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公表したら01or02へ\01 都道府県\"/>
    </mc:Choice>
  </mc:AlternateContent>
  <xr:revisionPtr revIDLastSave="0" documentId="13_ncr:1_{79FA7474-F1AD-487E-B527-6EA5C81F3EB2}" xr6:coauthVersionLast="36" xr6:coauthVersionMax="36" xr10:uidLastSave="{00000000-0000-0000-0000-000000000000}"/>
  <bookViews>
    <workbookView xWindow="0" yWindow="0" windowWidth="19200" windowHeight="80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BE33" i="10"/>
  <c r="U33" i="10"/>
  <c r="BW32" i="10"/>
  <c r="BE32" i="10"/>
  <c r="U32" i="10"/>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l="1"/>
  <c r="C35" i="10" l="1"/>
  <c r="C36" i="10" l="1"/>
  <c r="C37" i="10" l="1"/>
  <c r="C38" i="10" l="1"/>
  <c r="C39" i="10" l="1"/>
  <c r="C40" i="10" l="1"/>
  <c r="U31" i="10" s="1"/>
  <c r="AM31" i="10" l="1"/>
  <c r="AM32" i="10" s="1"/>
  <c r="AM33" i="10" s="1"/>
  <c r="AM34" i="10" s="1"/>
  <c r="BE31" i="10" s="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<sst xmlns="http://schemas.openxmlformats.org/spreadsheetml/2006/main" count="1181" uniqueCount="633">
  <si>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</si>
  <si>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</si>
  <si>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</si>
  <si>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</si>
  <si>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</si>
  <si>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</si>
  <si>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</si>
  <si>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</si>
  <si>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</si>
  <si>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</si>
  <si>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</si>
  <si>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</si>
  <si>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</si>
  <si>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</si>
  <si>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</si>
  <si>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</si>
  <si>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</si>
  <si>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</si>
  <si>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</si>
  <si>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</si>
  <si>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</si>
  <si>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</si>
  <si>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</si>
  <si>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</si>
  <si>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</si>
  <si>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</si>
  <si>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</si>
  <si>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</si>
  <si>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</si>
  <si>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</si>
  <si>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</si>
  <si>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</si>
  <si>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</si>
  <si>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</si>
  <si>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</si>
  <si>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</si>
  <si>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</si>
  <si>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</si>
  <si>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</si>
  <si>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</si>
  <si>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</si>
  <si>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</si>
  <si>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</si>
  <si>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</si>
  <si>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</si>
  <si>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</si>
  <si>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</si>
  <si>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</si>
  <si>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</si>
  <si>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</si>
  <si>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</si>
  <si>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</si>
  <si>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</si>
  <si>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</si>
  <si>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</si>
  <si>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</si>
  <si>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</si>
  <si>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</si>
  <si>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</si>
  <si>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</si>
  <si>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</si>
  <si>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</si>
  <si>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</si>
  <si>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</si>
  <si>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</si>
  <si>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</si>
  <si>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</si>
  <si>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</si>
  <si>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</si>
  <si>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</si>
  <si>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</si>
  <si>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</si>
  <si>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</si>
  <si>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</si>
  <si>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</si>
  <si>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</si>
  <si>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</si>
  <si>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</si>
  <si>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</si>
  <si>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</si>
  <si>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</si>
  <si>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宮城県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</si>
  <si>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</si>
  <si>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</si>
  <si>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</si>
  <si>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</si>
  <si>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</si>
  <si>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</si>
  <si>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</si>
  <si>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</si>
  <si>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</si>
  <si>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</si>
  <si>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</si>
  <si>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</si>
  <si>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</si>
  <si>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</si>
  <si>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</si>
  <si>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</si>
  <si>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</si>
  <si>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</si>
  <si>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</si>
  <si>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</si>
  <si>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</si>
  <si>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</si>
  <si>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</si>
  <si>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</si>
  <si>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</si>
  <si>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</si>
  <si>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</si>
  <si>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</si>
  <si>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</si>
  <si>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</si>
  <si>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</si>
  <si>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</si>
  <si>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</si>
  <si>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</si>
  <si>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</si>
  <si>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</si>
  <si>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</si>
  <si>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</si>
  <si>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</si>
  <si>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</si>
  <si>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</si>
  <si>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</si>
  <si>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</si>
  <si>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</si>
  <si>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</si>
  <si>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</si>
  <si>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</si>
  <si>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</si>
  <si>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</si>
  <si>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</si>
  <si>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</si>
  <si>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</si>
  <si>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</si>
  <si>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</si>
  <si>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</si>
  <si>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</si>
  <si>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</si>
  <si>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</si>
  <si>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t>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</si>
  <si>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</si>
  <si>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</si>
  <si>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</si>
  <si>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</si>
  <si>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</si>
  <si>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</si>
  <si>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</si>
  <si>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</si>
  <si>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</si>
  <si>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</si>
  <si>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</si>
  <si>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</si>
  <si>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</si>
  <si>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</si>
  <si>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</si>
  <si>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</si>
  <si>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</si>
  <si>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</si>
  <si>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</si>
  <si>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</si>
  <si>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</si>
  <si>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</si>
  <si>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</si>
  <si>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</si>
  <si>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</si>
  <si>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</si>
  <si>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</si>
  <si>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</si>
  <si>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</si>
  <si>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</si>
  <si>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</si>
  <si>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</si>
  <si>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</si>
  <si>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</si>
  <si>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</si>
  <si>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</si>
  <si>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</si>
  <si>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</si>
  <si>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</si>
  <si>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</si>
  <si>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</si>
  <si>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</si>
  <si>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</si>
  <si>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</si>
  <si>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</si>
  <si>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</si>
  <si>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</si>
  <si>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</si>
  <si>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</si>
  <si>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</si>
  <si>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</si>
  <si>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</si>
  <si>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宮城県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</si>
  <si>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</si>
  <si>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</si>
  <si>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</si>
  <si>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</si>
  <si>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</si>
  <si>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</si>
  <si>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</si>
  <si>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</si>
  <si>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</si>
  <si>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</si>
  <si>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</si>
  <si>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</si>
  <si>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</si>
  <si>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</si>
  <si>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</si>
  <si>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</si>
  <si>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</si>
  <si>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</si>
  <si>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</si>
  <si>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</si>
  <si>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</si>
  <si>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</si>
  <si>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</si>
  <si>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</si>
  <si>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</si>
  <si>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</si>
  <si>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</si>
  <si>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</si>
  <si>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</si>
  <si>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</si>
  <si>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</si>
  <si>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</si>
  <si>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</si>
  <si>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</si>
  <si>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</si>
  <si>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</si>
  <si>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</si>
  <si>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</si>
  <si>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</si>
  <si>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</si>
  <si>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</si>
  <si>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</si>
  <si>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</si>
  <si>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</si>
  <si>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</si>
  <si>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</si>
  <si>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t>
    <phoneticPr fontId="5"/>
  </si>
  <si>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</si>
  <si>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</si>
  <si>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</si>
  <si>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</si>
  <si>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</si>
  <si>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</si>
  <si>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</si>
  <si>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</si>
  <si>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</si>
  <si>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</si>
  <si>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</si>
  <si>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</si>
  <si>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</si>
  <si>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</si>
  <si>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</si>
  <si>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</si>
  <si>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</si>
  <si>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</si>
  <si>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</si>
  <si>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</si>
  <si>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</si>
  <si>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</si>
  <si>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</si>
  <si>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</si>
  <si>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</si>
  <si>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</si>
  <si>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</si>
  <si>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</si>
  <si>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</si>
  <si>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</si>
  <si>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</si>
  <si>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</si>
  <si>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</si>
  <si>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</si>
  <si>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</si>
  <si>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</si>
  <si>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</si>
  <si>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</si>
  <si>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</si>
  <si>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</si>
  <si>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</si>
  <si>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</si>
  <si>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</si>
  <si>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</si>
  <si>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</si>
  <si>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</si>
  <si>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</si>
  <si>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</si>
  <si>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</si>
  <si>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</si>
  <si>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</si>
  <si>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</si>
  <si>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</si>
  <si>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</si>
  <si>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</si>
  <si>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</si>
  <si>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</si>
  <si>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</si>
  <si>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</si>
  <si>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</si>
  <si>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</si>
  <si>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</si>
  <si>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</si>
  <si>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</si>
  <si>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</si>
  <si>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</si>
  <si>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</si>
  <si>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</si>
  <si>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</si>
  <si>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</si>
  <si>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</si>
  <si>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</si>
  <si>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</si>
  <si>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</si>
  <si>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</si>
  <si>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</si>
  <si>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</si>
  <si>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</si>
  <si>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</si>
  <si>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</si>
  <si>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</si>
  <si>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</si>
  <si>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</si>
  <si>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</si>
  <si>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</si>
  <si>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</si>
  <si>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</si>
  <si>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</si>
  <si>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</si>
  <si>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</si>
  <si>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</si>
  <si>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</si>
  <si>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</si>
  <si>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</si>
  <si>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</si>
  <si>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</si>
  <si>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</si>
  <si>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</si>
  <si>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</si>
  <si>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</si>
  <si>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</si>
  <si>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</si>
  <si>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</si>
  <si>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</si>
  <si>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</si>
  <si>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</si>
  <si>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</si>
  <si>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宮城県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</si>
  <si>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</si>
  <si>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</si>
  <si>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</si>
  <si>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</si>
  <si>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</si>
  <si>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</si>
  <si>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</si>
  <si>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</si>
  <si>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</si>
  <si>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</si>
  <si>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</si>
  <si>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</si>
  <si>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</si>
  <si>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</si>
  <si>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</si>
  <si>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</si>
  <si>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</si>
  <si>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</si>
  <si>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</si>
  <si>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</si>
  <si>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</si>
  <si>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t>
    <phoneticPr fontId="5"/>
  </si>
  <si>
    <t>母子父子寡婦福祉資金特別会計</t>
    <phoneticPr fontId="5"/>
  </si>
  <si>
    <t>-</t>
    <phoneticPr fontId="5"/>
  </si>
  <si>
    <t>中小企業高度化資金特別会計</t>
    <phoneticPr fontId="5"/>
  </si>
  <si>
    <t>農業改良資金特別会計</t>
    <phoneticPr fontId="5"/>
  </si>
  <si>
    <t>-</t>
    <phoneticPr fontId="5"/>
  </si>
  <si>
    <t>沿岸漁業改善資金特別会計</t>
    <phoneticPr fontId="5"/>
  </si>
  <si>
    <t>-</t>
    <phoneticPr fontId="5"/>
  </si>
  <si>
    <t>林業・木材産業改善資金特別会計</t>
    <phoneticPr fontId="5"/>
  </si>
  <si>
    <t>-</t>
    <phoneticPr fontId="5"/>
  </si>
  <si>
    <t>県有林特別会計</t>
    <phoneticPr fontId="5"/>
  </si>
  <si>
    <t>土地取得特別会計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</si>
  <si>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</si>
  <si>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</si>
  <si>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</si>
  <si>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</si>
  <si>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</si>
  <si>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</si>
  <si>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</si>
  <si>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</si>
  <si>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</si>
  <si>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</si>
  <si>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</si>
  <si>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</si>
  <si>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</si>
  <si>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</si>
  <si>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</si>
  <si>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</si>
  <si>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水道用水供給事業会計</t>
    <phoneticPr fontId="5"/>
  </si>
  <si>
    <t>法適用企業</t>
    <phoneticPr fontId="5"/>
  </si>
  <si>
    <t>工業用水道事業会計</t>
    <phoneticPr fontId="5"/>
  </si>
  <si>
    <t>法適用企業</t>
    <phoneticPr fontId="5"/>
  </si>
  <si>
    <t>地域整備事業会計</t>
    <phoneticPr fontId="5"/>
  </si>
  <si>
    <t>流域下水道事業会計</t>
    <phoneticPr fontId="5"/>
  </si>
  <si>
    <t>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</si>
  <si>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</si>
  <si>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</si>
  <si>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</si>
  <si>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</si>
  <si>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</si>
  <si>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</si>
  <si>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</si>
  <si>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</si>
  <si>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</si>
  <si>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</si>
  <si>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</si>
  <si>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</si>
  <si>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</si>
  <si>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</si>
  <si>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</si>
  <si>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</si>
  <si>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</si>
  <si>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</si>
  <si>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</si>
  <si>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</si>
  <si>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</si>
  <si>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</si>
  <si>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</si>
  <si>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</si>
  <si>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</si>
  <si>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</si>
  <si>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</si>
  <si>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</si>
  <si>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</si>
  <si>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</si>
  <si>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</si>
  <si>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</si>
  <si>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</si>
  <si>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</si>
  <si>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</si>
  <si>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</si>
  <si>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</si>
  <si>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</si>
  <si>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</si>
  <si>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5"/>
  </si>
  <si>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</si>
  <si>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</si>
  <si>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</si>
  <si>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</si>
  <si>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t>
    <phoneticPr fontId="5"/>
  </si>
  <si>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</si>
  <si>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</si>
  <si>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</si>
  <si>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</si>
  <si>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</si>
  <si>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</si>
  <si>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</si>
  <si>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</si>
  <si>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</si>
  <si>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</si>
  <si>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</si>
  <si>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</si>
  <si>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</si>
  <si>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</si>
  <si>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</si>
  <si>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</si>
  <si>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</si>
  <si>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</si>
  <si>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</si>
  <si>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</si>
  <si>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</si>
  <si>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</si>
  <si>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</si>
  <si>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</si>
  <si>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水道用水供給事業会計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</si>
  <si>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</si>
  <si>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</si>
  <si>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</si>
  <si>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</si>
  <si>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</si>
  <si>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</si>
  <si>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</si>
  <si>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</si>
  <si>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</si>
  <si>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</si>
  <si>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</si>
  <si>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</si>
  <si>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</si>
  <si>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</si>
  <si>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</si>
  <si>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</si>
  <si>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</si>
  <si>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</si>
  <si>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</si>
  <si>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</si>
  <si>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</si>
  <si>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</si>
  <si>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</si>
  <si>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</si>
  <si>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</si>
  <si>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</si>
  <si>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</si>
  <si>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</si>
  <si>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</si>
  <si>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</si>
  <si>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</si>
  <si>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</si>
  <si>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</si>
  <si>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</si>
  <si>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</si>
  <si>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</si>
  <si>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</si>
  <si>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</si>
  <si>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</si>
  <si>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</si>
  <si>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</si>
  <si>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</si>
  <si>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</si>
  <si>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</si>
  <si>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</si>
  <si>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</si>
  <si>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</si>
  <si>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</si>
  <si>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</si>
  <si>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</si>
  <si>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</si>
  <si>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</si>
  <si>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</si>
  <si>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</si>
  <si>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</si>
  <si>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</si>
  <si>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</si>
  <si>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</si>
  <si>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</si>
  <si>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</si>
  <si>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</si>
  <si>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</si>
  <si>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</si>
  <si>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</si>
  <si>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</si>
  <si>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</si>
  <si>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</si>
  <si>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</si>
  <si>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</si>
  <si>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</si>
  <si>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</si>
  <si>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</si>
  <si>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</si>
  <si>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</si>
  <si>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</si>
  <si>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</si>
  <si>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</si>
  <si>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</si>
  <si>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</si>
  <si>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</si>
  <si>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</si>
  <si>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</si>
  <si>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</si>
  <si>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</si>
  <si>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</si>
  <si>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4.67</t>
  </si>
  <si>
    <t>▲ 1.40</t>
  </si>
  <si>
    <t>水道用水供給事業会計</t>
  </si>
  <si>
    <t>一般会計</t>
  </si>
  <si>
    <t>地域整備事業会計</t>
  </si>
  <si>
    <t>工業用水道事業会計</t>
  </si>
  <si>
    <t>港湾整備事業特別会計</t>
  </si>
  <si>
    <t>国民健康保険特別会計</t>
  </si>
  <si>
    <t>流域下水道事業会計</t>
  </si>
  <si>
    <t>県有林特別会計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</si>
  <si>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</si>
  <si>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</si>
  <si>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</si>
  <si>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</si>
  <si>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</si>
  <si>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</si>
  <si>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</si>
  <si>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</si>
  <si>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</si>
  <si>
    <t>（公社）みやぎ農業振興公社</t>
    <rPh sb="1" eb="3">
      <t>コウシャ</t>
    </rPh>
    <rPh sb="7" eb="9">
      <t>ノウギョウ</t>
    </rPh>
    <rPh sb="9" eb="11">
      <t>シンコウ</t>
    </rPh>
    <rPh sb="11" eb="13">
      <t>コウシャ</t>
    </rPh>
    <phoneticPr fontId="36"/>
  </si>
  <si>
    <t>（一社）宮城県畜産協会</t>
    <rPh sb="1" eb="2">
      <t>イチ</t>
    </rPh>
    <rPh sb="2" eb="3">
      <t>シャ</t>
    </rPh>
    <rPh sb="4" eb="7">
      <t>ミヤギケン</t>
    </rPh>
    <rPh sb="7" eb="9">
      <t>チクサン</t>
    </rPh>
    <rPh sb="9" eb="11">
      <t>キョウカイ</t>
    </rPh>
    <phoneticPr fontId="36"/>
  </si>
  <si>
    <t>（一社）宮城県林業公社</t>
    <rPh sb="1" eb="2">
      <t>イチ</t>
    </rPh>
    <rPh sb="2" eb="3">
      <t>シャ</t>
    </rPh>
    <rPh sb="4" eb="7">
      <t>ミヤギケン</t>
    </rPh>
    <rPh sb="7" eb="9">
      <t>リンギョウ</t>
    </rPh>
    <rPh sb="9" eb="11">
      <t>コウシャ</t>
    </rPh>
    <phoneticPr fontId="36"/>
  </si>
  <si>
    <t>（公社）宮城県青果物価格安定相互補償協会</t>
    <rPh sb="1" eb="3">
      <t>コウシャ</t>
    </rPh>
    <rPh sb="4" eb="7">
      <t>ミヤギケン</t>
    </rPh>
    <rPh sb="7" eb="10">
      <t>セイカブツ</t>
    </rPh>
    <rPh sb="10" eb="12">
      <t>カカク</t>
    </rPh>
    <rPh sb="12" eb="14">
      <t>アンテイ</t>
    </rPh>
    <rPh sb="14" eb="16">
      <t>ソウゴ</t>
    </rPh>
    <rPh sb="16" eb="18">
      <t>ホショウ</t>
    </rPh>
    <rPh sb="18" eb="20">
      <t>キョウカイ</t>
    </rPh>
    <phoneticPr fontId="36"/>
  </si>
  <si>
    <t>（一財）みやぎ建設総合センター</t>
    <rPh sb="1" eb="2">
      <t>イチ</t>
    </rPh>
    <rPh sb="2" eb="3">
      <t>ザイ</t>
    </rPh>
    <rPh sb="7" eb="9">
      <t>ケンセツ</t>
    </rPh>
    <rPh sb="9" eb="11">
      <t>ソウゴウ</t>
    </rPh>
    <phoneticPr fontId="36"/>
  </si>
  <si>
    <t>（公財）宮城県水産振興協会</t>
    <rPh sb="1" eb="3">
      <t>コウザイ</t>
    </rPh>
    <rPh sb="4" eb="7">
      <t>ミヤギケン</t>
    </rPh>
    <rPh sb="7" eb="9">
      <t>スイサン</t>
    </rPh>
    <rPh sb="9" eb="11">
      <t>シンコウ</t>
    </rPh>
    <rPh sb="11" eb="13">
      <t>キョウカイ</t>
    </rPh>
    <phoneticPr fontId="36"/>
  </si>
  <si>
    <t>（公財）みやぎ林業活性化基金</t>
    <rPh sb="1" eb="3">
      <t>コウザイ</t>
    </rPh>
    <rPh sb="7" eb="9">
      <t>リンギョウ</t>
    </rPh>
    <rPh sb="9" eb="12">
      <t>カッセイカ</t>
    </rPh>
    <rPh sb="12" eb="14">
      <t>キキン</t>
    </rPh>
    <phoneticPr fontId="36"/>
  </si>
  <si>
    <t>（公財）みやぎ産業振興機構</t>
    <rPh sb="1" eb="3">
      <t>コウザイ</t>
    </rPh>
    <rPh sb="7" eb="9">
      <t>サンギョウ</t>
    </rPh>
    <rPh sb="9" eb="11">
      <t>シンコウ</t>
    </rPh>
    <rPh sb="11" eb="13">
      <t>キコウ</t>
    </rPh>
    <phoneticPr fontId="36"/>
  </si>
  <si>
    <t>（一財）みやぎ産業交流センター</t>
    <rPh sb="1" eb="2">
      <t>イチ</t>
    </rPh>
    <rPh sb="2" eb="3">
      <t>ザイ</t>
    </rPh>
    <rPh sb="7" eb="9">
      <t>サンギョウ</t>
    </rPh>
    <rPh sb="9" eb="11">
      <t>コウリュウ</t>
    </rPh>
    <phoneticPr fontId="36"/>
  </si>
  <si>
    <t>（公財）宮城県腎臓協会</t>
    <rPh sb="1" eb="3">
      <t>コウザイ</t>
    </rPh>
    <rPh sb="4" eb="7">
      <t>ミヤギケン</t>
    </rPh>
    <rPh sb="7" eb="9">
      <t>ジンゾウ</t>
    </rPh>
    <rPh sb="9" eb="11">
      <t>キョウカイ</t>
    </rPh>
    <phoneticPr fontId="36"/>
  </si>
  <si>
    <t>（公財）宮城県環境事業公社</t>
    <rPh sb="1" eb="3">
      <t>コウザイ</t>
    </rPh>
    <rPh sb="4" eb="7">
      <t>ミヤギケン</t>
    </rPh>
    <rPh sb="7" eb="9">
      <t>カンキョウ</t>
    </rPh>
    <rPh sb="9" eb="11">
      <t>ジギョウ</t>
    </rPh>
    <rPh sb="11" eb="13">
      <t>コウシャ</t>
    </rPh>
    <phoneticPr fontId="36"/>
  </si>
  <si>
    <t>（公財）宮城県生活衛生営業指導センター</t>
    <rPh sb="1" eb="3">
      <t>コウザイ</t>
    </rPh>
    <rPh sb="4" eb="7">
      <t>ミヤギケン</t>
    </rPh>
    <rPh sb="7" eb="9">
      <t>セイカツ</t>
    </rPh>
    <rPh sb="9" eb="11">
      <t>エイセイ</t>
    </rPh>
    <rPh sb="11" eb="13">
      <t>エイギョウ</t>
    </rPh>
    <rPh sb="13" eb="15">
      <t>シドウ</t>
    </rPh>
    <phoneticPr fontId="36"/>
  </si>
  <si>
    <t>（公財）宮城県フェリー埠頭公社</t>
    <rPh sb="1" eb="3">
      <t>コウザイ</t>
    </rPh>
    <rPh sb="4" eb="7">
      <t>ミヤギケン</t>
    </rPh>
    <rPh sb="11" eb="13">
      <t>フトウ</t>
    </rPh>
    <rPh sb="13" eb="15">
      <t>コウシャ</t>
    </rPh>
    <phoneticPr fontId="36"/>
  </si>
  <si>
    <t>（公財）宮城県文化振興財団</t>
    <rPh sb="1" eb="3">
      <t>コウザイ</t>
    </rPh>
    <rPh sb="4" eb="7">
      <t>ミヤギケン</t>
    </rPh>
    <rPh sb="7" eb="9">
      <t>ブンカ</t>
    </rPh>
    <rPh sb="9" eb="11">
      <t>シンコウ</t>
    </rPh>
    <rPh sb="11" eb="13">
      <t>ザイダン</t>
    </rPh>
    <phoneticPr fontId="36"/>
  </si>
  <si>
    <t>（公財）慶長遣欧使節船協会</t>
    <rPh sb="1" eb="3">
      <t>コウザイ</t>
    </rPh>
    <rPh sb="4" eb="6">
      <t>ケイチョウ</t>
    </rPh>
    <rPh sb="6" eb="8">
      <t>ケンオウ</t>
    </rPh>
    <rPh sb="8" eb="11">
      <t>シセツセン</t>
    </rPh>
    <rPh sb="11" eb="13">
      <t>キョウカイ</t>
    </rPh>
    <phoneticPr fontId="36"/>
  </si>
  <si>
    <t>（公財）宮城県スポーツ協会</t>
    <rPh sb="1" eb="3">
      <t>コウザイ</t>
    </rPh>
    <rPh sb="4" eb="7">
      <t>ミヤギケン</t>
    </rPh>
    <rPh sb="11" eb="13">
      <t>キョウカイ</t>
    </rPh>
    <phoneticPr fontId="36"/>
  </si>
  <si>
    <t>（公財）宮城県伊豆沼・内沼環境保全財団</t>
    <rPh sb="1" eb="3">
      <t>コウザイ</t>
    </rPh>
    <rPh sb="4" eb="7">
      <t>ミヤギケン</t>
    </rPh>
    <rPh sb="7" eb="9">
      <t>イズ</t>
    </rPh>
    <rPh sb="9" eb="10">
      <t>ヌマ</t>
    </rPh>
    <rPh sb="11" eb="13">
      <t>ウチヌマ</t>
    </rPh>
    <rPh sb="13" eb="15">
      <t>カンキョウ</t>
    </rPh>
    <rPh sb="15" eb="17">
      <t>ホゼン</t>
    </rPh>
    <rPh sb="17" eb="19">
      <t>ザイダン</t>
    </rPh>
    <phoneticPr fontId="36"/>
  </si>
  <si>
    <t>（公財）宮城県国際化協会</t>
    <rPh sb="1" eb="3">
      <t>コウザイ</t>
    </rPh>
    <rPh sb="4" eb="7">
      <t>ミヤギケン</t>
    </rPh>
    <rPh sb="7" eb="10">
      <t>コクサイカ</t>
    </rPh>
    <rPh sb="10" eb="12">
      <t>キョウカイ</t>
    </rPh>
    <phoneticPr fontId="36"/>
  </si>
  <si>
    <t>（公財）東北自治研修所</t>
    <rPh sb="1" eb="3">
      <t>コウザイ</t>
    </rPh>
    <rPh sb="4" eb="6">
      <t>トウホク</t>
    </rPh>
    <rPh sb="6" eb="8">
      <t>ジチ</t>
    </rPh>
    <rPh sb="8" eb="11">
      <t>ケンシュウジョ</t>
    </rPh>
    <phoneticPr fontId="36"/>
  </si>
  <si>
    <t>（公財）宮城県暴力団追放推進センター</t>
    <rPh sb="1" eb="3">
      <t>コウザイ</t>
    </rPh>
    <rPh sb="4" eb="7">
      <t>ミヤギケン</t>
    </rPh>
    <rPh sb="7" eb="10">
      <t>ボウリョクダン</t>
    </rPh>
    <rPh sb="10" eb="12">
      <t>ツイホウ</t>
    </rPh>
    <rPh sb="12" eb="14">
      <t>スイシン</t>
    </rPh>
    <phoneticPr fontId="36"/>
  </si>
  <si>
    <t>（株）宮城県食肉流通公社</t>
    <rPh sb="0" eb="3">
      <t>カブ</t>
    </rPh>
    <rPh sb="3" eb="6">
      <t>ミヤギケン</t>
    </rPh>
    <rPh sb="6" eb="8">
      <t>ショクニク</t>
    </rPh>
    <rPh sb="8" eb="10">
      <t>リュウツウ</t>
    </rPh>
    <rPh sb="10" eb="12">
      <t>コウシャ</t>
    </rPh>
    <phoneticPr fontId="36"/>
  </si>
  <si>
    <t>（株）仙台港貿易促進センター</t>
    <rPh sb="0" eb="3">
      <t>カブ</t>
    </rPh>
    <rPh sb="3" eb="6">
      <t>センダイコウ</t>
    </rPh>
    <rPh sb="6" eb="8">
      <t>ボウエキ</t>
    </rPh>
    <rPh sb="8" eb="10">
      <t>ソクシン</t>
    </rPh>
    <phoneticPr fontId="36"/>
  </si>
  <si>
    <t>仙台臨海鉄道（株）</t>
    <rPh sb="0" eb="2">
      <t>センダイ</t>
    </rPh>
    <rPh sb="2" eb="4">
      <t>リンカイ</t>
    </rPh>
    <rPh sb="4" eb="6">
      <t>テツドウ</t>
    </rPh>
    <rPh sb="6" eb="9">
      <t>カブ</t>
    </rPh>
    <phoneticPr fontId="36"/>
  </si>
  <si>
    <t>仙台空港鉄道（株）</t>
    <rPh sb="0" eb="2">
      <t>センダイ</t>
    </rPh>
    <rPh sb="2" eb="4">
      <t>クウコウ</t>
    </rPh>
    <rPh sb="4" eb="6">
      <t>テツドウ</t>
    </rPh>
    <rPh sb="6" eb="9">
      <t>カブ</t>
    </rPh>
    <phoneticPr fontId="36"/>
  </si>
  <si>
    <t>宮城県開発（株）</t>
    <rPh sb="0" eb="3">
      <t>ミヤギケン</t>
    </rPh>
    <rPh sb="3" eb="5">
      <t>カイハツ</t>
    </rPh>
    <rPh sb="5" eb="8">
      <t>カブ</t>
    </rPh>
    <phoneticPr fontId="36"/>
  </si>
  <si>
    <t>（株）ベガルタ仙台</t>
    <rPh sb="0" eb="3">
      <t>カブ</t>
    </rPh>
    <rPh sb="7" eb="9">
      <t>センダイ</t>
    </rPh>
    <phoneticPr fontId="36"/>
  </si>
  <si>
    <t>（公財）インテリジェント・コスモス学術振興財団</t>
    <rPh sb="1" eb="3">
      <t>コウザイ</t>
    </rPh>
    <rPh sb="17" eb="19">
      <t>ガクジュツ</t>
    </rPh>
    <rPh sb="19" eb="21">
      <t>シンコウ</t>
    </rPh>
    <rPh sb="21" eb="23">
      <t>ザイダン</t>
    </rPh>
    <phoneticPr fontId="36"/>
  </si>
  <si>
    <t>宮城県住宅供給公社</t>
    <rPh sb="0" eb="3">
      <t>ミヤギケン</t>
    </rPh>
    <rPh sb="3" eb="5">
      <t>ジュウタク</t>
    </rPh>
    <rPh sb="5" eb="7">
      <t>キョウキュウ</t>
    </rPh>
    <rPh sb="7" eb="9">
      <t>コウシャ</t>
    </rPh>
    <phoneticPr fontId="36"/>
  </si>
  <si>
    <t>宮城県道路公社</t>
    <rPh sb="0" eb="3">
      <t>ミヤギケン</t>
    </rPh>
    <rPh sb="3" eb="5">
      <t>ドウロ</t>
    </rPh>
    <rPh sb="5" eb="7">
      <t>コウシャ</t>
    </rPh>
    <phoneticPr fontId="36"/>
  </si>
  <si>
    <t>宮城県土地開発公社</t>
    <rPh sb="0" eb="3">
      <t>ミヤギケン</t>
    </rPh>
    <rPh sb="3" eb="5">
      <t>トチ</t>
    </rPh>
    <rPh sb="5" eb="7">
      <t>カイハツ</t>
    </rPh>
    <rPh sb="7" eb="9">
      <t>コウシャ</t>
    </rPh>
    <phoneticPr fontId="36"/>
  </si>
  <si>
    <t>地方独立行政法人宮城県立こども病院</t>
    <rPh sb="0" eb="2">
      <t>チホウ</t>
    </rPh>
    <rPh sb="2" eb="4">
      <t>ドクリツ</t>
    </rPh>
    <rPh sb="4" eb="6">
      <t>ギョウセイ</t>
    </rPh>
    <rPh sb="6" eb="8">
      <t>ホウジン</t>
    </rPh>
    <rPh sb="8" eb="10">
      <t>ミヤギ</t>
    </rPh>
    <rPh sb="10" eb="12">
      <t>ケンリツ</t>
    </rPh>
    <rPh sb="15" eb="17">
      <t>ビョウイン</t>
    </rPh>
    <phoneticPr fontId="36"/>
  </si>
  <si>
    <t>公立大学法人宮城大学</t>
    <rPh sb="0" eb="2">
      <t>コウリツ</t>
    </rPh>
    <rPh sb="2" eb="4">
      <t>ダイガク</t>
    </rPh>
    <rPh sb="4" eb="6">
      <t>ホウジン</t>
    </rPh>
    <rPh sb="6" eb="8">
      <t>ミヤギ</t>
    </rPh>
    <rPh sb="8" eb="10">
      <t>ダイガク</t>
    </rPh>
    <phoneticPr fontId="36"/>
  </si>
  <si>
    <t>地方独立行政法人宮城県立病院機構</t>
    <rPh sb="0" eb="2">
      <t>チホウ</t>
    </rPh>
    <rPh sb="2" eb="4">
      <t>ドクリツ</t>
    </rPh>
    <rPh sb="4" eb="6">
      <t>ギョウセイ</t>
    </rPh>
    <rPh sb="6" eb="8">
      <t>ホウジン</t>
    </rPh>
    <rPh sb="8" eb="10">
      <t>ミヤギ</t>
    </rPh>
    <rPh sb="10" eb="12">
      <t>ケンリツ</t>
    </rPh>
    <rPh sb="12" eb="14">
      <t>ビョウイン</t>
    </rPh>
    <rPh sb="14" eb="16">
      <t>キコウ</t>
    </rPh>
    <phoneticPr fontId="36"/>
  </si>
  <si>
    <t>（一社）東北地域医療支援機構</t>
    <rPh sb="1" eb="2">
      <t>1</t>
    </rPh>
    <rPh sb="2" eb="3">
      <t>シャ</t>
    </rPh>
    <rPh sb="4" eb="6">
      <t>トウホク</t>
    </rPh>
    <rPh sb="6" eb="8">
      <t>チイキ</t>
    </rPh>
    <rPh sb="8" eb="10">
      <t>イリョウ</t>
    </rPh>
    <rPh sb="10" eb="12">
      <t>シエン</t>
    </rPh>
    <rPh sb="12" eb="14">
      <t>キコウ</t>
    </rPh>
    <phoneticPr fontId="2"/>
  </si>
  <si>
    <t>（一財）かき研究所</t>
    <rPh sb="1" eb="2">
      <t>イチ</t>
    </rPh>
    <rPh sb="2" eb="3">
      <t>ザイ</t>
    </rPh>
    <rPh sb="6" eb="9">
      <t>ケンキュウジョ</t>
    </rPh>
    <phoneticPr fontId="2"/>
  </si>
  <si>
    <t>▲3</t>
  </si>
  <si>
    <t>-</t>
    <phoneticPr fontId="2"/>
  </si>
  <si>
    <t>東日本大震災復興交付金基金</t>
    <rPh sb="0" eb="3">
      <t>ヒガシニホン</t>
    </rPh>
    <rPh sb="3" eb="6">
      <t>ダイシンサイ</t>
    </rPh>
    <rPh sb="6" eb="8">
      <t>フッコウ</t>
    </rPh>
    <rPh sb="8" eb="11">
      <t>コウフキン</t>
    </rPh>
    <rPh sb="11" eb="13">
      <t>キキン</t>
    </rPh>
    <phoneticPr fontId="5"/>
  </si>
  <si>
    <t>地域整備推進基金</t>
    <rPh sb="0" eb="2">
      <t>チイキ</t>
    </rPh>
    <rPh sb="2" eb="4">
      <t>セイビ</t>
    </rPh>
    <rPh sb="4" eb="6">
      <t>スイシン</t>
    </rPh>
    <rPh sb="6" eb="8">
      <t>キキン</t>
    </rPh>
    <phoneticPr fontId="5"/>
  </si>
  <si>
    <t>富県宮城推進基金</t>
    <rPh sb="0" eb="2">
      <t>フケン</t>
    </rPh>
    <rPh sb="2" eb="4">
      <t>ミヤギ</t>
    </rPh>
    <rPh sb="4" eb="6">
      <t>スイシン</t>
    </rPh>
    <rPh sb="6" eb="8">
      <t>キキン</t>
    </rPh>
    <phoneticPr fontId="5"/>
  </si>
  <si>
    <t>県庁舎等整備基金</t>
    <rPh sb="0" eb="3">
      <t>ケンチョウシャ</t>
    </rPh>
    <rPh sb="3" eb="4">
      <t>トウ</t>
    </rPh>
    <rPh sb="4" eb="6">
      <t>セイビ</t>
    </rPh>
    <rPh sb="6" eb="8">
      <t>キキン</t>
    </rPh>
    <phoneticPr fontId="5"/>
  </si>
  <si>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5"/>
  </si>
  <si>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</si>
  <si>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</si>
  <si>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</si>
  <si>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</si>
  <si>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</si>
  <si>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xml:space="preserve">　将来負担比率は過去５年間一貫して類似団体を下回る水準で推移している。主な要因は，地方債の新規発行を抑制していること，また発行する場合も可能な限り交付税措置のある地方債を発行することで将来的な負担の低減を図っているためである。
　一方で実質公債費比率は，H28年度以降低下を続けているが，類似団体平均を上回っている状況。このことの主要因は過去の地方債発行に伴う償還経費の変動である。将来負担比率の低下に応じ，今後の傾向としては低下していくものと見込まれるが，引き続き公債費負担の平準化に努めた上で，適正な水準となるよう配慮していく。
</t>
    <rPh sb="130" eb="132">
      <t>ネンド</t>
    </rPh>
    <rPh sb="132" eb="134">
      <t>イコウ</t>
    </rPh>
    <rPh sb="134" eb="136">
      <t>テイカ</t>
    </rPh>
    <rPh sb="137" eb="138">
      <t>ツズ</t>
    </rPh>
    <rPh sb="148" eb="150">
      <t>ヘイキン</t>
    </rPh>
    <rPh sb="229" eb="230">
      <t>ヒ</t>
    </rPh>
    <rPh sb="231" eb="232">
      <t>ツヅ</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</si>
  <si>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</si>
  <si>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</si>
  <si>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</si>
  <si>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将来負担比率は，類似団体と比べて低い水準となっており，平成29年度以降改善傾向にある。この主な要因は，地方債の新規発行抑制による地方債現在高の減である。
　また，有形固定資産減価償却率は，類似団体と比べて低い水準となっており，主な要因は東日本大震災で被災した施設等を復旧・建替等をしていることである。今後は施設老朽化に伴う比率の上昇が見込まれるため，「宮城県公共施設等総合管理方針」に基づき，施設の長寿命化や施設の積極的な統廃合による施設総量の適正化等により，将来負担の上昇を抑えながら，適切な財政運営に努めていく必要がある。
</t>
    <rPh sb="151" eb="153">
      <t>コンゴ</t>
    </rPh>
    <rPh sb="160" eb="161">
      <t>トモナ</t>
    </rPh>
    <rPh sb="162" eb="164">
      <t>ヒリツ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</si>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</sst>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12"/>
      <color rgb="FF3F3F3F"/>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7" fillId="0" borderId="0">
      <alignment vertical="center"/>
    </xf>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739AA69-F714-4A8A-BD91-E9C533305B7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8251-4AF6-A135-41283A8085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98961</c:v>
                </c:pt>
                <c:pt idx="1">
                  <c:v>103202</c:v>
                </c:pt>
                <c:pt idx="2">
                  <c:v>98473</c:v>
                </c:pt>
                <c:pt idx="3">
                  <c:v>89350</c:v>
                </c:pt>
                <c:pt idx="4">
                  <c:v>83692</c:v>
                </c:pt>
              </c:numCache>
            </c:numRef>
          </c:val>
          <c:smooth val="0"/>
          <c:extLst>
            <c:ext xmlns:c16="http://schemas.microsoft.com/office/drawing/2014/chart" uri="{C3380CC4-5D6E-409C-BE32-E72D297353CC}">
              <c16:uniqueId val="{00000001-8251-4AF6-A135-41283A808579}"/>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3.53</c:v>
                </c:pt>
                <c:pt idx="1">
                  <c:v>3.05</c:v>
                </c:pt>
                <c:pt idx="2">
                  <c:v>3.16</c:v>
                </c:pt>
                <c:pt idx="3">
                  <c:v>4.0599999999999996</c:v>
                </c:pt>
                <c:pt idx="4">
                  <c:v>3.13</c:v>
                </c:pt>
              </c:numCache>
            </c:numRef>
          </c:val>
          <c:extLst>
            <c:ext xmlns:c16="http://schemas.microsoft.com/office/drawing/2014/chart" uri="{C3380CC4-5D6E-409C-BE32-E72D297353CC}">
              <c16:uniqueId val="{00000000-6B71-40E2-A50A-38C8E780DE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4.3899999999999997</c:v>
                </c:pt>
                <c:pt idx="1">
                  <c:v>4.07</c:v>
                </c:pt>
                <c:pt idx="2">
                  <c:v>4.97</c:v>
                </c:pt>
                <c:pt idx="3">
                  <c:v>4.9400000000000004</c:v>
                </c:pt>
                <c:pt idx="4">
                  <c:v>4.5</c:v>
                </c:pt>
              </c:numCache>
            </c:numRef>
          </c:val>
          <c:extLst>
            <c:ext xmlns:c16="http://schemas.microsoft.com/office/drawing/2014/chart" uri="{C3380CC4-5D6E-409C-BE32-E72D297353CC}">
              <c16:uniqueId val="{00000001-6B71-40E2-A50A-38C8E780DEED}"/>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-4.67</c:v>
                </c:pt>
                <c:pt idx="1">
                  <c:v>1.19</c:v>
                </c:pt>
                <c:pt idx="2">
                  <c:v>0.67</c:v>
                </c:pt>
                <c:pt idx="3">
                  <c:v>0.88</c:v>
                </c:pt>
                <c:pt idx="4">
                  <c:v>-1.4</c:v>
                </c:pt>
              </c:numCache>
            </c:numRef>
          </c:val>
          <c:smooth val="0"/>
          <c:extLst>
            <c:ext xmlns:c16="http://schemas.microsoft.com/office/drawing/2014/chart" uri="{C3380CC4-5D6E-409C-BE32-E72D297353CC}">
              <c16:uniqueId val="{00000002-6B71-40E2-A50A-38C8E780DEED}"/>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0.03</c:v>
                </c:pt>
                <c:pt idx="4">
                  <c:v>#N/A</c:v>
                </c:pt>
                <c:pt idx="5">
                  <c:v>0.05</c:v>
                </c:pt>
                <c:pt idx="6">
                  <c:v>#N/A</c:v>
                </c:pt>
                <c:pt idx="7">
                  <c:v>0.41</c:v>
                </c:pt>
                <c:pt idx="8">
                  <c:v>#N/A</c:v>
                </c:pt>
                <c:pt idx="9">
                  <c:v>0</c:v>
                </c:pt>
              </c:numCache>
            </c:numRef>
          </c:val>
          <c:extLst>
            <c:ext xmlns:c16="http://schemas.microsoft.com/office/drawing/2014/chart" uri="{C3380CC4-5D6E-409C-BE32-E72D297353CC}">
              <c16:uniqueId val="{00000000-6406-489F-94A6-C8B7FD7BD5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06-489F-94A6-C8B7FD7BD59B}"/>
            </c:ext>
          </c:extLst>
        </c:ser>
        <c:ser>
          <c:idx val="2"/>
          <c:order val="2"/>
          <c:tx>
            <c:strRef>
              <c:f>データシート!$A$29</c:f>
              <c:strCache>
                <c:ptCount val="1"/>
                <c:pt idx="0">
                  <c:v>県有林特別会計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6406-489F-94A6-C8B7FD7BD59B}"/>
            </c:ext>
          </c:extLst>
        </c:ser>
        <c:ser>
          <c:idx val="3"/>
          <c:order val="3"/>
          <c:tx>
            <c:strRef>
              <c:f>データシート!$A$30</c:f>
              <c:strCache>
                <c:ptCount val="1"/>
                <c:pt idx="0">
                  <c:v>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0.37</c:v>
                </c:pt>
              </c:numCache>
            </c:numRef>
          </c:val>
          <c:extLst>
            <c:ext xmlns:c16="http://schemas.microsoft.com/office/drawing/2014/chart" uri="{C3380CC4-5D6E-409C-BE32-E72D297353CC}">
              <c16:uniqueId val="{00000003-6406-489F-94A6-C8B7FD7BD59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0.61</c:v>
                </c:pt>
                <c:pt idx="8">
                  <c:v>#N/A</c:v>
                </c:pt>
                <c:pt idx="9">
                  <c:v>0.54</c:v>
                </c:pt>
              </c:numCache>
            </c:numRef>
          </c:val>
          <c:extLst>
            <c:ext xmlns:c16="http://schemas.microsoft.com/office/drawing/2014/chart" uri="{C3380CC4-5D6E-409C-BE32-E72D297353CC}">
              <c16:uniqueId val="{00000004-6406-489F-94A6-C8B7FD7BD59B}"/>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0.38</c:v>
                </c:pt>
                <c:pt idx="2">
                  <c:v>#N/A</c:v>
                </c:pt>
                <c:pt idx="3">
                  <c:v>0.33</c:v>
                </c:pt>
                <c:pt idx="4">
                  <c:v>#N/A</c:v>
                </c:pt>
                <c:pt idx="5">
                  <c:v>0.75</c:v>
                </c:pt>
                <c:pt idx="6">
                  <c:v>#N/A</c:v>
                </c:pt>
                <c:pt idx="7">
                  <c:v>0.77</c:v>
                </c:pt>
                <c:pt idx="8">
                  <c:v>#N/A</c:v>
                </c:pt>
                <c:pt idx="9">
                  <c:v>0.57999999999999996</c:v>
                </c:pt>
              </c:numCache>
            </c:numRef>
          </c:val>
          <c:extLst>
            <c:ext xmlns:c16="http://schemas.microsoft.com/office/drawing/2014/chart" uri="{C3380CC4-5D6E-409C-BE32-E72D297353CC}">
              <c16:uniqueId val="{00000005-6406-489F-94A6-C8B7FD7BD59B}"/>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0.35</c:v>
                </c:pt>
                <c:pt idx="2">
                  <c:v>#N/A</c:v>
                </c:pt>
                <c:pt idx="3">
                  <c:v>0.44</c:v>
                </c:pt>
                <c:pt idx="4">
                  <c:v>#N/A</c:v>
                </c:pt>
                <c:pt idx="5">
                  <c:v>0.56000000000000005</c:v>
                </c:pt>
                <c:pt idx="6">
                  <c:v>#N/A</c:v>
                </c:pt>
                <c:pt idx="7">
                  <c:v>0.67</c:v>
                </c:pt>
                <c:pt idx="8">
                  <c:v>#N/A</c:v>
                </c:pt>
                <c:pt idx="9">
                  <c:v>0.71</c:v>
                </c:pt>
              </c:numCache>
            </c:numRef>
          </c:val>
          <c:extLst>
            <c:ext xmlns:c16="http://schemas.microsoft.com/office/drawing/2014/chart" uri="{C3380CC4-5D6E-409C-BE32-E72D297353CC}">
              <c16:uniqueId val="{00000006-6406-489F-94A6-C8B7FD7BD59B}"/>
            </c:ext>
          </c:extLst>
        </c:ser>
        <c:ser>
          <c:idx val="7"/>
          <c:order val="7"/>
          <c:tx>
            <c:strRef>
              <c:f>データシート!$A$34</c:f>
              <c:strCache>
                <c:ptCount val="1"/>
                <c:pt idx="0">
                  <c:v>地域整備事業会計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0.75</c:v>
                </c:pt>
                <c:pt idx="2">
                  <c:v>#N/A</c:v>
                </c:pt>
                <c:pt idx="3">
                  <c:v>0.87</c:v>
                </c:pt>
                <c:pt idx="4">
                  <c:v>#N/A</c:v>
                </c:pt>
                <c:pt idx="5">
                  <c:v>1.1399999999999999</c:v>
                </c:pt>
                <c:pt idx="6">
                  <c:v>#N/A</c:v>
                </c:pt>
                <c:pt idx="7">
                  <c:v>1.23</c:v>
                </c:pt>
                <c:pt idx="8">
                  <c:v>#N/A</c:v>
                </c:pt>
                <c:pt idx="9">
                  <c:v>1.34</c:v>
                </c:pt>
              </c:numCache>
            </c:numRef>
          </c:val>
          <c:extLst>
            <c:ext xmlns:c16="http://schemas.microsoft.com/office/drawing/2014/chart" uri="{C3380CC4-5D6E-409C-BE32-E72D297353CC}">
              <c16:uniqueId val="{00000007-6406-489F-94A6-C8B7FD7BD5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3.52</c:v>
                </c:pt>
                <c:pt idx="2">
                  <c:v>#N/A</c:v>
                </c:pt>
                <c:pt idx="3">
                  <c:v>3.03</c:v>
                </c:pt>
                <c:pt idx="4">
                  <c:v>#N/A</c:v>
                </c:pt>
                <c:pt idx="5">
                  <c:v>3.15</c:v>
                </c:pt>
                <c:pt idx="6">
                  <c:v>#N/A</c:v>
                </c:pt>
                <c:pt idx="7">
                  <c:v>4.05</c:v>
                </c:pt>
                <c:pt idx="8">
                  <c:v>#N/A</c:v>
                </c:pt>
                <c:pt idx="9">
                  <c:v>3.12</c:v>
                </c:pt>
              </c:numCache>
            </c:numRef>
          </c:val>
          <c:extLst>
            <c:ext xmlns:c16="http://schemas.microsoft.com/office/drawing/2014/chart" uri="{C3380CC4-5D6E-409C-BE32-E72D297353CC}">
              <c16:uniqueId val="{00000008-6406-489F-94A6-C8B7FD7BD59B}"/>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2.14</c:v>
                </c:pt>
                <c:pt idx="2">
                  <c:v>#N/A</c:v>
                </c:pt>
                <c:pt idx="3">
                  <c:v>2.54</c:v>
                </c:pt>
                <c:pt idx="4">
                  <c:v>#N/A</c:v>
                </c:pt>
                <c:pt idx="5">
                  <c:v>2.88</c:v>
                </c:pt>
                <c:pt idx="6">
                  <c:v>#N/A</c:v>
                </c:pt>
                <c:pt idx="7">
                  <c:v>3.5</c:v>
                </c:pt>
                <c:pt idx="8">
                  <c:v>#N/A</c:v>
                </c:pt>
                <c:pt idx="9">
                  <c:v>3.87</c:v>
                </c:pt>
              </c:numCache>
            </c:numRef>
          </c:val>
          <c:extLst>
            <c:ext xmlns:c16="http://schemas.microsoft.com/office/drawing/2014/chart" uri="{C3380CC4-5D6E-409C-BE32-E72D297353CC}">
              <c16:uniqueId val="{00000009-6406-489F-94A6-C8B7FD7BD59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71887</c:v>
                </c:pt>
                <c:pt idx="5">
                  <c:v>71557</c:v>
                </c:pt>
                <c:pt idx="8">
                  <c:v>70743</c:v>
                </c:pt>
                <c:pt idx="11">
                  <c:v>71438</c:v>
                </c:pt>
                <c:pt idx="14">
                  <c:v>71224</c:v>
                </c:pt>
              </c:numCache>
            </c:numRef>
          </c:val>
          <c:extLst>
            <c:ext xmlns:c16="http://schemas.microsoft.com/office/drawing/2014/chart" uri="{C3380CC4-5D6E-409C-BE32-E72D297353CC}">
              <c16:uniqueId val="{00000000-F70B-424B-85F7-F6AB4D5AAA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9</c:v>
                </c:pt>
                <c:pt idx="3">
                  <c:v>6</c:v>
                </c:pt>
                <c:pt idx="6">
                  <c:v>0</c:v>
                </c:pt>
                <c:pt idx="9">
                  <c:v>0</c:v>
                </c:pt>
                <c:pt idx="12">
                  <c:v>0</c:v>
                </c:pt>
              </c:numCache>
            </c:numRef>
          </c:val>
          <c:extLst>
            <c:ext xmlns:c16="http://schemas.microsoft.com/office/drawing/2014/chart" uri="{C3380CC4-5D6E-409C-BE32-E72D297353CC}">
              <c16:uniqueId val="{00000001-F70B-424B-85F7-F6AB4D5AAA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3196</c:v>
                </c:pt>
                <c:pt idx="3">
                  <c:v>2695</c:v>
                </c:pt>
                <c:pt idx="6">
                  <c:v>2293</c:v>
                </c:pt>
                <c:pt idx="9">
                  <c:v>1819</c:v>
                </c:pt>
                <c:pt idx="12">
                  <c:v>1453</c:v>
                </c:pt>
              </c:numCache>
            </c:numRef>
          </c:val>
          <c:extLst>
            <c:ext xmlns:c16="http://schemas.microsoft.com/office/drawing/2014/chart" uri="{C3380CC4-5D6E-409C-BE32-E72D297353CC}">
              <c16:uniqueId val="{00000002-F70B-424B-85F7-F6AB4D5AAA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0B-424B-85F7-F6AB4D5AAA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6812</c:v>
                </c:pt>
                <c:pt idx="3">
                  <c:v>1705</c:v>
                </c:pt>
                <c:pt idx="6">
                  <c:v>1329</c:v>
                </c:pt>
                <c:pt idx="9">
                  <c:v>1485</c:v>
                </c:pt>
                <c:pt idx="12">
                  <c:v>1199</c:v>
                </c:pt>
              </c:numCache>
            </c:numRef>
          </c:val>
          <c:extLst>
            <c:ext xmlns:c16="http://schemas.microsoft.com/office/drawing/2014/chart" uri="{C3380CC4-5D6E-409C-BE32-E72D297353CC}">
              <c16:uniqueId val="{00000004-F70B-424B-85F7-F6AB4D5AAA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39295</c:v>
                </c:pt>
                <c:pt idx="3">
                  <c:v>40376</c:v>
                </c:pt>
                <c:pt idx="6">
                  <c:v>38854</c:v>
                </c:pt>
                <c:pt idx="9">
                  <c:v>38224</c:v>
                </c:pt>
                <c:pt idx="12">
                  <c:v>37756</c:v>
                </c:pt>
              </c:numCache>
            </c:numRef>
          </c:val>
          <c:extLst>
            <c:ext xmlns:c16="http://schemas.microsoft.com/office/drawing/2014/chart" uri="{C3380CC4-5D6E-409C-BE32-E72D297353CC}">
              <c16:uniqueId val="{00000005-F70B-424B-85F7-F6AB4D5AAA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11733</c:v>
                </c:pt>
                <c:pt idx="3">
                  <c:v>13020</c:v>
                </c:pt>
                <c:pt idx="6">
                  <c:v>10263</c:v>
                </c:pt>
                <c:pt idx="9">
                  <c:v>7481</c:v>
                </c:pt>
                <c:pt idx="12">
                  <c:v>4656</c:v>
                </c:pt>
              </c:numCache>
            </c:numRef>
          </c:val>
          <c:extLst>
            <c:ext xmlns:c16="http://schemas.microsoft.com/office/drawing/2014/chart" uri="{C3380CC4-5D6E-409C-BE32-E72D297353CC}">
              <c16:uniqueId val="{00000006-F70B-424B-85F7-F6AB4D5AAA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78214</c:v>
                </c:pt>
                <c:pt idx="3">
                  <c:v>75991</c:v>
                </c:pt>
                <c:pt idx="6">
                  <c:v>73623</c:v>
                </c:pt>
                <c:pt idx="9">
                  <c:v>73229</c:v>
                </c:pt>
                <c:pt idx="12">
                  <c:v>75224</c:v>
                </c:pt>
              </c:numCache>
            </c:numRef>
          </c:val>
          <c:extLst>
            <c:ext xmlns:c16="http://schemas.microsoft.com/office/drawing/2014/chart" uri="{C3380CC4-5D6E-409C-BE32-E72D297353CC}">
              <c16:uniqueId val="{00000007-F70B-424B-85F7-F6AB4D5AAA7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67372</c:v>
                </c:pt>
                <c:pt idx="2">
                  <c:v>#N/A</c:v>
                </c:pt>
                <c:pt idx="3">
                  <c:v>#N/A</c:v>
                </c:pt>
                <c:pt idx="4">
                  <c:v>62236</c:v>
                </c:pt>
                <c:pt idx="5">
                  <c:v>#N/A</c:v>
                </c:pt>
                <c:pt idx="6">
                  <c:v>#N/A</c:v>
                </c:pt>
                <c:pt idx="7">
                  <c:v>55619</c:v>
                </c:pt>
                <c:pt idx="8">
                  <c:v>#N/A</c:v>
                </c:pt>
                <c:pt idx="9">
                  <c:v>#N/A</c:v>
                </c:pt>
                <c:pt idx="10">
                  <c:v>50800</c:v>
                </c:pt>
                <c:pt idx="11">
                  <c:v>#N/A</c:v>
                </c:pt>
                <c:pt idx="12">
                  <c:v>#N/A</c:v>
                </c:pt>
                <c:pt idx="13">
                  <c:v>49064</c:v>
                </c:pt>
                <c:pt idx="14">
                  <c:v>#N/A</c:v>
                </c:pt>
              </c:numCache>
            </c:numRef>
          </c:val>
          <c:smooth val="0"/>
          <c:extLst>
            <c:ext xmlns:c16="http://schemas.microsoft.com/office/drawing/2014/chart" uri="{C3380CC4-5D6E-409C-BE32-E72D297353CC}">
              <c16:uniqueId val="{00000008-F70B-424B-85F7-F6AB4D5AAA7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848019</c:v>
                </c:pt>
                <c:pt idx="5">
                  <c:v>843564</c:v>
                </c:pt>
                <c:pt idx="8">
                  <c:v>835595</c:v>
                </c:pt>
                <c:pt idx="11">
                  <c:v>827551</c:v>
                </c:pt>
                <c:pt idx="14">
                  <c:v>822580</c:v>
                </c:pt>
              </c:numCache>
            </c:numRef>
          </c:val>
          <c:extLst>
            <c:ext xmlns:c16="http://schemas.microsoft.com/office/drawing/2014/chart" uri="{C3380CC4-5D6E-409C-BE32-E72D297353CC}">
              <c16:uniqueId val="{00000000-3F85-44C8-82B5-B054763F6A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112645</c:v>
                </c:pt>
                <c:pt idx="5">
                  <c:v>106879</c:v>
                </c:pt>
                <c:pt idx="8">
                  <c:v>103167</c:v>
                </c:pt>
                <c:pt idx="11">
                  <c:v>102789</c:v>
                </c:pt>
                <c:pt idx="14">
                  <c:v>98537</c:v>
                </c:pt>
              </c:numCache>
            </c:numRef>
          </c:val>
          <c:extLst>
            <c:ext xmlns:c16="http://schemas.microsoft.com/office/drawing/2014/chart" uri="{C3380CC4-5D6E-409C-BE32-E72D297353CC}">
              <c16:uniqueId val="{00000001-3F85-44C8-82B5-B054763F6A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218500</c:v>
                </c:pt>
                <c:pt idx="5">
                  <c:v>223260</c:v>
                </c:pt>
                <c:pt idx="8">
                  <c:v>235600</c:v>
                </c:pt>
                <c:pt idx="11">
                  <c:v>256725</c:v>
                </c:pt>
                <c:pt idx="14">
                  <c:v>267544</c:v>
                </c:pt>
              </c:numCache>
            </c:numRef>
          </c:val>
          <c:extLst>
            <c:ext xmlns:c16="http://schemas.microsoft.com/office/drawing/2014/chart" uri="{C3380CC4-5D6E-409C-BE32-E72D297353CC}">
              <c16:uniqueId val="{00000002-3F85-44C8-82B5-B054763F6A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85-44C8-82B5-B054763F6A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85-44C8-82B5-B054763F6A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3705</c:v>
                </c:pt>
                <c:pt idx="3">
                  <c:v>4241</c:v>
                </c:pt>
                <c:pt idx="6">
                  <c:v>4601</c:v>
                </c:pt>
                <c:pt idx="9">
                  <c:v>5317</c:v>
                </c:pt>
                <c:pt idx="12">
                  <c:v>4429</c:v>
                </c:pt>
              </c:numCache>
            </c:numRef>
          </c:val>
          <c:extLst>
            <c:ext xmlns:c16="http://schemas.microsoft.com/office/drawing/2014/chart" uri="{C3380CC4-5D6E-409C-BE32-E72D297353CC}">
              <c16:uniqueId val="{00000005-3F85-44C8-82B5-B054763F6A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226239</c:v>
                </c:pt>
                <c:pt idx="3">
                  <c:v>222417</c:v>
                </c:pt>
                <c:pt idx="6">
                  <c:v>183705</c:v>
                </c:pt>
                <c:pt idx="9">
                  <c:v>173461</c:v>
                </c:pt>
                <c:pt idx="12">
                  <c:v>172759</c:v>
                </c:pt>
              </c:numCache>
            </c:numRef>
          </c:val>
          <c:extLst>
            <c:ext xmlns:c16="http://schemas.microsoft.com/office/drawing/2014/chart" uri="{C3380CC4-5D6E-409C-BE32-E72D297353CC}">
              <c16:uniqueId val="{00000006-3F85-44C8-82B5-B054763F6A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F85-44C8-82B5-B054763F6A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12796</c:v>
                </c:pt>
                <c:pt idx="3">
                  <c:v>11625</c:v>
                </c:pt>
                <c:pt idx="6">
                  <c:v>12753</c:v>
                </c:pt>
                <c:pt idx="9">
                  <c:v>14923</c:v>
                </c:pt>
                <c:pt idx="12">
                  <c:v>13211</c:v>
                </c:pt>
              </c:numCache>
            </c:numRef>
          </c:val>
          <c:extLst>
            <c:ext xmlns:c16="http://schemas.microsoft.com/office/drawing/2014/chart" uri="{C3380CC4-5D6E-409C-BE32-E72D297353CC}">
              <c16:uniqueId val="{00000008-3F85-44C8-82B5-B054763F6A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13638</c:v>
                </c:pt>
                <c:pt idx="3">
                  <c:v>10701</c:v>
                </c:pt>
                <c:pt idx="6">
                  <c:v>8237</c:v>
                </c:pt>
                <c:pt idx="9">
                  <c:v>6223</c:v>
                </c:pt>
                <c:pt idx="12">
                  <c:v>4724</c:v>
                </c:pt>
              </c:numCache>
            </c:numRef>
          </c:val>
          <c:extLst>
            <c:ext xmlns:c16="http://schemas.microsoft.com/office/drawing/2014/chart" uri="{C3380CC4-5D6E-409C-BE32-E72D297353CC}">
              <c16:uniqueId val="{00000009-3F85-44C8-82B5-B054763F6A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1672426</c:v>
                </c:pt>
                <c:pt idx="3">
                  <c:v>1657549</c:v>
                </c:pt>
                <c:pt idx="6">
                  <c:v>1653810</c:v>
                </c:pt>
                <c:pt idx="9">
                  <c:v>1646250</c:v>
                </c:pt>
                <c:pt idx="12">
                  <c:v>1639854</c:v>
                </c:pt>
              </c:numCache>
            </c:numRef>
          </c:val>
          <c:extLst>
            <c:ext xmlns:c16="http://schemas.microsoft.com/office/drawing/2014/chart" uri="{C3380CC4-5D6E-409C-BE32-E72D297353CC}">
              <c16:uniqueId val="{0000000A-3F85-44C8-82B5-B054763F6AA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749641</c:v>
                </c:pt>
                <c:pt idx="2">
                  <c:v>#N/A</c:v>
                </c:pt>
                <c:pt idx="3">
                  <c:v>#N/A</c:v>
                </c:pt>
                <c:pt idx="4">
                  <c:v>732830</c:v>
                </c:pt>
                <c:pt idx="5">
                  <c:v>#N/A</c:v>
                </c:pt>
                <c:pt idx="6">
                  <c:v>#N/A</c:v>
                </c:pt>
                <c:pt idx="7">
                  <c:v>688743</c:v>
                </c:pt>
                <c:pt idx="8">
                  <c:v>#N/A</c:v>
                </c:pt>
                <c:pt idx="9">
                  <c:v>#N/A</c:v>
                </c:pt>
                <c:pt idx="10">
                  <c:v>659111</c:v>
                </c:pt>
                <c:pt idx="11">
                  <c:v>#N/A</c:v>
                </c:pt>
                <c:pt idx="12">
                  <c:v>#N/A</c:v>
                </c:pt>
                <c:pt idx="13">
                  <c:v>646317</c:v>
                </c:pt>
                <c:pt idx="14">
                  <c:v>#N/A</c:v>
                </c:pt>
              </c:numCache>
            </c:numRef>
          </c:val>
          <c:smooth val="0"/>
          <c:extLst>
            <c:ext xmlns:c16="http://schemas.microsoft.com/office/drawing/2014/chart" uri="{C3380CC4-5D6E-409C-BE32-E72D297353CC}">
              <c16:uniqueId val="{0000000B-3F85-44C8-82B5-B054763F6AA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23369</c:v>
                </c:pt>
                <c:pt idx="1">
                  <c:v>23188</c:v>
                </c:pt>
                <c:pt idx="2">
                  <c:v>21058</c:v>
                </c:pt>
              </c:numCache>
            </c:numRef>
          </c:val>
          <c:extLst>
            <c:ext xmlns:c16="http://schemas.microsoft.com/office/drawing/2014/chart" uri="{C3380CC4-5D6E-409C-BE32-E72D297353CC}">
              <c16:uniqueId val="{00000000-2ACA-4DD8-803F-EFF925D43E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19739</c:v>
                </c:pt>
                <c:pt idx="1">
                  <c:v>19743</c:v>
                </c:pt>
                <c:pt idx="2">
                  <c:v>19747</c:v>
                </c:pt>
              </c:numCache>
            </c:numRef>
          </c:val>
          <c:extLst>
            <c:ext xmlns:c16="http://schemas.microsoft.com/office/drawing/2014/chart" uri="{C3380CC4-5D6E-409C-BE32-E72D297353CC}">
              <c16:uniqueId val="{00000001-2ACA-4DD8-803F-EFF925D43E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193437</c:v>
                </c:pt>
                <c:pt idx="1">
                  <c:v>173783</c:v>
                </c:pt>
                <c:pt idx="2">
                  <c:v>156508</c:v>
                </c:pt>
              </c:numCache>
            </c:numRef>
          </c:val>
          <c:extLst>
            <c:ext xmlns:c16="http://schemas.microsoft.com/office/drawing/2014/chart" uri="{C3380CC4-5D6E-409C-BE32-E72D297353CC}">
              <c16:uniqueId val="{00000002-2ACA-4DD8-803F-EFF925D43E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{CB5CED57-BA86-4013-9717-969E88D80ECF}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ABD-48DC-A0D2-95E4093424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{FDCCDCF3-AAF1-4302-B653-D608221E5E3C}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BD-48DC-A0D2-95E4093424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{C01275E3-5529-4A15-AD34-85964D42EE07}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BD-48DC-A0D2-95E4093424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{17AF8BB2-8AA2-47DB-A34E-1624BD00DF74}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BD-48DC-A0D2-95E4093424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{D0525E09-80BA-4557-A028-679BD5B83237}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BD-48DC-A0D2-95E40934246B}"/>
                </c:ext>
              </c:extLst>
            </c:dLbl>
            <c:dLbl>
              <c:idx val="8"/>
              <c:layout>
                <c:manualLayout>
                  <c:x val="0"/>
                  <c:y val="5.0080442020822924E-3"/>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{474D6F7E-DB39-401F-8693-4D89BFF7E741}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ABD-48DC-A0D2-95E40934246B}"/>
                </c:ext>
              </c:extLst>
            </c:dLbl>
            <c:dLbl>
              <c:idx val="16"/>
              <c:layout>
                <c:manualLayout>
                  <c:x val="0"/>
                  <c:y val="-5.007688971255077E-3"/>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{F018CD41-A7AB-4C6E-81A4-66B969C20579}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ABD-48DC-A0D2-95E40934246B}"/>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{72CD3B65-72E3-4328-9590-7CC0BB91A643}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ABD-48DC-A0D2-95E40934246B}"/>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{F898BED0-FB9E-409D-9A8A-BBD7F785C98A}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ABD-48DC-A0D2-95E4093424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52.4</c:v>
                </c:pt>
                <c:pt idx="16">
                  <c:v>52.5</c:v>
                </c:pt>
                <c:pt idx="24">
                  <c:v>52.9</c:v>
                </c:pt>
                <c:pt idx="32">
                  <c:v>52.7</c:v>
                </c:pt>
              </c:numCache>
            </c:numRef>
          </c:xVal>
          <c:yVal>
            <c:numRef>
              <c:f>公会計指標分析・財政指標組合せ分析表!$BP$51:$DC$51</c:f>
              <c:numCache>
                <c:formatCode>#,##0.0;"▲ "#,##0.0</c:formatCode>
                <c:ptCount val="40"/>
                <c:pt idx="8">
                  <c:v>169.9</c:v>
                </c:pt>
                <c:pt idx="16">
                  <c:v>171.7</c:v>
                </c:pt>
                <c:pt idx="24">
                  <c:v>164.6</c:v>
                </c:pt>
                <c:pt idx="32">
                  <c:v>161.9</c:v>
                </c:pt>
              </c:numCache>
            </c:numRef>
          </c:yVal>
          <c:smooth val="0"/>
          <c:extLst>
            <c:ext xmlns:c16="http://schemas.microsoft.com/office/drawing/2014/chart" uri="{C3380CC4-5D6E-409C-BE32-E72D297353CC}">
              <c16:uniqueId val="{00000009-DABD-48DC-A0D2-95E40934246B}"/>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{C4973353-30D9-48FF-8D38-182B75A59EFD}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ABD-48DC-A0D2-95E4093424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{1D3A8CC6-A35F-4ADD-9B17-382197495A88}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BD-48DC-A0D2-95E4093424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{D43020BB-20ED-4AC4-A722-02FE8ACE87E1}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BD-48DC-A0D2-95E4093424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{3E5A7A65-C009-446E-B554-576EEC0E99A8}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BD-48DC-A0D2-95E4093424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{EF119977-AA7E-491C-B3B1-0E2BF072FAD1}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BD-48DC-A0D2-95E40934246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{74575FAD-CF73-48F6-AD7F-989B59446732}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ABD-48DC-A0D2-95E40934246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{C9297968-BF9C-429B-A046-1DD11C51B7D2}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ABD-48DC-A0D2-95E40934246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{3E9639C7-B000-4788-AF02-B86496565C71}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ABD-48DC-A0D2-95E40934246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{F15A703D-1AC8-4E77-B96C-14D3F2BB0EF9}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ABD-48DC-A0D2-95E4093424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57.3</c:v>
                </c:pt>
                <c:pt idx="16">
                  <c:v>60.1</c:v>
                </c:pt>
                <c:pt idx="24">
                  <c:v>60.7</c:v>
                </c:pt>
                <c:pt idx="32">
                  <c:v>60.1</c:v>
                </c:pt>
              </c:numCache>
            </c:numRef>
          </c:xVal>
          <c:yVal>
            <c:numRef>
              <c:f>公会計指標分析・財政指標組合せ分析表!$BP$55:$DC$55</c:f>
              <c:numCache>
                <c:formatCode>#,##0.0;"▲ "#,##0.0</c:formatCode>
                <c:ptCount val="40"/>
                <c:pt idx="8">
                  <c:v>196.2</c:v>
                </c:pt>
                <c:pt idx="16">
                  <c:v>198</c:v>
                </c:pt>
                <c:pt idx="24">
                  <c:v>195.2</c:v>
                </c:pt>
                <c:pt idx="32">
                  <c:v>193.6</c:v>
                </c:pt>
              </c:numCache>
            </c:numRef>
          </c:yVal>
          <c:smooth val="0"/>
          <c:extLst>
            <c:ext xmlns:c16="http://schemas.microsoft.com/office/drawing/2014/chart" uri="{C3380CC4-5D6E-409C-BE32-E72D297353CC}">
              <c16:uniqueId val="{00000013-DABD-48DC-A0D2-95E40934246B}"/>
            </c:ext>
          </c:extLst>
        </c:ser>
        <c:dLbls>
          <c:showLegendKey val="0"/>
          <c:showVal val="1"/>
          <c:showCatName val="0"/>
          <c:showSerName val="0"/>
          <c:showPercent val="0"/>
          <c:showBubbleSize val="0"/>
        </c:dLbls>
        <c:axId val="46179840"/>
        <c:axId val="46181760"/>
      </c:scatterChart>
      <c:valAx>
        <c:axId val="46179840"/>
        <c:scaling>
          <c:orientation val="minMax"/>
          <c:max val="61.4"/>
          <c:min val="51.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5"/>
          <c:min val="15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8.0525677320541653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{8FFDA8D2-C7C8-43C4-8B58-495B0E8F3730}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39B-4F3A-8E95-57141FFB0A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{1F78277C-1025-4CCD-9D54-D6B24393F64D}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9B-4F3A-8E95-57141FFB0A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{65E0CA7F-0FD8-4D83-949C-E39EFB107215}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9B-4F3A-8E95-57141FFB0A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{95677FB4-C6DE-4907-B762-58F97DF66579}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9B-4F3A-8E95-57141FFB0A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{9F395C37-7BE4-438B-B495-DF02F55D9ACD}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9B-4F3A-8E95-57141FFB0A3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{37DF7550-A970-4CCB-8568-EA78A7E7D9C3}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39B-4F3A-8E95-57141FFB0A3E}"/>
                </c:ext>
              </c:extLst>
            </c:dLbl>
            <c:dLbl>
              <c:idx val="16"/>
              <c:layout>
                <c:manualLayout>
                  <c:x val="-1.8235628084249993E-2"/>
                  <c:y val="-4.430761685504624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{153B7994-D904-41B5-A412-2A5A46F06A6C}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39B-4F3A-8E95-57141FFB0A3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{B86694A6-EC16-4F4C-A645-7AB420D4C831}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39B-4F3A-8E95-57141FFB0A3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{77E36CF7-6DA6-41A7-B0A6-C8B7C9E3D7D6}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39B-4F3A-8E95-57141FFB0A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14.9</c:v>
                </c:pt>
                <c:pt idx="16">
                  <c:v>14.5</c:v>
                </c:pt>
                <c:pt idx="24">
                  <c:v>13.6</c:v>
                </c:pt>
                <c:pt idx="32">
                  <c:v>12.9</c:v>
                </c:pt>
              </c:numCache>
            </c:numRef>
          </c:xVal>
          <c:yVal>
            <c:numRef>
              <c:f>公会計指標分析・財政指標組合せ分析表!$BP$73:$DC$73</c:f>
              <c:numCache>
                <c:formatCode>#,##0.0;"▲ "#,##0.0</c:formatCode>
                <c:ptCount val="40"/>
                <c:pt idx="0">
                  <c:v>171.8</c:v>
                </c:pt>
                <c:pt idx="8">
                  <c:v>169.9</c:v>
                </c:pt>
                <c:pt idx="16">
                  <c:v>171.7</c:v>
                </c:pt>
                <c:pt idx="24">
                  <c:v>164.6</c:v>
                </c:pt>
                <c:pt idx="32">
                  <c:v>161.9</c:v>
                </c:pt>
              </c:numCache>
            </c:numRef>
          </c:yVal>
          <c:smooth val="0"/>
          <c:extLst>
            <c:ext xmlns:c16="http://schemas.microsoft.com/office/drawing/2014/chart" uri="{C3380CC4-5D6E-409C-BE32-E72D297353CC}">
              <c16:uniqueId val="{00000009-D39B-4F3A-8E95-57141FFB0A3E}"/>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{66C70DCD-6AFF-4F74-96C4-9A663CFD3CB6}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39B-4F3A-8E95-57141FFB0A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{0AAF65C4-B095-4FC6-AE14-DF1E0ECD20E1}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9B-4F3A-8E95-57141FFB0A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{75E70CA4-117E-46FC-A2C3-44484CD3289C}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9B-4F3A-8E95-57141FFB0A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{6894A3B0-8F01-48E0-8503-AC7B7C7AA91B}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9B-4F3A-8E95-57141FFB0A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{0D0FF793-1282-4424-8F49-4BA694D22767}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9B-4F3A-8E95-57141FFB0A3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{A71BE003-BB46-421D-821F-6AD1B1D4485D}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39B-4F3A-8E95-57141FFB0A3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{D4386A60-A920-401D-8639-3ECC6E810380}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39B-4F3A-8E95-57141FFB0A3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{F891765C-EBB6-4BA6-B800-693DE0BA0166}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39B-4F3A-8E95-57141FFB0A3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{DB197BCB-B1FC-420F-BA76-95AA7CA40320}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39B-4F3A-8E95-57141FFB0A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D39B-4F3A-8E95-57141FFB0A3E}"/>
            </c:ext>
          </c:extLst>
        </c:ser>
        <c:dLbls>
          <c:showLegendKey val="0"/>
          <c:showVal val="1"/>
          <c:showCatName val="0"/>
          <c:showSerName val="0"/>
          <c:showPercent val="0"/>
          <c:showBubbleSize val="0"/>
        </c:dLbls>
        <c:axId val="84219776"/>
        <c:axId val="84234240"/>
      </c:scatterChart>
      <c:valAx>
        <c:axId val="84219776"/>
        <c:scaling>
          <c:orientation val="minMax"/>
          <c:max val="15.2"/>
          <c:min val="1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5"/>
          <c:min val="15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実質公債費比率（分子）の構成要素に占める割合が大きな元利償還金は、償還計画に基づく償還により、各年度を通じて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台</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で推移しており、算入公債費等も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台</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で推移している。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定時償還債での新発債の増加等により措置期間中の満期一括地方債が相対的に減少し、減債基金不足比率が低下したことなどにより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、実質公債費比率の分子が減少している。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今後も県債の発行抑制や公債費の平準化に努め、適正な水準となるよう配慮していく。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減債基金積立相当額の積立ルールが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年償還で毎年度積立額を発行額の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で設定しているのに対して、本県は</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年償還（</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年据置）で毎年度積立額を</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で設定しているため、減債基金残高と減債基金積立相当額に乖離が生じている。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将来負担比率（分子）の構成要素に占める割合が大きな地方債の現在高が、これまで取り組んできた県債の発行抑制の効果もあり、減少傾向となっている。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償還の進捗に伴う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地方債現在高の減、充当可能基金額の増などにより、将来負担比率の分子は改善されている。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今後も継続して将来負担に配慮した財政運営に努めていく必要がある。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は、令和元年東日本台風被害への対応や新型コロナウイルス感染症対策に取崩したため、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減債基金は、ほぼ横ばいであり、その他特定目的基金では東日本大震災からの復旧・復興事業の進捗に伴い「地域整備推進基金」を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億円、「東日本大震災復興交付金基金」を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億円、「東日本大震災復興基金」を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億円それぞれ取崩し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ことなどにより、基金全体の残高は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東日本大震災からの復旧・復興事業の進捗に伴い「地域整備推進基金」や「東日本大震災復興交付金基金」、「東日本大震災復興基金」等の東日本大震災関連の基金残高は、減少していく見込みである。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また、県有施設の老朽化等の将来の財政負担に備え、県庁舎等の長寿命化対策に要する経費として「県庁舎等整備基金」等に積立を行い、引き続き残高の確保に努めていく。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・地域整備推進基金：県内各地域における県勢発展の基盤となる公共施設等の整備その他の地域の振興に資する施策の円滑な推進</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・富県宮城推進基金：富県宮城の実現に向けた県経済の成長を図るための産業振興に関する施策及び大規模な地震による被害の最小化に関する施策の推進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・地域整備推進基金、東日本大震災復興交付金基金、東日本大震災復興基金：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東日本大震災からの復旧・復興事業の進捗に伴い「地域整備推進基金」を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億円、「東日本大震災復興交付金基金」を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億円、「東日本大震災復興基金」を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億円それぞれ取崩したことなどにより、その他特定目的基金全体では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・東日本大震災復興基金等の震災関連の基金：復旧・復興事業の進捗に伴い残高は減少していく見込みである。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・県庁舎等整備基金：将来の財政負担に備え、県庁舎等の長寿命化対策に要する経費として積み立てを行い、引き続き残高の確保に努める。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年度当初予算では、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億円の取崩を見込んでいたが、東大震災からの復旧・復興事業等による景気の回復基調を反映した県税収入などの歳入変動や歳出抑制等により、取崩が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年度決算剰余金等を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億円積み立てたことにより、前年度残高から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増大する社会保障関係経費等の将来の財政負担に備え、引き続き残高の確保に努める。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預金利子等の果実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億円の積立及び県債償還のための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億円の取崩による。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適切な運用・管理を行い、引き続き残高の確保に努める。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5644638-E402-401D-94F2-CFCD2AD02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8870520-75DA-4A13-A0BD-F97131B051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C33188E-FDA5-47ED-9891-386DE8F52F0E}"/>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8B608E3A-76F3-41B7-A4B5-40D0B2C446D8}"/>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86A56F74-2C53-4827-8CAE-6ACBDEE69B52}"/>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71B14F0E-BE23-43BE-8942-D89955F6F295}"/>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08468482-79D6-4A79-9C84-95950B8D5CC1}"/>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3DC79770-EDFB-4768-A84C-65FFEB0424BD}"/>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0615770D-44AF-4537-823C-0F28F3246E10}"/>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7B03EFD-AC23-491C-8253-1C5D46DC51F6}"/>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C098604-52E3-4E59-AE88-EF61526EB2D5}"/>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6204DF5-A1DD-42A6-BF1D-FCBD747F5BF7}"/>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2,292,385
2,268,775
7,282.29
1,127,971,241
1,032,718,630
14,619,208
467,579,649
1,500,783,852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BCF0BA6-AEF5-409F-934B-5DFB8EEDD967}"/>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284460A-D360-41DD-9D2C-97D8CD0400E3}"/>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C288BDE-9989-44B7-8598-3A016C171304}"/>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555BBD1-C4AE-4897-A164-A3CB5B65D8A3}"/>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039540F-667A-4897-BA6A-64653ACF7B15}"/>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3925C273-5552-4919-81D1-E67CC2FC2F7E}"/>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97C9FEE-0B39-4259-AAF1-D2C51A9F20A3}"/>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033FBC3-A5D9-4B0A-8A1D-5C7ECE150003}"/>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7C2339F-240C-4033-8721-F6560732C1DF}"/>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DBF17B3-D87F-472D-9EAD-65B1F7C98DDF}"/>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0AF58D1-2E8A-4E1B-BC2A-A821FDB4ED69}"/>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476C727-7896-43FB-9DB0-29F374790331}"/>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424AFB0-1C29-4C40-8705-8F8292F37381}"/>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77DE53A-EF8D-4314-BF10-329B2027222E}"/>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AF0D6A4-06AB-46BA-B2A1-3E68C63F3787}"/>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BF83733-8891-4FAB-8CE6-29C8481F1EF1}"/>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A823F76-0BF1-47C1-89C4-EC6E43F182BA}"/>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14717BF5-846E-4178-9B5F-F68E2B596A55}"/>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E45C05E7-F2E6-4A15-9734-0F514D0459D1}"/>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C7EE8043-4284-4799-B551-C94E1277EAE7}"/>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032FEEFF-B485-41E8-8BDF-BD59F1CBF3BA}"/>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DBDBCBAB-636A-49F1-98ED-8D24AB443C97}"/>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F7AD68CA-42D0-4D14-B5B9-A4287F1733A7}"/>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C9E14338-6240-4A60-9C15-95E6358F45D6}"/>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C0F692EE-6303-4D57-831D-FF54102DE431}"/>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F6FCC341-7F32-4E27-9218-CD7665CDC0AC}"/>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B7EC18B1-2A6D-4D33-91CD-4FCA37E7586E}"/>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7914BD09-8FF0-41DD-8CF2-EC7F6C426AAF}"/>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3BC73AE7-A560-4306-9C58-D2230D761E1C}"/>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BE6988AA-939D-4C31-B086-96AF998B2AFD}"/>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4EAD1882-1F7A-4AC3-929E-E5858BCA951F}"/>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04BB172-FEEB-4D04-934D-3FB888D8F4AE}"/>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E772FDB-6ADA-4CA5-BFDE-6CB91EB1339E}"/>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A85824E8-638D-4D76-A131-47156E1DD3FF}"/>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グループ内の他府県に比し，有形固定資産減価償却率は低く維持されており，老朽化が極端に進んでいる状態ではないと見ることができ，要因の一つとしては，東日本大震災で被災した施設等を復旧・建替等していることが考えられる。</a:t>
          </a:r>
        </a:p>
        <a:p>
          <a:r>
            <a:rPr kumimoji="1" lang="ja-JP" altLang="en-US" sz="1050">
              <a:latin typeface="ＭＳ Ｐゴシック" panose="020B0600070205080204" pitchFamily="50" charset="-128"/>
              <a:ea typeface="ＭＳ Ｐゴシック" panose="020B0600070205080204" pitchFamily="50" charset="-128"/>
            </a:rPr>
            <a:t>　なお，本県では，平成２８年度に策定した宮城県公共施設等総合管理方針に基づき，施設新築に当たり将来の人口構造の変化等を踏まえた，長期的・総合的な観点から検討を行うとともに，既存施設については，長寿命化や施設の積極的な統廃合による施設総量の適正化を検討しており，財政負担軽減に努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932537FA-6E67-4362-8A60-30AD9ABC722A}"/>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F81DD5C-E2D5-4CCB-A4F9-E0CF28D94256}"/>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147D36E-684F-4DAF-8371-B624096E613B}"/>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DE2FDDED-D23C-436D-8925-300028D6B0CE}"/>
            </a:ext>
          </a:extLst>
        </xdr:cNvPr>
        <xdr:cNvCxnSpPr/>
      </xdr:nvCxnSpPr>
      <xdr:spPr>
        <a:xfrm>
          <a:off x="1158875" y="54832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35F7FD6E-A04A-4E0B-8B24-250550A990C2}"/>
            </a:ext>
          </a:extLst>
        </xdr:cNvPr>
        <xdr:cNvSpPr txBox="1"/>
      </xdr:nvSpPr>
      <xdr:spPr>
        <a:xfrm>
          <a:off x="789956" y="5389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BDABEAFB-2035-4E7D-8083-6919B446E6F9}"/>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D051980B-E3C2-46B5-83E3-7A0423E1FBD4}"/>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CB0D0B29-DCEA-4A6E-9A32-9D78DFE6BC92}"/>
            </a:ext>
          </a:extLst>
        </xdr:cNvPr>
        <xdr:cNvCxnSpPr/>
      </xdr:nvCxnSpPr>
      <xdr:spPr>
        <a:xfrm>
          <a:off x="1158875" y="4464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58208B80-E857-423A-A6C0-397F52879AC3}"/>
            </a:ext>
          </a:extLst>
        </xdr:cNvPr>
        <xdr:cNvSpPr txBox="1"/>
      </xdr:nvSpPr>
      <xdr:spPr>
        <a:xfrm>
          <a:off x="789956" y="4370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A68FADD2-CA3B-4164-BEC4-30894E18378A}"/>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FBDD074F-D653-4218-A842-4F50AB3A3A8F}"/>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B9DA8011-AAC3-4CA2-B697-9957BC5E6B03}"/>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01B8050B-8E9D-4BFD-9393-13ABE663D740}"/>
            </a:ext>
          </a:extLst>
        </xdr:cNvPr>
        <xdr:cNvCxnSpPr/>
      </xdr:nvCxnSpPr>
      <xdr:spPr>
        <a:xfrm flipV="1">
          <a:off x="4306570" y="43688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22307541-9392-4EE3-963A-0951A61663DD}"/>
            </a:ext>
          </a:extLst>
        </xdr:cNvPr>
        <xdr:cNvSpPr txBox="1"/>
      </xdr:nvSpPr>
      <xdr:spPr>
        <a:xfrm>
          <a:off x="4359275" y="561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E9F0FAED-323D-4527-B8A6-854E2175E983}"/>
            </a:ext>
          </a:extLst>
        </xdr:cNvPr>
        <xdr:cNvCxnSpPr/>
      </xdr:nvCxnSpPr>
      <xdr:spPr>
        <a:xfrm>
          <a:off x="4216400" y="56086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3B9E1025-2845-4247-A39D-8CAE9A05865A}"/>
            </a:ext>
          </a:extLst>
        </xdr:cNvPr>
        <xdr:cNvSpPr txBox="1"/>
      </xdr:nvSpPr>
      <xdr:spPr>
        <a:xfrm>
          <a:off x="4359275" y="415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8B56D954-B864-493F-8BD2-F8BD1EEBCC36}"/>
            </a:ext>
          </a:extLst>
        </xdr:cNvPr>
        <xdr:cNvCxnSpPr/>
      </xdr:nvCxnSpPr>
      <xdr:spPr>
        <a:xfrm>
          <a:off x="4216400" y="4368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50499</xdr:rowOff>
    </xdr:from>
    <xdr:ext cx="405111" cy="259045"/>
    <xdr:sp macro="" textlink="">
      <xdr:nvSpPr>
        <xdr:cNvPr id="65" name="有形固定資産減価償却率平均値テキスト">
          <a:extLst>
            <a:ext uri="{FF2B5EF4-FFF2-40B4-BE49-F238E27FC236}">
              <a16:creationId xmlns:a16="http://schemas.microsoft.com/office/drawing/2014/main" id="{7D18E1F4-1899-46A8-B300-EAC9C4DDDDC1}"/>
            </a:ext>
          </a:extLst>
        </xdr:cNvPr>
        <xdr:cNvSpPr txBox="1"/>
      </xdr:nvSpPr>
      <xdr:spPr>
        <a:xfrm>
          <a:off x="4359275" y="4905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C92DCB44-9E92-4F98-9904-3FFD22B36106}"/>
            </a:ext>
          </a:extLst>
        </xdr:cNvPr>
        <xdr:cNvSpPr/>
      </xdr:nvSpPr>
      <xdr:spPr>
        <a:xfrm>
          <a:off x="4254500" y="49266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65AA96C8-9D5B-4723-8AA6-BDDA0F716AEB}"/>
            </a:ext>
          </a:extLst>
        </xdr:cNvPr>
        <xdr:cNvSpPr/>
      </xdr:nvSpPr>
      <xdr:spPr>
        <a:xfrm>
          <a:off x="3616325" y="49653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0054DD49-A7D5-4B43-A626-21C8B3AC84E4}"/>
            </a:ext>
          </a:extLst>
        </xdr:cNvPr>
        <xdr:cNvSpPr/>
      </xdr:nvSpPr>
      <xdr:spPr>
        <a:xfrm>
          <a:off x="2930525" y="49266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92392</xdr:rowOff>
    </xdr:from>
    <xdr:to>
      <xdr:col>11</xdr:col>
      <xdr:colOff>187325</xdr:colOff>
      <xdr:row>30</xdr:row>
      <xdr:rowOff>22542</xdr:rowOff>
    </xdr:to>
    <xdr:sp macro="" textlink="">
      <xdr:nvSpPr>
        <xdr:cNvPr id="69" name="フローチャート: 判断 68">
          <a:extLst>
            <a:ext uri="{FF2B5EF4-FFF2-40B4-BE49-F238E27FC236}">
              <a16:creationId xmlns:a16="http://schemas.microsoft.com/office/drawing/2014/main" id="{DF052FE9-65D3-4DD8-99C1-E167D4BA94AC}"/>
            </a:ext>
          </a:extLst>
        </xdr:cNvPr>
        <xdr:cNvSpPr/>
      </xdr:nvSpPr>
      <xdr:spPr>
        <a:xfrm>
          <a:off x="2244725" y="47882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0" name="フローチャート: 判断 69">
          <a:extLst>
            <a:ext uri="{FF2B5EF4-FFF2-40B4-BE49-F238E27FC236}">
              <a16:creationId xmlns:a16="http://schemas.microsoft.com/office/drawing/2014/main" id="{FC298DB1-5343-439F-8982-678AF3296862}"/>
            </a:ext>
          </a:extLst>
        </xdr:cNvPr>
        <xdr:cNvSpPr/>
      </xdr:nvSpPr>
      <xdr:spPr>
        <a:xfrm>
          <a:off x="1558925" y="4726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4AB896B2-DEAC-453A-BAAE-6276BCE97361}"/>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6713DE88-D63B-4A8B-BBD2-43B325FA23A5}"/>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6D0EC492-1400-4C54-8679-2FAA4029F600}"/>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EE46F15-1D92-4740-AD7E-DD3BE5BC7927}"/>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E88F5B37-8293-469A-85AA-916C344F3A11}"/>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15558</xdr:rowOff>
    </xdr:from>
    <xdr:to>
      <xdr:col>23</xdr:col>
      <xdr:colOff>136525</xdr:colOff>
      <xdr:row>28</xdr:row>
      <xdr:rowOff>117158</xdr:rowOff>
    </xdr:to>
    <xdr:sp macro="" textlink="">
      <xdr:nvSpPr>
        <xdr:cNvPr id="76" name="楕円 75">
          <a:extLst>
            <a:ext uri="{FF2B5EF4-FFF2-40B4-BE49-F238E27FC236}">
              <a16:creationId xmlns:a16="http://schemas.microsoft.com/office/drawing/2014/main" id="{1C2E4C93-8CD3-46BC-B017-F663512CCA59}"/>
            </a:ext>
          </a:extLst>
        </xdr:cNvPr>
        <xdr:cNvSpPr/>
      </xdr:nvSpPr>
      <xdr:spPr>
        <a:xfrm>
          <a:off x="4254500" y="454628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38435</xdr:rowOff>
    </xdr:from>
    <xdr:ext cx="405111" cy="259045"/>
    <xdr:sp macro="" textlink="">
      <xdr:nvSpPr>
        <xdr:cNvPr id="77" name="有形固定資産減価償却率該当値テキスト">
          <a:extLst>
            <a:ext uri="{FF2B5EF4-FFF2-40B4-BE49-F238E27FC236}">
              <a16:creationId xmlns:a16="http://schemas.microsoft.com/office/drawing/2014/main" id="{18B38099-F062-4260-BC54-68E03FE2016B}"/>
            </a:ext>
          </a:extLst>
        </xdr:cNvPr>
        <xdr:cNvSpPr txBox="1"/>
      </xdr:nvSpPr>
      <xdr:spPr>
        <a:xfrm>
          <a:off x="4359275" y="44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26353</xdr:rowOff>
    </xdr:from>
    <xdr:to>
      <xdr:col>19</xdr:col>
      <xdr:colOff>187325</xdr:colOff>
      <xdr:row>28</xdr:row>
      <xdr:rowOff>127953</xdr:rowOff>
    </xdr:to>
    <xdr:sp macro="" textlink="">
      <xdr:nvSpPr>
        <xdr:cNvPr id="78" name="楕円 77">
          <a:extLst>
            <a:ext uri="{FF2B5EF4-FFF2-40B4-BE49-F238E27FC236}">
              <a16:creationId xmlns:a16="http://schemas.microsoft.com/office/drawing/2014/main" id="{B98D2788-57D1-4114-A565-D90655436138}"/>
            </a:ext>
          </a:extLst>
        </xdr:cNvPr>
        <xdr:cNvSpPr/>
      </xdr:nvSpPr>
      <xdr:spPr>
        <a:xfrm>
          <a:off x="3616325" y="45634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66358</xdr:rowOff>
    </xdr:from>
    <xdr:to>
      <xdr:col>23</xdr:col>
      <xdr:colOff>85725</xdr:colOff>
      <xdr:row>28</xdr:row>
      <xdr:rowOff>77153</xdr:rowOff>
    </xdr:to>
    <xdr:cxnSp macro="">
      <xdr:nvCxnSpPr>
        <xdr:cNvPr id="79" name="直線コネクタ 78">
          <a:extLst>
            <a:ext uri="{FF2B5EF4-FFF2-40B4-BE49-F238E27FC236}">
              <a16:creationId xmlns:a16="http://schemas.microsoft.com/office/drawing/2014/main" id="{EA03A19A-F1B2-4C8E-8571-CA534A264FAB}"/>
            </a:ext>
          </a:extLst>
        </xdr:cNvPr>
        <xdr:cNvCxnSpPr/>
      </xdr:nvCxnSpPr>
      <xdr:spPr>
        <a:xfrm flipV="1">
          <a:off x="3673475" y="4603433"/>
          <a:ext cx="628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4763</xdr:rowOff>
    </xdr:from>
    <xdr:to>
      <xdr:col>15</xdr:col>
      <xdr:colOff>187325</xdr:colOff>
      <xdr:row>28</xdr:row>
      <xdr:rowOff>106363</xdr:rowOff>
    </xdr:to>
    <xdr:sp macro="" textlink="">
      <xdr:nvSpPr>
        <xdr:cNvPr id="80" name="楕円 79">
          <a:extLst>
            <a:ext uri="{FF2B5EF4-FFF2-40B4-BE49-F238E27FC236}">
              <a16:creationId xmlns:a16="http://schemas.microsoft.com/office/drawing/2014/main" id="{37FEB256-9A47-47A1-8F32-F87513F6980D}"/>
            </a:ext>
          </a:extLst>
        </xdr:cNvPr>
        <xdr:cNvSpPr/>
      </xdr:nvSpPr>
      <xdr:spPr>
        <a:xfrm>
          <a:off x="2930525" y="45418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55563</xdr:rowOff>
    </xdr:from>
    <xdr:to>
      <xdr:col>19</xdr:col>
      <xdr:colOff>136525</xdr:colOff>
      <xdr:row>28</xdr:row>
      <xdr:rowOff>77153</xdr:rowOff>
    </xdr:to>
    <xdr:cxnSp macro="">
      <xdr:nvCxnSpPr>
        <xdr:cNvPr id="81" name="直線コネクタ 80">
          <a:extLst>
            <a:ext uri="{FF2B5EF4-FFF2-40B4-BE49-F238E27FC236}">
              <a16:creationId xmlns:a16="http://schemas.microsoft.com/office/drawing/2014/main" id="{B2BBE2D4-4838-4A17-87B2-58515BF8049E}"/>
            </a:ext>
          </a:extLst>
        </xdr:cNvPr>
        <xdr:cNvCxnSpPr/>
      </xdr:nvCxnSpPr>
      <xdr:spPr>
        <a:xfrm>
          <a:off x="2987675" y="4589463"/>
          <a:ext cx="6858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170815</xdr:rowOff>
    </xdr:from>
    <xdr:to>
      <xdr:col>11</xdr:col>
      <xdr:colOff>187325</xdr:colOff>
      <xdr:row>28</xdr:row>
      <xdr:rowOff>100965</xdr:rowOff>
    </xdr:to>
    <xdr:sp macro="" textlink="">
      <xdr:nvSpPr>
        <xdr:cNvPr id="82" name="楕円 81">
          <a:extLst>
            <a:ext uri="{FF2B5EF4-FFF2-40B4-BE49-F238E27FC236}">
              <a16:creationId xmlns:a16="http://schemas.microsoft.com/office/drawing/2014/main" id="{A41390E9-3F8E-4242-A0D0-17C0BD0848DA}"/>
            </a:ext>
          </a:extLst>
        </xdr:cNvPr>
        <xdr:cNvSpPr/>
      </xdr:nvSpPr>
      <xdr:spPr>
        <a:xfrm>
          <a:off x="2244725" y="45332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50165</xdr:rowOff>
    </xdr:from>
    <xdr:to>
      <xdr:col>15</xdr:col>
      <xdr:colOff>136525</xdr:colOff>
      <xdr:row>28</xdr:row>
      <xdr:rowOff>55563</xdr:rowOff>
    </xdr:to>
    <xdr:cxnSp macro="">
      <xdr:nvCxnSpPr>
        <xdr:cNvPr id="83" name="直線コネクタ 82">
          <a:extLst>
            <a:ext uri="{FF2B5EF4-FFF2-40B4-BE49-F238E27FC236}">
              <a16:creationId xmlns:a16="http://schemas.microsoft.com/office/drawing/2014/main" id="{FE0227C0-20BA-487D-BEBB-8F61047C9766}"/>
            </a:ext>
          </a:extLst>
        </xdr:cNvPr>
        <xdr:cNvCxnSpPr/>
      </xdr:nvCxnSpPr>
      <xdr:spPr>
        <a:xfrm>
          <a:off x="2301875" y="4580890"/>
          <a:ext cx="6858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25735</xdr:rowOff>
    </xdr:from>
    <xdr:ext cx="405111" cy="259045"/>
    <xdr:sp macro="" textlink="">
      <xdr:nvSpPr>
        <xdr:cNvPr id="84" name="n_1aveValue有形固定資産減価償却率">
          <a:extLst>
            <a:ext uri="{FF2B5EF4-FFF2-40B4-BE49-F238E27FC236}">
              <a16:creationId xmlns:a16="http://schemas.microsoft.com/office/drawing/2014/main" id="{0C0E6506-2FB0-4E62-8543-6B3740EE3F9B}"/>
            </a:ext>
          </a:extLst>
        </xdr:cNvPr>
        <xdr:cNvSpPr txBox="1"/>
      </xdr:nvSpPr>
      <xdr:spPr>
        <a:xfrm>
          <a:off x="3474094" y="504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164799</xdr:rowOff>
    </xdr:from>
    <xdr:ext cx="405111" cy="259045"/>
    <xdr:sp macro="" textlink="">
      <xdr:nvSpPr>
        <xdr:cNvPr id="85" name="n_2aveValue有形固定資産減価償却率">
          <a:extLst>
            <a:ext uri="{FF2B5EF4-FFF2-40B4-BE49-F238E27FC236}">
              <a16:creationId xmlns:a16="http://schemas.microsoft.com/office/drawing/2014/main" id="{85C38F2F-5FB9-4006-8832-BB36CA7978E1}"/>
            </a:ext>
          </a:extLst>
        </xdr:cNvPr>
        <xdr:cNvSpPr txBox="1"/>
      </xdr:nvSpPr>
      <xdr:spPr>
        <a:xfrm>
          <a:off x="2797819" y="5019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13669</xdr:rowOff>
    </xdr:from>
    <xdr:ext cx="405111" cy="259045"/>
    <xdr:sp macro="" textlink="">
      <xdr:nvSpPr>
        <xdr:cNvPr id="86" name="n_3aveValue有形固定資産減価償却率">
          <a:extLst>
            <a:ext uri="{FF2B5EF4-FFF2-40B4-BE49-F238E27FC236}">
              <a16:creationId xmlns:a16="http://schemas.microsoft.com/office/drawing/2014/main" id="{C34EF253-99C5-4E62-902C-66FE9AFDB322}"/>
            </a:ext>
          </a:extLst>
        </xdr:cNvPr>
        <xdr:cNvSpPr txBox="1"/>
      </xdr:nvSpPr>
      <xdr:spPr>
        <a:xfrm>
          <a:off x="2112019" y="486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87" name="n_4aveValue有形固定資産減価償却率">
          <a:extLst>
            <a:ext uri="{FF2B5EF4-FFF2-40B4-BE49-F238E27FC236}">
              <a16:creationId xmlns:a16="http://schemas.microsoft.com/office/drawing/2014/main" id="{5BB819FA-381C-47A0-BA10-7188C72138FE}"/>
            </a:ext>
          </a:extLst>
        </xdr:cNvPr>
        <xdr:cNvSpPr txBox="1"/>
      </xdr:nvSpPr>
      <xdr:spPr>
        <a:xfrm>
          <a:off x="1426219" y="451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144480</xdr:rowOff>
    </xdr:from>
    <xdr:ext cx="405111" cy="259045"/>
    <xdr:sp macro="" textlink="">
      <xdr:nvSpPr>
        <xdr:cNvPr id="88" name="n_1mainValue有形固定資産減価償却率">
          <a:extLst>
            <a:ext uri="{FF2B5EF4-FFF2-40B4-BE49-F238E27FC236}">
              <a16:creationId xmlns:a16="http://schemas.microsoft.com/office/drawing/2014/main" id="{0532F88F-E003-4ECB-A28C-8A174D41DD8E}"/>
            </a:ext>
          </a:extLst>
        </xdr:cNvPr>
        <xdr:cNvSpPr txBox="1"/>
      </xdr:nvSpPr>
      <xdr:spPr>
        <a:xfrm>
          <a:off x="3474094" y="4351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122890</xdr:rowOff>
    </xdr:from>
    <xdr:ext cx="405111" cy="259045"/>
    <xdr:sp macro="" textlink="">
      <xdr:nvSpPr>
        <xdr:cNvPr id="89" name="n_2mainValue有形固定資産減価償却率">
          <a:extLst>
            <a:ext uri="{FF2B5EF4-FFF2-40B4-BE49-F238E27FC236}">
              <a16:creationId xmlns:a16="http://schemas.microsoft.com/office/drawing/2014/main" id="{B2FF2F96-7EE2-4F44-B853-397532719667}"/>
            </a:ext>
          </a:extLst>
        </xdr:cNvPr>
        <xdr:cNvSpPr txBox="1"/>
      </xdr:nvSpPr>
      <xdr:spPr>
        <a:xfrm>
          <a:off x="2797819" y="433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117492</xdr:rowOff>
    </xdr:from>
    <xdr:ext cx="405111" cy="259045"/>
    <xdr:sp macro="" textlink="">
      <xdr:nvSpPr>
        <xdr:cNvPr id="90" name="n_3mainValue有形固定資産減価償却率">
          <a:extLst>
            <a:ext uri="{FF2B5EF4-FFF2-40B4-BE49-F238E27FC236}">
              <a16:creationId xmlns:a16="http://schemas.microsoft.com/office/drawing/2014/main" id="{8B12ECBA-D38B-44C4-BDAA-D9EC2DAD457C}"/>
            </a:ext>
          </a:extLst>
        </xdr:cNvPr>
        <xdr:cNvSpPr txBox="1"/>
      </xdr:nvSpPr>
      <xdr:spPr>
        <a:xfrm>
          <a:off x="2112019" y="433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A68080DA-143A-4F32-9C05-41669D17C567}"/>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34731638-D1BE-4A8D-9572-65099A39046D}"/>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a:extLst>
            <a:ext uri="{FF2B5EF4-FFF2-40B4-BE49-F238E27FC236}">
              <a16:creationId xmlns:a16="http://schemas.microsoft.com/office/drawing/2014/main" id="{45FB462B-0472-41B6-A5FD-FAED2F70A9A9}"/>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[ 1,303.7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ED1B3EB5-3F68-454D-B262-2A3141AF56C0}"/>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2CCE4E68-9743-4276-867D-00BCB22C914A}"/>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6" name="正方形/長方形 95">
          <a:extLst>
            <a:ext uri="{FF2B5EF4-FFF2-40B4-BE49-F238E27FC236}">
              <a16:creationId xmlns:a16="http://schemas.microsoft.com/office/drawing/2014/main" id="{B23B7A30-542E-487C-B447-DB2BF5B9B951}"/>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7" name="正方形/長方形 96">
          <a:extLst>
            <a:ext uri="{FF2B5EF4-FFF2-40B4-BE49-F238E27FC236}">
              <a16:creationId xmlns:a16="http://schemas.microsoft.com/office/drawing/2014/main" id="{C0F67F42-8CDD-4405-91B1-740E4D0BD849}"/>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81351C30-E790-4DDC-A20F-9E643795E3A6}"/>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1170037D-D7BB-41A4-B9AE-75D8CB87C594}"/>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54AD0528-E595-4AAE-9524-B27DAA3D78EF}"/>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1" name="テキスト ボックス 100">
          <a:extLst>
            <a:ext uri="{FF2B5EF4-FFF2-40B4-BE49-F238E27FC236}">
              <a16:creationId xmlns:a16="http://schemas.microsoft.com/office/drawing/2014/main" id="{967938C0-5C29-43CA-9E72-057CB63182B6}"/>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債務償還可能年数は，類似団体平均を下回っており，主な要因は地方債の新規発行を抑制していることや起債償還が着実に進んでいることによるもの。</a:t>
          </a:r>
        </a:p>
        <a:p>
          <a:r>
            <a:rPr kumimoji="1" lang="ja-JP" altLang="en-US" sz="1100">
              <a:latin typeface="ＭＳ Ｐゴシック" panose="020B0600070205080204" pitchFamily="50" charset="-128"/>
              <a:ea typeface="ＭＳ Ｐゴシック" panose="020B0600070205080204" pitchFamily="50" charset="-128"/>
            </a:rPr>
            <a:t>　今後も債務償還可能年数に配慮した財政運営に努めていく必要がある。</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F816EF28-DC90-4DC9-A8EF-FDA27769BF73}"/>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EF6417F8-293E-4621-9525-1E0BEABFD3E8}"/>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FEE99B22-AE7A-4730-B5EA-87AF64AD00B3}"/>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7C1CD237-8ED9-4D3D-A33A-E031094D15EC}"/>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6" name="テキスト ボックス 105">
          <a:extLst>
            <a:ext uri="{FF2B5EF4-FFF2-40B4-BE49-F238E27FC236}">
              <a16:creationId xmlns:a16="http://schemas.microsoft.com/office/drawing/2014/main" id="{2AF4D447-9C08-46C2-B0D8-B342B50B0D48}"/>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5169C9F5-D48C-4665-8606-9A6E1120897B}"/>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8" name="テキスト ボックス 107">
          <a:extLst>
            <a:ext uri="{FF2B5EF4-FFF2-40B4-BE49-F238E27FC236}">
              <a16:creationId xmlns:a16="http://schemas.microsoft.com/office/drawing/2014/main" id="{10947F68-6ED4-49C0-BDEF-384F17F5E3BE}"/>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2BA8A75F-A190-4DDB-8F4B-3D9E11B97641}"/>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0" name="テキスト ボックス 109">
          <a:extLst>
            <a:ext uri="{FF2B5EF4-FFF2-40B4-BE49-F238E27FC236}">
              <a16:creationId xmlns:a16="http://schemas.microsoft.com/office/drawing/2014/main" id="{5C660C41-3D35-4C0A-83CA-35E05BE20698}"/>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7D41AD57-75A7-4A31-BB67-B6BAF4AE5D74}"/>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2" name="テキスト ボックス 111">
          <a:extLst>
            <a:ext uri="{FF2B5EF4-FFF2-40B4-BE49-F238E27FC236}">
              <a16:creationId xmlns:a16="http://schemas.microsoft.com/office/drawing/2014/main" id="{32FA29A5-D308-4A99-B967-7E294CE2CC96}"/>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CEE22EB7-9013-40FD-9396-CDEEC66EAC89}"/>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id="{36B24C85-B5FD-4B37-AFC8-BAC2640809B3}"/>
            </a:ext>
          </a:extLst>
        </xdr:cNvPr>
        <xdr:cNvSpPr txBox="1"/>
      </xdr:nvSpPr>
      <xdr:spPr>
        <a:xfrm>
          <a:off x="9708926" y="44473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17050AB0-2953-45FC-BDF2-2C0AE0AF1801}"/>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2CA5E081-B93A-470B-A4E6-0EDD3CB783F6}"/>
            </a:ext>
          </a:extLst>
        </xdr:cNvPr>
        <xdr:cNvSpPr txBox="1"/>
      </xdr:nvSpPr>
      <xdr:spPr>
        <a:xfrm>
          <a:off x="9708926" y="41548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7D665B02-F411-4AEE-B386-3DA4BCCE0D6A}"/>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a:extLst>
            <a:ext uri="{FF2B5EF4-FFF2-40B4-BE49-F238E27FC236}">
              <a16:creationId xmlns:a16="http://schemas.microsoft.com/office/drawing/2014/main" id="{09FAE961-4CFC-4A3F-8A72-AB0212C76748}"/>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208AB23B-C9F8-48D3-81C0-94F6542743A6}"/>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20" name="直線コネクタ 119">
          <a:extLst>
            <a:ext uri="{FF2B5EF4-FFF2-40B4-BE49-F238E27FC236}">
              <a16:creationId xmlns:a16="http://schemas.microsoft.com/office/drawing/2014/main" id="{BA5224E4-3479-4925-90A3-BAED71A2DF61}"/>
            </a:ext>
          </a:extLst>
        </xdr:cNvPr>
        <xdr:cNvCxnSpPr/>
      </xdr:nvCxnSpPr>
      <xdr:spPr>
        <a:xfrm flipV="1">
          <a:off x="13326745" y="42956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21" name="債務償還比率最小値テキスト">
          <a:extLst>
            <a:ext uri="{FF2B5EF4-FFF2-40B4-BE49-F238E27FC236}">
              <a16:creationId xmlns:a16="http://schemas.microsoft.com/office/drawing/2014/main" id="{B1280259-40BA-4E68-87F5-394C348756D2}"/>
            </a:ext>
          </a:extLst>
        </xdr:cNvPr>
        <xdr:cNvSpPr txBox="1"/>
      </xdr:nvSpPr>
      <xdr:spPr>
        <a:xfrm>
          <a:off x="13379450" y="55880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2" name="直線コネクタ 121">
          <a:extLst>
            <a:ext uri="{FF2B5EF4-FFF2-40B4-BE49-F238E27FC236}">
              <a16:creationId xmlns:a16="http://schemas.microsoft.com/office/drawing/2014/main" id="{183FBDB4-7141-45CF-A8A9-B3654109B795}"/>
            </a:ext>
          </a:extLst>
        </xdr:cNvPr>
        <xdr:cNvCxnSpPr/>
      </xdr:nvCxnSpPr>
      <xdr:spPr>
        <a:xfrm>
          <a:off x="13255625" y="55906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3" name="債務償還比率最大値テキスト">
          <a:extLst>
            <a:ext uri="{FF2B5EF4-FFF2-40B4-BE49-F238E27FC236}">
              <a16:creationId xmlns:a16="http://schemas.microsoft.com/office/drawing/2014/main" id="{887F06A8-591A-4EF1-A3A3-9641DCA0E6E4}"/>
            </a:ext>
          </a:extLst>
        </xdr:cNvPr>
        <xdr:cNvSpPr txBox="1"/>
      </xdr:nvSpPr>
      <xdr:spPr>
        <a:xfrm>
          <a:off x="13379450" y="40836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4" name="直線コネクタ 123">
          <a:extLst>
            <a:ext uri="{FF2B5EF4-FFF2-40B4-BE49-F238E27FC236}">
              <a16:creationId xmlns:a16="http://schemas.microsoft.com/office/drawing/2014/main" id="{19C59352-FC68-4F3F-86B1-1E42EB5ECAE5}"/>
            </a:ext>
          </a:extLst>
        </xdr:cNvPr>
        <xdr:cNvCxnSpPr/>
      </xdr:nvCxnSpPr>
      <xdr:spPr>
        <a:xfrm>
          <a:off x="13255625" y="4295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19040</xdr:rowOff>
    </xdr:from>
    <xdr:ext cx="560923" cy="259045"/>
    <xdr:sp macro="" textlink="">
      <xdr:nvSpPr>
        <xdr:cNvPr id="125" name="債務償還比率平均値テキスト">
          <a:extLst>
            <a:ext uri="{FF2B5EF4-FFF2-40B4-BE49-F238E27FC236}">
              <a16:creationId xmlns:a16="http://schemas.microsoft.com/office/drawing/2014/main" id="{72EFEA53-50BA-42C3-91D6-8C801D9AE343}"/>
            </a:ext>
          </a:extLst>
        </xdr:cNvPr>
        <xdr:cNvSpPr txBox="1"/>
      </xdr:nvSpPr>
      <xdr:spPr>
        <a:xfrm>
          <a:off x="13379450" y="48767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6" name="フローチャート: 判断 125">
          <a:extLst>
            <a:ext uri="{FF2B5EF4-FFF2-40B4-BE49-F238E27FC236}">
              <a16:creationId xmlns:a16="http://schemas.microsoft.com/office/drawing/2014/main" id="{5D6959B2-F07B-465F-918B-9F367F6092F6}"/>
            </a:ext>
          </a:extLst>
        </xdr:cNvPr>
        <xdr:cNvSpPr/>
      </xdr:nvSpPr>
      <xdr:spPr>
        <a:xfrm>
          <a:off x="13293725" y="4898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27" name="フローチャート: 判断 126">
          <a:extLst>
            <a:ext uri="{FF2B5EF4-FFF2-40B4-BE49-F238E27FC236}">
              <a16:creationId xmlns:a16="http://schemas.microsoft.com/office/drawing/2014/main" id="{0009AFBA-FFFB-4712-8F10-BC7BF0BD1AAB}"/>
            </a:ext>
          </a:extLst>
        </xdr:cNvPr>
        <xdr:cNvSpPr/>
      </xdr:nvSpPr>
      <xdr:spPr>
        <a:xfrm>
          <a:off x="12646025" y="48200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28" name="フローチャート: 判断 127">
          <a:extLst>
            <a:ext uri="{FF2B5EF4-FFF2-40B4-BE49-F238E27FC236}">
              <a16:creationId xmlns:a16="http://schemas.microsoft.com/office/drawing/2014/main" id="{E6B46CD6-34F8-4760-B485-FE5A6186558A}"/>
            </a:ext>
          </a:extLst>
        </xdr:cNvPr>
        <xdr:cNvSpPr/>
      </xdr:nvSpPr>
      <xdr:spPr>
        <a:xfrm>
          <a:off x="11960225" y="49324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29" name="フローチャート: 判断 128">
          <a:extLst>
            <a:ext uri="{FF2B5EF4-FFF2-40B4-BE49-F238E27FC236}">
              <a16:creationId xmlns:a16="http://schemas.microsoft.com/office/drawing/2014/main" id="{47B79890-567C-42D1-AEA7-D8FE7B3FA74F}"/>
            </a:ext>
          </a:extLst>
        </xdr:cNvPr>
        <xdr:cNvSpPr/>
      </xdr:nvSpPr>
      <xdr:spPr>
        <a:xfrm>
          <a:off x="11274425" y="5134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30" name="フローチャート: 判断 129">
          <a:extLst>
            <a:ext uri="{FF2B5EF4-FFF2-40B4-BE49-F238E27FC236}">
              <a16:creationId xmlns:a16="http://schemas.microsoft.com/office/drawing/2014/main" id="{997C8A3D-E81A-4306-BDA0-C6406528DDFB}"/>
            </a:ext>
          </a:extLst>
        </xdr:cNvPr>
        <xdr:cNvSpPr/>
      </xdr:nvSpPr>
      <xdr:spPr>
        <a:xfrm>
          <a:off x="10588625" y="49978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6D725216-8EEB-43CD-AF79-BFEFA2341C5D}"/>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1845A57D-6CCD-4C92-BC98-D9F169102A2A}"/>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934FD81F-D8B5-481A-85B6-456084F1DB33}"/>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3013D0C4-EF5E-4D48-9071-37B3475A10C2}"/>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904B5925-5B9E-402D-8184-884F3AC5E802}"/>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106852</xdr:rowOff>
    </xdr:from>
    <xdr:to>
      <xdr:col>76</xdr:col>
      <xdr:colOff>73025</xdr:colOff>
      <xdr:row>29</xdr:row>
      <xdr:rowOff>37002</xdr:rowOff>
    </xdr:to>
    <xdr:sp macro="" textlink="">
      <xdr:nvSpPr>
        <xdr:cNvPr id="136" name="楕円 135">
          <a:extLst>
            <a:ext uri="{FF2B5EF4-FFF2-40B4-BE49-F238E27FC236}">
              <a16:creationId xmlns:a16="http://schemas.microsoft.com/office/drawing/2014/main" id="{97BD05B2-55F9-4279-84EB-E0938EE08431}"/>
            </a:ext>
          </a:extLst>
        </xdr:cNvPr>
        <xdr:cNvSpPr/>
      </xdr:nvSpPr>
      <xdr:spPr>
        <a:xfrm>
          <a:off x="13293725" y="46375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129729</xdr:rowOff>
    </xdr:from>
    <xdr:ext cx="560923" cy="259045"/>
    <xdr:sp macro="" textlink="">
      <xdr:nvSpPr>
        <xdr:cNvPr id="137" name="債務償還比率該当値テキスト">
          <a:extLst>
            <a:ext uri="{FF2B5EF4-FFF2-40B4-BE49-F238E27FC236}">
              <a16:creationId xmlns:a16="http://schemas.microsoft.com/office/drawing/2014/main" id="{E26F2791-39E0-4461-B35E-477B791ADBFD}"/>
            </a:ext>
          </a:extLst>
        </xdr:cNvPr>
        <xdr:cNvSpPr txBox="1"/>
      </xdr:nvSpPr>
      <xdr:spPr>
        <a:xfrm>
          <a:off x="13379450" y="44985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25581</xdr:rowOff>
    </xdr:from>
    <xdr:to>
      <xdr:col>72</xdr:col>
      <xdr:colOff>123825</xdr:colOff>
      <xdr:row>28</xdr:row>
      <xdr:rowOff>127181</xdr:rowOff>
    </xdr:to>
    <xdr:sp macro="" textlink="">
      <xdr:nvSpPr>
        <xdr:cNvPr id="138" name="楕円 137">
          <a:extLst>
            <a:ext uri="{FF2B5EF4-FFF2-40B4-BE49-F238E27FC236}">
              <a16:creationId xmlns:a16="http://schemas.microsoft.com/office/drawing/2014/main" id="{8CEED84F-4958-4C69-81A5-57605D0C5271}"/>
            </a:ext>
          </a:extLst>
        </xdr:cNvPr>
        <xdr:cNvSpPr/>
      </xdr:nvSpPr>
      <xdr:spPr>
        <a:xfrm>
          <a:off x="12646025" y="45626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76381</xdr:rowOff>
    </xdr:from>
    <xdr:to>
      <xdr:col>76</xdr:col>
      <xdr:colOff>22225</xdr:colOff>
      <xdr:row>28</xdr:row>
      <xdr:rowOff>157652</xdr:rowOff>
    </xdr:to>
    <xdr:cxnSp macro="">
      <xdr:nvCxnSpPr>
        <xdr:cNvPr id="139" name="直線コネクタ 138">
          <a:extLst>
            <a:ext uri="{FF2B5EF4-FFF2-40B4-BE49-F238E27FC236}">
              <a16:creationId xmlns:a16="http://schemas.microsoft.com/office/drawing/2014/main" id="{AD3C74A9-93A9-4F69-8837-A8FA045B339E}"/>
            </a:ext>
          </a:extLst>
        </xdr:cNvPr>
        <xdr:cNvCxnSpPr/>
      </xdr:nvCxnSpPr>
      <xdr:spPr>
        <a:xfrm>
          <a:off x="12693650" y="4610281"/>
          <a:ext cx="638175" cy="8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163449</xdr:rowOff>
    </xdr:from>
    <xdr:to>
      <xdr:col>68</xdr:col>
      <xdr:colOff>123825</xdr:colOff>
      <xdr:row>29</xdr:row>
      <xdr:rowOff>93599</xdr:rowOff>
    </xdr:to>
    <xdr:sp macro="" textlink="">
      <xdr:nvSpPr>
        <xdr:cNvPr id="140" name="楕円 139">
          <a:extLst>
            <a:ext uri="{FF2B5EF4-FFF2-40B4-BE49-F238E27FC236}">
              <a16:creationId xmlns:a16="http://schemas.microsoft.com/office/drawing/2014/main" id="{6D880FF4-083A-4B32-A445-BD11F35CEA93}"/>
            </a:ext>
          </a:extLst>
        </xdr:cNvPr>
        <xdr:cNvSpPr/>
      </xdr:nvSpPr>
      <xdr:spPr>
        <a:xfrm>
          <a:off x="11960225" y="46941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76381</xdr:rowOff>
    </xdr:from>
    <xdr:to>
      <xdr:col>72</xdr:col>
      <xdr:colOff>73025</xdr:colOff>
      <xdr:row>29</xdr:row>
      <xdr:rowOff>42799</xdr:rowOff>
    </xdr:to>
    <xdr:cxnSp macro="">
      <xdr:nvCxnSpPr>
        <xdr:cNvPr id="141" name="直線コネクタ 140">
          <a:extLst>
            <a:ext uri="{FF2B5EF4-FFF2-40B4-BE49-F238E27FC236}">
              <a16:creationId xmlns:a16="http://schemas.microsoft.com/office/drawing/2014/main" id="{EE32778A-8CF7-42A7-9852-CEE4A8F023E3}"/>
            </a:ext>
          </a:extLst>
        </xdr:cNvPr>
        <xdr:cNvCxnSpPr/>
      </xdr:nvCxnSpPr>
      <xdr:spPr>
        <a:xfrm flipV="1">
          <a:off x="12007850" y="4610281"/>
          <a:ext cx="685800" cy="13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98253</xdr:rowOff>
    </xdr:from>
    <xdr:to>
      <xdr:col>64</xdr:col>
      <xdr:colOff>123825</xdr:colOff>
      <xdr:row>30</xdr:row>
      <xdr:rowOff>28403</xdr:rowOff>
    </xdr:to>
    <xdr:sp macro="" textlink="">
      <xdr:nvSpPr>
        <xdr:cNvPr id="142" name="楕円 141">
          <a:extLst>
            <a:ext uri="{FF2B5EF4-FFF2-40B4-BE49-F238E27FC236}">
              <a16:creationId xmlns:a16="http://schemas.microsoft.com/office/drawing/2014/main" id="{D7278884-5175-4772-9A0B-5CC8EB64FA41}"/>
            </a:ext>
          </a:extLst>
        </xdr:cNvPr>
        <xdr:cNvSpPr/>
      </xdr:nvSpPr>
      <xdr:spPr>
        <a:xfrm>
          <a:off x="11274425" y="479407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42799</xdr:rowOff>
    </xdr:from>
    <xdr:to>
      <xdr:col>68</xdr:col>
      <xdr:colOff>73025</xdr:colOff>
      <xdr:row>29</xdr:row>
      <xdr:rowOff>149053</xdr:rowOff>
    </xdr:to>
    <xdr:cxnSp macro="">
      <xdr:nvCxnSpPr>
        <xdr:cNvPr id="143" name="直線コネクタ 142">
          <a:extLst>
            <a:ext uri="{FF2B5EF4-FFF2-40B4-BE49-F238E27FC236}">
              <a16:creationId xmlns:a16="http://schemas.microsoft.com/office/drawing/2014/main" id="{0F3CB9A6-0B07-42A7-9B39-A5985A01EB8A}"/>
            </a:ext>
          </a:extLst>
        </xdr:cNvPr>
        <xdr:cNvCxnSpPr/>
      </xdr:nvCxnSpPr>
      <xdr:spPr>
        <a:xfrm flipV="1">
          <a:off x="11322050" y="4741799"/>
          <a:ext cx="685800" cy="9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161290</xdr:rowOff>
    </xdr:from>
    <xdr:to>
      <xdr:col>60</xdr:col>
      <xdr:colOff>123825</xdr:colOff>
      <xdr:row>29</xdr:row>
      <xdr:rowOff>91440</xdr:rowOff>
    </xdr:to>
    <xdr:sp macro="" textlink="">
      <xdr:nvSpPr>
        <xdr:cNvPr id="144" name="楕円 143">
          <a:extLst>
            <a:ext uri="{FF2B5EF4-FFF2-40B4-BE49-F238E27FC236}">
              <a16:creationId xmlns:a16="http://schemas.microsoft.com/office/drawing/2014/main" id="{F4586506-EA6E-42E9-879A-0EFB49D80B74}"/>
            </a:ext>
          </a:extLst>
        </xdr:cNvPr>
        <xdr:cNvSpPr/>
      </xdr:nvSpPr>
      <xdr:spPr>
        <a:xfrm>
          <a:off x="10588625" y="469836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40640</xdr:rowOff>
    </xdr:from>
    <xdr:to>
      <xdr:col>64</xdr:col>
      <xdr:colOff>73025</xdr:colOff>
      <xdr:row>29</xdr:row>
      <xdr:rowOff>149053</xdr:rowOff>
    </xdr:to>
    <xdr:cxnSp macro="">
      <xdr:nvCxnSpPr>
        <xdr:cNvPr id="145" name="直線コネクタ 144">
          <a:extLst>
            <a:ext uri="{FF2B5EF4-FFF2-40B4-BE49-F238E27FC236}">
              <a16:creationId xmlns:a16="http://schemas.microsoft.com/office/drawing/2014/main" id="{16E08B1D-E7CB-41DE-B10D-374364276DA6}"/>
            </a:ext>
          </a:extLst>
        </xdr:cNvPr>
        <xdr:cNvCxnSpPr/>
      </xdr:nvCxnSpPr>
      <xdr:spPr>
        <a:xfrm>
          <a:off x="10636250" y="4736465"/>
          <a:ext cx="685800" cy="10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48676</xdr:rowOff>
    </xdr:from>
    <xdr:ext cx="560923" cy="259045"/>
    <xdr:sp macro="" textlink="">
      <xdr:nvSpPr>
        <xdr:cNvPr id="146" name="n_1aveValue債務償還比率">
          <a:extLst>
            <a:ext uri="{FF2B5EF4-FFF2-40B4-BE49-F238E27FC236}">
              <a16:creationId xmlns:a16="http://schemas.microsoft.com/office/drawing/2014/main" id="{3AA65F00-E9B5-4827-A998-838A2DBAD881}"/>
            </a:ext>
          </a:extLst>
        </xdr:cNvPr>
        <xdr:cNvSpPr txBox="1"/>
      </xdr:nvSpPr>
      <xdr:spPr>
        <a:xfrm>
          <a:off x="12441763" y="49032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47" name="n_2aveValue債務償還比率">
          <a:extLst>
            <a:ext uri="{FF2B5EF4-FFF2-40B4-BE49-F238E27FC236}">
              <a16:creationId xmlns:a16="http://schemas.microsoft.com/office/drawing/2014/main" id="{D9233970-CFD5-4448-94E6-B40243C087CD}"/>
            </a:ext>
          </a:extLst>
        </xdr:cNvPr>
        <xdr:cNvSpPr txBox="1"/>
      </xdr:nvSpPr>
      <xdr:spPr>
        <a:xfrm>
          <a:off x="11765488" y="50219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35949</xdr:rowOff>
    </xdr:from>
    <xdr:ext cx="560923" cy="259045"/>
    <xdr:sp macro="" textlink="">
      <xdr:nvSpPr>
        <xdr:cNvPr id="148" name="n_3aveValue債務償還比率">
          <a:extLst>
            <a:ext uri="{FF2B5EF4-FFF2-40B4-BE49-F238E27FC236}">
              <a16:creationId xmlns:a16="http://schemas.microsoft.com/office/drawing/2014/main" id="{C969FC42-D55A-4C0D-94AA-34FF3B508B95}"/>
            </a:ext>
          </a:extLst>
        </xdr:cNvPr>
        <xdr:cNvSpPr txBox="1"/>
      </xdr:nvSpPr>
      <xdr:spPr>
        <a:xfrm>
          <a:off x="11079688" y="52175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64597</xdr:rowOff>
    </xdr:from>
    <xdr:ext cx="560923" cy="259045"/>
    <xdr:sp macro="" textlink="">
      <xdr:nvSpPr>
        <xdr:cNvPr id="149" name="n_4aveValue債務償還比率">
          <a:extLst>
            <a:ext uri="{FF2B5EF4-FFF2-40B4-BE49-F238E27FC236}">
              <a16:creationId xmlns:a16="http://schemas.microsoft.com/office/drawing/2014/main" id="{EC592660-6556-4810-89FC-FF89244D02BD}"/>
            </a:ext>
          </a:extLst>
        </xdr:cNvPr>
        <xdr:cNvSpPr txBox="1"/>
      </xdr:nvSpPr>
      <xdr:spPr>
        <a:xfrm>
          <a:off x="10393888" y="50874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143708</xdr:rowOff>
    </xdr:from>
    <xdr:ext cx="560923" cy="259045"/>
    <xdr:sp macro="" textlink="">
      <xdr:nvSpPr>
        <xdr:cNvPr id="150" name="n_1mainValue債務償還比率">
          <a:extLst>
            <a:ext uri="{FF2B5EF4-FFF2-40B4-BE49-F238E27FC236}">
              <a16:creationId xmlns:a16="http://schemas.microsoft.com/office/drawing/2014/main" id="{0FD45604-5647-4573-A623-3A9E06A6C593}"/>
            </a:ext>
          </a:extLst>
        </xdr:cNvPr>
        <xdr:cNvSpPr txBox="1"/>
      </xdr:nvSpPr>
      <xdr:spPr>
        <a:xfrm>
          <a:off x="12441763" y="43505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110126</xdr:rowOff>
    </xdr:from>
    <xdr:ext cx="560923" cy="259045"/>
    <xdr:sp macro="" textlink="">
      <xdr:nvSpPr>
        <xdr:cNvPr id="151" name="n_2mainValue債務償還比率">
          <a:extLst>
            <a:ext uri="{FF2B5EF4-FFF2-40B4-BE49-F238E27FC236}">
              <a16:creationId xmlns:a16="http://schemas.microsoft.com/office/drawing/2014/main" id="{487D4AB9-CEF6-4381-9678-531CD2837C39}"/>
            </a:ext>
          </a:extLst>
        </xdr:cNvPr>
        <xdr:cNvSpPr txBox="1"/>
      </xdr:nvSpPr>
      <xdr:spPr>
        <a:xfrm>
          <a:off x="11765488" y="44789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44930</xdr:rowOff>
    </xdr:from>
    <xdr:ext cx="560923" cy="259045"/>
    <xdr:sp macro="" textlink="">
      <xdr:nvSpPr>
        <xdr:cNvPr id="152" name="n_3mainValue債務償還比率">
          <a:extLst>
            <a:ext uri="{FF2B5EF4-FFF2-40B4-BE49-F238E27FC236}">
              <a16:creationId xmlns:a16="http://schemas.microsoft.com/office/drawing/2014/main" id="{33B30EB3-C2C4-4846-9242-323859D774C2}"/>
            </a:ext>
          </a:extLst>
        </xdr:cNvPr>
        <xdr:cNvSpPr txBox="1"/>
      </xdr:nvSpPr>
      <xdr:spPr>
        <a:xfrm>
          <a:off x="11079688" y="45820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27</xdr:row>
      <xdr:rowOff>107967</xdr:rowOff>
    </xdr:from>
    <xdr:ext cx="560923" cy="259045"/>
    <xdr:sp macro="" textlink="">
      <xdr:nvSpPr>
        <xdr:cNvPr id="153" name="n_4mainValue債務償還比率">
          <a:extLst>
            <a:ext uri="{FF2B5EF4-FFF2-40B4-BE49-F238E27FC236}">
              <a16:creationId xmlns:a16="http://schemas.microsoft.com/office/drawing/2014/main" id="{08ECC46C-22D4-4322-84C3-EBE8ADD2DE34}"/>
            </a:ext>
          </a:extLst>
        </xdr:cNvPr>
        <xdr:cNvSpPr txBox="1"/>
      </xdr:nvSpPr>
      <xdr:spPr>
        <a:xfrm>
          <a:off x="10393888" y="44767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D724B94A-6B9B-461C-AB99-EBED1F1A526A}"/>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14BBF3E1-EDA3-466E-9718-D8B4DA6944A3}"/>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C32F79BE-E33A-4FEE-829F-016153F18937}"/>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5EF2E458-B76B-4BD5-9423-7AF9830E8E33}"/>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254C36E4-89AC-4FE7-BA8C-E6193B215A0E}"/>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B22AB9A6-1323-47A4-BB32-645EB3AF4F1A}"/>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4616DB-0DC7-4D43-B50F-E3E72A1BBC19}"/>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7552B0-6F99-46A2-80F9-FD53955EF42B}"/>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342173-715E-4E1E-9240-66AEA18D339D}"/>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51540F-49DB-43BE-81EF-EDAD4235FC61}"/>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D3FCBB5-8BC4-4FC2-AABD-4C6FAA08F77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A6B351-96ED-4BDA-AD29-A4163B024488}"/>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906E2F7-053B-4EDC-98EE-6052513D0BCF}"/>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0DB8BE-7D7C-4B3A-8BE4-2E75DCE67E90}"/>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98634A-4763-4E80-897A-BBCA954DD54D}"/>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CE4C4F-FC97-40A9-AB78-525DEEBD2851}"/>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2,292,385
2,268,775
7,282.29
1,127,971,241
1,032,718,630
14,619,208
467,579,649
1,500,783,852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810CE2C-130A-476C-A0B9-99AB8F5DF1A8}"/>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578028-8F10-4BE1-A2CE-7B7A85C5561F}"/>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68F415-6EFD-48D7-A6E8-00C1C0D02174}"/>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52C5D6-3D25-40E3-A66D-351F453FB061}"/>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33990AE-CA86-429A-A3D7-7A759924DC06}"/>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D65CAA7-9087-47E2-8488-F97CA6128A44}"/>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A43953-57DF-4590-A676-8E25BC1E5A43}"/>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EAAE60B-9F52-4D47-8A96-2648F5182147}"/>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FBADAA-0DBF-4F58-8BD7-1F522745AD38}"/>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F0B093-0DC0-42C6-831D-A4A536F2F30A}"/>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B8233D6-6607-4D16-9AD7-E1651555858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E6F868-4511-4C7D-BE08-16D52B86324B}"/>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E276691-EF4F-4F73-8A39-91D833CA18D5}"/>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39C0366-0215-4178-9A9F-924D010961DD}"/>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720CAB-383F-4437-9FE0-4B99CAEE8F25}"/>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E4FFB6-B168-4D53-AD94-FD8C0EBA288A}"/>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FA8585-86D4-4BD1-8D8B-5D0DBB1013F0}"/>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68CFC3A5-183A-49EB-A06C-B3EC592BF112}"/>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FCD8C3CD-4650-4401-9DD9-5E309C321A9C}"/>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6E58AE03-CEAD-4F23-82C2-732444908D43}"/>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E6C29EFE-1289-4785-8C15-33BBAA5426E0}"/>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8237C2E-62EA-4E2F-B274-346023C298B2}"/>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24AFE3D1-D6D2-4686-8808-5E3606336C70}"/>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11277715-4BE3-45D0-8EED-BB78FA9F91C3}"/>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EBE295DD-7365-40DD-A8F9-177FB1444EC0}"/>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7BCC28B7-A1C0-4B60-81F6-C636F8119491}"/>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EB1DB777-046B-4DD0-93EC-CF786D39396C}"/>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EAAF4185-9293-4337-9C38-2B7231E105B9}"/>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99F6986-212B-4BD4-B45C-8985B5877AB1}"/>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EF4999D-540B-43B3-B279-0C758DC3D2B3}"/>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2E37E1-9EB5-4816-B413-E08386A25921}"/>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9CAAFCF-C618-4CB9-8372-3633B30650E3}"/>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1715AED-DFCD-4E6A-B2A0-307E37BFC17F}"/>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C2E3C662-BB00-4725-84E9-881577C66DEE}"/>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7154840-AABE-4636-9B00-DFB09C221DFD}"/>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28AD2AD-F2AD-4563-9DA6-BAAA2EF0AD85}"/>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63D8FB6-835D-4025-9E0E-F7AB5AD0C297}"/>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DFC1BE9-9D13-4DCF-835A-5E94D8585146}"/>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53E350F-C31A-476B-A58B-3FC1F40498A3}"/>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D70C7DD-28C1-490A-8237-F7875F167A5A}"/>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AA61759-FD77-4116-B83D-BF7A37EED22E}"/>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838B79-22F0-482E-BA82-06D0035FA461}"/>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D1BE12A-3328-44B9-8578-0FFE33E42A47}"/>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3A32E8FE-7AFB-49EB-AC63-08A6E0C90740}"/>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4DBE2B8-EFB2-4653-8382-D6C6BDA3B11B}"/>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249B5326-596E-45A7-8161-EDCDD2025DEF}"/>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F7832CF0-84F1-4BDA-A152-CD2767E12DE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1658441E-2575-4B23-ACA0-3D39DBD37A97}"/>
            </a:ext>
          </a:extLst>
        </xdr:cNvPr>
        <xdr:cNvCxnSpPr/>
      </xdr:nvCxnSpPr>
      <xdr:spPr>
        <a:xfrm flipV="1">
          <a:off x="4179570" y="5345883"/>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098EBADA-2142-4490-988C-A48192DBC96E}"/>
            </a:ext>
          </a:extLst>
        </xdr:cNvPr>
        <xdr:cNvSpPr txBox="1"/>
      </xdr:nvSpPr>
      <xdr:spPr>
        <a:xfrm>
          <a:off x="4229100" y="672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F294009C-A769-4FCF-A0E4-E40E31F3D014}"/>
            </a:ext>
          </a:extLst>
        </xdr:cNvPr>
        <xdr:cNvCxnSpPr/>
      </xdr:nvCxnSpPr>
      <xdr:spPr>
        <a:xfrm>
          <a:off x="4105275" y="67264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933FF1FE-6E34-4F12-91E8-4033938DCF2F}"/>
            </a:ext>
          </a:extLst>
        </xdr:cNvPr>
        <xdr:cNvSpPr txBox="1"/>
      </xdr:nvSpPr>
      <xdr:spPr>
        <a:xfrm>
          <a:off x="4229100" y="512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28212916-CC11-43E6-A454-24920A8C4601}"/>
            </a:ext>
          </a:extLst>
        </xdr:cNvPr>
        <xdr:cNvCxnSpPr/>
      </xdr:nvCxnSpPr>
      <xdr:spPr>
        <a:xfrm>
          <a:off x="4105275" y="53458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121393</xdr:rowOff>
    </xdr:from>
    <xdr:ext cx="405111" cy="259045"/>
    <xdr:sp macro="" textlink="">
      <xdr:nvSpPr>
        <xdr:cNvPr id="64" name="【道路】&#10;有形固定資産減価償却率平均値テキスト">
          <a:extLst>
            <a:ext uri="{FF2B5EF4-FFF2-40B4-BE49-F238E27FC236}">
              <a16:creationId xmlns:a16="http://schemas.microsoft.com/office/drawing/2014/main" id="{629AC2A9-7456-4699-95BB-C4B9523C66F7}"/>
            </a:ext>
          </a:extLst>
        </xdr:cNvPr>
        <xdr:cNvSpPr txBox="1"/>
      </xdr:nvSpPr>
      <xdr:spPr>
        <a:xfrm>
          <a:off x="4229100" y="59538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3C3D4EB7-4CF1-4C87-B889-BA48A3300D7D}"/>
            </a:ext>
          </a:extLst>
        </xdr:cNvPr>
        <xdr:cNvSpPr/>
      </xdr:nvSpPr>
      <xdr:spPr>
        <a:xfrm>
          <a:off x="4124325" y="5969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340C5559-20B2-4662-8100-20160764D7F7}"/>
            </a:ext>
          </a:extLst>
        </xdr:cNvPr>
        <xdr:cNvSpPr/>
      </xdr:nvSpPr>
      <xdr:spPr>
        <a:xfrm>
          <a:off x="3381375" y="593298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04FF9F90-56E6-4923-A72D-CEE02D99D923}"/>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85816</xdr:rowOff>
    </xdr:from>
    <xdr:to>
      <xdr:col>10</xdr:col>
      <xdr:colOff>165100</xdr:colOff>
      <xdr:row>36</xdr:row>
      <xdr:rowOff>15966</xdr:rowOff>
    </xdr:to>
    <xdr:sp macro="" textlink="">
      <xdr:nvSpPr>
        <xdr:cNvPr id="68" name="フローチャート: 判断 67">
          <a:extLst>
            <a:ext uri="{FF2B5EF4-FFF2-40B4-BE49-F238E27FC236}">
              <a16:creationId xmlns:a16="http://schemas.microsoft.com/office/drawing/2014/main" id="{1AE4D628-E8FD-4AD9-A4CE-A570A89A0643}"/>
            </a:ext>
          </a:extLst>
        </xdr:cNvPr>
        <xdr:cNvSpPr/>
      </xdr:nvSpPr>
      <xdr:spPr>
        <a:xfrm>
          <a:off x="1781175" y="57500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95613</xdr:rowOff>
    </xdr:from>
    <xdr:to>
      <xdr:col>6</xdr:col>
      <xdr:colOff>38100</xdr:colOff>
      <xdr:row>36</xdr:row>
      <xdr:rowOff>25763</xdr:rowOff>
    </xdr:to>
    <xdr:sp macro="" textlink="">
      <xdr:nvSpPr>
        <xdr:cNvPr id="69" name="フローチャート: 判断 68">
          <a:extLst>
            <a:ext uri="{FF2B5EF4-FFF2-40B4-BE49-F238E27FC236}">
              <a16:creationId xmlns:a16="http://schemas.microsoft.com/office/drawing/2014/main" id="{F493A7A5-9993-46EA-9D31-1B7E20D19A6C}"/>
            </a:ext>
          </a:extLst>
        </xdr:cNvPr>
        <xdr:cNvSpPr/>
      </xdr:nvSpPr>
      <xdr:spPr>
        <a:xfrm>
          <a:off x="981075" y="57629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16DB78-23BF-46C9-A8F2-5A554070B238}"/>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BE715AE-1625-4358-8482-2DF4A69E1F7E}"/>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CAD9919-1618-4792-9B2C-5104373A990F}"/>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7766503-DBE3-40AD-8FA0-8486BB0ADA6E}"/>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4A626678-A5E9-41BC-BA40-F970791F9025}"/>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28666</xdr:rowOff>
    </xdr:from>
    <xdr:to>
      <xdr:col>24</xdr:col>
      <xdr:colOff>114300</xdr:colOff>
      <xdr:row>34</xdr:row>
      <xdr:rowOff>130266</xdr:rowOff>
    </xdr:to>
    <xdr:sp macro="" textlink="">
      <xdr:nvSpPr>
        <xdr:cNvPr id="75" name="楕円 74">
          <a:extLst>
            <a:ext uri="{FF2B5EF4-FFF2-40B4-BE49-F238E27FC236}">
              <a16:creationId xmlns:a16="http://schemas.microsoft.com/office/drawing/2014/main" id="{19153638-C4F1-4460-A082-FD3D64824FC9}"/>
            </a:ext>
          </a:extLst>
        </xdr:cNvPr>
        <xdr:cNvSpPr/>
      </xdr:nvSpPr>
      <xdr:spPr>
        <a:xfrm>
          <a:off x="4124325" y="553094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51543</xdr:rowOff>
    </xdr:from>
    <xdr:ext cx="405111" cy="259045"/>
    <xdr:sp macro="" textlink="">
      <xdr:nvSpPr>
        <xdr:cNvPr id="76" name="【道路】&#10;有形固定資産減価償却率該当値テキスト">
          <a:extLst>
            <a:ext uri="{FF2B5EF4-FFF2-40B4-BE49-F238E27FC236}">
              <a16:creationId xmlns:a16="http://schemas.microsoft.com/office/drawing/2014/main" id="{514080C2-9F83-47D7-A108-ED8677FD9FE4}"/>
            </a:ext>
          </a:extLst>
        </xdr:cNvPr>
        <xdr:cNvSpPr txBox="1"/>
      </xdr:nvSpPr>
      <xdr:spPr>
        <a:xfrm>
          <a:off x="4229100" y="539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28666</xdr:rowOff>
    </xdr:from>
    <xdr:to>
      <xdr:col>20</xdr:col>
      <xdr:colOff>38100</xdr:colOff>
      <xdr:row>34</xdr:row>
      <xdr:rowOff>130266</xdr:rowOff>
    </xdr:to>
    <xdr:sp macro="" textlink="">
      <xdr:nvSpPr>
        <xdr:cNvPr id="77" name="楕円 76">
          <a:extLst>
            <a:ext uri="{FF2B5EF4-FFF2-40B4-BE49-F238E27FC236}">
              <a16:creationId xmlns:a16="http://schemas.microsoft.com/office/drawing/2014/main" id="{E9293FB7-0805-4B8A-9E64-6EF2C79B0907}"/>
            </a:ext>
          </a:extLst>
        </xdr:cNvPr>
        <xdr:cNvSpPr/>
      </xdr:nvSpPr>
      <xdr:spPr>
        <a:xfrm>
          <a:off x="3381375" y="553094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79466</xdr:rowOff>
    </xdr:from>
    <xdr:to>
      <xdr:col>24</xdr:col>
      <xdr:colOff>63500</xdr:colOff>
      <xdr:row>34</xdr:row>
      <xdr:rowOff>79466</xdr:rowOff>
    </xdr:to>
    <xdr:cxnSp macro="">
      <xdr:nvCxnSpPr>
        <xdr:cNvPr id="78" name="直線コネクタ 77">
          <a:extLst>
            <a:ext uri="{FF2B5EF4-FFF2-40B4-BE49-F238E27FC236}">
              <a16:creationId xmlns:a16="http://schemas.microsoft.com/office/drawing/2014/main" id="{6EAE3A9E-BCDE-4BDC-BC7C-BEF52134C94B}"/>
            </a:ext>
          </a:extLst>
        </xdr:cNvPr>
        <xdr:cNvCxnSpPr/>
      </xdr:nvCxnSpPr>
      <xdr:spPr>
        <a:xfrm>
          <a:off x="3429000" y="558809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22134</xdr:rowOff>
    </xdr:from>
    <xdr:to>
      <xdr:col>15</xdr:col>
      <xdr:colOff>101600</xdr:colOff>
      <xdr:row>34</xdr:row>
      <xdr:rowOff>123734</xdr:rowOff>
    </xdr:to>
    <xdr:sp macro="" textlink="">
      <xdr:nvSpPr>
        <xdr:cNvPr id="79" name="楕円 78">
          <a:extLst>
            <a:ext uri="{FF2B5EF4-FFF2-40B4-BE49-F238E27FC236}">
              <a16:creationId xmlns:a16="http://schemas.microsoft.com/office/drawing/2014/main" id="{A902B0A1-C943-4182-AE67-18C3C887AB1F}"/>
            </a:ext>
          </a:extLst>
        </xdr:cNvPr>
        <xdr:cNvSpPr/>
      </xdr:nvSpPr>
      <xdr:spPr>
        <a:xfrm>
          <a:off x="2571750" y="552758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72934</xdr:rowOff>
    </xdr:from>
    <xdr:to>
      <xdr:col>19</xdr:col>
      <xdr:colOff>177800</xdr:colOff>
      <xdr:row>34</xdr:row>
      <xdr:rowOff>79466</xdr:rowOff>
    </xdr:to>
    <xdr:cxnSp macro="">
      <xdr:nvCxnSpPr>
        <xdr:cNvPr id="80" name="直線コネクタ 79">
          <a:extLst>
            <a:ext uri="{FF2B5EF4-FFF2-40B4-BE49-F238E27FC236}">
              <a16:creationId xmlns:a16="http://schemas.microsoft.com/office/drawing/2014/main" id="{0DEC5335-A93F-445E-B413-884384B8478E}"/>
            </a:ext>
          </a:extLst>
        </xdr:cNvPr>
        <xdr:cNvCxnSpPr/>
      </xdr:nvCxnSpPr>
      <xdr:spPr>
        <a:xfrm>
          <a:off x="2619375" y="5575209"/>
          <a:ext cx="809625" cy="1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147864</xdr:rowOff>
    </xdr:from>
    <xdr:to>
      <xdr:col>10</xdr:col>
      <xdr:colOff>165100</xdr:colOff>
      <xdr:row>34</xdr:row>
      <xdr:rowOff>78014</xdr:rowOff>
    </xdr:to>
    <xdr:sp macro="" textlink="">
      <xdr:nvSpPr>
        <xdr:cNvPr id="81" name="楕円 80">
          <a:extLst>
            <a:ext uri="{FF2B5EF4-FFF2-40B4-BE49-F238E27FC236}">
              <a16:creationId xmlns:a16="http://schemas.microsoft.com/office/drawing/2014/main" id="{CE881B8F-5768-4107-A68E-45A492D6EEE4}"/>
            </a:ext>
          </a:extLst>
        </xdr:cNvPr>
        <xdr:cNvSpPr/>
      </xdr:nvSpPr>
      <xdr:spPr>
        <a:xfrm>
          <a:off x="1781175" y="54882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27214</xdr:rowOff>
    </xdr:from>
    <xdr:to>
      <xdr:col>15</xdr:col>
      <xdr:colOff>50800</xdr:colOff>
      <xdr:row>34</xdr:row>
      <xdr:rowOff>72934</xdr:rowOff>
    </xdr:to>
    <xdr:cxnSp macro="">
      <xdr:nvCxnSpPr>
        <xdr:cNvPr id="82" name="直線コネクタ 81">
          <a:extLst>
            <a:ext uri="{FF2B5EF4-FFF2-40B4-BE49-F238E27FC236}">
              <a16:creationId xmlns:a16="http://schemas.microsoft.com/office/drawing/2014/main" id="{6C457754-9B56-4047-B802-2B24081A9580}"/>
            </a:ext>
          </a:extLst>
        </xdr:cNvPr>
        <xdr:cNvCxnSpPr/>
      </xdr:nvCxnSpPr>
      <xdr:spPr>
        <a:xfrm>
          <a:off x="1828800" y="5535839"/>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21788</xdr:rowOff>
    </xdr:from>
    <xdr:ext cx="405111" cy="259045"/>
    <xdr:sp macro="" textlink="">
      <xdr:nvSpPr>
        <xdr:cNvPr id="83" name="n_1aveValue【道路】&#10;有形固定資産減価償却率">
          <a:extLst>
            <a:ext uri="{FF2B5EF4-FFF2-40B4-BE49-F238E27FC236}">
              <a16:creationId xmlns:a16="http://schemas.microsoft.com/office/drawing/2014/main" id="{D6E6ACC1-4750-4FCC-9735-B6EE6539AC01}"/>
            </a:ext>
          </a:extLst>
        </xdr:cNvPr>
        <xdr:cNvSpPr txBox="1"/>
      </xdr:nvSpPr>
      <xdr:spPr>
        <a:xfrm>
          <a:off x="3239144" y="601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4" name="n_2aveValue【道路】&#10;有形固定資産減価償却率">
          <a:extLst>
            <a:ext uri="{FF2B5EF4-FFF2-40B4-BE49-F238E27FC236}">
              <a16:creationId xmlns:a16="http://schemas.microsoft.com/office/drawing/2014/main" id="{82EE603A-D9CF-4332-82B6-5EC0981FC64A}"/>
            </a:ext>
          </a:extLst>
        </xdr:cNvPr>
        <xdr:cNvSpPr txBox="1"/>
      </xdr:nvSpPr>
      <xdr:spPr>
        <a:xfrm>
          <a:off x="2439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7093</xdr:rowOff>
    </xdr:from>
    <xdr:ext cx="405111" cy="259045"/>
    <xdr:sp macro="" textlink="">
      <xdr:nvSpPr>
        <xdr:cNvPr id="85" name="n_3aveValue【道路】&#10;有形固定資産減価償却率">
          <a:extLst>
            <a:ext uri="{FF2B5EF4-FFF2-40B4-BE49-F238E27FC236}">
              <a16:creationId xmlns:a16="http://schemas.microsoft.com/office/drawing/2014/main" id="{CD075252-566C-4A7B-A449-34AB57A896DD}"/>
            </a:ext>
          </a:extLst>
        </xdr:cNvPr>
        <xdr:cNvSpPr txBox="1"/>
      </xdr:nvSpPr>
      <xdr:spPr>
        <a:xfrm>
          <a:off x="1648469" y="5839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42290</xdr:rowOff>
    </xdr:from>
    <xdr:ext cx="405111" cy="259045"/>
    <xdr:sp macro="" textlink="">
      <xdr:nvSpPr>
        <xdr:cNvPr id="86" name="n_4aveValue【道路】&#10;有形固定資産減価償却率">
          <a:extLst>
            <a:ext uri="{FF2B5EF4-FFF2-40B4-BE49-F238E27FC236}">
              <a16:creationId xmlns:a16="http://schemas.microsoft.com/office/drawing/2014/main" id="{D775E249-F816-4D9E-8AA8-622458C951DD}"/>
            </a:ext>
          </a:extLst>
        </xdr:cNvPr>
        <xdr:cNvSpPr txBox="1"/>
      </xdr:nvSpPr>
      <xdr:spPr>
        <a:xfrm>
          <a:off x="848369" y="555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146793</xdr:rowOff>
    </xdr:from>
    <xdr:ext cx="405111" cy="259045"/>
    <xdr:sp macro="" textlink="">
      <xdr:nvSpPr>
        <xdr:cNvPr id="87" name="n_1mainValue【道路】&#10;有形固定資産減価償却率">
          <a:extLst>
            <a:ext uri="{FF2B5EF4-FFF2-40B4-BE49-F238E27FC236}">
              <a16:creationId xmlns:a16="http://schemas.microsoft.com/office/drawing/2014/main" id="{0484B095-4B8F-4072-B6BB-39EF02EE57B2}"/>
            </a:ext>
          </a:extLst>
        </xdr:cNvPr>
        <xdr:cNvSpPr txBox="1"/>
      </xdr:nvSpPr>
      <xdr:spPr>
        <a:xfrm>
          <a:off x="3239144" y="532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140261</xdr:rowOff>
    </xdr:from>
    <xdr:ext cx="405111" cy="259045"/>
    <xdr:sp macro="" textlink="">
      <xdr:nvSpPr>
        <xdr:cNvPr id="88" name="n_2mainValue【道路】&#10;有形固定資産減価償却率">
          <a:extLst>
            <a:ext uri="{FF2B5EF4-FFF2-40B4-BE49-F238E27FC236}">
              <a16:creationId xmlns:a16="http://schemas.microsoft.com/office/drawing/2014/main" id="{01D72BAC-C358-4103-A877-9A3C678B1CD8}"/>
            </a:ext>
          </a:extLst>
        </xdr:cNvPr>
        <xdr:cNvSpPr txBox="1"/>
      </xdr:nvSpPr>
      <xdr:spPr>
        <a:xfrm>
          <a:off x="2439044" y="5325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94541</xdr:rowOff>
    </xdr:from>
    <xdr:ext cx="405111" cy="259045"/>
    <xdr:sp macro="" textlink="">
      <xdr:nvSpPr>
        <xdr:cNvPr id="89" name="n_3mainValue【道路】&#10;有形固定資産減価償却率">
          <a:extLst>
            <a:ext uri="{FF2B5EF4-FFF2-40B4-BE49-F238E27FC236}">
              <a16:creationId xmlns:a16="http://schemas.microsoft.com/office/drawing/2014/main" id="{D0EDD58B-1F79-430C-BE7B-D700A0BF9EC8}"/>
            </a:ext>
          </a:extLst>
        </xdr:cNvPr>
        <xdr:cNvSpPr txBox="1"/>
      </xdr:nvSpPr>
      <xdr:spPr>
        <a:xfrm>
          <a:off x="1648469" y="527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99F6E118-6F66-4B04-90EC-DC63354A2E7B}"/>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1" name="正方形/長方形 90">
          <a:extLst>
            <a:ext uri="{FF2B5EF4-FFF2-40B4-BE49-F238E27FC236}">
              <a16:creationId xmlns:a16="http://schemas.microsoft.com/office/drawing/2014/main" id="{8729FB49-026C-4362-BB6C-0D8B85B5AB15}"/>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2" name="正方形/長方形 91">
          <a:extLst>
            <a:ext uri="{FF2B5EF4-FFF2-40B4-BE49-F238E27FC236}">
              <a16:creationId xmlns:a16="http://schemas.microsoft.com/office/drawing/2014/main" id="{5094BF74-4AD8-4204-BC5E-06221BE60CE4}"/>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3" name="正方形/長方形 92">
          <a:extLst>
            <a:ext uri="{FF2B5EF4-FFF2-40B4-BE49-F238E27FC236}">
              <a16:creationId xmlns:a16="http://schemas.microsoft.com/office/drawing/2014/main" id="{EB0FEC8A-0478-47CC-A82B-6CE05CBE4DC5}"/>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4" name="正方形/長方形 93">
          <a:extLst>
            <a:ext uri="{FF2B5EF4-FFF2-40B4-BE49-F238E27FC236}">
              <a16:creationId xmlns:a16="http://schemas.microsoft.com/office/drawing/2014/main" id="{B97036E3-ED5A-4A31-970C-EA45FCF0F3BF}"/>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A44E8FD4-B9AC-4BF3-98BD-DC22469DC929}"/>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6" name="テキスト ボックス 95">
          <a:extLst>
            <a:ext uri="{FF2B5EF4-FFF2-40B4-BE49-F238E27FC236}">
              <a16:creationId xmlns:a16="http://schemas.microsoft.com/office/drawing/2014/main" id="{B23BD6EF-096D-487B-A0B2-37CBEEF578AE}"/>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5BD7B368-9610-47E0-B762-58D1D10F52EC}"/>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a:extLst>
            <a:ext uri="{FF2B5EF4-FFF2-40B4-BE49-F238E27FC236}">
              <a16:creationId xmlns:a16="http://schemas.microsoft.com/office/drawing/2014/main" id="{5606C537-D19D-4A63-AE1E-E3C327DF50A9}"/>
            </a:ext>
          </a:extLst>
        </xdr:cNvPr>
        <xdr:cNvCxnSpPr/>
      </xdr:nvCxnSpPr>
      <xdr:spPr>
        <a:xfrm>
          <a:off x="5953125" y="6657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a:extLst>
            <a:ext uri="{FF2B5EF4-FFF2-40B4-BE49-F238E27FC236}">
              <a16:creationId xmlns:a16="http://schemas.microsoft.com/office/drawing/2014/main" id="{6ECA25D1-EEEC-4029-88F0-F04DD697E170}"/>
            </a:ext>
          </a:extLst>
        </xdr:cNvPr>
        <xdr:cNvSpPr txBox="1"/>
      </xdr:nvSpPr>
      <xdr:spPr>
        <a:xfrm>
          <a:off x="5527221" y="6522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8528E7C0-B052-4DB5-B3E1-7A7F76506A92}"/>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58416C20-7C24-4D9F-AC64-3494A4ED310B}"/>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a:extLst>
            <a:ext uri="{FF2B5EF4-FFF2-40B4-BE49-F238E27FC236}">
              <a16:creationId xmlns:a16="http://schemas.microsoft.com/office/drawing/2014/main" id="{AE58CC0B-7357-40EB-B236-36F13D92CA31}"/>
            </a:ext>
          </a:extLst>
        </xdr:cNvPr>
        <xdr:cNvCxnSpPr/>
      </xdr:nvCxnSpPr>
      <xdr:spPr>
        <a:xfrm>
          <a:off x="5953125"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a:extLst>
            <a:ext uri="{FF2B5EF4-FFF2-40B4-BE49-F238E27FC236}">
              <a16:creationId xmlns:a16="http://schemas.microsoft.com/office/drawing/2014/main" id="{E7CC618D-2FDE-4286-8A6D-483722ABA28C}"/>
            </a:ext>
          </a:extLst>
        </xdr:cNvPr>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64B94E8-8CF5-4078-ABA7-5A319905B9D2}"/>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F345FD45-B084-4D75-AE1C-B61E8B4045AD}"/>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1CF621AA-CCF8-4438-BC01-0E426FC786E0}"/>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139636</xdr:rowOff>
    </xdr:from>
    <xdr:to>
      <xdr:col>54</xdr:col>
      <xdr:colOff>189865</xdr:colOff>
      <xdr:row>40</xdr:row>
      <xdr:rowOff>114491</xdr:rowOff>
    </xdr:to>
    <xdr:cxnSp macro="">
      <xdr:nvCxnSpPr>
        <xdr:cNvPr id="107" name="直線コネクタ 106">
          <a:extLst>
            <a:ext uri="{FF2B5EF4-FFF2-40B4-BE49-F238E27FC236}">
              <a16:creationId xmlns:a16="http://schemas.microsoft.com/office/drawing/2014/main" id="{A4ACCBCC-E2B9-4B57-9B45-5E95838D29AB}"/>
            </a:ext>
          </a:extLst>
        </xdr:cNvPr>
        <xdr:cNvCxnSpPr/>
      </xdr:nvCxnSpPr>
      <xdr:spPr>
        <a:xfrm flipV="1">
          <a:off x="9427845" y="5486336"/>
          <a:ext cx="1270" cy="1105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8" name="【道路】&#10;一人当たり延長最小値テキスト">
          <a:extLst>
            <a:ext uri="{FF2B5EF4-FFF2-40B4-BE49-F238E27FC236}">
              <a16:creationId xmlns:a16="http://schemas.microsoft.com/office/drawing/2014/main" id="{7CCE5F28-8B23-478B-9223-5D9DB7E3338F}"/>
            </a:ext>
          </a:extLst>
        </xdr:cNvPr>
        <xdr:cNvSpPr txBox="1"/>
      </xdr:nvSpPr>
      <xdr:spPr>
        <a:xfrm>
          <a:off x="9477375" y="65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9" name="直線コネクタ 108">
          <a:extLst>
            <a:ext uri="{FF2B5EF4-FFF2-40B4-BE49-F238E27FC236}">
              <a16:creationId xmlns:a16="http://schemas.microsoft.com/office/drawing/2014/main" id="{5FA6D46F-54FF-444F-A0BF-9C831F6CBA2C}"/>
            </a:ext>
          </a:extLst>
        </xdr:cNvPr>
        <xdr:cNvCxnSpPr/>
      </xdr:nvCxnSpPr>
      <xdr:spPr>
        <a:xfrm>
          <a:off x="9363075" y="659149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86313</xdr:rowOff>
    </xdr:from>
    <xdr:ext cx="469744" cy="259045"/>
    <xdr:sp macro="" textlink="">
      <xdr:nvSpPr>
        <xdr:cNvPr id="110" name="【道路】&#10;一人当たり延長最大値テキスト">
          <a:extLst>
            <a:ext uri="{FF2B5EF4-FFF2-40B4-BE49-F238E27FC236}">
              <a16:creationId xmlns:a16="http://schemas.microsoft.com/office/drawing/2014/main" id="{3094EDFD-CE33-423E-AA11-2BF728D0E513}"/>
            </a:ext>
          </a:extLst>
        </xdr:cNvPr>
        <xdr:cNvSpPr txBox="1"/>
      </xdr:nvSpPr>
      <xdr:spPr>
        <a:xfrm>
          <a:off x="9477375" y="526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139636</xdr:rowOff>
    </xdr:from>
    <xdr:to>
      <xdr:col>55</xdr:col>
      <xdr:colOff>88900</xdr:colOff>
      <xdr:row>33</xdr:row>
      <xdr:rowOff>139636</xdr:rowOff>
    </xdr:to>
    <xdr:cxnSp macro="">
      <xdr:nvCxnSpPr>
        <xdr:cNvPr id="111" name="直線コネクタ 110">
          <a:extLst>
            <a:ext uri="{FF2B5EF4-FFF2-40B4-BE49-F238E27FC236}">
              <a16:creationId xmlns:a16="http://schemas.microsoft.com/office/drawing/2014/main" id="{9E6FEF0B-A05B-4D2A-9F8B-D629AA1F6D50}"/>
            </a:ext>
          </a:extLst>
        </xdr:cNvPr>
        <xdr:cNvCxnSpPr/>
      </xdr:nvCxnSpPr>
      <xdr:spPr>
        <a:xfrm>
          <a:off x="9363075" y="54863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81551</xdr:rowOff>
    </xdr:from>
    <xdr:ext cx="469744" cy="259045"/>
    <xdr:sp macro="" textlink="">
      <xdr:nvSpPr>
        <xdr:cNvPr id="112" name="【道路】&#10;一人当たり延長平均値テキスト">
          <a:extLst>
            <a:ext uri="{FF2B5EF4-FFF2-40B4-BE49-F238E27FC236}">
              <a16:creationId xmlns:a16="http://schemas.microsoft.com/office/drawing/2014/main" id="{FE9F583F-16E7-4587-87D0-D701552777F9}"/>
            </a:ext>
          </a:extLst>
        </xdr:cNvPr>
        <xdr:cNvSpPr txBox="1"/>
      </xdr:nvSpPr>
      <xdr:spPr>
        <a:xfrm>
          <a:off x="9477375" y="6237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13" name="フローチャート: 判断 112">
          <a:extLst>
            <a:ext uri="{FF2B5EF4-FFF2-40B4-BE49-F238E27FC236}">
              <a16:creationId xmlns:a16="http://schemas.microsoft.com/office/drawing/2014/main" id="{191E2559-ACB2-4404-8490-D3FE70E80843}"/>
            </a:ext>
          </a:extLst>
        </xdr:cNvPr>
        <xdr:cNvSpPr/>
      </xdr:nvSpPr>
      <xdr:spPr>
        <a:xfrm>
          <a:off x="9401175" y="625944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100838</xdr:rowOff>
    </xdr:from>
    <xdr:to>
      <xdr:col>50</xdr:col>
      <xdr:colOff>165100</xdr:colOff>
      <xdr:row>39</xdr:row>
      <xdr:rowOff>30988</xdr:rowOff>
    </xdr:to>
    <xdr:sp macro="" textlink="">
      <xdr:nvSpPr>
        <xdr:cNvPr id="114" name="フローチャート: 判断 113">
          <a:extLst>
            <a:ext uri="{FF2B5EF4-FFF2-40B4-BE49-F238E27FC236}">
              <a16:creationId xmlns:a16="http://schemas.microsoft.com/office/drawing/2014/main" id="{8A752FD7-3D78-4533-A6BD-4025EF8FB343}"/>
            </a:ext>
          </a:extLst>
        </xdr:cNvPr>
        <xdr:cNvSpPr/>
      </xdr:nvSpPr>
      <xdr:spPr>
        <a:xfrm>
          <a:off x="8639175" y="625716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111696</xdr:rowOff>
    </xdr:from>
    <xdr:to>
      <xdr:col>46</xdr:col>
      <xdr:colOff>38100</xdr:colOff>
      <xdr:row>39</xdr:row>
      <xdr:rowOff>41846</xdr:rowOff>
    </xdr:to>
    <xdr:sp macro="" textlink="">
      <xdr:nvSpPr>
        <xdr:cNvPr id="115" name="フローチャート: 判断 114">
          <a:extLst>
            <a:ext uri="{FF2B5EF4-FFF2-40B4-BE49-F238E27FC236}">
              <a16:creationId xmlns:a16="http://schemas.microsoft.com/office/drawing/2014/main" id="{AEB7412D-FD72-453C-B5E8-FC498F59D7B4}"/>
            </a:ext>
          </a:extLst>
        </xdr:cNvPr>
        <xdr:cNvSpPr/>
      </xdr:nvSpPr>
      <xdr:spPr>
        <a:xfrm>
          <a:off x="7839075" y="62648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101409</xdr:rowOff>
    </xdr:from>
    <xdr:to>
      <xdr:col>41</xdr:col>
      <xdr:colOff>101600</xdr:colOff>
      <xdr:row>39</xdr:row>
      <xdr:rowOff>31559</xdr:rowOff>
    </xdr:to>
    <xdr:sp macro="" textlink="">
      <xdr:nvSpPr>
        <xdr:cNvPr id="116" name="フローチャート: 判断 115">
          <a:extLst>
            <a:ext uri="{FF2B5EF4-FFF2-40B4-BE49-F238E27FC236}">
              <a16:creationId xmlns:a16="http://schemas.microsoft.com/office/drawing/2014/main" id="{D25F24C7-75B7-48F7-800D-3F76A320079D}"/>
            </a:ext>
          </a:extLst>
        </xdr:cNvPr>
        <xdr:cNvSpPr/>
      </xdr:nvSpPr>
      <xdr:spPr>
        <a:xfrm>
          <a:off x="7029450" y="625773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107696</xdr:rowOff>
    </xdr:from>
    <xdr:to>
      <xdr:col>36</xdr:col>
      <xdr:colOff>165100</xdr:colOff>
      <xdr:row>39</xdr:row>
      <xdr:rowOff>37846</xdr:rowOff>
    </xdr:to>
    <xdr:sp macro="" textlink="">
      <xdr:nvSpPr>
        <xdr:cNvPr id="117" name="フローチャート: 判断 116">
          <a:extLst>
            <a:ext uri="{FF2B5EF4-FFF2-40B4-BE49-F238E27FC236}">
              <a16:creationId xmlns:a16="http://schemas.microsoft.com/office/drawing/2014/main" id="{BD375067-E6F7-4147-A8B1-7543C3B0CBFB}"/>
            </a:ext>
          </a:extLst>
        </xdr:cNvPr>
        <xdr:cNvSpPr/>
      </xdr:nvSpPr>
      <xdr:spPr>
        <a:xfrm>
          <a:off x="6238875" y="62576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9790A29-9303-4A50-AF32-6C871DCDEFAC}"/>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136BA94-79B4-491F-A341-5482A582E8BF}"/>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6CCE55D-2635-4243-AEAF-A5D08C600848}"/>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5381598-1A6C-43BD-B64E-184132D6E826}"/>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38D8C8E-9E94-45EE-A6D5-80D44935F0E0}"/>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88836</xdr:rowOff>
    </xdr:from>
    <xdr:to>
      <xdr:col>55</xdr:col>
      <xdr:colOff>50800</xdr:colOff>
      <xdr:row>37</xdr:row>
      <xdr:rowOff>18986</xdr:rowOff>
    </xdr:to>
    <xdr:sp macro="" textlink="">
      <xdr:nvSpPr>
        <xdr:cNvPr id="123" name="楕円 122">
          <a:extLst>
            <a:ext uri="{FF2B5EF4-FFF2-40B4-BE49-F238E27FC236}">
              <a16:creationId xmlns:a16="http://schemas.microsoft.com/office/drawing/2014/main" id="{75036C4A-F3D4-4E7B-94F1-F204B5F81E94}"/>
            </a:ext>
          </a:extLst>
        </xdr:cNvPr>
        <xdr:cNvSpPr/>
      </xdr:nvSpPr>
      <xdr:spPr>
        <a:xfrm>
          <a:off x="9401175" y="591496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111713</xdr:rowOff>
    </xdr:from>
    <xdr:ext cx="469744" cy="259045"/>
    <xdr:sp macro="" textlink="">
      <xdr:nvSpPr>
        <xdr:cNvPr id="124" name="【道路】&#10;一人当たり延長該当値テキスト">
          <a:extLst>
            <a:ext uri="{FF2B5EF4-FFF2-40B4-BE49-F238E27FC236}">
              <a16:creationId xmlns:a16="http://schemas.microsoft.com/office/drawing/2014/main" id="{56C098AF-A725-4FC8-93C7-F5DA235F8483}"/>
            </a:ext>
          </a:extLst>
        </xdr:cNvPr>
        <xdr:cNvSpPr txBox="1"/>
      </xdr:nvSpPr>
      <xdr:spPr>
        <a:xfrm>
          <a:off x="9477375" y="577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91694</xdr:rowOff>
    </xdr:from>
    <xdr:to>
      <xdr:col>50</xdr:col>
      <xdr:colOff>165100</xdr:colOff>
      <xdr:row>37</xdr:row>
      <xdr:rowOff>21844</xdr:rowOff>
    </xdr:to>
    <xdr:sp macro="" textlink="">
      <xdr:nvSpPr>
        <xdr:cNvPr id="125" name="楕円 124">
          <a:extLst>
            <a:ext uri="{FF2B5EF4-FFF2-40B4-BE49-F238E27FC236}">
              <a16:creationId xmlns:a16="http://schemas.microsoft.com/office/drawing/2014/main" id="{5BF59BDF-AE2E-4B82-AC8F-3FA0D7D50D2D}"/>
            </a:ext>
          </a:extLst>
        </xdr:cNvPr>
        <xdr:cNvSpPr/>
      </xdr:nvSpPr>
      <xdr:spPr>
        <a:xfrm>
          <a:off x="8639175" y="59178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139636</xdr:rowOff>
    </xdr:from>
    <xdr:to>
      <xdr:col>55</xdr:col>
      <xdr:colOff>0</xdr:colOff>
      <xdr:row>36</xdr:row>
      <xdr:rowOff>142494</xdr:rowOff>
    </xdr:to>
    <xdr:cxnSp macro="">
      <xdr:nvCxnSpPr>
        <xdr:cNvPr id="126" name="直線コネクタ 125">
          <a:extLst>
            <a:ext uri="{FF2B5EF4-FFF2-40B4-BE49-F238E27FC236}">
              <a16:creationId xmlns:a16="http://schemas.microsoft.com/office/drawing/2014/main" id="{B0AB291C-3485-4358-B83A-9531AA1B90C8}"/>
            </a:ext>
          </a:extLst>
        </xdr:cNvPr>
        <xdr:cNvCxnSpPr/>
      </xdr:nvCxnSpPr>
      <xdr:spPr>
        <a:xfrm flipV="1">
          <a:off x="8686800" y="5972111"/>
          <a:ext cx="74295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91122</xdr:rowOff>
    </xdr:from>
    <xdr:to>
      <xdr:col>46</xdr:col>
      <xdr:colOff>38100</xdr:colOff>
      <xdr:row>37</xdr:row>
      <xdr:rowOff>21272</xdr:rowOff>
    </xdr:to>
    <xdr:sp macro="" textlink="">
      <xdr:nvSpPr>
        <xdr:cNvPr id="127" name="楕円 126">
          <a:extLst>
            <a:ext uri="{FF2B5EF4-FFF2-40B4-BE49-F238E27FC236}">
              <a16:creationId xmlns:a16="http://schemas.microsoft.com/office/drawing/2014/main" id="{30A150BA-DD14-4B6C-A1A9-E39CFAAA69CB}"/>
            </a:ext>
          </a:extLst>
        </xdr:cNvPr>
        <xdr:cNvSpPr/>
      </xdr:nvSpPr>
      <xdr:spPr>
        <a:xfrm>
          <a:off x="7839075" y="59172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141922</xdr:rowOff>
    </xdr:from>
    <xdr:to>
      <xdr:col>50</xdr:col>
      <xdr:colOff>114300</xdr:colOff>
      <xdr:row>36</xdr:row>
      <xdr:rowOff>142494</xdr:rowOff>
    </xdr:to>
    <xdr:cxnSp macro="">
      <xdr:nvCxnSpPr>
        <xdr:cNvPr id="128" name="直線コネクタ 127">
          <a:extLst>
            <a:ext uri="{FF2B5EF4-FFF2-40B4-BE49-F238E27FC236}">
              <a16:creationId xmlns:a16="http://schemas.microsoft.com/office/drawing/2014/main" id="{A71AED3D-004D-4013-A3D7-6F2A6279B09F}"/>
            </a:ext>
          </a:extLst>
        </xdr:cNvPr>
        <xdr:cNvCxnSpPr/>
      </xdr:nvCxnSpPr>
      <xdr:spPr>
        <a:xfrm>
          <a:off x="7886700" y="5974397"/>
          <a:ext cx="8001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95695</xdr:rowOff>
    </xdr:from>
    <xdr:to>
      <xdr:col>41</xdr:col>
      <xdr:colOff>101600</xdr:colOff>
      <xdr:row>37</xdr:row>
      <xdr:rowOff>25845</xdr:rowOff>
    </xdr:to>
    <xdr:sp macro="" textlink="">
      <xdr:nvSpPr>
        <xdr:cNvPr id="129" name="楕円 128">
          <a:extLst>
            <a:ext uri="{FF2B5EF4-FFF2-40B4-BE49-F238E27FC236}">
              <a16:creationId xmlns:a16="http://schemas.microsoft.com/office/drawing/2014/main" id="{F24D8157-3D5A-4F20-A144-97A69AF19C0F}"/>
            </a:ext>
          </a:extLst>
        </xdr:cNvPr>
        <xdr:cNvSpPr/>
      </xdr:nvSpPr>
      <xdr:spPr>
        <a:xfrm>
          <a:off x="7029450" y="59249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141922</xdr:rowOff>
    </xdr:from>
    <xdr:to>
      <xdr:col>45</xdr:col>
      <xdr:colOff>177800</xdr:colOff>
      <xdr:row>36</xdr:row>
      <xdr:rowOff>146495</xdr:rowOff>
    </xdr:to>
    <xdr:cxnSp macro="">
      <xdr:nvCxnSpPr>
        <xdr:cNvPr id="130" name="直線コネクタ 129">
          <a:extLst>
            <a:ext uri="{FF2B5EF4-FFF2-40B4-BE49-F238E27FC236}">
              <a16:creationId xmlns:a16="http://schemas.microsoft.com/office/drawing/2014/main" id="{7EFA2028-12F0-4240-BE89-1629C9585382}"/>
            </a:ext>
          </a:extLst>
        </xdr:cNvPr>
        <xdr:cNvCxnSpPr/>
      </xdr:nvCxnSpPr>
      <xdr:spPr>
        <a:xfrm flipV="1">
          <a:off x="7077075" y="597439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22115</xdr:rowOff>
    </xdr:from>
    <xdr:ext cx="469744" cy="259045"/>
    <xdr:sp macro="" textlink="">
      <xdr:nvSpPr>
        <xdr:cNvPr id="131" name="n_1aveValue【道路】&#10;一人当たり延長">
          <a:extLst>
            <a:ext uri="{FF2B5EF4-FFF2-40B4-BE49-F238E27FC236}">
              <a16:creationId xmlns:a16="http://schemas.microsoft.com/office/drawing/2014/main" id="{892B717A-2AD8-4D89-9E29-71493B55C8BA}"/>
            </a:ext>
          </a:extLst>
        </xdr:cNvPr>
        <xdr:cNvSpPr txBox="1"/>
      </xdr:nvSpPr>
      <xdr:spPr>
        <a:xfrm>
          <a:off x="8458277" y="63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32973</xdr:rowOff>
    </xdr:from>
    <xdr:ext cx="469744" cy="259045"/>
    <xdr:sp macro="" textlink="">
      <xdr:nvSpPr>
        <xdr:cNvPr id="132" name="n_2aveValue【道路】&#10;一人当たり延長">
          <a:extLst>
            <a:ext uri="{FF2B5EF4-FFF2-40B4-BE49-F238E27FC236}">
              <a16:creationId xmlns:a16="http://schemas.microsoft.com/office/drawing/2014/main" id="{58850B75-21EB-44BD-900E-EC167B93712F}"/>
            </a:ext>
          </a:extLst>
        </xdr:cNvPr>
        <xdr:cNvSpPr txBox="1"/>
      </xdr:nvSpPr>
      <xdr:spPr>
        <a:xfrm>
          <a:off x="7677227" y="634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22686</xdr:rowOff>
    </xdr:from>
    <xdr:ext cx="469744" cy="259045"/>
    <xdr:sp macro="" textlink="">
      <xdr:nvSpPr>
        <xdr:cNvPr id="133" name="n_3aveValue【道路】&#10;一人当たり延長">
          <a:extLst>
            <a:ext uri="{FF2B5EF4-FFF2-40B4-BE49-F238E27FC236}">
              <a16:creationId xmlns:a16="http://schemas.microsoft.com/office/drawing/2014/main" id="{02651E5F-3BDC-449E-9E36-C3F2426F0220}"/>
            </a:ext>
          </a:extLst>
        </xdr:cNvPr>
        <xdr:cNvSpPr txBox="1"/>
      </xdr:nvSpPr>
      <xdr:spPr>
        <a:xfrm>
          <a:off x="6867602" y="634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54373</xdr:rowOff>
    </xdr:from>
    <xdr:ext cx="469744" cy="259045"/>
    <xdr:sp macro="" textlink="">
      <xdr:nvSpPr>
        <xdr:cNvPr id="134" name="n_4aveValue【道路】&#10;一人当たり延長">
          <a:extLst>
            <a:ext uri="{FF2B5EF4-FFF2-40B4-BE49-F238E27FC236}">
              <a16:creationId xmlns:a16="http://schemas.microsoft.com/office/drawing/2014/main" id="{8D83F97B-641D-4786-AAEA-284003A32810}"/>
            </a:ext>
          </a:extLst>
        </xdr:cNvPr>
        <xdr:cNvSpPr txBox="1"/>
      </xdr:nvSpPr>
      <xdr:spPr>
        <a:xfrm>
          <a:off x="6067502" y="60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38371</xdr:rowOff>
    </xdr:from>
    <xdr:ext cx="469744" cy="259045"/>
    <xdr:sp macro="" textlink="">
      <xdr:nvSpPr>
        <xdr:cNvPr id="135" name="n_1mainValue【道路】&#10;一人当たり延長">
          <a:extLst>
            <a:ext uri="{FF2B5EF4-FFF2-40B4-BE49-F238E27FC236}">
              <a16:creationId xmlns:a16="http://schemas.microsoft.com/office/drawing/2014/main" id="{44A10338-23A3-40F3-B88D-9171B2366562}"/>
            </a:ext>
          </a:extLst>
        </xdr:cNvPr>
        <xdr:cNvSpPr txBox="1"/>
      </xdr:nvSpPr>
      <xdr:spPr>
        <a:xfrm>
          <a:off x="8458277" y="570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37799</xdr:rowOff>
    </xdr:from>
    <xdr:ext cx="469744" cy="259045"/>
    <xdr:sp macro="" textlink="">
      <xdr:nvSpPr>
        <xdr:cNvPr id="136" name="n_2mainValue【道路】&#10;一人当たり延長">
          <a:extLst>
            <a:ext uri="{FF2B5EF4-FFF2-40B4-BE49-F238E27FC236}">
              <a16:creationId xmlns:a16="http://schemas.microsoft.com/office/drawing/2014/main" id="{D7FCE006-111C-4B65-B043-CA8E527561DD}"/>
            </a:ext>
          </a:extLst>
        </xdr:cNvPr>
        <xdr:cNvSpPr txBox="1"/>
      </xdr:nvSpPr>
      <xdr:spPr>
        <a:xfrm>
          <a:off x="7677227" y="570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42372</xdr:rowOff>
    </xdr:from>
    <xdr:ext cx="469744" cy="259045"/>
    <xdr:sp macro="" textlink="">
      <xdr:nvSpPr>
        <xdr:cNvPr id="137" name="n_3mainValue【道路】&#10;一人当たり延長">
          <a:extLst>
            <a:ext uri="{FF2B5EF4-FFF2-40B4-BE49-F238E27FC236}">
              <a16:creationId xmlns:a16="http://schemas.microsoft.com/office/drawing/2014/main" id="{8E8736CA-6980-46A5-9A5E-B1E5C792822D}"/>
            </a:ext>
          </a:extLst>
        </xdr:cNvPr>
        <xdr:cNvSpPr txBox="1"/>
      </xdr:nvSpPr>
      <xdr:spPr>
        <a:xfrm>
          <a:off x="6867602" y="571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D3DEA4B4-E431-43E0-BEF4-96D22505ED9B}"/>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9" name="正方形/長方形 138">
          <a:extLst>
            <a:ext uri="{FF2B5EF4-FFF2-40B4-BE49-F238E27FC236}">
              <a16:creationId xmlns:a16="http://schemas.microsoft.com/office/drawing/2014/main" id="{E45A524F-D398-4F87-8C7E-EBC2C85F7771}"/>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0" name="正方形/長方形 139">
          <a:extLst>
            <a:ext uri="{FF2B5EF4-FFF2-40B4-BE49-F238E27FC236}">
              <a16:creationId xmlns:a16="http://schemas.microsoft.com/office/drawing/2014/main" id="{69E9F1F6-0C6E-4C15-B8A5-9B2B54A5B5EB}"/>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1" name="正方形/長方形 140">
          <a:extLst>
            <a:ext uri="{FF2B5EF4-FFF2-40B4-BE49-F238E27FC236}">
              <a16:creationId xmlns:a16="http://schemas.microsoft.com/office/drawing/2014/main" id="{EEA2BF89-01F5-4072-8992-9BAC96FA1ADC}"/>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2" name="正方形/長方形 141">
          <a:extLst>
            <a:ext uri="{FF2B5EF4-FFF2-40B4-BE49-F238E27FC236}">
              <a16:creationId xmlns:a16="http://schemas.microsoft.com/office/drawing/2014/main" id="{A764C8D9-95B5-4F25-95BB-C0481016BF53}"/>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4B4D4D6B-70AF-4B16-BD86-0A7EEC6A4EB3}"/>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BB3AB383-631F-4DA0-91D7-940DB7F53CF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31A75F1F-79B5-4FB7-863C-D9D599D31F3B}"/>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a:extLst>
            <a:ext uri="{FF2B5EF4-FFF2-40B4-BE49-F238E27FC236}">
              <a16:creationId xmlns:a16="http://schemas.microsoft.com/office/drawing/2014/main" id="{1C30B3B9-DAA1-43DC-A054-2CEBC30CD7DA}"/>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2D04774C-90B3-4994-B11A-A8D5DF0C21DE}"/>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a:extLst>
            <a:ext uri="{FF2B5EF4-FFF2-40B4-BE49-F238E27FC236}">
              <a16:creationId xmlns:a16="http://schemas.microsoft.com/office/drawing/2014/main" id="{E413D440-2628-49B5-B39B-38E9629A71E9}"/>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C9B4C34D-FE62-4627-931C-D1F3278E8811}"/>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E004FBA0-2A18-4475-ABBC-B8925AD95CF5}"/>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72B61835-28C7-4A4B-84CC-273A09C0AA10}"/>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28E64186-BE16-4958-8682-F3DE4B104F87}"/>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86FF56EC-6CC6-450F-9521-05147A559CEF}"/>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12CDE8D8-C579-4298-B3DB-99FE8D98FC1B}"/>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90354D4E-6A06-43D1-9E90-57DD3EE54EF7}"/>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54ADD56A-1268-4180-97BC-CC8433D32479}"/>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54E15ADC-881A-438E-B8DD-4A987F0C09D4}"/>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a:extLst>
            <a:ext uri="{FF2B5EF4-FFF2-40B4-BE49-F238E27FC236}">
              <a16:creationId xmlns:a16="http://schemas.microsoft.com/office/drawing/2014/main" id="{5B063180-131F-49E5-8C89-0152553FEC0D}"/>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93CE285D-EAFC-474F-975C-AEADC14E2DB3}"/>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60" name="直線コネクタ 159">
          <a:extLst>
            <a:ext uri="{FF2B5EF4-FFF2-40B4-BE49-F238E27FC236}">
              <a16:creationId xmlns:a16="http://schemas.microsoft.com/office/drawing/2014/main" id="{446D7676-7374-4F2E-9952-97C9C6D97BEE}"/>
            </a:ext>
          </a:extLst>
        </xdr:cNvPr>
        <xdr:cNvCxnSpPr/>
      </xdr:nvCxnSpPr>
      <xdr:spPr>
        <a:xfrm flipV="1">
          <a:off x="4179570" y="9241790"/>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BEAF8D9F-D8CD-4683-A898-F3534CD553ED}"/>
            </a:ext>
          </a:extLst>
        </xdr:cNvPr>
        <xdr:cNvSpPr txBox="1"/>
      </xdr:nvSpPr>
      <xdr:spPr>
        <a:xfrm>
          <a:off x="42291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2" name="直線コネクタ 161">
          <a:extLst>
            <a:ext uri="{FF2B5EF4-FFF2-40B4-BE49-F238E27FC236}">
              <a16:creationId xmlns:a16="http://schemas.microsoft.com/office/drawing/2014/main" id="{AE2044D5-C348-4594-973B-08AEC03A18BD}"/>
            </a:ext>
          </a:extLst>
        </xdr:cNvPr>
        <xdr:cNvCxnSpPr/>
      </xdr:nvCxnSpPr>
      <xdr:spPr>
        <a:xfrm>
          <a:off x="4105275" y="102025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FA4C9406-09EA-40FE-80E3-136416C8D433}"/>
            </a:ext>
          </a:extLst>
        </xdr:cNvPr>
        <xdr:cNvSpPr txBox="1"/>
      </xdr:nvSpPr>
      <xdr:spPr>
        <a:xfrm>
          <a:off x="4229100" y="903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64" name="直線コネクタ 163">
          <a:extLst>
            <a:ext uri="{FF2B5EF4-FFF2-40B4-BE49-F238E27FC236}">
              <a16:creationId xmlns:a16="http://schemas.microsoft.com/office/drawing/2014/main" id="{CF7AF86B-0E51-4672-A70D-FF20EAFB7174}"/>
            </a:ext>
          </a:extLst>
        </xdr:cNvPr>
        <xdr:cNvCxnSpPr/>
      </xdr:nvCxnSpPr>
      <xdr:spPr>
        <a:xfrm>
          <a:off x="4105275" y="92417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45737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DAF87DDB-B1B7-466C-B435-5F22B324F791}"/>
            </a:ext>
          </a:extLst>
        </xdr:cNvPr>
        <xdr:cNvSpPr txBox="1"/>
      </xdr:nvSpPr>
      <xdr:spPr>
        <a:xfrm>
          <a:off x="4229100" y="9602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6" name="フローチャート: 判断 165">
          <a:extLst>
            <a:ext uri="{FF2B5EF4-FFF2-40B4-BE49-F238E27FC236}">
              <a16:creationId xmlns:a16="http://schemas.microsoft.com/office/drawing/2014/main" id="{B76EB95A-5FA1-4AD8-863C-D55575543A55}"/>
            </a:ext>
          </a:extLst>
        </xdr:cNvPr>
        <xdr:cNvSpPr/>
      </xdr:nvSpPr>
      <xdr:spPr>
        <a:xfrm>
          <a:off x="4124325" y="96177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67" name="フローチャート: 判断 166">
          <a:extLst>
            <a:ext uri="{FF2B5EF4-FFF2-40B4-BE49-F238E27FC236}">
              <a16:creationId xmlns:a16="http://schemas.microsoft.com/office/drawing/2014/main" id="{1AEA6299-F718-4BAF-A8CF-353C807C3EA8}"/>
            </a:ext>
          </a:extLst>
        </xdr:cNvPr>
        <xdr:cNvSpPr/>
      </xdr:nvSpPr>
      <xdr:spPr>
        <a:xfrm>
          <a:off x="3381375" y="9582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68" name="フローチャート: 判断 167">
          <a:extLst>
            <a:ext uri="{FF2B5EF4-FFF2-40B4-BE49-F238E27FC236}">
              <a16:creationId xmlns:a16="http://schemas.microsoft.com/office/drawing/2014/main" id="{06ECDAC6-465D-4DD0-BE7F-2468D9AD317D}"/>
            </a:ext>
          </a:extLst>
        </xdr:cNvPr>
        <xdr:cNvSpPr/>
      </xdr:nvSpPr>
      <xdr:spPr>
        <a:xfrm>
          <a:off x="2571750" y="95548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9" name="フローチャート: 判断 168">
          <a:extLst>
            <a:ext uri="{FF2B5EF4-FFF2-40B4-BE49-F238E27FC236}">
              <a16:creationId xmlns:a16="http://schemas.microsoft.com/office/drawing/2014/main" id="{95B54687-36B3-4A46-ADDB-303723A752DD}"/>
            </a:ext>
          </a:extLst>
        </xdr:cNvPr>
        <xdr:cNvSpPr/>
      </xdr:nvSpPr>
      <xdr:spPr>
        <a:xfrm>
          <a:off x="1781175" y="95427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44450</xdr:rowOff>
    </xdr:from>
    <xdr:to>
      <xdr:col>6</xdr:col>
      <xdr:colOff>38100</xdr:colOff>
      <xdr:row>58</xdr:row>
      <xdr:rowOff>146050</xdr:rowOff>
    </xdr:to>
    <xdr:sp macro="" textlink="">
      <xdr:nvSpPr>
        <xdr:cNvPr id="170" name="フローチャート: 判断 169">
          <a:extLst>
            <a:ext uri="{FF2B5EF4-FFF2-40B4-BE49-F238E27FC236}">
              <a16:creationId xmlns:a16="http://schemas.microsoft.com/office/drawing/2014/main" id="{B3587AF5-3B41-47AE-BD6F-76AD5DE9BD1C}"/>
            </a:ext>
          </a:extLst>
        </xdr:cNvPr>
        <xdr:cNvSpPr/>
      </xdr:nvSpPr>
      <xdr:spPr>
        <a:xfrm>
          <a:off x="981075" y="94392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9C70750D-FA77-445E-A491-8D3E8AFA3E63}"/>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D46C617-0DA2-4279-B693-D22FF6D0E690}"/>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A4367210-4D23-420E-92AA-D9271989286E}"/>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D0352D5-C4EA-4A8B-B004-D513FB66F7AB}"/>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53F286B-F3CF-4B3D-9894-A509569D2A7A}"/>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76" name="楕円 175">
          <a:extLst>
            <a:ext uri="{FF2B5EF4-FFF2-40B4-BE49-F238E27FC236}">
              <a16:creationId xmlns:a16="http://schemas.microsoft.com/office/drawing/2014/main" id="{DBD18D01-ADA6-4D9C-A1D1-3043D28AB1FC}"/>
            </a:ext>
          </a:extLst>
        </xdr:cNvPr>
        <xdr:cNvSpPr/>
      </xdr:nvSpPr>
      <xdr:spPr>
        <a:xfrm>
          <a:off x="4124325" y="93357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132097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AF4C539A-0324-4FAB-B364-A2DA315EF701}"/>
            </a:ext>
          </a:extLst>
        </xdr:cNvPr>
        <xdr:cNvSpPr txBox="1"/>
      </xdr:nvSpPr>
      <xdr:spPr>
        <a:xfrm>
          <a:off x="4229100" y="919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36830</xdr:rowOff>
    </xdr:from>
    <xdr:to>
      <xdr:col>20</xdr:col>
      <xdr:colOff>38100</xdr:colOff>
      <xdr:row>58</xdr:row>
      <xdr:rowOff>138430</xdr:rowOff>
    </xdr:to>
    <xdr:sp macro="" textlink="">
      <xdr:nvSpPr>
        <xdr:cNvPr id="178" name="楕円 177">
          <a:extLst>
            <a:ext uri="{FF2B5EF4-FFF2-40B4-BE49-F238E27FC236}">
              <a16:creationId xmlns:a16="http://schemas.microsoft.com/office/drawing/2014/main" id="{0D976477-1BDD-44CE-9DD3-EAA4F07F96E7}"/>
            </a:ext>
          </a:extLst>
        </xdr:cNvPr>
        <xdr:cNvSpPr/>
      </xdr:nvSpPr>
      <xdr:spPr>
        <a:xfrm>
          <a:off x="3381375" y="94284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87630</xdr:rowOff>
    </xdr:to>
    <xdr:cxnSp macro="">
      <xdr:nvCxnSpPr>
        <xdr:cNvPr id="179" name="直線コネクタ 178">
          <a:extLst>
            <a:ext uri="{FF2B5EF4-FFF2-40B4-BE49-F238E27FC236}">
              <a16:creationId xmlns:a16="http://schemas.microsoft.com/office/drawing/2014/main" id="{598FE25F-39F2-4EEC-BCB6-C23B21DDB1B6}"/>
            </a:ext>
          </a:extLst>
        </xdr:cNvPr>
        <xdr:cNvCxnSpPr/>
      </xdr:nvCxnSpPr>
      <xdr:spPr>
        <a:xfrm flipV="1">
          <a:off x="3429000" y="9392920"/>
          <a:ext cx="752475"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xdr:rowOff>
    </xdr:from>
    <xdr:to>
      <xdr:col>15</xdr:col>
      <xdr:colOff>101600</xdr:colOff>
      <xdr:row>58</xdr:row>
      <xdr:rowOff>104140</xdr:rowOff>
    </xdr:to>
    <xdr:sp macro="" textlink="">
      <xdr:nvSpPr>
        <xdr:cNvPr id="180" name="楕円 179">
          <a:extLst>
            <a:ext uri="{FF2B5EF4-FFF2-40B4-BE49-F238E27FC236}">
              <a16:creationId xmlns:a16="http://schemas.microsoft.com/office/drawing/2014/main" id="{B37E34D5-BB1C-4D2D-BB6D-1EA16D471186}"/>
            </a:ext>
          </a:extLst>
        </xdr:cNvPr>
        <xdr:cNvSpPr/>
      </xdr:nvSpPr>
      <xdr:spPr>
        <a:xfrm>
          <a:off x="2571750" y="93941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53340</xdr:rowOff>
    </xdr:from>
    <xdr:to>
      <xdr:col>19</xdr:col>
      <xdr:colOff>177800</xdr:colOff>
      <xdr:row>58</xdr:row>
      <xdr:rowOff>87630</xdr:rowOff>
    </xdr:to>
    <xdr:cxnSp macro="">
      <xdr:nvCxnSpPr>
        <xdr:cNvPr id="181" name="直線コネクタ 180">
          <a:extLst>
            <a:ext uri="{FF2B5EF4-FFF2-40B4-BE49-F238E27FC236}">
              <a16:creationId xmlns:a16="http://schemas.microsoft.com/office/drawing/2014/main" id="{24C39A73-1444-4E5B-8AEF-56E6F5FEA8BC}"/>
            </a:ext>
          </a:extLst>
        </xdr:cNvPr>
        <xdr:cNvCxnSpPr/>
      </xdr:nvCxnSpPr>
      <xdr:spPr>
        <a:xfrm>
          <a:off x="2619375" y="9441815"/>
          <a:ext cx="8096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158750</xdr:rowOff>
    </xdr:from>
    <xdr:to>
      <xdr:col>10</xdr:col>
      <xdr:colOff>165100</xdr:colOff>
      <xdr:row>58</xdr:row>
      <xdr:rowOff>88900</xdr:rowOff>
    </xdr:to>
    <xdr:sp macro="" textlink="">
      <xdr:nvSpPr>
        <xdr:cNvPr id="182" name="楕円 181">
          <a:extLst>
            <a:ext uri="{FF2B5EF4-FFF2-40B4-BE49-F238E27FC236}">
              <a16:creationId xmlns:a16="http://schemas.microsoft.com/office/drawing/2014/main" id="{CE0DD8AE-80ED-4EF8-808B-48DB117A6A16}"/>
            </a:ext>
          </a:extLst>
        </xdr:cNvPr>
        <xdr:cNvSpPr/>
      </xdr:nvSpPr>
      <xdr:spPr>
        <a:xfrm>
          <a:off x="1781175" y="9391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38100</xdr:rowOff>
    </xdr:from>
    <xdr:to>
      <xdr:col>15</xdr:col>
      <xdr:colOff>50800</xdr:colOff>
      <xdr:row>58</xdr:row>
      <xdr:rowOff>53340</xdr:rowOff>
    </xdr:to>
    <xdr:cxnSp macro="">
      <xdr:nvCxnSpPr>
        <xdr:cNvPr id="183" name="直線コネクタ 182">
          <a:extLst>
            <a:ext uri="{FF2B5EF4-FFF2-40B4-BE49-F238E27FC236}">
              <a16:creationId xmlns:a16="http://schemas.microsoft.com/office/drawing/2014/main" id="{C8E286C4-5FAD-4FC1-9D99-56C09C41E957}"/>
            </a:ext>
          </a:extLst>
        </xdr:cNvPr>
        <xdr:cNvCxnSpPr/>
      </xdr:nvCxnSpPr>
      <xdr:spPr>
        <a:xfrm>
          <a:off x="1828800" y="9429750"/>
          <a:ext cx="790575"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118127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592496BE-7810-4398-BDFF-7AF9E515296C}"/>
            </a:ext>
          </a:extLst>
        </xdr:cNvPr>
        <xdr:cNvSpPr txBox="1"/>
      </xdr:nvSpPr>
      <xdr:spPr>
        <a:xfrm>
          <a:off x="3239144" y="967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87647</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6195F29E-7DED-403D-8107-8ACE59E3C49B}"/>
            </a:ext>
          </a:extLst>
        </xdr:cNvPr>
        <xdr:cNvSpPr txBox="1"/>
      </xdr:nvSpPr>
      <xdr:spPr>
        <a:xfrm>
          <a:off x="2439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72407</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6D066497-6960-4CB1-9016-D01912FA99E3}"/>
            </a:ext>
          </a:extLst>
        </xdr:cNvPr>
        <xdr:cNvSpPr txBox="1"/>
      </xdr:nvSpPr>
      <xdr:spPr>
        <a:xfrm>
          <a:off x="1648469"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162577</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88491FF1-F548-41F0-BECA-DBC64ABCEF91}"/>
            </a:ext>
          </a:extLst>
        </xdr:cNvPr>
        <xdr:cNvSpPr txBox="1"/>
      </xdr:nvSpPr>
      <xdr:spPr>
        <a:xfrm>
          <a:off x="848369" y="922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154957</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239DDA5E-A52B-4084-946D-9AAFB8CB9205}"/>
            </a:ext>
          </a:extLst>
        </xdr:cNvPr>
        <xdr:cNvSpPr txBox="1"/>
      </xdr:nvSpPr>
      <xdr:spPr>
        <a:xfrm>
          <a:off x="32391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120667</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CC2D97BA-5C21-4B6D-A9FB-5B19339EB4DC}"/>
            </a:ext>
          </a:extLst>
        </xdr:cNvPr>
        <xdr:cNvSpPr txBox="1"/>
      </xdr:nvSpPr>
      <xdr:spPr>
        <a:xfrm>
          <a:off x="2439044"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105427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B37652D1-69A1-43DE-89D3-15CBE6243423}"/>
            </a:ext>
          </a:extLst>
        </xdr:cNvPr>
        <xdr:cNvSpPr txBox="1"/>
      </xdr:nvSpPr>
      <xdr:spPr>
        <a:xfrm>
          <a:off x="1648469" y="917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8A1C2055-7AA3-4C82-ACC2-951FA5F94197}"/>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2" name="正方形/長方形 191">
          <a:extLst>
            <a:ext uri="{FF2B5EF4-FFF2-40B4-BE49-F238E27FC236}">
              <a16:creationId xmlns:a16="http://schemas.microsoft.com/office/drawing/2014/main" id="{07EA91D8-BCD0-436A-8A21-D7BFC261D83E}"/>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3" name="正方形/長方形 192">
          <a:extLst>
            <a:ext uri="{FF2B5EF4-FFF2-40B4-BE49-F238E27FC236}">
              <a16:creationId xmlns:a16="http://schemas.microsoft.com/office/drawing/2014/main" id="{0D5CCB37-E361-4CD7-9FE3-1A057CD8F881}"/>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4" name="正方形/長方形 193">
          <a:extLst>
            <a:ext uri="{FF2B5EF4-FFF2-40B4-BE49-F238E27FC236}">
              <a16:creationId xmlns:a16="http://schemas.microsoft.com/office/drawing/2014/main" id="{92FACFB5-EC25-4F41-820C-5E97B971BB6F}"/>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5" name="正方形/長方形 194">
          <a:extLst>
            <a:ext uri="{FF2B5EF4-FFF2-40B4-BE49-F238E27FC236}">
              <a16:creationId xmlns:a16="http://schemas.microsoft.com/office/drawing/2014/main" id="{B7A7B2F6-C0C0-492D-BACA-B13B51A00F7A}"/>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ABF89FE9-ACCA-4283-9E44-73CADE4A2F8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71B238D8-A291-4006-8366-B5D94F1F06B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8E866E4-75B3-4477-8FE5-4C3020015FC0}"/>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F6724965-8FD9-4D26-825E-424FB8BC0DEF}"/>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172C3206-728A-49D6-8BBB-548B0A164CF6}"/>
            </a:ext>
          </a:extLst>
        </xdr:cNvPr>
        <xdr:cNvSpPr txBox="1"/>
      </xdr:nvSpPr>
      <xdr:spPr>
        <a:xfrm>
          <a:off x="5723389" y="10227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037C3F83-C4C9-43B2-9C99-20C6B935361D}"/>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75D517F6-202B-45D2-B0D1-E6E9EED06840}"/>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8644E35B-3E9B-48C4-92AD-60D1510996F4}"/>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2B1734B0-6D78-41B3-A614-8F591C46C85B}"/>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4BBA7A68-DA55-425F-9851-17933ED695B5}"/>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8CA58026-CDED-4633-BF85-5640658A3ABA}"/>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E5C47B08-03A5-4080-A971-9EEB986BA0A9}"/>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F773B1C3-BFCC-431D-88E0-3BECB5FA9D7E}"/>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C26BF9F6-B3A3-451B-B528-0CA1A00FD2BF}"/>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10" name="直線コネクタ 209">
          <a:extLst>
            <a:ext uri="{FF2B5EF4-FFF2-40B4-BE49-F238E27FC236}">
              <a16:creationId xmlns:a16="http://schemas.microsoft.com/office/drawing/2014/main" id="{14C134A3-15A1-4C0A-BF8A-2091C2253D10}"/>
            </a:ext>
          </a:extLst>
        </xdr:cNvPr>
        <xdr:cNvCxnSpPr/>
      </xdr:nvCxnSpPr>
      <xdr:spPr>
        <a:xfrm flipV="1">
          <a:off x="9427845" y="9060221"/>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B6D2FE4F-98A9-434E-B0CB-4C9F486D6EB7}"/>
            </a:ext>
          </a:extLst>
        </xdr:cNvPr>
        <xdr:cNvSpPr txBox="1"/>
      </xdr:nvSpPr>
      <xdr:spPr>
        <a:xfrm>
          <a:off x="9477375" y="1020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12" name="直線コネクタ 211">
          <a:extLst>
            <a:ext uri="{FF2B5EF4-FFF2-40B4-BE49-F238E27FC236}">
              <a16:creationId xmlns:a16="http://schemas.microsoft.com/office/drawing/2014/main" id="{2F7F0BAF-F32D-4809-8D3E-774A9B5F2E2D}"/>
            </a:ext>
          </a:extLst>
        </xdr:cNvPr>
        <xdr:cNvCxnSpPr/>
      </xdr:nvCxnSpPr>
      <xdr:spPr>
        <a:xfrm>
          <a:off x="9363075" y="102029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11C429BC-EE2F-4438-8750-088DA825B4BC}"/>
            </a:ext>
          </a:extLst>
        </xdr:cNvPr>
        <xdr:cNvSpPr txBox="1"/>
      </xdr:nvSpPr>
      <xdr:spPr>
        <a:xfrm>
          <a:off x="9477375" y="884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14" name="直線コネクタ 213">
          <a:extLst>
            <a:ext uri="{FF2B5EF4-FFF2-40B4-BE49-F238E27FC236}">
              <a16:creationId xmlns:a16="http://schemas.microsoft.com/office/drawing/2014/main" id="{116E0B0B-2D79-40C1-AB4D-86D68357D262}"/>
            </a:ext>
          </a:extLst>
        </xdr:cNvPr>
        <xdr:cNvCxnSpPr/>
      </xdr:nvCxnSpPr>
      <xdr:spPr>
        <a:xfrm>
          <a:off x="9363075" y="90602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72605</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19FF9ADF-861E-4BAF-87E6-9D8AB5A0B515}"/>
            </a:ext>
          </a:extLst>
        </xdr:cNvPr>
        <xdr:cNvSpPr txBox="1"/>
      </xdr:nvSpPr>
      <xdr:spPr>
        <a:xfrm>
          <a:off x="9477375" y="9784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16" name="フローチャート: 判断 215">
          <a:extLst>
            <a:ext uri="{FF2B5EF4-FFF2-40B4-BE49-F238E27FC236}">
              <a16:creationId xmlns:a16="http://schemas.microsoft.com/office/drawing/2014/main" id="{65F3B7DF-E21F-47EC-AEE2-D8F33D9F71F2}"/>
            </a:ext>
          </a:extLst>
        </xdr:cNvPr>
        <xdr:cNvSpPr/>
      </xdr:nvSpPr>
      <xdr:spPr>
        <a:xfrm>
          <a:off x="9401175" y="980967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17" name="フローチャート: 判断 216">
          <a:extLst>
            <a:ext uri="{FF2B5EF4-FFF2-40B4-BE49-F238E27FC236}">
              <a16:creationId xmlns:a16="http://schemas.microsoft.com/office/drawing/2014/main" id="{8BF50544-D643-4CC4-8CE1-4EAFDAE54F91}"/>
            </a:ext>
          </a:extLst>
        </xdr:cNvPr>
        <xdr:cNvSpPr/>
      </xdr:nvSpPr>
      <xdr:spPr>
        <a:xfrm>
          <a:off x="8639175" y="98096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18" name="フローチャート: 判断 217">
          <a:extLst>
            <a:ext uri="{FF2B5EF4-FFF2-40B4-BE49-F238E27FC236}">
              <a16:creationId xmlns:a16="http://schemas.microsoft.com/office/drawing/2014/main" id="{A76B6463-577F-4935-B755-A057C47BC361}"/>
            </a:ext>
          </a:extLst>
        </xdr:cNvPr>
        <xdr:cNvSpPr/>
      </xdr:nvSpPr>
      <xdr:spPr>
        <a:xfrm>
          <a:off x="7839075" y="97925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61287</xdr:rowOff>
    </xdr:from>
    <xdr:to>
      <xdr:col>41</xdr:col>
      <xdr:colOff>101600</xdr:colOff>
      <xdr:row>60</xdr:row>
      <xdr:rowOff>162887</xdr:rowOff>
    </xdr:to>
    <xdr:sp macro="" textlink="">
      <xdr:nvSpPr>
        <xdr:cNvPr id="219" name="フローチャート: 判断 218">
          <a:extLst>
            <a:ext uri="{FF2B5EF4-FFF2-40B4-BE49-F238E27FC236}">
              <a16:creationId xmlns:a16="http://schemas.microsoft.com/office/drawing/2014/main" id="{3F2C4DE2-B532-4D72-B5E2-2DB2FB294E76}"/>
            </a:ext>
          </a:extLst>
        </xdr:cNvPr>
        <xdr:cNvSpPr/>
      </xdr:nvSpPr>
      <xdr:spPr>
        <a:xfrm>
          <a:off x="7029450" y="97799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167339</xdr:rowOff>
    </xdr:from>
    <xdr:to>
      <xdr:col>36</xdr:col>
      <xdr:colOff>165100</xdr:colOff>
      <xdr:row>60</xdr:row>
      <xdr:rowOff>97489</xdr:rowOff>
    </xdr:to>
    <xdr:sp macro="" textlink="">
      <xdr:nvSpPr>
        <xdr:cNvPr id="220" name="フローチャート: 判断 219">
          <a:extLst>
            <a:ext uri="{FF2B5EF4-FFF2-40B4-BE49-F238E27FC236}">
              <a16:creationId xmlns:a16="http://schemas.microsoft.com/office/drawing/2014/main" id="{F579C9ED-AD4E-4E1E-A663-2CA17E16396C}"/>
            </a:ext>
          </a:extLst>
        </xdr:cNvPr>
        <xdr:cNvSpPr/>
      </xdr:nvSpPr>
      <xdr:spPr>
        <a:xfrm>
          <a:off x="6238875" y="97177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31F42C88-8BAA-4185-B1C4-79B1A55178E1}"/>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6602AEDB-9069-48BD-8DBA-5A8E2335296A}"/>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0DD5277-1B24-48FF-82AC-238857A5FDB7}"/>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2BE92024-3E83-47B9-B268-002B335E6566}"/>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747BBA9-CF74-4C20-8CC8-8264E18004A4}"/>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26" name="楕円 225">
          <a:extLst>
            <a:ext uri="{FF2B5EF4-FFF2-40B4-BE49-F238E27FC236}">
              <a16:creationId xmlns:a16="http://schemas.microsoft.com/office/drawing/2014/main" id="{27A502CD-28B1-481A-9FC4-191A1106DF1E}"/>
            </a:ext>
          </a:extLst>
        </xdr:cNvPr>
        <xdr:cNvSpPr/>
      </xdr:nvSpPr>
      <xdr:spPr>
        <a:xfrm>
          <a:off x="9401175" y="977162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78998</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3ECD7569-86D2-4652-AE97-E8D26641567C}"/>
            </a:ext>
          </a:extLst>
        </xdr:cNvPr>
        <xdr:cNvSpPr txBox="1"/>
      </xdr:nvSpPr>
      <xdr:spPr>
        <a:xfrm>
          <a:off x="9477375" y="963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104236</xdr:rowOff>
    </xdr:from>
    <xdr:to>
      <xdr:col>50</xdr:col>
      <xdr:colOff>165100</xdr:colOff>
      <xdr:row>61</xdr:row>
      <xdr:rowOff>34386</xdr:rowOff>
    </xdr:to>
    <xdr:sp macro="" textlink="">
      <xdr:nvSpPr>
        <xdr:cNvPr id="228" name="楕円 227">
          <a:extLst>
            <a:ext uri="{FF2B5EF4-FFF2-40B4-BE49-F238E27FC236}">
              <a16:creationId xmlns:a16="http://schemas.microsoft.com/office/drawing/2014/main" id="{583A39E6-691D-4EA1-A420-B222E2F9F4A7}"/>
            </a:ext>
          </a:extLst>
        </xdr:cNvPr>
        <xdr:cNvSpPr/>
      </xdr:nvSpPr>
      <xdr:spPr>
        <a:xfrm>
          <a:off x="8639175" y="982291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106921</xdr:rowOff>
    </xdr:from>
    <xdr:to>
      <xdr:col>55</xdr:col>
      <xdr:colOff>0</xdr:colOff>
      <xdr:row>60</xdr:row>
      <xdr:rowOff>155036</xdr:rowOff>
    </xdr:to>
    <xdr:cxnSp macro="">
      <xdr:nvCxnSpPr>
        <xdr:cNvPr id="229" name="直線コネクタ 228">
          <a:extLst>
            <a:ext uri="{FF2B5EF4-FFF2-40B4-BE49-F238E27FC236}">
              <a16:creationId xmlns:a16="http://schemas.microsoft.com/office/drawing/2014/main" id="{ED27FCC8-45E4-4419-BCB3-3D41B19D8945}"/>
            </a:ext>
          </a:extLst>
        </xdr:cNvPr>
        <xdr:cNvCxnSpPr/>
      </xdr:nvCxnSpPr>
      <xdr:spPr>
        <a:xfrm flipV="1">
          <a:off x="8686800" y="9819246"/>
          <a:ext cx="742950" cy="5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113061</xdr:rowOff>
    </xdr:from>
    <xdr:to>
      <xdr:col>46</xdr:col>
      <xdr:colOff>38100</xdr:colOff>
      <xdr:row>61</xdr:row>
      <xdr:rowOff>43211</xdr:rowOff>
    </xdr:to>
    <xdr:sp macro="" textlink="">
      <xdr:nvSpPr>
        <xdr:cNvPr id="230" name="楕円 229">
          <a:extLst>
            <a:ext uri="{FF2B5EF4-FFF2-40B4-BE49-F238E27FC236}">
              <a16:creationId xmlns:a16="http://schemas.microsoft.com/office/drawing/2014/main" id="{E6C041C6-2A2D-4AE3-98EB-CF80DE8FD85B}"/>
            </a:ext>
          </a:extLst>
        </xdr:cNvPr>
        <xdr:cNvSpPr/>
      </xdr:nvSpPr>
      <xdr:spPr>
        <a:xfrm>
          <a:off x="7839075" y="98285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155036</xdr:rowOff>
    </xdr:from>
    <xdr:to>
      <xdr:col>50</xdr:col>
      <xdr:colOff>114300</xdr:colOff>
      <xdr:row>60</xdr:row>
      <xdr:rowOff>163861</xdr:rowOff>
    </xdr:to>
    <xdr:cxnSp macro="">
      <xdr:nvCxnSpPr>
        <xdr:cNvPr id="231" name="直線コネクタ 230">
          <a:extLst>
            <a:ext uri="{FF2B5EF4-FFF2-40B4-BE49-F238E27FC236}">
              <a16:creationId xmlns:a16="http://schemas.microsoft.com/office/drawing/2014/main" id="{069F3FE0-7EED-4582-ADB5-854EA62AF09F}"/>
            </a:ext>
          </a:extLst>
        </xdr:cNvPr>
        <xdr:cNvCxnSpPr/>
      </xdr:nvCxnSpPr>
      <xdr:spPr>
        <a:xfrm flipV="1">
          <a:off x="7886700" y="9870536"/>
          <a:ext cx="8001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126242</xdr:rowOff>
    </xdr:from>
    <xdr:to>
      <xdr:col>41</xdr:col>
      <xdr:colOff>101600</xdr:colOff>
      <xdr:row>61</xdr:row>
      <xdr:rowOff>56392</xdr:rowOff>
    </xdr:to>
    <xdr:sp macro="" textlink="">
      <xdr:nvSpPr>
        <xdr:cNvPr id="232" name="楕円 231">
          <a:extLst>
            <a:ext uri="{FF2B5EF4-FFF2-40B4-BE49-F238E27FC236}">
              <a16:creationId xmlns:a16="http://schemas.microsoft.com/office/drawing/2014/main" id="{74099B1E-3DE5-4520-B524-DB0069BF0BA2}"/>
            </a:ext>
          </a:extLst>
        </xdr:cNvPr>
        <xdr:cNvSpPr/>
      </xdr:nvSpPr>
      <xdr:spPr>
        <a:xfrm>
          <a:off x="7029450" y="983856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163861</xdr:rowOff>
    </xdr:from>
    <xdr:to>
      <xdr:col>45</xdr:col>
      <xdr:colOff>177800</xdr:colOff>
      <xdr:row>61</xdr:row>
      <xdr:rowOff>5592</xdr:rowOff>
    </xdr:to>
    <xdr:cxnSp macro="">
      <xdr:nvCxnSpPr>
        <xdr:cNvPr id="233" name="直線コネクタ 232">
          <a:extLst>
            <a:ext uri="{FF2B5EF4-FFF2-40B4-BE49-F238E27FC236}">
              <a16:creationId xmlns:a16="http://schemas.microsoft.com/office/drawing/2014/main" id="{7F56E293-14B4-429E-999E-60E6421D3756}"/>
            </a:ext>
          </a:extLst>
        </xdr:cNvPr>
        <xdr:cNvCxnSpPr/>
      </xdr:nvCxnSpPr>
      <xdr:spPr>
        <a:xfrm flipV="1">
          <a:off x="7077075" y="9876186"/>
          <a:ext cx="809625" cy="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40869</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68833A19-B077-475C-B17C-F6965550DF9C}"/>
            </a:ext>
          </a:extLst>
        </xdr:cNvPr>
        <xdr:cNvSpPr txBox="1"/>
      </xdr:nvSpPr>
      <xdr:spPr>
        <a:xfrm>
          <a:off x="8399995" y="959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23751</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307D025F-A998-46AC-AE7A-D744B27E206A}"/>
            </a:ext>
          </a:extLst>
        </xdr:cNvPr>
        <xdr:cNvSpPr txBox="1"/>
      </xdr:nvSpPr>
      <xdr:spPr>
        <a:xfrm>
          <a:off x="7609420" y="958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7964</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4C9B648-1551-48B0-8391-270CFFE493B0}"/>
            </a:ext>
          </a:extLst>
        </xdr:cNvPr>
        <xdr:cNvSpPr txBox="1"/>
      </xdr:nvSpPr>
      <xdr:spPr>
        <a:xfrm>
          <a:off x="6818845" y="956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114016</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90C4F2DF-5151-4C15-8029-22E9B4A3CA48}"/>
            </a:ext>
          </a:extLst>
        </xdr:cNvPr>
        <xdr:cNvSpPr txBox="1"/>
      </xdr:nvSpPr>
      <xdr:spPr>
        <a:xfrm>
          <a:off x="6009220" y="950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25513</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3D917C47-5C52-4915-B911-2F83BE5581E5}"/>
            </a:ext>
          </a:extLst>
        </xdr:cNvPr>
        <xdr:cNvSpPr txBox="1"/>
      </xdr:nvSpPr>
      <xdr:spPr>
        <a:xfrm>
          <a:off x="8399995" y="99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34338</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74C3FFCE-7B24-42B2-9876-416E04A87577}"/>
            </a:ext>
          </a:extLst>
        </xdr:cNvPr>
        <xdr:cNvSpPr txBox="1"/>
      </xdr:nvSpPr>
      <xdr:spPr>
        <a:xfrm>
          <a:off x="7609420" y="990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47519</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2586680B-2844-4303-96BF-08ED94D69C20}"/>
            </a:ext>
          </a:extLst>
        </xdr:cNvPr>
        <xdr:cNvSpPr txBox="1"/>
      </xdr:nvSpPr>
      <xdr:spPr>
        <a:xfrm>
          <a:off x="6818845" y="992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103B4D6B-159E-494F-A999-4D42BA81FEAE}"/>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2" name="正方形/長方形 241">
          <a:extLst>
            <a:ext uri="{FF2B5EF4-FFF2-40B4-BE49-F238E27FC236}">
              <a16:creationId xmlns:a16="http://schemas.microsoft.com/office/drawing/2014/main" id="{ED100877-9150-4573-80E0-E685B7876814}"/>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3" name="正方形/長方形 242">
          <a:extLst>
            <a:ext uri="{FF2B5EF4-FFF2-40B4-BE49-F238E27FC236}">
              <a16:creationId xmlns:a16="http://schemas.microsoft.com/office/drawing/2014/main" id="{88DEF90A-9F6E-4F21-90F6-B95FAFC5F078}"/>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4" name="正方形/長方形 243">
          <a:extLst>
            <a:ext uri="{FF2B5EF4-FFF2-40B4-BE49-F238E27FC236}">
              <a16:creationId xmlns:a16="http://schemas.microsoft.com/office/drawing/2014/main" id="{6A2C6FE3-19CB-42C6-8D8F-168C1B53AB35}"/>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5" name="正方形/長方形 244">
          <a:extLst>
            <a:ext uri="{FF2B5EF4-FFF2-40B4-BE49-F238E27FC236}">
              <a16:creationId xmlns:a16="http://schemas.microsoft.com/office/drawing/2014/main" id="{99C1865E-C678-4542-9A23-BD94A59A6582}"/>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9827F710-F144-4440-B63D-53C16636E8D2}"/>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8DCA099D-DF61-441C-8F16-8FAF0D9D3B01}"/>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E1D61FD5-AE78-4A33-9A24-FDA056E3C49A}"/>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9" name="テキスト ボックス 248">
          <a:extLst>
            <a:ext uri="{FF2B5EF4-FFF2-40B4-BE49-F238E27FC236}">
              <a16:creationId xmlns:a16="http://schemas.microsoft.com/office/drawing/2014/main" id="{D58468F6-36C6-4F62-94DF-804BDDC3E395}"/>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97812F3E-51CF-48B1-B603-E50DE397FF3E}"/>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98E2940B-835F-4DAF-8168-A10F434A8213}"/>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22145235-E33F-4013-A42A-0F778F8CE4F2}"/>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AA0582AB-B572-4F2E-A304-C10D380E7B05}"/>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0B61FBAA-B595-4AE7-9287-92914D4B10D7}"/>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E269EE59-A9CF-438E-A702-6BBD4A1450FE}"/>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5F2A5CAF-AA80-4498-8948-0BD73641C11C}"/>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B51B26AF-5A59-4957-9E65-B587FF2B45CD}"/>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194D6E75-344D-4CF6-86A3-BE97ED45A403}"/>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9" name="テキスト ボックス 258">
          <a:extLst>
            <a:ext uri="{FF2B5EF4-FFF2-40B4-BE49-F238E27FC236}">
              <a16:creationId xmlns:a16="http://schemas.microsoft.com/office/drawing/2014/main" id="{2B0020DF-D3E5-4228-8141-0958EABF5BC9}"/>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F8962789-1E64-4E60-B582-9FD3A8D1F1D6}"/>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1" name="テキスト ボックス 260">
          <a:extLst>
            <a:ext uri="{FF2B5EF4-FFF2-40B4-BE49-F238E27FC236}">
              <a16:creationId xmlns:a16="http://schemas.microsoft.com/office/drawing/2014/main" id="{5C48F0AB-FFDF-4F8E-9EA6-D2607F1022AB}"/>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C0400067-5462-42C7-B80B-ED739EE3CF5C}"/>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63" name="直線コネクタ 262">
          <a:extLst>
            <a:ext uri="{FF2B5EF4-FFF2-40B4-BE49-F238E27FC236}">
              <a16:creationId xmlns:a16="http://schemas.microsoft.com/office/drawing/2014/main" id="{51AD7394-038F-4B4E-BC80-F005F91B5B8A}"/>
            </a:ext>
          </a:extLst>
        </xdr:cNvPr>
        <xdr:cNvCxnSpPr/>
      </xdr:nvCxnSpPr>
      <xdr:spPr>
        <a:xfrm flipV="1">
          <a:off x="4179570" y="12495530"/>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03D7767B-FBA0-4EEF-A4D8-A5DCE835AC05}"/>
            </a:ext>
          </a:extLst>
        </xdr:cNvPr>
        <xdr:cNvSpPr txBox="1"/>
      </xdr:nvSpPr>
      <xdr:spPr>
        <a:xfrm>
          <a:off x="4229100"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65" name="直線コネクタ 264">
          <a:extLst>
            <a:ext uri="{FF2B5EF4-FFF2-40B4-BE49-F238E27FC236}">
              <a16:creationId xmlns:a16="http://schemas.microsoft.com/office/drawing/2014/main" id="{C9453643-4A68-4904-A7BB-A76AF5A6BEBC}"/>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5C2F6994-BD3C-465C-8280-DA1EED3D4362}"/>
            </a:ext>
          </a:extLst>
        </xdr:cNvPr>
        <xdr:cNvSpPr txBox="1"/>
      </xdr:nvSpPr>
      <xdr:spPr>
        <a:xfrm>
          <a:off x="4229100" y="1228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67" name="直線コネクタ 266">
          <a:extLst>
            <a:ext uri="{FF2B5EF4-FFF2-40B4-BE49-F238E27FC236}">
              <a16:creationId xmlns:a16="http://schemas.microsoft.com/office/drawing/2014/main" id="{468530C4-1E17-472A-83E0-92DA0AB551D6}"/>
            </a:ext>
          </a:extLst>
        </xdr:cNvPr>
        <xdr:cNvCxnSpPr/>
      </xdr:nvCxnSpPr>
      <xdr:spPr>
        <a:xfrm>
          <a:off x="4105275" y="12495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52088</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B3340254-131B-415B-9E3F-E94B62BFB32F}"/>
            </a:ext>
          </a:extLst>
        </xdr:cNvPr>
        <xdr:cNvSpPr txBox="1"/>
      </xdr:nvSpPr>
      <xdr:spPr>
        <a:xfrm>
          <a:off x="4229100" y="13164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9" name="フローチャート: 判断 268">
          <a:extLst>
            <a:ext uri="{FF2B5EF4-FFF2-40B4-BE49-F238E27FC236}">
              <a16:creationId xmlns:a16="http://schemas.microsoft.com/office/drawing/2014/main" id="{1419A1E6-2100-48FA-8BA0-E6A0C4E762E5}"/>
            </a:ext>
          </a:extLst>
        </xdr:cNvPr>
        <xdr:cNvSpPr/>
      </xdr:nvSpPr>
      <xdr:spPr>
        <a:xfrm>
          <a:off x="4124325" y="133038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0" name="フローチャート: 判断 269">
          <a:extLst>
            <a:ext uri="{FF2B5EF4-FFF2-40B4-BE49-F238E27FC236}">
              <a16:creationId xmlns:a16="http://schemas.microsoft.com/office/drawing/2014/main" id="{48005AC4-471E-4641-9DB7-8958242AB57F}"/>
            </a:ext>
          </a:extLst>
        </xdr:cNvPr>
        <xdr:cNvSpPr/>
      </xdr:nvSpPr>
      <xdr:spPr>
        <a:xfrm>
          <a:off x="33813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71" name="フローチャート: 判断 270">
          <a:extLst>
            <a:ext uri="{FF2B5EF4-FFF2-40B4-BE49-F238E27FC236}">
              <a16:creationId xmlns:a16="http://schemas.microsoft.com/office/drawing/2014/main" id="{7A00445A-431A-4782-B95E-D5EDE9B2B830}"/>
            </a:ext>
          </a:extLst>
        </xdr:cNvPr>
        <xdr:cNvSpPr/>
      </xdr:nvSpPr>
      <xdr:spPr>
        <a:xfrm>
          <a:off x="2571750" y="1331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72" name="フローチャート: 判断 271">
          <a:extLst>
            <a:ext uri="{FF2B5EF4-FFF2-40B4-BE49-F238E27FC236}">
              <a16:creationId xmlns:a16="http://schemas.microsoft.com/office/drawing/2014/main" id="{7A693099-9B66-49E0-B4BB-014C3CF089B6}"/>
            </a:ext>
          </a:extLst>
        </xdr:cNvPr>
        <xdr:cNvSpPr/>
      </xdr:nvSpPr>
      <xdr:spPr>
        <a:xfrm>
          <a:off x="17811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97789</xdr:rowOff>
    </xdr:from>
    <xdr:to>
      <xdr:col>6</xdr:col>
      <xdr:colOff>38100</xdr:colOff>
      <xdr:row>83</xdr:row>
      <xdr:rowOff>27939</xdr:rowOff>
    </xdr:to>
    <xdr:sp macro="" textlink="">
      <xdr:nvSpPr>
        <xdr:cNvPr id="273" name="フローチャート: 判断 272">
          <a:extLst>
            <a:ext uri="{FF2B5EF4-FFF2-40B4-BE49-F238E27FC236}">
              <a16:creationId xmlns:a16="http://schemas.microsoft.com/office/drawing/2014/main" id="{A2DEDC9C-7A56-4E6B-A7BC-D6F03925BA74}"/>
            </a:ext>
          </a:extLst>
        </xdr:cNvPr>
        <xdr:cNvSpPr/>
      </xdr:nvSpPr>
      <xdr:spPr>
        <a:xfrm>
          <a:off x="981075" y="133756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CF79E6A1-6E72-40FC-AA3B-107753A60114}"/>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F33C771-B38B-431A-86ED-3E9D601CB3F1}"/>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EEFDF61-5417-4727-8224-9E0701FA95AD}"/>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1BB3836-76E7-4262-8744-25D55C4AB459}"/>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4E975DF-98B5-4B65-910F-C0A87F4ED941}"/>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166370</xdr:rowOff>
    </xdr:from>
    <xdr:to>
      <xdr:col>24</xdr:col>
      <xdr:colOff>114300</xdr:colOff>
      <xdr:row>86</xdr:row>
      <xdr:rowOff>96520</xdr:rowOff>
    </xdr:to>
    <xdr:sp macro="" textlink="">
      <xdr:nvSpPr>
        <xdr:cNvPr id="279" name="楕円 278">
          <a:extLst>
            <a:ext uri="{FF2B5EF4-FFF2-40B4-BE49-F238E27FC236}">
              <a16:creationId xmlns:a16="http://schemas.microsoft.com/office/drawing/2014/main" id="{8AA5F6C3-C732-4CF2-91C5-E497A3BFB877}"/>
            </a:ext>
          </a:extLst>
        </xdr:cNvPr>
        <xdr:cNvSpPr/>
      </xdr:nvSpPr>
      <xdr:spPr>
        <a:xfrm>
          <a:off x="4124325" y="139268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144797</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C9AF56D1-7A63-4033-B705-21338343F176}"/>
            </a:ext>
          </a:extLst>
        </xdr:cNvPr>
        <xdr:cNvSpPr txBox="1"/>
      </xdr:nvSpPr>
      <xdr:spPr>
        <a:xfrm>
          <a:off x="4229100"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120650</xdr:rowOff>
    </xdr:from>
    <xdr:to>
      <xdr:col>20</xdr:col>
      <xdr:colOff>38100</xdr:colOff>
      <xdr:row>86</xdr:row>
      <xdr:rowOff>50800</xdr:rowOff>
    </xdr:to>
    <xdr:sp macro="" textlink="">
      <xdr:nvSpPr>
        <xdr:cNvPr id="281" name="楕円 280">
          <a:extLst>
            <a:ext uri="{FF2B5EF4-FFF2-40B4-BE49-F238E27FC236}">
              <a16:creationId xmlns:a16="http://schemas.microsoft.com/office/drawing/2014/main" id="{81503541-F8E6-45F9-8C3B-B9C9FB646CCC}"/>
            </a:ext>
          </a:extLst>
        </xdr:cNvPr>
        <xdr:cNvSpPr/>
      </xdr:nvSpPr>
      <xdr:spPr>
        <a:xfrm>
          <a:off x="3381375" y="138874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0</xdr:rowOff>
    </xdr:from>
    <xdr:to>
      <xdr:col>24</xdr:col>
      <xdr:colOff>63500</xdr:colOff>
      <xdr:row>86</xdr:row>
      <xdr:rowOff>45720</xdr:rowOff>
    </xdr:to>
    <xdr:cxnSp macro="">
      <xdr:nvCxnSpPr>
        <xdr:cNvPr id="282" name="直線コネクタ 281">
          <a:extLst>
            <a:ext uri="{FF2B5EF4-FFF2-40B4-BE49-F238E27FC236}">
              <a16:creationId xmlns:a16="http://schemas.microsoft.com/office/drawing/2014/main" id="{72844D4C-502F-4921-9740-2386BD97B4C1}"/>
            </a:ext>
          </a:extLst>
        </xdr:cNvPr>
        <xdr:cNvCxnSpPr/>
      </xdr:nvCxnSpPr>
      <xdr:spPr>
        <a:xfrm>
          <a:off x="3429000" y="13925550"/>
          <a:ext cx="7524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67311</xdr:rowOff>
    </xdr:from>
    <xdr:to>
      <xdr:col>15</xdr:col>
      <xdr:colOff>101600</xdr:colOff>
      <xdr:row>85</xdr:row>
      <xdr:rowOff>168911</xdr:rowOff>
    </xdr:to>
    <xdr:sp macro="" textlink="">
      <xdr:nvSpPr>
        <xdr:cNvPr id="283" name="楕円 282">
          <a:extLst>
            <a:ext uri="{FF2B5EF4-FFF2-40B4-BE49-F238E27FC236}">
              <a16:creationId xmlns:a16="http://schemas.microsoft.com/office/drawing/2014/main" id="{23FC739C-DE38-4A84-8BBB-143F144E6B56}"/>
            </a:ext>
          </a:extLst>
        </xdr:cNvPr>
        <xdr:cNvSpPr/>
      </xdr:nvSpPr>
      <xdr:spPr>
        <a:xfrm>
          <a:off x="2571750" y="138277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118111</xdr:rowOff>
    </xdr:from>
    <xdr:to>
      <xdr:col>19</xdr:col>
      <xdr:colOff>177800</xdr:colOff>
      <xdr:row>86</xdr:row>
      <xdr:rowOff>0</xdr:rowOff>
    </xdr:to>
    <xdr:cxnSp macro="">
      <xdr:nvCxnSpPr>
        <xdr:cNvPr id="284" name="直線コネクタ 283">
          <a:extLst>
            <a:ext uri="{FF2B5EF4-FFF2-40B4-BE49-F238E27FC236}">
              <a16:creationId xmlns:a16="http://schemas.microsoft.com/office/drawing/2014/main" id="{83C22247-0174-44FB-9E3B-027BA1AD0993}"/>
            </a:ext>
          </a:extLst>
        </xdr:cNvPr>
        <xdr:cNvCxnSpPr/>
      </xdr:nvCxnSpPr>
      <xdr:spPr>
        <a:xfrm>
          <a:off x="2619375" y="13884911"/>
          <a:ext cx="809625"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10161</xdr:rowOff>
    </xdr:from>
    <xdr:to>
      <xdr:col>10</xdr:col>
      <xdr:colOff>165100</xdr:colOff>
      <xdr:row>85</xdr:row>
      <xdr:rowOff>111761</xdr:rowOff>
    </xdr:to>
    <xdr:sp macro="" textlink="">
      <xdr:nvSpPr>
        <xdr:cNvPr id="285" name="楕円 284">
          <a:extLst>
            <a:ext uri="{FF2B5EF4-FFF2-40B4-BE49-F238E27FC236}">
              <a16:creationId xmlns:a16="http://schemas.microsoft.com/office/drawing/2014/main" id="{0614E1C2-911D-4CB2-8014-550212902C47}"/>
            </a:ext>
          </a:extLst>
        </xdr:cNvPr>
        <xdr:cNvSpPr/>
      </xdr:nvSpPr>
      <xdr:spPr>
        <a:xfrm>
          <a:off x="1781175" y="1377061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60961</xdr:rowOff>
    </xdr:from>
    <xdr:to>
      <xdr:col>15</xdr:col>
      <xdr:colOff>50800</xdr:colOff>
      <xdr:row>85</xdr:row>
      <xdr:rowOff>118111</xdr:rowOff>
    </xdr:to>
    <xdr:cxnSp macro="">
      <xdr:nvCxnSpPr>
        <xdr:cNvPr id="286" name="直線コネクタ 285">
          <a:extLst>
            <a:ext uri="{FF2B5EF4-FFF2-40B4-BE49-F238E27FC236}">
              <a16:creationId xmlns:a16="http://schemas.microsoft.com/office/drawing/2014/main" id="{7435C663-6063-4C8F-8085-C0FFE3ED344D}"/>
            </a:ext>
          </a:extLst>
        </xdr:cNvPr>
        <xdr:cNvCxnSpPr/>
      </xdr:nvCxnSpPr>
      <xdr:spPr>
        <a:xfrm>
          <a:off x="1828800" y="13827761"/>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87" name="n_1aveValue【公営住宅】&#10;有形固定資産減価償却率">
          <a:extLst>
            <a:ext uri="{FF2B5EF4-FFF2-40B4-BE49-F238E27FC236}">
              <a16:creationId xmlns:a16="http://schemas.microsoft.com/office/drawing/2014/main" id="{A53272B4-BC8E-42B7-BC35-0AB9020FE1B7}"/>
            </a:ext>
          </a:extLst>
        </xdr:cNvPr>
        <xdr:cNvSpPr txBox="1"/>
      </xdr:nvSpPr>
      <xdr:spPr>
        <a:xfrm>
          <a:off x="3239144"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288" name="n_2aveValue【公営住宅】&#10;有形固定資産減価償却率">
          <a:extLst>
            <a:ext uri="{FF2B5EF4-FFF2-40B4-BE49-F238E27FC236}">
              <a16:creationId xmlns:a16="http://schemas.microsoft.com/office/drawing/2014/main" id="{16D40ABC-1532-4F94-BFEA-D6B430B018DC}"/>
            </a:ext>
          </a:extLst>
        </xdr:cNvPr>
        <xdr:cNvSpPr txBox="1"/>
      </xdr:nvSpPr>
      <xdr:spPr>
        <a:xfrm>
          <a:off x="24390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289" name="n_3aveValue【公営住宅】&#10;有形固定資産減価償却率">
          <a:extLst>
            <a:ext uri="{FF2B5EF4-FFF2-40B4-BE49-F238E27FC236}">
              <a16:creationId xmlns:a16="http://schemas.microsoft.com/office/drawing/2014/main" id="{B4B42FEC-40DF-417E-AFAF-145FB812B098}"/>
            </a:ext>
          </a:extLst>
        </xdr:cNvPr>
        <xdr:cNvSpPr txBox="1"/>
      </xdr:nvSpPr>
      <xdr:spPr>
        <a:xfrm>
          <a:off x="1648469"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44466</xdr:rowOff>
    </xdr:from>
    <xdr:ext cx="405111" cy="259045"/>
    <xdr:sp macro="" textlink="">
      <xdr:nvSpPr>
        <xdr:cNvPr id="290" name="n_4aveValue【公営住宅】&#10;有形固定資産減価償却率">
          <a:extLst>
            <a:ext uri="{FF2B5EF4-FFF2-40B4-BE49-F238E27FC236}">
              <a16:creationId xmlns:a16="http://schemas.microsoft.com/office/drawing/2014/main" id="{327F0800-3990-46C8-AB1C-B1FDF30832CF}"/>
            </a:ext>
          </a:extLst>
        </xdr:cNvPr>
        <xdr:cNvSpPr txBox="1"/>
      </xdr:nvSpPr>
      <xdr:spPr>
        <a:xfrm>
          <a:off x="848369"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41927</xdr:rowOff>
    </xdr:from>
    <xdr:ext cx="405111" cy="259045"/>
    <xdr:sp macro="" textlink="">
      <xdr:nvSpPr>
        <xdr:cNvPr id="291" name="n_1mainValue【公営住宅】&#10;有形固定資産減価償却率">
          <a:extLst>
            <a:ext uri="{FF2B5EF4-FFF2-40B4-BE49-F238E27FC236}">
              <a16:creationId xmlns:a16="http://schemas.microsoft.com/office/drawing/2014/main" id="{7DF201DC-280A-4B51-A375-06C07F528F5E}"/>
            </a:ext>
          </a:extLst>
        </xdr:cNvPr>
        <xdr:cNvSpPr txBox="1"/>
      </xdr:nvSpPr>
      <xdr:spPr>
        <a:xfrm>
          <a:off x="3239144" y="1397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160038</xdr:rowOff>
    </xdr:from>
    <xdr:ext cx="405111" cy="259045"/>
    <xdr:sp macro="" textlink="">
      <xdr:nvSpPr>
        <xdr:cNvPr id="292" name="n_2mainValue【公営住宅】&#10;有形固定資産減価償却率">
          <a:extLst>
            <a:ext uri="{FF2B5EF4-FFF2-40B4-BE49-F238E27FC236}">
              <a16:creationId xmlns:a16="http://schemas.microsoft.com/office/drawing/2014/main" id="{E795BC59-1D46-44F6-8D18-26F302CA4FD8}"/>
            </a:ext>
          </a:extLst>
        </xdr:cNvPr>
        <xdr:cNvSpPr txBox="1"/>
      </xdr:nvSpPr>
      <xdr:spPr>
        <a:xfrm>
          <a:off x="2439044" y="1392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102888</xdr:rowOff>
    </xdr:from>
    <xdr:ext cx="405111" cy="259045"/>
    <xdr:sp macro="" textlink="">
      <xdr:nvSpPr>
        <xdr:cNvPr id="293" name="n_3mainValue【公営住宅】&#10;有形固定資産減価償却率">
          <a:extLst>
            <a:ext uri="{FF2B5EF4-FFF2-40B4-BE49-F238E27FC236}">
              <a16:creationId xmlns:a16="http://schemas.microsoft.com/office/drawing/2014/main" id="{0DE4AE84-AEF8-41BB-BACE-DF9E0502D5FC}"/>
            </a:ext>
          </a:extLst>
        </xdr:cNvPr>
        <xdr:cNvSpPr txBox="1"/>
      </xdr:nvSpPr>
      <xdr:spPr>
        <a:xfrm>
          <a:off x="1648469"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3ABDAD98-F631-45BE-A2EE-888269A560E8}"/>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5" name="正方形/長方形 294">
          <a:extLst>
            <a:ext uri="{FF2B5EF4-FFF2-40B4-BE49-F238E27FC236}">
              <a16:creationId xmlns:a16="http://schemas.microsoft.com/office/drawing/2014/main" id="{3D6C350C-8662-4CBC-B687-041E6417214B}"/>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6" name="正方形/長方形 295">
          <a:extLst>
            <a:ext uri="{FF2B5EF4-FFF2-40B4-BE49-F238E27FC236}">
              <a16:creationId xmlns:a16="http://schemas.microsoft.com/office/drawing/2014/main" id="{474D5339-80D3-4B53-AFD9-84E168130A43}"/>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7" name="正方形/長方形 296">
          <a:extLst>
            <a:ext uri="{FF2B5EF4-FFF2-40B4-BE49-F238E27FC236}">
              <a16:creationId xmlns:a16="http://schemas.microsoft.com/office/drawing/2014/main" id="{CAFB7A14-5C2F-4740-8547-A4A82B2C8F46}"/>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8" name="正方形/長方形 297">
          <a:extLst>
            <a:ext uri="{FF2B5EF4-FFF2-40B4-BE49-F238E27FC236}">
              <a16:creationId xmlns:a16="http://schemas.microsoft.com/office/drawing/2014/main" id="{CA6EC968-85E4-4A2F-AF5A-88C516BD2077}"/>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31AB7747-4F68-4856-B81F-8BCF415203A7}"/>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AE6A51C2-DC59-453B-B6E5-3012E98CEF24}"/>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9D826728-4443-4EB0-9543-9AE132E4CDA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085259D9-457D-4D2A-AF32-FF874472CC79}"/>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CBDC4C57-4A56-43C6-AACF-8290D1BEAF39}"/>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91AF076C-764A-4AA6-A256-31D250DB2F34}"/>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BC9CA4C1-7777-40C1-8E19-703DC837AABC}"/>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75BD31EC-D16B-4856-9A7E-2EEFA251E7D6}"/>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C21628FA-6961-40E1-A5D8-D2E81C234CAA}"/>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E021D3BF-A79A-4DF7-B05C-1235F9373C20}"/>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5562299A-9C92-449E-9C21-130DBBF2A8A0}"/>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992A38F7-0C76-4D0B-B49C-9D4083AF37CB}"/>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77D81F41-F7C5-41D6-B0F0-F48585CE246C}"/>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62BAB716-B165-48EA-A08B-7C6E2132AB3D}"/>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820887BB-D027-4571-9409-B7C778DC47AC}"/>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91573E35-CEE5-4E17-93D3-1FE851FFD0C8}"/>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4F3934CD-F5AD-46FC-B195-367CD499C692}"/>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FA6D91BF-A347-4579-B8F1-D57BDF0FE818}"/>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17" name="直線コネクタ 316">
          <a:extLst>
            <a:ext uri="{FF2B5EF4-FFF2-40B4-BE49-F238E27FC236}">
              <a16:creationId xmlns:a16="http://schemas.microsoft.com/office/drawing/2014/main" id="{343050EC-ECFF-435F-B34D-70BFE767ABF5}"/>
            </a:ext>
          </a:extLst>
        </xdr:cNvPr>
        <xdr:cNvCxnSpPr/>
      </xdr:nvCxnSpPr>
      <xdr:spPr>
        <a:xfrm flipV="1">
          <a:off x="9427845" y="12638949"/>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18" name="【公営住宅】&#10;一人当たり面積最小値テキスト">
          <a:extLst>
            <a:ext uri="{FF2B5EF4-FFF2-40B4-BE49-F238E27FC236}">
              <a16:creationId xmlns:a16="http://schemas.microsoft.com/office/drawing/2014/main" id="{13C3EB32-4C94-447E-8CD2-791EE394E08C}"/>
            </a:ext>
          </a:extLst>
        </xdr:cNvPr>
        <xdr:cNvSpPr txBox="1"/>
      </xdr:nvSpPr>
      <xdr:spPr>
        <a:xfrm>
          <a:off x="9477375"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19" name="直線コネクタ 318">
          <a:extLst>
            <a:ext uri="{FF2B5EF4-FFF2-40B4-BE49-F238E27FC236}">
              <a16:creationId xmlns:a16="http://schemas.microsoft.com/office/drawing/2014/main" id="{60225E48-5A4E-4DF8-B911-095329DFD5A1}"/>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20" name="【公営住宅】&#10;一人当たり面積最大値テキスト">
          <a:extLst>
            <a:ext uri="{FF2B5EF4-FFF2-40B4-BE49-F238E27FC236}">
              <a16:creationId xmlns:a16="http://schemas.microsoft.com/office/drawing/2014/main" id="{F46E9D8E-434E-49A6-83F6-6365073185F2}"/>
            </a:ext>
          </a:extLst>
        </xdr:cNvPr>
        <xdr:cNvSpPr txBox="1"/>
      </xdr:nvSpPr>
      <xdr:spPr>
        <a:xfrm>
          <a:off x="9477375" y="124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21" name="直線コネクタ 320">
          <a:extLst>
            <a:ext uri="{FF2B5EF4-FFF2-40B4-BE49-F238E27FC236}">
              <a16:creationId xmlns:a16="http://schemas.microsoft.com/office/drawing/2014/main" id="{F14A07A3-3275-4FB8-8ED8-128F60E3AD9E}"/>
            </a:ext>
          </a:extLst>
        </xdr:cNvPr>
        <xdr:cNvCxnSpPr/>
      </xdr:nvCxnSpPr>
      <xdr:spPr>
        <a:xfrm>
          <a:off x="9363075" y="126389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155501</xdr:rowOff>
    </xdr:from>
    <xdr:ext cx="469744" cy="259045"/>
    <xdr:sp macro="" textlink="">
      <xdr:nvSpPr>
        <xdr:cNvPr id="322" name="【公営住宅】&#10;一人当たり面積平均値テキスト">
          <a:extLst>
            <a:ext uri="{FF2B5EF4-FFF2-40B4-BE49-F238E27FC236}">
              <a16:creationId xmlns:a16="http://schemas.microsoft.com/office/drawing/2014/main" id="{1504C901-56F5-456C-A306-5DDEEBC8D967}"/>
            </a:ext>
          </a:extLst>
        </xdr:cNvPr>
        <xdr:cNvSpPr txBox="1"/>
      </xdr:nvSpPr>
      <xdr:spPr>
        <a:xfrm>
          <a:off x="9477375" y="13271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23" name="フローチャート: 判断 322">
          <a:extLst>
            <a:ext uri="{FF2B5EF4-FFF2-40B4-BE49-F238E27FC236}">
              <a16:creationId xmlns:a16="http://schemas.microsoft.com/office/drawing/2014/main" id="{6C882706-F537-498B-A7FD-EF67907B9329}"/>
            </a:ext>
          </a:extLst>
        </xdr:cNvPr>
        <xdr:cNvSpPr/>
      </xdr:nvSpPr>
      <xdr:spPr>
        <a:xfrm>
          <a:off x="9401175" y="1341047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24" name="フローチャート: 判断 323">
          <a:extLst>
            <a:ext uri="{FF2B5EF4-FFF2-40B4-BE49-F238E27FC236}">
              <a16:creationId xmlns:a16="http://schemas.microsoft.com/office/drawing/2014/main" id="{8E76092B-E446-4656-B113-8D216CE222B9}"/>
            </a:ext>
          </a:extLst>
        </xdr:cNvPr>
        <xdr:cNvSpPr/>
      </xdr:nvSpPr>
      <xdr:spPr>
        <a:xfrm>
          <a:off x="8639175" y="1342181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25" name="フローチャート: 判断 324">
          <a:extLst>
            <a:ext uri="{FF2B5EF4-FFF2-40B4-BE49-F238E27FC236}">
              <a16:creationId xmlns:a16="http://schemas.microsoft.com/office/drawing/2014/main" id="{75A5FBE5-0602-4F99-AD97-7B5E25800592}"/>
            </a:ext>
          </a:extLst>
        </xdr:cNvPr>
        <xdr:cNvSpPr/>
      </xdr:nvSpPr>
      <xdr:spPr>
        <a:xfrm>
          <a:off x="7839075" y="134201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114663</xdr:rowOff>
    </xdr:from>
    <xdr:to>
      <xdr:col>41</xdr:col>
      <xdr:colOff>101600</xdr:colOff>
      <xdr:row>83</xdr:row>
      <xdr:rowOff>44813</xdr:rowOff>
    </xdr:to>
    <xdr:sp macro="" textlink="">
      <xdr:nvSpPr>
        <xdr:cNvPr id="326" name="フローチャート: 判断 325">
          <a:extLst>
            <a:ext uri="{FF2B5EF4-FFF2-40B4-BE49-F238E27FC236}">
              <a16:creationId xmlns:a16="http://schemas.microsoft.com/office/drawing/2014/main" id="{BC50F810-E1CA-49FD-B950-78ABBD3213C0}"/>
            </a:ext>
          </a:extLst>
        </xdr:cNvPr>
        <xdr:cNvSpPr/>
      </xdr:nvSpPr>
      <xdr:spPr>
        <a:xfrm>
          <a:off x="7029450" y="13392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27" name="フローチャート: 判断 326">
          <a:extLst>
            <a:ext uri="{FF2B5EF4-FFF2-40B4-BE49-F238E27FC236}">
              <a16:creationId xmlns:a16="http://schemas.microsoft.com/office/drawing/2014/main" id="{EF9A0F8E-F301-4AB3-9B99-D0550554BECA}"/>
            </a:ext>
          </a:extLst>
        </xdr:cNvPr>
        <xdr:cNvSpPr/>
      </xdr:nvSpPr>
      <xdr:spPr>
        <a:xfrm>
          <a:off x="6238875" y="130769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EFAF7CF8-BC1A-4CDC-8C32-15E1E911DCD9}"/>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FC386B0B-4332-4AC6-8E3A-BF895EE3AB49}"/>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4AACD1A2-3D2E-406B-AD86-FA3ECED71501}"/>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1A8B3ED-7CA8-496F-94BB-40D06969D0B1}"/>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602F761B-202F-4282-A801-22B11B3127E2}"/>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33" name="楕円 332">
          <a:extLst>
            <a:ext uri="{FF2B5EF4-FFF2-40B4-BE49-F238E27FC236}">
              <a16:creationId xmlns:a16="http://schemas.microsoft.com/office/drawing/2014/main" id="{3486C6C1-FA48-4A52-984E-52C4A94825C4}"/>
            </a:ext>
          </a:extLst>
        </xdr:cNvPr>
        <xdr:cNvSpPr/>
      </xdr:nvSpPr>
      <xdr:spPr>
        <a:xfrm>
          <a:off x="9401175" y="1363154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11447</xdr:rowOff>
    </xdr:from>
    <xdr:ext cx="469744" cy="259045"/>
    <xdr:sp macro="" textlink="">
      <xdr:nvSpPr>
        <xdr:cNvPr id="334" name="【公営住宅】&#10;一人当たり面積該当値テキスト">
          <a:extLst>
            <a:ext uri="{FF2B5EF4-FFF2-40B4-BE49-F238E27FC236}">
              <a16:creationId xmlns:a16="http://schemas.microsoft.com/office/drawing/2014/main" id="{615BA793-823D-464A-9DC4-CACAD436C2FD}"/>
            </a:ext>
          </a:extLst>
        </xdr:cNvPr>
        <xdr:cNvSpPr txBox="1"/>
      </xdr:nvSpPr>
      <xdr:spPr>
        <a:xfrm>
          <a:off x="9477375"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36286</xdr:rowOff>
    </xdr:from>
    <xdr:to>
      <xdr:col>50</xdr:col>
      <xdr:colOff>165100</xdr:colOff>
      <xdr:row>84</xdr:row>
      <xdr:rowOff>137886</xdr:rowOff>
    </xdr:to>
    <xdr:sp macro="" textlink="">
      <xdr:nvSpPr>
        <xdr:cNvPr id="335" name="楕円 334">
          <a:extLst>
            <a:ext uri="{FF2B5EF4-FFF2-40B4-BE49-F238E27FC236}">
              <a16:creationId xmlns:a16="http://schemas.microsoft.com/office/drawing/2014/main" id="{7FC53BCA-F7C2-455B-98D4-52E1EEA09F82}"/>
            </a:ext>
          </a:extLst>
        </xdr:cNvPr>
        <xdr:cNvSpPr/>
      </xdr:nvSpPr>
      <xdr:spPr>
        <a:xfrm>
          <a:off x="8639175" y="136379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87086</xdr:rowOff>
    </xdr:to>
    <xdr:cxnSp macro="">
      <xdr:nvCxnSpPr>
        <xdr:cNvPr id="336" name="直線コネクタ 335">
          <a:extLst>
            <a:ext uri="{FF2B5EF4-FFF2-40B4-BE49-F238E27FC236}">
              <a16:creationId xmlns:a16="http://schemas.microsoft.com/office/drawing/2014/main" id="{1C1F7641-DEAF-4BEE-9A63-93A9F99752F4}"/>
            </a:ext>
          </a:extLst>
        </xdr:cNvPr>
        <xdr:cNvCxnSpPr/>
      </xdr:nvCxnSpPr>
      <xdr:spPr>
        <a:xfrm flipV="1">
          <a:off x="8686800" y="136886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37919</xdr:rowOff>
    </xdr:from>
    <xdr:to>
      <xdr:col>46</xdr:col>
      <xdr:colOff>38100</xdr:colOff>
      <xdr:row>84</xdr:row>
      <xdr:rowOff>139519</xdr:rowOff>
    </xdr:to>
    <xdr:sp macro="" textlink="">
      <xdr:nvSpPr>
        <xdr:cNvPr id="337" name="楕円 336">
          <a:extLst>
            <a:ext uri="{FF2B5EF4-FFF2-40B4-BE49-F238E27FC236}">
              <a16:creationId xmlns:a16="http://schemas.microsoft.com/office/drawing/2014/main" id="{6FC3C996-88BD-4867-9657-5AFA084CDC56}"/>
            </a:ext>
          </a:extLst>
        </xdr:cNvPr>
        <xdr:cNvSpPr/>
      </xdr:nvSpPr>
      <xdr:spPr>
        <a:xfrm>
          <a:off x="7839075" y="1363961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87086</xdr:rowOff>
    </xdr:from>
    <xdr:to>
      <xdr:col>50</xdr:col>
      <xdr:colOff>114300</xdr:colOff>
      <xdr:row>84</xdr:row>
      <xdr:rowOff>88719</xdr:rowOff>
    </xdr:to>
    <xdr:cxnSp macro="">
      <xdr:nvCxnSpPr>
        <xdr:cNvPr id="338" name="直線コネクタ 337">
          <a:extLst>
            <a:ext uri="{FF2B5EF4-FFF2-40B4-BE49-F238E27FC236}">
              <a16:creationId xmlns:a16="http://schemas.microsoft.com/office/drawing/2014/main" id="{AACAEB28-3F92-4C99-B0A8-63DBF98B0C8B}"/>
            </a:ext>
          </a:extLst>
        </xdr:cNvPr>
        <xdr:cNvCxnSpPr/>
      </xdr:nvCxnSpPr>
      <xdr:spPr>
        <a:xfrm flipV="1">
          <a:off x="7886700" y="13685611"/>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37919</xdr:rowOff>
    </xdr:from>
    <xdr:to>
      <xdr:col>41</xdr:col>
      <xdr:colOff>101600</xdr:colOff>
      <xdr:row>84</xdr:row>
      <xdr:rowOff>139519</xdr:rowOff>
    </xdr:to>
    <xdr:sp macro="" textlink="">
      <xdr:nvSpPr>
        <xdr:cNvPr id="339" name="楕円 338">
          <a:extLst>
            <a:ext uri="{FF2B5EF4-FFF2-40B4-BE49-F238E27FC236}">
              <a16:creationId xmlns:a16="http://schemas.microsoft.com/office/drawing/2014/main" id="{532EF409-D995-4E4E-8983-279343C4A2BD}"/>
            </a:ext>
          </a:extLst>
        </xdr:cNvPr>
        <xdr:cNvSpPr/>
      </xdr:nvSpPr>
      <xdr:spPr>
        <a:xfrm>
          <a:off x="7029450" y="1363961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88719</xdr:rowOff>
    </xdr:from>
    <xdr:to>
      <xdr:col>45</xdr:col>
      <xdr:colOff>177800</xdr:colOff>
      <xdr:row>84</xdr:row>
      <xdr:rowOff>88719</xdr:rowOff>
    </xdr:to>
    <xdr:cxnSp macro="">
      <xdr:nvCxnSpPr>
        <xdr:cNvPr id="340" name="直線コネクタ 339">
          <a:extLst>
            <a:ext uri="{FF2B5EF4-FFF2-40B4-BE49-F238E27FC236}">
              <a16:creationId xmlns:a16="http://schemas.microsoft.com/office/drawing/2014/main" id="{7D397F81-9388-488F-BAC0-0114B7C74E19}"/>
            </a:ext>
          </a:extLst>
        </xdr:cNvPr>
        <xdr:cNvCxnSpPr/>
      </xdr:nvCxnSpPr>
      <xdr:spPr>
        <a:xfrm>
          <a:off x="7077075" y="1368724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87465</xdr:rowOff>
    </xdr:from>
    <xdr:ext cx="469744" cy="259045"/>
    <xdr:sp macro="" textlink="">
      <xdr:nvSpPr>
        <xdr:cNvPr id="341" name="n_1aveValue【公営住宅】&#10;一人当たり面積">
          <a:extLst>
            <a:ext uri="{FF2B5EF4-FFF2-40B4-BE49-F238E27FC236}">
              <a16:creationId xmlns:a16="http://schemas.microsoft.com/office/drawing/2014/main" id="{31915F65-7033-4BB3-BEDC-6D247842E412}"/>
            </a:ext>
          </a:extLst>
        </xdr:cNvPr>
        <xdr:cNvSpPr txBox="1"/>
      </xdr:nvSpPr>
      <xdr:spPr>
        <a:xfrm>
          <a:off x="8458277" y="132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85833</xdr:rowOff>
    </xdr:from>
    <xdr:ext cx="469744" cy="259045"/>
    <xdr:sp macro="" textlink="">
      <xdr:nvSpPr>
        <xdr:cNvPr id="342" name="n_2aveValue【公営住宅】&#10;一人当たり面積">
          <a:extLst>
            <a:ext uri="{FF2B5EF4-FFF2-40B4-BE49-F238E27FC236}">
              <a16:creationId xmlns:a16="http://schemas.microsoft.com/office/drawing/2014/main" id="{C58742D6-3AF4-4C69-8C4A-7D7CAAE699BA}"/>
            </a:ext>
          </a:extLst>
        </xdr:cNvPr>
        <xdr:cNvSpPr txBox="1"/>
      </xdr:nvSpPr>
      <xdr:spPr>
        <a:xfrm>
          <a:off x="7677227" y="131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61340</xdr:rowOff>
    </xdr:from>
    <xdr:ext cx="469744" cy="259045"/>
    <xdr:sp macro="" textlink="">
      <xdr:nvSpPr>
        <xdr:cNvPr id="343" name="n_3aveValue【公営住宅】&#10;一人当たり面積">
          <a:extLst>
            <a:ext uri="{FF2B5EF4-FFF2-40B4-BE49-F238E27FC236}">
              <a16:creationId xmlns:a16="http://schemas.microsoft.com/office/drawing/2014/main" id="{53B9F7A0-6E09-4E12-B49E-F7307D3B98DE}"/>
            </a:ext>
          </a:extLst>
        </xdr:cNvPr>
        <xdr:cNvSpPr txBox="1"/>
      </xdr:nvSpPr>
      <xdr:spPr>
        <a:xfrm>
          <a:off x="6867602" y="1318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44" name="n_4aveValue【公営住宅】&#10;一人当たり面積">
          <a:extLst>
            <a:ext uri="{FF2B5EF4-FFF2-40B4-BE49-F238E27FC236}">
              <a16:creationId xmlns:a16="http://schemas.microsoft.com/office/drawing/2014/main" id="{CB9F0E44-BA75-4E2A-AFEE-5508EB9AF49E}"/>
            </a:ext>
          </a:extLst>
        </xdr:cNvPr>
        <xdr:cNvSpPr txBox="1"/>
      </xdr:nvSpPr>
      <xdr:spPr>
        <a:xfrm>
          <a:off x="6067502" y="1286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129013</xdr:rowOff>
    </xdr:from>
    <xdr:ext cx="469744" cy="259045"/>
    <xdr:sp macro="" textlink="">
      <xdr:nvSpPr>
        <xdr:cNvPr id="345" name="n_1mainValue【公営住宅】&#10;一人当たり面積">
          <a:extLst>
            <a:ext uri="{FF2B5EF4-FFF2-40B4-BE49-F238E27FC236}">
              <a16:creationId xmlns:a16="http://schemas.microsoft.com/office/drawing/2014/main" id="{7C2A2A7B-933D-4531-9C83-38BDE8121B51}"/>
            </a:ext>
          </a:extLst>
        </xdr:cNvPr>
        <xdr:cNvSpPr txBox="1"/>
      </xdr:nvSpPr>
      <xdr:spPr>
        <a:xfrm>
          <a:off x="8458277"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130646</xdr:rowOff>
    </xdr:from>
    <xdr:ext cx="469744" cy="259045"/>
    <xdr:sp macro="" textlink="">
      <xdr:nvSpPr>
        <xdr:cNvPr id="346" name="n_2mainValue【公営住宅】&#10;一人当たり面積">
          <a:extLst>
            <a:ext uri="{FF2B5EF4-FFF2-40B4-BE49-F238E27FC236}">
              <a16:creationId xmlns:a16="http://schemas.microsoft.com/office/drawing/2014/main" id="{99924D6E-4D2B-4284-8E3E-EF6966157E4F}"/>
            </a:ext>
          </a:extLst>
        </xdr:cNvPr>
        <xdr:cNvSpPr txBox="1"/>
      </xdr:nvSpPr>
      <xdr:spPr>
        <a:xfrm>
          <a:off x="7677227" y="1373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130646</xdr:rowOff>
    </xdr:from>
    <xdr:ext cx="469744" cy="259045"/>
    <xdr:sp macro="" textlink="">
      <xdr:nvSpPr>
        <xdr:cNvPr id="347" name="n_3mainValue【公営住宅】&#10;一人当たり面積">
          <a:extLst>
            <a:ext uri="{FF2B5EF4-FFF2-40B4-BE49-F238E27FC236}">
              <a16:creationId xmlns:a16="http://schemas.microsoft.com/office/drawing/2014/main" id="{FF93A883-7245-496F-BD67-5A563DDD0577}"/>
            </a:ext>
          </a:extLst>
        </xdr:cNvPr>
        <xdr:cNvSpPr txBox="1"/>
      </xdr:nvSpPr>
      <xdr:spPr>
        <a:xfrm>
          <a:off x="6867602" y="1373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E656171E-C1E5-43BA-ACE8-92070EDA8A6E}"/>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9" name="正方形/長方形 348">
          <a:extLst>
            <a:ext uri="{FF2B5EF4-FFF2-40B4-BE49-F238E27FC236}">
              <a16:creationId xmlns:a16="http://schemas.microsoft.com/office/drawing/2014/main" id="{F2B7E413-E51F-481C-80B1-404326915664}"/>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0" name="正方形/長方形 349">
          <a:extLst>
            <a:ext uri="{FF2B5EF4-FFF2-40B4-BE49-F238E27FC236}">
              <a16:creationId xmlns:a16="http://schemas.microsoft.com/office/drawing/2014/main" id="{A06D8ED2-B68C-4BE7-84A4-72427EF4AF85}"/>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1" name="正方形/長方形 350">
          <a:extLst>
            <a:ext uri="{FF2B5EF4-FFF2-40B4-BE49-F238E27FC236}">
              <a16:creationId xmlns:a16="http://schemas.microsoft.com/office/drawing/2014/main" id="{B2FCE604-EB45-4DA5-A365-788EC93C24EB}"/>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2" name="正方形/長方形 351">
          <a:extLst>
            <a:ext uri="{FF2B5EF4-FFF2-40B4-BE49-F238E27FC236}">
              <a16:creationId xmlns:a16="http://schemas.microsoft.com/office/drawing/2014/main" id="{D052AB51-2EA2-45C3-8E5B-61418C3802D1}"/>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8467016B-447A-469F-A03F-C9213DF1EEE7}"/>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123D88AE-7CD0-4BBC-ADFD-43BDD319A0EB}"/>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B93DF2E8-C83C-45A2-92C8-CA17F88B4CD6}"/>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6" name="テキスト ボックス 355">
          <a:extLst>
            <a:ext uri="{FF2B5EF4-FFF2-40B4-BE49-F238E27FC236}">
              <a16:creationId xmlns:a16="http://schemas.microsoft.com/office/drawing/2014/main" id="{12DFED0F-6ED9-4A8F-90DF-264D53D58CA2}"/>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A83C5474-8E18-47E3-9152-30F59CC643BD}"/>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a:extLst>
            <a:ext uri="{FF2B5EF4-FFF2-40B4-BE49-F238E27FC236}">
              <a16:creationId xmlns:a16="http://schemas.microsoft.com/office/drawing/2014/main" id="{8490AB55-E915-4D1D-AA60-9F0FB68C330C}"/>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6262795C-CFFF-4529-9522-3171D9BB9775}"/>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3040C0F9-37A2-42C4-87EB-13F434C889C4}"/>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EBF4F2DA-D73D-4A99-B6F9-D35D98002844}"/>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90859562-5BF8-4A84-9AAC-975D81663242}"/>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A65B7D43-6F7D-4957-92F3-56334775FCB1}"/>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E53FCD3B-E9ED-4F78-BC21-01728141BD0C}"/>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FAB0D55B-6B82-4C4E-A603-B268EC06C49C}"/>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a:extLst>
            <a:ext uri="{FF2B5EF4-FFF2-40B4-BE49-F238E27FC236}">
              <a16:creationId xmlns:a16="http://schemas.microsoft.com/office/drawing/2014/main" id="{251EF64F-F33A-4BB0-A039-5CA6CAB99DDE}"/>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178DA97D-8B2D-4B86-AC13-7436016F562B}"/>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8" name="テキスト ボックス 367">
          <a:extLst>
            <a:ext uri="{FF2B5EF4-FFF2-40B4-BE49-F238E27FC236}">
              <a16:creationId xmlns:a16="http://schemas.microsoft.com/office/drawing/2014/main" id="{3419C10F-5EAD-4D68-9CDD-A67498A4713B}"/>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6EDE9615-D2C2-4918-B4C1-F4615DFF6725}"/>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148589</xdr:rowOff>
    </xdr:from>
    <xdr:to>
      <xdr:col>24</xdr:col>
      <xdr:colOff>62865</xdr:colOff>
      <xdr:row>108</xdr:row>
      <xdr:rowOff>83820</xdr:rowOff>
    </xdr:to>
    <xdr:cxnSp macro="">
      <xdr:nvCxnSpPr>
        <xdr:cNvPr id="370" name="直線コネクタ 369">
          <a:extLst>
            <a:ext uri="{FF2B5EF4-FFF2-40B4-BE49-F238E27FC236}">
              <a16:creationId xmlns:a16="http://schemas.microsoft.com/office/drawing/2014/main" id="{2B9977FE-7ACF-4360-AAB0-FDBB12A024F1}"/>
            </a:ext>
          </a:extLst>
        </xdr:cNvPr>
        <xdr:cNvCxnSpPr/>
      </xdr:nvCxnSpPr>
      <xdr:spPr>
        <a:xfrm flipV="1">
          <a:off x="4179570" y="16337914"/>
          <a:ext cx="1270" cy="1236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87647</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1296E919-34C2-410D-A532-43C4CEF163D5}"/>
            </a:ext>
          </a:extLst>
        </xdr:cNvPr>
        <xdr:cNvSpPr txBox="1"/>
      </xdr:nvSpPr>
      <xdr:spPr>
        <a:xfrm>
          <a:off x="42291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72" name="直線コネクタ 371">
          <a:extLst>
            <a:ext uri="{FF2B5EF4-FFF2-40B4-BE49-F238E27FC236}">
              <a16:creationId xmlns:a16="http://schemas.microsoft.com/office/drawing/2014/main" id="{8F5CB401-2D49-4B80-91D1-0D56AEFF7C48}"/>
            </a:ext>
          </a:extLst>
        </xdr:cNvPr>
        <xdr:cNvCxnSpPr/>
      </xdr:nvCxnSpPr>
      <xdr:spPr>
        <a:xfrm>
          <a:off x="4105275" y="17574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95266</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24A97559-3B61-468A-A410-B55D68D78FA1}"/>
            </a:ext>
          </a:extLst>
        </xdr:cNvPr>
        <xdr:cNvSpPr txBox="1"/>
      </xdr:nvSpPr>
      <xdr:spPr>
        <a:xfrm>
          <a:off x="4229100" y="16125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374" name="直線コネクタ 373">
          <a:extLst>
            <a:ext uri="{FF2B5EF4-FFF2-40B4-BE49-F238E27FC236}">
              <a16:creationId xmlns:a16="http://schemas.microsoft.com/office/drawing/2014/main" id="{2DB912FC-B1D1-4762-AE66-BDD4AB0BDC4B}"/>
            </a:ext>
          </a:extLst>
        </xdr:cNvPr>
        <xdr:cNvCxnSpPr/>
      </xdr:nvCxnSpPr>
      <xdr:spPr>
        <a:xfrm>
          <a:off x="4105275" y="163379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106697</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EDE7C768-C6A4-4FF7-9AFB-50F7597D3765}"/>
            </a:ext>
          </a:extLst>
        </xdr:cNvPr>
        <xdr:cNvSpPr txBox="1"/>
      </xdr:nvSpPr>
      <xdr:spPr>
        <a:xfrm>
          <a:off x="4229100" y="1694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76" name="フローチャート: 判断 375">
          <a:extLst>
            <a:ext uri="{FF2B5EF4-FFF2-40B4-BE49-F238E27FC236}">
              <a16:creationId xmlns:a16="http://schemas.microsoft.com/office/drawing/2014/main" id="{5CE25846-E646-45CC-B36C-C1FE03843DE4}"/>
            </a:ext>
          </a:extLst>
        </xdr:cNvPr>
        <xdr:cNvSpPr/>
      </xdr:nvSpPr>
      <xdr:spPr>
        <a:xfrm>
          <a:off x="4124325" y="169652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77" name="フローチャート: 判断 376">
          <a:extLst>
            <a:ext uri="{FF2B5EF4-FFF2-40B4-BE49-F238E27FC236}">
              <a16:creationId xmlns:a16="http://schemas.microsoft.com/office/drawing/2014/main" id="{29C9805B-C74B-407E-A0AD-68A1C8E9AC7B}"/>
            </a:ext>
          </a:extLst>
        </xdr:cNvPr>
        <xdr:cNvSpPr/>
      </xdr:nvSpPr>
      <xdr:spPr>
        <a:xfrm>
          <a:off x="3381375" y="169341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a:extLst>
            <a:ext uri="{FF2B5EF4-FFF2-40B4-BE49-F238E27FC236}">
              <a16:creationId xmlns:a16="http://schemas.microsoft.com/office/drawing/2014/main" id="{FD81C1AE-B651-440C-8285-99670DBE7EB5}"/>
            </a:ext>
          </a:extLst>
        </xdr:cNvPr>
        <xdr:cNvSpPr/>
      </xdr:nvSpPr>
      <xdr:spPr>
        <a:xfrm>
          <a:off x="2571750" y="1690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379" name="フローチャート: 判断 378">
          <a:extLst>
            <a:ext uri="{FF2B5EF4-FFF2-40B4-BE49-F238E27FC236}">
              <a16:creationId xmlns:a16="http://schemas.microsoft.com/office/drawing/2014/main" id="{6123A06C-085E-4EDF-A4B8-366F89685C78}"/>
            </a:ext>
          </a:extLst>
        </xdr:cNvPr>
        <xdr:cNvSpPr/>
      </xdr:nvSpPr>
      <xdr:spPr>
        <a:xfrm>
          <a:off x="1781175" y="168998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380" name="フローチャート: 判断 379">
          <a:extLst>
            <a:ext uri="{FF2B5EF4-FFF2-40B4-BE49-F238E27FC236}">
              <a16:creationId xmlns:a16="http://schemas.microsoft.com/office/drawing/2014/main" id="{51AD44AC-B6A1-4270-AA93-DD1C858190C3}"/>
            </a:ext>
          </a:extLst>
        </xdr:cNvPr>
        <xdr:cNvSpPr/>
      </xdr:nvSpPr>
      <xdr:spPr>
        <a:xfrm>
          <a:off x="981075" y="16699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99A05CA3-E91D-472A-9D5D-B93C0F571B28}"/>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3796F7F2-02DC-4516-B808-048AA4815655}"/>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5A22B639-D225-4226-938B-C2CE2EF2E1A3}"/>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B185FFAF-44D0-4343-B56D-2EDDC1C5A7B4}"/>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3B25B62A-3EAE-4835-BB17-84B11F161C6E}"/>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97789</xdr:rowOff>
    </xdr:from>
    <xdr:to>
      <xdr:col>24</xdr:col>
      <xdr:colOff>114300</xdr:colOff>
      <xdr:row>101</xdr:row>
      <xdr:rowOff>27939</xdr:rowOff>
    </xdr:to>
    <xdr:sp macro="" textlink="">
      <xdr:nvSpPr>
        <xdr:cNvPr id="386" name="楕円 385">
          <a:extLst>
            <a:ext uri="{FF2B5EF4-FFF2-40B4-BE49-F238E27FC236}">
              <a16:creationId xmlns:a16="http://schemas.microsoft.com/office/drawing/2014/main" id="{CB5AB73F-ED54-44F3-9B7E-8C90828D4E52}"/>
            </a:ext>
          </a:extLst>
        </xdr:cNvPr>
        <xdr:cNvSpPr/>
      </xdr:nvSpPr>
      <xdr:spPr>
        <a:xfrm>
          <a:off x="4124325" y="162902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50816</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92D1C986-769D-42BA-9816-3C016A933B31}"/>
            </a:ext>
          </a:extLst>
        </xdr:cNvPr>
        <xdr:cNvSpPr txBox="1"/>
      </xdr:nvSpPr>
      <xdr:spPr>
        <a:xfrm>
          <a:off x="4229100" y="16240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109220</xdr:rowOff>
    </xdr:from>
    <xdr:to>
      <xdr:col>20</xdr:col>
      <xdr:colOff>38100</xdr:colOff>
      <xdr:row>101</xdr:row>
      <xdr:rowOff>39370</xdr:rowOff>
    </xdr:to>
    <xdr:sp macro="" textlink="">
      <xdr:nvSpPr>
        <xdr:cNvPr id="388" name="楕円 387">
          <a:extLst>
            <a:ext uri="{FF2B5EF4-FFF2-40B4-BE49-F238E27FC236}">
              <a16:creationId xmlns:a16="http://schemas.microsoft.com/office/drawing/2014/main" id="{B93576BF-1EF3-4158-8631-E16C29F245BD}"/>
            </a:ext>
          </a:extLst>
        </xdr:cNvPr>
        <xdr:cNvSpPr/>
      </xdr:nvSpPr>
      <xdr:spPr>
        <a:xfrm>
          <a:off x="3381375" y="162985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148589</xdr:rowOff>
    </xdr:from>
    <xdr:to>
      <xdr:col>24</xdr:col>
      <xdr:colOff>63500</xdr:colOff>
      <xdr:row>100</xdr:row>
      <xdr:rowOff>160020</xdr:rowOff>
    </xdr:to>
    <xdr:cxnSp macro="">
      <xdr:nvCxnSpPr>
        <xdr:cNvPr id="389" name="直線コネクタ 388">
          <a:extLst>
            <a:ext uri="{FF2B5EF4-FFF2-40B4-BE49-F238E27FC236}">
              <a16:creationId xmlns:a16="http://schemas.microsoft.com/office/drawing/2014/main" id="{7721EFA4-8A74-4A05-96C7-D65AFEDF2B88}"/>
            </a:ext>
          </a:extLst>
        </xdr:cNvPr>
        <xdr:cNvCxnSpPr/>
      </xdr:nvCxnSpPr>
      <xdr:spPr>
        <a:xfrm flipV="1">
          <a:off x="3429000" y="16337914"/>
          <a:ext cx="752475"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101600</xdr:rowOff>
    </xdr:from>
    <xdr:to>
      <xdr:col>15</xdr:col>
      <xdr:colOff>101600</xdr:colOff>
      <xdr:row>101</xdr:row>
      <xdr:rowOff>31750</xdr:rowOff>
    </xdr:to>
    <xdr:sp macro="" textlink="">
      <xdr:nvSpPr>
        <xdr:cNvPr id="390" name="楕円 389">
          <a:extLst>
            <a:ext uri="{FF2B5EF4-FFF2-40B4-BE49-F238E27FC236}">
              <a16:creationId xmlns:a16="http://schemas.microsoft.com/office/drawing/2014/main" id="{7113E2CB-B19D-44C5-9601-6C157C3253D9}"/>
            </a:ext>
          </a:extLst>
        </xdr:cNvPr>
        <xdr:cNvSpPr/>
      </xdr:nvSpPr>
      <xdr:spPr>
        <a:xfrm>
          <a:off x="2571750" y="16297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152400</xdr:rowOff>
    </xdr:from>
    <xdr:to>
      <xdr:col>19</xdr:col>
      <xdr:colOff>177800</xdr:colOff>
      <xdr:row>100</xdr:row>
      <xdr:rowOff>160020</xdr:rowOff>
    </xdr:to>
    <xdr:cxnSp macro="">
      <xdr:nvCxnSpPr>
        <xdr:cNvPr id="391" name="直線コネクタ 390">
          <a:extLst>
            <a:ext uri="{FF2B5EF4-FFF2-40B4-BE49-F238E27FC236}">
              <a16:creationId xmlns:a16="http://schemas.microsoft.com/office/drawing/2014/main" id="{66454759-61EA-4E7D-846C-DC62499A3941}"/>
            </a:ext>
          </a:extLst>
        </xdr:cNvPr>
        <xdr:cNvCxnSpPr/>
      </xdr:nvCxnSpPr>
      <xdr:spPr>
        <a:xfrm>
          <a:off x="2619375" y="16344900"/>
          <a:ext cx="80962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109220</xdr:rowOff>
    </xdr:from>
    <xdr:to>
      <xdr:col>10</xdr:col>
      <xdr:colOff>165100</xdr:colOff>
      <xdr:row>101</xdr:row>
      <xdr:rowOff>39370</xdr:rowOff>
    </xdr:to>
    <xdr:sp macro="" textlink="">
      <xdr:nvSpPr>
        <xdr:cNvPr id="392" name="楕円 391">
          <a:extLst>
            <a:ext uri="{FF2B5EF4-FFF2-40B4-BE49-F238E27FC236}">
              <a16:creationId xmlns:a16="http://schemas.microsoft.com/office/drawing/2014/main" id="{AB430C30-1DE5-46FA-B467-1D2B70C8AD89}"/>
            </a:ext>
          </a:extLst>
        </xdr:cNvPr>
        <xdr:cNvSpPr/>
      </xdr:nvSpPr>
      <xdr:spPr>
        <a:xfrm>
          <a:off x="1781175" y="162985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152400</xdr:rowOff>
    </xdr:from>
    <xdr:to>
      <xdr:col>15</xdr:col>
      <xdr:colOff>50800</xdr:colOff>
      <xdr:row>100</xdr:row>
      <xdr:rowOff>160020</xdr:rowOff>
    </xdr:to>
    <xdr:cxnSp macro="">
      <xdr:nvCxnSpPr>
        <xdr:cNvPr id="393" name="直線コネクタ 392">
          <a:extLst>
            <a:ext uri="{FF2B5EF4-FFF2-40B4-BE49-F238E27FC236}">
              <a16:creationId xmlns:a16="http://schemas.microsoft.com/office/drawing/2014/main" id="{5483591E-53DE-4D68-A1EA-4F93CDE38856}"/>
            </a:ext>
          </a:extLst>
        </xdr:cNvPr>
        <xdr:cNvCxnSpPr/>
      </xdr:nvCxnSpPr>
      <xdr:spPr>
        <a:xfrm flipV="1">
          <a:off x="1828800" y="16344900"/>
          <a:ext cx="79057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15257</xdr:rowOff>
    </xdr:from>
    <xdr:ext cx="405111" cy="259045"/>
    <xdr:sp macro="" textlink="">
      <xdr:nvSpPr>
        <xdr:cNvPr id="394" name="n_1aveValue【港湾・漁港】&#10;有形固定資産減価償却率">
          <a:extLst>
            <a:ext uri="{FF2B5EF4-FFF2-40B4-BE49-F238E27FC236}">
              <a16:creationId xmlns:a16="http://schemas.microsoft.com/office/drawing/2014/main" id="{BA8AC66F-5A75-405D-8F6A-120F34BEE21A}"/>
            </a:ext>
          </a:extLst>
        </xdr:cNvPr>
        <xdr:cNvSpPr txBox="1"/>
      </xdr:nvSpPr>
      <xdr:spPr>
        <a:xfrm>
          <a:off x="32391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95" name="n_2aveValue【港湾・漁港】&#10;有形固定資産減価償却率">
          <a:extLst>
            <a:ext uri="{FF2B5EF4-FFF2-40B4-BE49-F238E27FC236}">
              <a16:creationId xmlns:a16="http://schemas.microsoft.com/office/drawing/2014/main" id="{26F728E1-4FC8-476C-AD96-5BD4C7FF5DDF}"/>
            </a:ext>
          </a:extLst>
        </xdr:cNvPr>
        <xdr:cNvSpPr txBox="1"/>
      </xdr:nvSpPr>
      <xdr:spPr>
        <a:xfrm>
          <a:off x="2439044" y="1699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396" name="n_3aveValue【港湾・漁港】&#10;有形固定資産減価償却率">
          <a:extLst>
            <a:ext uri="{FF2B5EF4-FFF2-40B4-BE49-F238E27FC236}">
              <a16:creationId xmlns:a16="http://schemas.microsoft.com/office/drawing/2014/main" id="{03504885-2B0B-4593-87D0-48CD045BA791}"/>
            </a:ext>
          </a:extLst>
        </xdr:cNvPr>
        <xdr:cNvSpPr txBox="1"/>
      </xdr:nvSpPr>
      <xdr:spPr>
        <a:xfrm>
          <a:off x="1648469" y="1699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139716</xdr:rowOff>
    </xdr:from>
    <xdr:ext cx="405111" cy="259045"/>
    <xdr:sp macro="" textlink="">
      <xdr:nvSpPr>
        <xdr:cNvPr id="397" name="n_4aveValue【港湾・漁港】&#10;有形固定資産減価償却率">
          <a:extLst>
            <a:ext uri="{FF2B5EF4-FFF2-40B4-BE49-F238E27FC236}">
              <a16:creationId xmlns:a16="http://schemas.microsoft.com/office/drawing/2014/main" id="{F72416D9-1C81-41A9-87BE-A4A54CCE053A}"/>
            </a:ext>
          </a:extLst>
        </xdr:cNvPr>
        <xdr:cNvSpPr txBox="1"/>
      </xdr:nvSpPr>
      <xdr:spPr>
        <a:xfrm>
          <a:off x="848369" y="1649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55897</xdr:rowOff>
    </xdr:from>
    <xdr:ext cx="405111" cy="259045"/>
    <xdr:sp macro="" textlink="">
      <xdr:nvSpPr>
        <xdr:cNvPr id="398" name="n_1mainValue【港湾・漁港】&#10;有形固定資産減価償却率">
          <a:extLst>
            <a:ext uri="{FF2B5EF4-FFF2-40B4-BE49-F238E27FC236}">
              <a16:creationId xmlns:a16="http://schemas.microsoft.com/office/drawing/2014/main" id="{B38C70FC-D084-4961-95C2-D67CB3A572A6}"/>
            </a:ext>
          </a:extLst>
        </xdr:cNvPr>
        <xdr:cNvSpPr txBox="1"/>
      </xdr:nvSpPr>
      <xdr:spPr>
        <a:xfrm>
          <a:off x="3239144" y="1608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48277</xdr:rowOff>
    </xdr:from>
    <xdr:ext cx="405111" cy="259045"/>
    <xdr:sp macro="" textlink="">
      <xdr:nvSpPr>
        <xdr:cNvPr id="399" name="n_2mainValue【港湾・漁港】&#10;有形固定資産減価償却率">
          <a:extLst>
            <a:ext uri="{FF2B5EF4-FFF2-40B4-BE49-F238E27FC236}">
              <a16:creationId xmlns:a16="http://schemas.microsoft.com/office/drawing/2014/main" id="{1C0A07AA-7B6E-479E-8DAA-0CC6B0DA15B5}"/>
            </a:ext>
          </a:extLst>
        </xdr:cNvPr>
        <xdr:cNvSpPr txBox="1"/>
      </xdr:nvSpPr>
      <xdr:spPr>
        <a:xfrm>
          <a:off x="2439044" y="1607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55897</xdr:rowOff>
    </xdr:from>
    <xdr:ext cx="405111" cy="259045"/>
    <xdr:sp macro="" textlink="">
      <xdr:nvSpPr>
        <xdr:cNvPr id="400" name="n_3mainValue【港湾・漁港】&#10;有形固定資産減価償却率">
          <a:extLst>
            <a:ext uri="{FF2B5EF4-FFF2-40B4-BE49-F238E27FC236}">
              <a16:creationId xmlns:a16="http://schemas.microsoft.com/office/drawing/2014/main" id="{FFF72C8F-823A-4255-9940-93E8C03375A9}"/>
            </a:ext>
          </a:extLst>
        </xdr:cNvPr>
        <xdr:cNvSpPr txBox="1"/>
      </xdr:nvSpPr>
      <xdr:spPr>
        <a:xfrm>
          <a:off x="1648469" y="1608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841A1C0B-1EBD-428A-AC4D-A873AE2A1F22}"/>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2" name="正方形/長方形 401">
          <a:extLst>
            <a:ext uri="{FF2B5EF4-FFF2-40B4-BE49-F238E27FC236}">
              <a16:creationId xmlns:a16="http://schemas.microsoft.com/office/drawing/2014/main" id="{3C874A86-EBC8-4582-BA13-409795A0C82F}"/>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3" name="正方形/長方形 402">
          <a:extLst>
            <a:ext uri="{FF2B5EF4-FFF2-40B4-BE49-F238E27FC236}">
              <a16:creationId xmlns:a16="http://schemas.microsoft.com/office/drawing/2014/main" id="{E81FF2C3-D2B4-4F9F-9000-D3CCB8D6270A}"/>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4" name="正方形/長方形 403">
          <a:extLst>
            <a:ext uri="{FF2B5EF4-FFF2-40B4-BE49-F238E27FC236}">
              <a16:creationId xmlns:a16="http://schemas.microsoft.com/office/drawing/2014/main" id="{EB452529-A832-49DD-BD9B-F7694EFF01E6}"/>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5" name="正方形/長方形 404">
          <a:extLst>
            <a:ext uri="{FF2B5EF4-FFF2-40B4-BE49-F238E27FC236}">
              <a16:creationId xmlns:a16="http://schemas.microsoft.com/office/drawing/2014/main" id="{7637287F-3F37-4592-83D0-C0BB4A789707}"/>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5FD1C550-6245-4D20-910A-99A924DA5B04}"/>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224F0217-65D8-4AE0-8328-6D7EE2C26273}"/>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93989E54-1355-4CDE-A545-69C9DDE7FD72}"/>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a:extLst>
            <a:ext uri="{FF2B5EF4-FFF2-40B4-BE49-F238E27FC236}">
              <a16:creationId xmlns:a16="http://schemas.microsoft.com/office/drawing/2014/main" id="{914ED16A-F766-4DFA-8613-CAEC329A874A}"/>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a:extLst>
            <a:ext uri="{FF2B5EF4-FFF2-40B4-BE49-F238E27FC236}">
              <a16:creationId xmlns:a16="http://schemas.microsoft.com/office/drawing/2014/main" id="{867BE184-7D4F-4FD7-9A2B-970C63090469}"/>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a:extLst>
            <a:ext uri="{FF2B5EF4-FFF2-40B4-BE49-F238E27FC236}">
              <a16:creationId xmlns:a16="http://schemas.microsoft.com/office/drawing/2014/main" id="{23154CA3-1FF6-4191-B1E5-B2385800295B}"/>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2" name="テキスト ボックス 411">
          <a:extLst>
            <a:ext uri="{FF2B5EF4-FFF2-40B4-BE49-F238E27FC236}">
              <a16:creationId xmlns:a16="http://schemas.microsoft.com/office/drawing/2014/main" id="{5F4C2041-7251-4473-965B-8B2AF661CD4B}"/>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a:extLst>
            <a:ext uri="{FF2B5EF4-FFF2-40B4-BE49-F238E27FC236}">
              <a16:creationId xmlns:a16="http://schemas.microsoft.com/office/drawing/2014/main" id="{0B09480B-F742-443A-B056-A7D22C70FE3B}"/>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4" name="テキスト ボックス 413">
          <a:extLst>
            <a:ext uri="{FF2B5EF4-FFF2-40B4-BE49-F238E27FC236}">
              <a16:creationId xmlns:a16="http://schemas.microsoft.com/office/drawing/2014/main" id="{4CCA2CE5-57E4-4D00-A237-28C1B1E86862}"/>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a:extLst>
            <a:ext uri="{FF2B5EF4-FFF2-40B4-BE49-F238E27FC236}">
              <a16:creationId xmlns:a16="http://schemas.microsoft.com/office/drawing/2014/main" id="{EAABC1A9-11CC-4156-AAD0-94017465A5F9}"/>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6" name="テキスト ボックス 415">
          <a:extLst>
            <a:ext uri="{FF2B5EF4-FFF2-40B4-BE49-F238E27FC236}">
              <a16:creationId xmlns:a16="http://schemas.microsoft.com/office/drawing/2014/main" id="{E203B03A-3231-4EB8-B928-428B6C50D90C}"/>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a:extLst>
            <a:ext uri="{FF2B5EF4-FFF2-40B4-BE49-F238E27FC236}">
              <a16:creationId xmlns:a16="http://schemas.microsoft.com/office/drawing/2014/main" id="{A0AB3235-15AC-4DE5-AEF0-7D14C59F2624}"/>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a:extLst>
            <a:ext uri="{FF2B5EF4-FFF2-40B4-BE49-F238E27FC236}">
              <a16:creationId xmlns:a16="http://schemas.microsoft.com/office/drawing/2014/main" id="{C864002E-92A6-448A-93C6-284278F6A711}"/>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a:extLst>
            <a:ext uri="{FF2B5EF4-FFF2-40B4-BE49-F238E27FC236}">
              <a16:creationId xmlns:a16="http://schemas.microsoft.com/office/drawing/2014/main" id="{4B5B9D7D-38F0-4B83-BC3C-26303EA38C03}"/>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78175</xdr:rowOff>
    </xdr:from>
    <xdr:to>
      <xdr:col>54</xdr:col>
      <xdr:colOff>189865</xdr:colOff>
      <xdr:row>108</xdr:row>
      <xdr:rowOff>21867</xdr:rowOff>
    </xdr:to>
    <xdr:cxnSp macro="">
      <xdr:nvCxnSpPr>
        <xdr:cNvPr id="420" name="直線コネクタ 419">
          <a:extLst>
            <a:ext uri="{FF2B5EF4-FFF2-40B4-BE49-F238E27FC236}">
              <a16:creationId xmlns:a16="http://schemas.microsoft.com/office/drawing/2014/main" id="{CA6F6829-F690-423B-9F4D-E932444F4E3C}"/>
            </a:ext>
          </a:extLst>
        </xdr:cNvPr>
        <xdr:cNvCxnSpPr/>
      </xdr:nvCxnSpPr>
      <xdr:spPr>
        <a:xfrm flipV="1">
          <a:off x="9427845" y="16270675"/>
          <a:ext cx="1270" cy="12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25694</xdr:rowOff>
    </xdr:from>
    <xdr:ext cx="534377" cy="259045"/>
    <xdr:sp macro="" textlink="">
      <xdr:nvSpPr>
        <xdr:cNvPr id="421" name="【港湾・漁港】&#10;一人当たり有形固定資産（償却資産）額最小値テキスト">
          <a:extLst>
            <a:ext uri="{FF2B5EF4-FFF2-40B4-BE49-F238E27FC236}">
              <a16:creationId xmlns:a16="http://schemas.microsoft.com/office/drawing/2014/main" id="{4F520FDA-31F6-44B7-8B21-CF465D3C3C2F}"/>
            </a:ext>
          </a:extLst>
        </xdr:cNvPr>
        <xdr:cNvSpPr txBox="1"/>
      </xdr:nvSpPr>
      <xdr:spPr>
        <a:xfrm>
          <a:off x="9477375" y="175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21867</xdr:rowOff>
    </xdr:from>
    <xdr:to>
      <xdr:col>55</xdr:col>
      <xdr:colOff>88900</xdr:colOff>
      <xdr:row>108</xdr:row>
      <xdr:rowOff>21867</xdr:rowOff>
    </xdr:to>
    <xdr:cxnSp macro="">
      <xdr:nvCxnSpPr>
        <xdr:cNvPr id="422" name="直線コネクタ 421">
          <a:extLst>
            <a:ext uri="{FF2B5EF4-FFF2-40B4-BE49-F238E27FC236}">
              <a16:creationId xmlns:a16="http://schemas.microsoft.com/office/drawing/2014/main" id="{126244BC-C0E8-4A0C-A9B1-00DE63112532}"/>
            </a:ext>
          </a:extLst>
        </xdr:cNvPr>
        <xdr:cNvCxnSpPr/>
      </xdr:nvCxnSpPr>
      <xdr:spPr>
        <a:xfrm>
          <a:off x="9363075" y="175097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24852</xdr:rowOff>
    </xdr:from>
    <xdr:ext cx="599010" cy="259045"/>
    <xdr:sp macro="" textlink="">
      <xdr:nvSpPr>
        <xdr:cNvPr id="423" name="【港湾・漁港】&#10;一人当たり有形固定資産（償却資産）額最大値テキスト">
          <a:extLst>
            <a:ext uri="{FF2B5EF4-FFF2-40B4-BE49-F238E27FC236}">
              <a16:creationId xmlns:a16="http://schemas.microsoft.com/office/drawing/2014/main" id="{AC7659A9-394A-40D4-9F31-320196286944}"/>
            </a:ext>
          </a:extLst>
        </xdr:cNvPr>
        <xdr:cNvSpPr txBox="1"/>
      </xdr:nvSpPr>
      <xdr:spPr>
        <a:xfrm>
          <a:off x="9477375" y="1605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78175</xdr:rowOff>
    </xdr:from>
    <xdr:to>
      <xdr:col>55</xdr:col>
      <xdr:colOff>88900</xdr:colOff>
      <xdr:row>100</xdr:row>
      <xdr:rowOff>78175</xdr:rowOff>
    </xdr:to>
    <xdr:cxnSp macro="">
      <xdr:nvCxnSpPr>
        <xdr:cNvPr id="424" name="直線コネクタ 423">
          <a:extLst>
            <a:ext uri="{FF2B5EF4-FFF2-40B4-BE49-F238E27FC236}">
              <a16:creationId xmlns:a16="http://schemas.microsoft.com/office/drawing/2014/main" id="{EB50F5AB-43E6-499E-8ABF-3C8C1E781022}"/>
            </a:ext>
          </a:extLst>
        </xdr:cNvPr>
        <xdr:cNvCxnSpPr/>
      </xdr:nvCxnSpPr>
      <xdr:spPr>
        <a:xfrm>
          <a:off x="9363075" y="16270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165099</xdr:rowOff>
    </xdr:from>
    <xdr:ext cx="534377" cy="259045"/>
    <xdr:sp macro="" textlink="">
      <xdr:nvSpPr>
        <xdr:cNvPr id="425" name="【港湾・漁港】&#10;一人当たり有形固定資産（償却資産）額平均値テキスト">
          <a:extLst>
            <a:ext uri="{FF2B5EF4-FFF2-40B4-BE49-F238E27FC236}">
              <a16:creationId xmlns:a16="http://schemas.microsoft.com/office/drawing/2014/main" id="{B89BADC8-5CA0-438A-8708-28313101B298}"/>
            </a:ext>
          </a:extLst>
        </xdr:cNvPr>
        <xdr:cNvSpPr txBox="1"/>
      </xdr:nvSpPr>
      <xdr:spPr>
        <a:xfrm>
          <a:off x="9477375" y="17164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15222</xdr:rowOff>
    </xdr:from>
    <xdr:to>
      <xdr:col>55</xdr:col>
      <xdr:colOff>50800</xdr:colOff>
      <xdr:row>106</xdr:row>
      <xdr:rowOff>116822</xdr:rowOff>
    </xdr:to>
    <xdr:sp macro="" textlink="">
      <xdr:nvSpPr>
        <xdr:cNvPr id="426" name="フローチャート: 判断 425">
          <a:extLst>
            <a:ext uri="{FF2B5EF4-FFF2-40B4-BE49-F238E27FC236}">
              <a16:creationId xmlns:a16="http://schemas.microsoft.com/office/drawing/2014/main" id="{F0D63C1F-884B-4B3F-8630-D61483FF9DD9}"/>
            </a:ext>
          </a:extLst>
        </xdr:cNvPr>
        <xdr:cNvSpPr/>
      </xdr:nvSpPr>
      <xdr:spPr>
        <a:xfrm>
          <a:off x="9401175" y="1717609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19900</xdr:rowOff>
    </xdr:from>
    <xdr:to>
      <xdr:col>50</xdr:col>
      <xdr:colOff>165100</xdr:colOff>
      <xdr:row>106</xdr:row>
      <xdr:rowOff>121500</xdr:rowOff>
    </xdr:to>
    <xdr:sp macro="" textlink="">
      <xdr:nvSpPr>
        <xdr:cNvPr id="427" name="フローチャート: 判断 426">
          <a:extLst>
            <a:ext uri="{FF2B5EF4-FFF2-40B4-BE49-F238E27FC236}">
              <a16:creationId xmlns:a16="http://schemas.microsoft.com/office/drawing/2014/main" id="{BE6783C0-D655-431F-BCF4-B8AD8E3CA6D9}"/>
            </a:ext>
          </a:extLst>
        </xdr:cNvPr>
        <xdr:cNvSpPr/>
      </xdr:nvSpPr>
      <xdr:spPr>
        <a:xfrm>
          <a:off x="8639175" y="171839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153760</xdr:rowOff>
    </xdr:from>
    <xdr:to>
      <xdr:col>46</xdr:col>
      <xdr:colOff>38100</xdr:colOff>
      <xdr:row>106</xdr:row>
      <xdr:rowOff>83910</xdr:rowOff>
    </xdr:to>
    <xdr:sp macro="" textlink="">
      <xdr:nvSpPr>
        <xdr:cNvPr id="428" name="フローチャート: 判断 427">
          <a:extLst>
            <a:ext uri="{FF2B5EF4-FFF2-40B4-BE49-F238E27FC236}">
              <a16:creationId xmlns:a16="http://schemas.microsoft.com/office/drawing/2014/main" id="{FF4D7573-BA9D-427D-8E81-A0AD514D4B2C}"/>
            </a:ext>
          </a:extLst>
        </xdr:cNvPr>
        <xdr:cNvSpPr/>
      </xdr:nvSpPr>
      <xdr:spPr>
        <a:xfrm>
          <a:off x="7839075" y="17155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105437</xdr:rowOff>
    </xdr:from>
    <xdr:to>
      <xdr:col>41</xdr:col>
      <xdr:colOff>101600</xdr:colOff>
      <xdr:row>106</xdr:row>
      <xdr:rowOff>35587</xdr:rowOff>
    </xdr:to>
    <xdr:sp macro="" textlink="">
      <xdr:nvSpPr>
        <xdr:cNvPr id="429" name="フローチャート: 判断 428">
          <a:extLst>
            <a:ext uri="{FF2B5EF4-FFF2-40B4-BE49-F238E27FC236}">
              <a16:creationId xmlns:a16="http://schemas.microsoft.com/office/drawing/2014/main" id="{8ED6CD3F-0DAA-48F9-AFB5-8D0DB85B8C23}"/>
            </a:ext>
          </a:extLst>
        </xdr:cNvPr>
        <xdr:cNvSpPr/>
      </xdr:nvSpPr>
      <xdr:spPr>
        <a:xfrm>
          <a:off x="7029450" y="171043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44576</xdr:rowOff>
    </xdr:from>
    <xdr:to>
      <xdr:col>36</xdr:col>
      <xdr:colOff>165100</xdr:colOff>
      <xdr:row>106</xdr:row>
      <xdr:rowOff>146176</xdr:rowOff>
    </xdr:to>
    <xdr:sp macro="" textlink="">
      <xdr:nvSpPr>
        <xdr:cNvPr id="430" name="フローチャート: 判断 429">
          <a:extLst>
            <a:ext uri="{FF2B5EF4-FFF2-40B4-BE49-F238E27FC236}">
              <a16:creationId xmlns:a16="http://schemas.microsoft.com/office/drawing/2014/main" id="{4C98FCD9-1E9B-430C-A8D0-47F85C8D6B91}"/>
            </a:ext>
          </a:extLst>
        </xdr:cNvPr>
        <xdr:cNvSpPr/>
      </xdr:nvSpPr>
      <xdr:spPr>
        <a:xfrm>
          <a:off x="6238875" y="172118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2A7BC77A-1EAD-42E7-A760-D0E7CC0C7D65}"/>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B7AC86A6-D39B-4BB5-824C-A98F7836D82E}"/>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E3051F3F-69B0-4872-B8A7-A51C50912D55}"/>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99DB53C-4D2D-4B0D-8BB3-E1AA2DD96498}"/>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966D3C58-A5FC-499D-9FAA-617FA1AC5FD4}"/>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66182</xdr:rowOff>
    </xdr:from>
    <xdr:to>
      <xdr:col>55</xdr:col>
      <xdr:colOff>50800</xdr:colOff>
      <xdr:row>102</xdr:row>
      <xdr:rowOff>167782</xdr:rowOff>
    </xdr:to>
    <xdr:sp macro="" textlink="">
      <xdr:nvSpPr>
        <xdr:cNvPr id="436" name="楕円 435">
          <a:extLst>
            <a:ext uri="{FF2B5EF4-FFF2-40B4-BE49-F238E27FC236}">
              <a16:creationId xmlns:a16="http://schemas.microsoft.com/office/drawing/2014/main" id="{42D810B0-2884-43B3-BE05-7F43DF82E129}"/>
            </a:ext>
          </a:extLst>
        </xdr:cNvPr>
        <xdr:cNvSpPr/>
      </xdr:nvSpPr>
      <xdr:spPr>
        <a:xfrm>
          <a:off x="9401175" y="1658570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101</xdr:row>
      <xdr:rowOff>89059</xdr:rowOff>
    </xdr:from>
    <xdr:ext cx="599010" cy="259045"/>
    <xdr:sp macro="" textlink="">
      <xdr:nvSpPr>
        <xdr:cNvPr id="437" name="【港湾・漁港】&#10;一人当たり有形固定資産（償却資産）額該当値テキスト">
          <a:extLst>
            <a:ext uri="{FF2B5EF4-FFF2-40B4-BE49-F238E27FC236}">
              <a16:creationId xmlns:a16="http://schemas.microsoft.com/office/drawing/2014/main" id="{876998CF-83B4-4720-B164-B4C597C8C339}"/>
            </a:ext>
          </a:extLst>
        </xdr:cNvPr>
        <xdr:cNvSpPr txBox="1"/>
      </xdr:nvSpPr>
      <xdr:spPr>
        <a:xfrm>
          <a:off x="9477375" y="164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108538</xdr:rowOff>
    </xdr:from>
    <xdr:to>
      <xdr:col>50</xdr:col>
      <xdr:colOff>165100</xdr:colOff>
      <xdr:row>103</xdr:row>
      <xdr:rowOff>38688</xdr:rowOff>
    </xdr:to>
    <xdr:sp macro="" textlink="">
      <xdr:nvSpPr>
        <xdr:cNvPr id="438" name="楕円 437">
          <a:extLst>
            <a:ext uri="{FF2B5EF4-FFF2-40B4-BE49-F238E27FC236}">
              <a16:creationId xmlns:a16="http://schemas.microsoft.com/office/drawing/2014/main" id="{0B299176-AFD6-4F1F-B516-0A4689354C16}"/>
            </a:ext>
          </a:extLst>
        </xdr:cNvPr>
        <xdr:cNvSpPr/>
      </xdr:nvSpPr>
      <xdr:spPr>
        <a:xfrm>
          <a:off x="8639175" y="166217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116982</xdr:rowOff>
    </xdr:from>
    <xdr:to>
      <xdr:col>55</xdr:col>
      <xdr:colOff>0</xdr:colOff>
      <xdr:row>102</xdr:row>
      <xdr:rowOff>159338</xdr:rowOff>
    </xdr:to>
    <xdr:cxnSp macro="">
      <xdr:nvCxnSpPr>
        <xdr:cNvPr id="439" name="直線コネクタ 438">
          <a:extLst>
            <a:ext uri="{FF2B5EF4-FFF2-40B4-BE49-F238E27FC236}">
              <a16:creationId xmlns:a16="http://schemas.microsoft.com/office/drawing/2014/main" id="{93F12947-06F9-484A-8F58-F32C660AA09C}"/>
            </a:ext>
          </a:extLst>
        </xdr:cNvPr>
        <xdr:cNvCxnSpPr/>
      </xdr:nvCxnSpPr>
      <xdr:spPr>
        <a:xfrm flipV="1">
          <a:off x="8686800" y="16633332"/>
          <a:ext cx="742950" cy="4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139733</xdr:rowOff>
    </xdr:from>
    <xdr:to>
      <xdr:col>46</xdr:col>
      <xdr:colOff>38100</xdr:colOff>
      <xdr:row>103</xdr:row>
      <xdr:rowOff>69883</xdr:rowOff>
    </xdr:to>
    <xdr:sp macro="" textlink="">
      <xdr:nvSpPr>
        <xdr:cNvPr id="440" name="楕円 439">
          <a:extLst>
            <a:ext uri="{FF2B5EF4-FFF2-40B4-BE49-F238E27FC236}">
              <a16:creationId xmlns:a16="http://schemas.microsoft.com/office/drawing/2014/main" id="{F5ABA8A2-55CC-475F-8316-8A377864BF9A}"/>
            </a:ext>
          </a:extLst>
        </xdr:cNvPr>
        <xdr:cNvSpPr/>
      </xdr:nvSpPr>
      <xdr:spPr>
        <a:xfrm>
          <a:off x="7839075" y="1665925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159338</xdr:rowOff>
    </xdr:from>
    <xdr:to>
      <xdr:col>50</xdr:col>
      <xdr:colOff>114300</xdr:colOff>
      <xdr:row>103</xdr:row>
      <xdr:rowOff>19083</xdr:rowOff>
    </xdr:to>
    <xdr:cxnSp macro="">
      <xdr:nvCxnSpPr>
        <xdr:cNvPr id="441" name="直線コネクタ 440">
          <a:extLst>
            <a:ext uri="{FF2B5EF4-FFF2-40B4-BE49-F238E27FC236}">
              <a16:creationId xmlns:a16="http://schemas.microsoft.com/office/drawing/2014/main" id="{65F86BDE-C33C-4D03-A5D8-3DACDB63DD7A}"/>
            </a:ext>
          </a:extLst>
        </xdr:cNvPr>
        <xdr:cNvCxnSpPr/>
      </xdr:nvCxnSpPr>
      <xdr:spPr>
        <a:xfrm flipV="1">
          <a:off x="7886700" y="16678863"/>
          <a:ext cx="8001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168847</xdr:rowOff>
    </xdr:from>
    <xdr:to>
      <xdr:col>41</xdr:col>
      <xdr:colOff>101600</xdr:colOff>
      <xdr:row>103</xdr:row>
      <xdr:rowOff>98997</xdr:rowOff>
    </xdr:to>
    <xdr:sp macro="" textlink="">
      <xdr:nvSpPr>
        <xdr:cNvPr id="442" name="楕円 441">
          <a:extLst>
            <a:ext uri="{FF2B5EF4-FFF2-40B4-BE49-F238E27FC236}">
              <a16:creationId xmlns:a16="http://schemas.microsoft.com/office/drawing/2014/main" id="{2D8B9DCF-140C-47E4-B634-62478E24E21E}"/>
            </a:ext>
          </a:extLst>
        </xdr:cNvPr>
        <xdr:cNvSpPr/>
      </xdr:nvSpPr>
      <xdr:spPr>
        <a:xfrm>
          <a:off x="7029450" y="1667567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19083</xdr:rowOff>
    </xdr:from>
    <xdr:to>
      <xdr:col>45</xdr:col>
      <xdr:colOff>177800</xdr:colOff>
      <xdr:row>103</xdr:row>
      <xdr:rowOff>48197</xdr:rowOff>
    </xdr:to>
    <xdr:cxnSp macro="">
      <xdr:nvCxnSpPr>
        <xdr:cNvPr id="443" name="直線コネクタ 442">
          <a:extLst>
            <a:ext uri="{FF2B5EF4-FFF2-40B4-BE49-F238E27FC236}">
              <a16:creationId xmlns:a16="http://schemas.microsoft.com/office/drawing/2014/main" id="{27AAAC37-E182-4850-BA0D-1614FFBDFF0A}"/>
            </a:ext>
          </a:extLst>
        </xdr:cNvPr>
        <xdr:cNvCxnSpPr/>
      </xdr:nvCxnSpPr>
      <xdr:spPr>
        <a:xfrm flipV="1">
          <a:off x="7077075" y="16697358"/>
          <a:ext cx="809625"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112627</xdr:rowOff>
    </xdr:from>
    <xdr:ext cx="534377" cy="259045"/>
    <xdr:sp macro="" textlink="">
      <xdr:nvSpPr>
        <xdr:cNvPr id="444" name="n_1aveValue【港湾・漁港】&#10;一人当たり有形固定資産（償却資産）額">
          <a:extLst>
            <a:ext uri="{FF2B5EF4-FFF2-40B4-BE49-F238E27FC236}">
              <a16:creationId xmlns:a16="http://schemas.microsoft.com/office/drawing/2014/main" id="{3571D1F0-D96C-447E-A323-34006444F8C4}"/>
            </a:ext>
          </a:extLst>
        </xdr:cNvPr>
        <xdr:cNvSpPr txBox="1"/>
      </xdr:nvSpPr>
      <xdr:spPr>
        <a:xfrm>
          <a:off x="8429136" y="172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75037</xdr:rowOff>
    </xdr:from>
    <xdr:ext cx="534377" cy="259045"/>
    <xdr:sp macro="" textlink="">
      <xdr:nvSpPr>
        <xdr:cNvPr id="445" name="n_2aveValue【港湾・漁港】&#10;一人当たり有形固定資産（償却資産）額">
          <a:extLst>
            <a:ext uri="{FF2B5EF4-FFF2-40B4-BE49-F238E27FC236}">
              <a16:creationId xmlns:a16="http://schemas.microsoft.com/office/drawing/2014/main" id="{6E116304-627E-4835-B50E-486BFEDE7B7D}"/>
            </a:ext>
          </a:extLst>
        </xdr:cNvPr>
        <xdr:cNvSpPr txBox="1"/>
      </xdr:nvSpPr>
      <xdr:spPr>
        <a:xfrm>
          <a:off x="7648086" y="17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26714</xdr:rowOff>
    </xdr:from>
    <xdr:ext cx="534377" cy="259045"/>
    <xdr:sp macro="" textlink="">
      <xdr:nvSpPr>
        <xdr:cNvPr id="446" name="n_3aveValue【港湾・漁港】&#10;一人当たり有形固定資産（償却資産）額">
          <a:extLst>
            <a:ext uri="{FF2B5EF4-FFF2-40B4-BE49-F238E27FC236}">
              <a16:creationId xmlns:a16="http://schemas.microsoft.com/office/drawing/2014/main" id="{4AE6D90B-942F-4208-A131-96EBD43FE976}"/>
            </a:ext>
          </a:extLst>
        </xdr:cNvPr>
        <xdr:cNvSpPr txBox="1"/>
      </xdr:nvSpPr>
      <xdr:spPr>
        <a:xfrm>
          <a:off x="6847986" y="171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162703</xdr:rowOff>
    </xdr:from>
    <xdr:ext cx="534377" cy="259045"/>
    <xdr:sp macro="" textlink="">
      <xdr:nvSpPr>
        <xdr:cNvPr id="447" name="n_4aveValue【港湾・漁港】&#10;一人当たり有形固定資産（償却資産）額">
          <a:extLst>
            <a:ext uri="{FF2B5EF4-FFF2-40B4-BE49-F238E27FC236}">
              <a16:creationId xmlns:a16="http://schemas.microsoft.com/office/drawing/2014/main" id="{80503708-EB53-44F3-B4F3-E63FDA56BD30}"/>
            </a:ext>
          </a:extLst>
        </xdr:cNvPr>
        <xdr:cNvSpPr txBox="1"/>
      </xdr:nvSpPr>
      <xdr:spPr>
        <a:xfrm>
          <a:off x="6038361" y="169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55215</xdr:rowOff>
    </xdr:from>
    <xdr:ext cx="599010" cy="259045"/>
    <xdr:sp macro="" textlink="">
      <xdr:nvSpPr>
        <xdr:cNvPr id="448" name="n_1mainValue【港湾・漁港】&#10;一人当たり有形固定資産（償却資産）額">
          <a:extLst>
            <a:ext uri="{FF2B5EF4-FFF2-40B4-BE49-F238E27FC236}">
              <a16:creationId xmlns:a16="http://schemas.microsoft.com/office/drawing/2014/main" id="{C21B246A-8233-44F5-9906-1494CB590EEB}"/>
            </a:ext>
          </a:extLst>
        </xdr:cNvPr>
        <xdr:cNvSpPr txBox="1"/>
      </xdr:nvSpPr>
      <xdr:spPr>
        <a:xfrm>
          <a:off x="8399995" y="1640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86410</xdr:rowOff>
    </xdr:from>
    <xdr:ext cx="599010" cy="259045"/>
    <xdr:sp macro="" textlink="">
      <xdr:nvSpPr>
        <xdr:cNvPr id="449" name="n_2mainValue【港湾・漁港】&#10;一人当たり有形固定資産（償却資産）額">
          <a:extLst>
            <a:ext uri="{FF2B5EF4-FFF2-40B4-BE49-F238E27FC236}">
              <a16:creationId xmlns:a16="http://schemas.microsoft.com/office/drawing/2014/main" id="{40B386CD-B4B4-48D1-8E98-9C2D7F08053F}"/>
            </a:ext>
          </a:extLst>
        </xdr:cNvPr>
        <xdr:cNvSpPr txBox="1"/>
      </xdr:nvSpPr>
      <xdr:spPr>
        <a:xfrm>
          <a:off x="7609420" y="1643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115524</xdr:rowOff>
    </xdr:from>
    <xdr:ext cx="599010" cy="259045"/>
    <xdr:sp macro="" textlink="">
      <xdr:nvSpPr>
        <xdr:cNvPr id="450" name="n_3mainValue【港湾・漁港】&#10;一人当たり有形固定資産（償却資産）額">
          <a:extLst>
            <a:ext uri="{FF2B5EF4-FFF2-40B4-BE49-F238E27FC236}">
              <a16:creationId xmlns:a16="http://schemas.microsoft.com/office/drawing/2014/main" id="{EC298332-37BA-4E8E-9148-0C3D170A6A1C}"/>
            </a:ext>
          </a:extLst>
        </xdr:cNvPr>
        <xdr:cNvSpPr txBox="1"/>
      </xdr:nvSpPr>
      <xdr:spPr>
        <a:xfrm>
          <a:off x="6818845" y="1646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C200A80D-A6B3-4F8C-8E2B-F84F033132D4}"/>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2" name="正方形/長方形 451">
          <a:extLst>
            <a:ext uri="{FF2B5EF4-FFF2-40B4-BE49-F238E27FC236}">
              <a16:creationId xmlns:a16="http://schemas.microsoft.com/office/drawing/2014/main" id="{79C3ABB3-8C5D-43A9-8E28-027919C6762F}"/>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3" name="正方形/長方形 452">
          <a:extLst>
            <a:ext uri="{FF2B5EF4-FFF2-40B4-BE49-F238E27FC236}">
              <a16:creationId xmlns:a16="http://schemas.microsoft.com/office/drawing/2014/main" id="{5C83D243-9BAF-4F5F-8486-BC2B5FA8DAD1}"/>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4" name="正方形/長方形 453">
          <a:extLst>
            <a:ext uri="{FF2B5EF4-FFF2-40B4-BE49-F238E27FC236}">
              <a16:creationId xmlns:a16="http://schemas.microsoft.com/office/drawing/2014/main" id="{383C09BC-03F3-4001-BB77-CC67EC0BF445}"/>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5" name="正方形/長方形 454">
          <a:extLst>
            <a:ext uri="{FF2B5EF4-FFF2-40B4-BE49-F238E27FC236}">
              <a16:creationId xmlns:a16="http://schemas.microsoft.com/office/drawing/2014/main" id="{D4EBE98A-B4E1-4E40-A2DE-432FF98DBF64}"/>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FDC49607-5B55-4BFC-884A-160B5E2FD5A1}"/>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D639D985-A7F0-481A-BEFA-07035BA142A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8" name="正方形/長方形 457">
          <a:extLst>
            <a:ext uri="{FF2B5EF4-FFF2-40B4-BE49-F238E27FC236}">
              <a16:creationId xmlns:a16="http://schemas.microsoft.com/office/drawing/2014/main" id="{825E4522-7C52-4E8B-8E7F-2EFA89523E93}"/>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9" name="正方形/長方形 458">
          <a:extLst>
            <a:ext uri="{FF2B5EF4-FFF2-40B4-BE49-F238E27FC236}">
              <a16:creationId xmlns:a16="http://schemas.microsoft.com/office/drawing/2014/main" id="{C71447FF-D21E-41F5-85C4-EB0FA5CDF56C}"/>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0" name="正方形/長方形 459">
          <a:extLst>
            <a:ext uri="{FF2B5EF4-FFF2-40B4-BE49-F238E27FC236}">
              <a16:creationId xmlns:a16="http://schemas.microsoft.com/office/drawing/2014/main" id="{BCD1F633-E715-42AA-90A3-BABD2A155F6E}"/>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1" name="正方形/長方形 460">
          <a:extLst>
            <a:ext uri="{FF2B5EF4-FFF2-40B4-BE49-F238E27FC236}">
              <a16:creationId xmlns:a16="http://schemas.microsoft.com/office/drawing/2014/main" id="{268A7A93-C0CB-40CB-9FD1-3C8B41E1BE93}"/>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8F16E73-4B5A-4C4C-8E6E-32E00DFE9A77}"/>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7FE76581-8468-4681-99A2-373C12022066}"/>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4" name="正方形/長方形 463">
          <a:extLst>
            <a:ext uri="{FF2B5EF4-FFF2-40B4-BE49-F238E27FC236}">
              <a16:creationId xmlns:a16="http://schemas.microsoft.com/office/drawing/2014/main" id="{BAB702C9-829A-4AAE-BF5D-8E26F8736B7A}"/>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5" name="正方形/長方形 464">
          <a:extLst>
            <a:ext uri="{FF2B5EF4-FFF2-40B4-BE49-F238E27FC236}">
              <a16:creationId xmlns:a16="http://schemas.microsoft.com/office/drawing/2014/main" id="{6E48454B-0EB5-4A5D-A162-516204E360EA}"/>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66" name="正方形/長方形 465">
          <a:extLst>
            <a:ext uri="{FF2B5EF4-FFF2-40B4-BE49-F238E27FC236}">
              <a16:creationId xmlns:a16="http://schemas.microsoft.com/office/drawing/2014/main" id="{C2ABB61B-925C-4B4C-91D6-E8B21059E3E6}"/>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67" name="正方形/長方形 466">
          <a:extLst>
            <a:ext uri="{FF2B5EF4-FFF2-40B4-BE49-F238E27FC236}">
              <a16:creationId xmlns:a16="http://schemas.microsoft.com/office/drawing/2014/main" id="{C3591AD9-4D8C-4BBE-B389-D14BBF22ED6D}"/>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4A52CC02-E3A2-497B-BD6C-88908045CE7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E6A70F78-AF5F-46DF-BDE5-1CD09E737EA7}"/>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B15E3FCC-65DD-44BE-8AFF-6AC88CAB08BA}"/>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D8C33A39-D0E4-4794-848E-57DFEC316E1A}"/>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2" name="直線コネクタ 471">
          <a:extLst>
            <a:ext uri="{FF2B5EF4-FFF2-40B4-BE49-F238E27FC236}">
              <a16:creationId xmlns:a16="http://schemas.microsoft.com/office/drawing/2014/main" id="{2878910C-D705-4CC8-84C6-CE8E101536BC}"/>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3" name="テキスト ボックス 472">
          <a:extLst>
            <a:ext uri="{FF2B5EF4-FFF2-40B4-BE49-F238E27FC236}">
              <a16:creationId xmlns:a16="http://schemas.microsoft.com/office/drawing/2014/main" id="{CCB491CD-0A4D-48D0-99CB-63EDFB6CABA5}"/>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4" name="直線コネクタ 473">
          <a:extLst>
            <a:ext uri="{FF2B5EF4-FFF2-40B4-BE49-F238E27FC236}">
              <a16:creationId xmlns:a16="http://schemas.microsoft.com/office/drawing/2014/main" id="{E8086156-33EF-4D68-8D16-896082175000}"/>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5" name="テキスト ボックス 474">
          <a:extLst>
            <a:ext uri="{FF2B5EF4-FFF2-40B4-BE49-F238E27FC236}">
              <a16:creationId xmlns:a16="http://schemas.microsoft.com/office/drawing/2014/main" id="{89A520C6-586E-4EBA-854A-74ED16F55A9B}"/>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6" name="直線コネクタ 475">
          <a:extLst>
            <a:ext uri="{FF2B5EF4-FFF2-40B4-BE49-F238E27FC236}">
              <a16:creationId xmlns:a16="http://schemas.microsoft.com/office/drawing/2014/main" id="{7B40D6FA-C9E7-4FAC-8543-C62C8D762204}"/>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7" name="テキスト ボックス 476">
          <a:extLst>
            <a:ext uri="{FF2B5EF4-FFF2-40B4-BE49-F238E27FC236}">
              <a16:creationId xmlns:a16="http://schemas.microsoft.com/office/drawing/2014/main" id="{B29F20AA-FE65-471B-8DC8-0BF5A60EE677}"/>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8" name="直線コネクタ 477">
          <a:extLst>
            <a:ext uri="{FF2B5EF4-FFF2-40B4-BE49-F238E27FC236}">
              <a16:creationId xmlns:a16="http://schemas.microsoft.com/office/drawing/2014/main" id="{377C1002-28A0-4F41-9735-4674B768FF39}"/>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9" name="テキスト ボックス 478">
          <a:extLst>
            <a:ext uri="{FF2B5EF4-FFF2-40B4-BE49-F238E27FC236}">
              <a16:creationId xmlns:a16="http://schemas.microsoft.com/office/drawing/2014/main" id="{32C9BFB8-EA7A-4B84-9A64-09230AB0B0F8}"/>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609E810E-A6E8-474D-A2CF-8B5F46B125DA}"/>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1" name="テキスト ボックス 480">
          <a:extLst>
            <a:ext uri="{FF2B5EF4-FFF2-40B4-BE49-F238E27FC236}">
              <a16:creationId xmlns:a16="http://schemas.microsoft.com/office/drawing/2014/main" id="{07E044BA-2932-4A7A-BA60-C285E9D3DEB1}"/>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id="{51628ECD-2021-4E3F-93AB-3FB9CA10EF07}"/>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483" name="直線コネクタ 482">
          <a:extLst>
            <a:ext uri="{FF2B5EF4-FFF2-40B4-BE49-F238E27FC236}">
              <a16:creationId xmlns:a16="http://schemas.microsoft.com/office/drawing/2014/main" id="{E2778B43-C9C9-423A-BB13-8607F635C555}"/>
            </a:ext>
          </a:extLst>
        </xdr:cNvPr>
        <xdr:cNvCxnSpPr/>
      </xdr:nvCxnSpPr>
      <xdr:spPr>
        <a:xfrm flipV="1">
          <a:off x="14695170" y="9335770"/>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484" name="【学校施設】&#10;有形固定資産減価償却率最小値テキスト">
          <a:extLst>
            <a:ext uri="{FF2B5EF4-FFF2-40B4-BE49-F238E27FC236}">
              <a16:creationId xmlns:a16="http://schemas.microsoft.com/office/drawing/2014/main" id="{25D82A36-6B46-4D75-BFDD-40E0CFB07A19}"/>
            </a:ext>
          </a:extLst>
        </xdr:cNvPr>
        <xdr:cNvSpPr txBox="1"/>
      </xdr:nvSpPr>
      <xdr:spPr>
        <a:xfrm>
          <a:off x="14744700" y="1033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485" name="直線コネクタ 484">
          <a:extLst>
            <a:ext uri="{FF2B5EF4-FFF2-40B4-BE49-F238E27FC236}">
              <a16:creationId xmlns:a16="http://schemas.microsoft.com/office/drawing/2014/main" id="{BB945688-FBE3-42C0-AF2E-C5D3A0A8AE49}"/>
            </a:ext>
          </a:extLst>
        </xdr:cNvPr>
        <xdr:cNvCxnSpPr/>
      </xdr:nvCxnSpPr>
      <xdr:spPr>
        <a:xfrm>
          <a:off x="14611350" y="103315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486" name="【学校施設】&#10;有形固定資産減価償却率最大値テキスト">
          <a:extLst>
            <a:ext uri="{FF2B5EF4-FFF2-40B4-BE49-F238E27FC236}">
              <a16:creationId xmlns:a16="http://schemas.microsoft.com/office/drawing/2014/main" id="{DBDB1D3A-A967-4C63-8D04-851860BEE4F0}"/>
            </a:ext>
          </a:extLst>
        </xdr:cNvPr>
        <xdr:cNvSpPr txBox="1"/>
      </xdr:nvSpPr>
      <xdr:spPr>
        <a:xfrm>
          <a:off x="14744700" y="911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487" name="直線コネクタ 486">
          <a:extLst>
            <a:ext uri="{FF2B5EF4-FFF2-40B4-BE49-F238E27FC236}">
              <a16:creationId xmlns:a16="http://schemas.microsoft.com/office/drawing/2014/main" id="{CF01B118-E020-42AA-A098-8CF3C608A7F5}"/>
            </a:ext>
          </a:extLst>
        </xdr:cNvPr>
        <xdr:cNvCxnSpPr/>
      </xdr:nvCxnSpPr>
      <xdr:spPr>
        <a:xfrm>
          <a:off x="14611350" y="9335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156227</xdr:rowOff>
    </xdr:from>
    <xdr:ext cx="405111" cy="259045"/>
    <xdr:sp macro="" textlink="">
      <xdr:nvSpPr>
        <xdr:cNvPr id="488" name="【学校施設】&#10;有形固定資産減価償却率平均値テキスト">
          <a:extLst>
            <a:ext uri="{FF2B5EF4-FFF2-40B4-BE49-F238E27FC236}">
              <a16:creationId xmlns:a16="http://schemas.microsoft.com/office/drawing/2014/main" id="{537247AC-2ED2-46C0-835E-E9B004539DF6}"/>
            </a:ext>
          </a:extLst>
        </xdr:cNvPr>
        <xdr:cNvSpPr txBox="1"/>
      </xdr:nvSpPr>
      <xdr:spPr>
        <a:xfrm>
          <a:off x="14744700" y="9874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89" name="フローチャート: 判断 488">
          <a:extLst>
            <a:ext uri="{FF2B5EF4-FFF2-40B4-BE49-F238E27FC236}">
              <a16:creationId xmlns:a16="http://schemas.microsoft.com/office/drawing/2014/main" id="{0A9AA710-7FD5-4760-8EB5-4186F6C96987}"/>
            </a:ext>
          </a:extLst>
        </xdr:cNvPr>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490" name="フローチャート: 判断 489">
          <a:extLst>
            <a:ext uri="{FF2B5EF4-FFF2-40B4-BE49-F238E27FC236}">
              <a16:creationId xmlns:a16="http://schemas.microsoft.com/office/drawing/2014/main" id="{B414F65F-F6B0-43FD-A4C8-A380167B0F8F}"/>
            </a:ext>
          </a:extLst>
        </xdr:cNvPr>
        <xdr:cNvSpPr/>
      </xdr:nvSpPr>
      <xdr:spPr>
        <a:xfrm>
          <a:off x="13887450" y="9889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491" name="フローチャート: 判断 490">
          <a:extLst>
            <a:ext uri="{FF2B5EF4-FFF2-40B4-BE49-F238E27FC236}">
              <a16:creationId xmlns:a16="http://schemas.microsoft.com/office/drawing/2014/main" id="{F4C9DF15-7976-472B-99A9-8BBDD28CDDD6}"/>
            </a:ext>
          </a:extLst>
        </xdr:cNvPr>
        <xdr:cNvSpPr/>
      </xdr:nvSpPr>
      <xdr:spPr>
        <a:xfrm>
          <a:off x="13096875" y="987920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104648</xdr:rowOff>
    </xdr:from>
    <xdr:to>
      <xdr:col>72</xdr:col>
      <xdr:colOff>38100</xdr:colOff>
      <xdr:row>61</xdr:row>
      <xdr:rowOff>34798</xdr:rowOff>
    </xdr:to>
    <xdr:sp macro="" textlink="">
      <xdr:nvSpPr>
        <xdr:cNvPr id="492" name="フローチャート: 判断 491">
          <a:extLst>
            <a:ext uri="{FF2B5EF4-FFF2-40B4-BE49-F238E27FC236}">
              <a16:creationId xmlns:a16="http://schemas.microsoft.com/office/drawing/2014/main" id="{29DD6A0C-EDB3-4613-8EB7-B690B20A6147}"/>
            </a:ext>
          </a:extLst>
        </xdr:cNvPr>
        <xdr:cNvSpPr/>
      </xdr:nvSpPr>
      <xdr:spPr>
        <a:xfrm>
          <a:off x="12296775" y="982332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493" name="フローチャート: 判断 492">
          <a:extLst>
            <a:ext uri="{FF2B5EF4-FFF2-40B4-BE49-F238E27FC236}">
              <a16:creationId xmlns:a16="http://schemas.microsoft.com/office/drawing/2014/main" id="{BCF97FC3-69D6-4B13-AE98-657002C7E357}"/>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CD1FC114-CA4C-497C-A0FD-3E4583337B0C}"/>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E2FE385F-6BB6-4BDB-AA5F-A086090D59CB}"/>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D2520E9A-7660-46A1-B1D4-3F5DFC5E80C4}"/>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1E0C2405-72A1-4D86-817C-D69A03F0F194}"/>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B49982A1-738D-45E6-9487-FEBDBC208DCD}"/>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52070</xdr:rowOff>
    </xdr:from>
    <xdr:to>
      <xdr:col>85</xdr:col>
      <xdr:colOff>177800</xdr:colOff>
      <xdr:row>57</xdr:row>
      <xdr:rowOff>153670</xdr:rowOff>
    </xdr:to>
    <xdr:sp macro="" textlink="">
      <xdr:nvSpPr>
        <xdr:cNvPr id="499" name="楕円 498">
          <a:extLst>
            <a:ext uri="{FF2B5EF4-FFF2-40B4-BE49-F238E27FC236}">
              <a16:creationId xmlns:a16="http://schemas.microsoft.com/office/drawing/2014/main" id="{F3759439-E5E3-411C-BCBF-F5F3A222A715}"/>
            </a:ext>
          </a:extLst>
        </xdr:cNvPr>
        <xdr:cNvSpPr/>
      </xdr:nvSpPr>
      <xdr:spPr>
        <a:xfrm>
          <a:off x="14649450" y="92786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5097</xdr:rowOff>
    </xdr:from>
    <xdr:ext cx="405111" cy="259045"/>
    <xdr:sp macro="" textlink="">
      <xdr:nvSpPr>
        <xdr:cNvPr id="500" name="【学校施設】&#10;有形固定資産減価償却率該当値テキスト">
          <a:extLst>
            <a:ext uri="{FF2B5EF4-FFF2-40B4-BE49-F238E27FC236}">
              <a16:creationId xmlns:a16="http://schemas.microsoft.com/office/drawing/2014/main" id="{5789B687-36CE-4014-B764-0297BF6C5640}"/>
            </a:ext>
          </a:extLst>
        </xdr:cNvPr>
        <xdr:cNvSpPr txBox="1"/>
      </xdr:nvSpPr>
      <xdr:spPr>
        <a:xfrm>
          <a:off x="14744700" y="923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97790</xdr:rowOff>
    </xdr:from>
    <xdr:to>
      <xdr:col>81</xdr:col>
      <xdr:colOff>101600</xdr:colOff>
      <xdr:row>58</xdr:row>
      <xdr:rowOff>27940</xdr:rowOff>
    </xdr:to>
    <xdr:sp macro="" textlink="">
      <xdr:nvSpPr>
        <xdr:cNvPr id="501" name="楕円 500">
          <a:extLst>
            <a:ext uri="{FF2B5EF4-FFF2-40B4-BE49-F238E27FC236}">
              <a16:creationId xmlns:a16="http://schemas.microsoft.com/office/drawing/2014/main" id="{35AE360B-B8F1-4A38-A9F8-029A06941664}"/>
            </a:ext>
          </a:extLst>
        </xdr:cNvPr>
        <xdr:cNvSpPr/>
      </xdr:nvSpPr>
      <xdr:spPr>
        <a:xfrm>
          <a:off x="13887450" y="93275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57</xdr:row>
      <xdr:rowOff>148590</xdr:rowOff>
    </xdr:to>
    <xdr:cxnSp macro="">
      <xdr:nvCxnSpPr>
        <xdr:cNvPr id="502" name="直線コネクタ 501">
          <a:extLst>
            <a:ext uri="{FF2B5EF4-FFF2-40B4-BE49-F238E27FC236}">
              <a16:creationId xmlns:a16="http://schemas.microsoft.com/office/drawing/2014/main" id="{26DC068C-13EF-4006-AE06-0D6F6AA9B8F2}"/>
            </a:ext>
          </a:extLst>
        </xdr:cNvPr>
        <xdr:cNvCxnSpPr/>
      </xdr:nvCxnSpPr>
      <xdr:spPr>
        <a:xfrm flipV="1">
          <a:off x="13935075" y="9335770"/>
          <a:ext cx="762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134366</xdr:rowOff>
    </xdr:from>
    <xdr:to>
      <xdr:col>76</xdr:col>
      <xdr:colOff>165100</xdr:colOff>
      <xdr:row>58</xdr:row>
      <xdr:rowOff>64516</xdr:rowOff>
    </xdr:to>
    <xdr:sp macro="" textlink="">
      <xdr:nvSpPr>
        <xdr:cNvPr id="503" name="楕円 502">
          <a:extLst>
            <a:ext uri="{FF2B5EF4-FFF2-40B4-BE49-F238E27FC236}">
              <a16:creationId xmlns:a16="http://schemas.microsoft.com/office/drawing/2014/main" id="{468654C0-87BF-4F8B-AA82-718A6A9CDFC2}"/>
            </a:ext>
          </a:extLst>
        </xdr:cNvPr>
        <xdr:cNvSpPr/>
      </xdr:nvSpPr>
      <xdr:spPr>
        <a:xfrm>
          <a:off x="13096875" y="93640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13716</xdr:rowOff>
    </xdr:to>
    <xdr:cxnSp macro="">
      <xdr:nvCxnSpPr>
        <xdr:cNvPr id="504" name="直線コネクタ 503">
          <a:extLst>
            <a:ext uri="{FF2B5EF4-FFF2-40B4-BE49-F238E27FC236}">
              <a16:creationId xmlns:a16="http://schemas.microsoft.com/office/drawing/2014/main" id="{44C4E51F-F0F1-4615-AB23-77E480DB3BCE}"/>
            </a:ext>
          </a:extLst>
        </xdr:cNvPr>
        <xdr:cNvCxnSpPr/>
      </xdr:nvCxnSpPr>
      <xdr:spPr>
        <a:xfrm flipV="1">
          <a:off x="13144500" y="9375140"/>
          <a:ext cx="790575"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93218</xdr:rowOff>
    </xdr:from>
    <xdr:to>
      <xdr:col>72</xdr:col>
      <xdr:colOff>38100</xdr:colOff>
      <xdr:row>58</xdr:row>
      <xdr:rowOff>23368</xdr:rowOff>
    </xdr:to>
    <xdr:sp macro="" textlink="">
      <xdr:nvSpPr>
        <xdr:cNvPr id="505" name="楕円 504">
          <a:extLst>
            <a:ext uri="{FF2B5EF4-FFF2-40B4-BE49-F238E27FC236}">
              <a16:creationId xmlns:a16="http://schemas.microsoft.com/office/drawing/2014/main" id="{D2B5AFA7-1EA1-45DF-96C0-3F463A94F7EB}"/>
            </a:ext>
          </a:extLst>
        </xdr:cNvPr>
        <xdr:cNvSpPr/>
      </xdr:nvSpPr>
      <xdr:spPr>
        <a:xfrm>
          <a:off x="12296775" y="93229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144018</xdr:rowOff>
    </xdr:from>
    <xdr:to>
      <xdr:col>76</xdr:col>
      <xdr:colOff>114300</xdr:colOff>
      <xdr:row>58</xdr:row>
      <xdr:rowOff>13716</xdr:rowOff>
    </xdr:to>
    <xdr:cxnSp macro="">
      <xdr:nvCxnSpPr>
        <xdr:cNvPr id="506" name="直線コネクタ 505">
          <a:extLst>
            <a:ext uri="{FF2B5EF4-FFF2-40B4-BE49-F238E27FC236}">
              <a16:creationId xmlns:a16="http://schemas.microsoft.com/office/drawing/2014/main" id="{C3187D2F-7997-498F-A271-A6919C9BCBFB}"/>
            </a:ext>
          </a:extLst>
        </xdr:cNvPr>
        <xdr:cNvCxnSpPr/>
      </xdr:nvCxnSpPr>
      <xdr:spPr>
        <a:xfrm>
          <a:off x="12344400" y="9370568"/>
          <a:ext cx="8001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108221</xdr:rowOff>
    </xdr:from>
    <xdr:ext cx="405111" cy="259045"/>
    <xdr:sp macro="" textlink="">
      <xdr:nvSpPr>
        <xdr:cNvPr id="507" name="n_1aveValue【学校施設】&#10;有形固定資産減価償却率">
          <a:extLst>
            <a:ext uri="{FF2B5EF4-FFF2-40B4-BE49-F238E27FC236}">
              <a16:creationId xmlns:a16="http://schemas.microsoft.com/office/drawing/2014/main" id="{5B6ACCAA-340A-4262-A109-A3F11FF1243F}"/>
            </a:ext>
          </a:extLst>
        </xdr:cNvPr>
        <xdr:cNvSpPr txBox="1"/>
      </xdr:nvSpPr>
      <xdr:spPr>
        <a:xfrm>
          <a:off x="13745219" y="998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94505</xdr:rowOff>
    </xdr:from>
    <xdr:ext cx="405111" cy="259045"/>
    <xdr:sp macro="" textlink="">
      <xdr:nvSpPr>
        <xdr:cNvPr id="508" name="n_2aveValue【学校施設】&#10;有形固定資産減価償却率">
          <a:extLst>
            <a:ext uri="{FF2B5EF4-FFF2-40B4-BE49-F238E27FC236}">
              <a16:creationId xmlns:a16="http://schemas.microsoft.com/office/drawing/2014/main" id="{799C53A7-CCA8-48A5-A571-AFB977AC1AA5}"/>
            </a:ext>
          </a:extLst>
        </xdr:cNvPr>
        <xdr:cNvSpPr txBox="1"/>
      </xdr:nvSpPr>
      <xdr:spPr>
        <a:xfrm>
          <a:off x="12964169" y="9971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25925</xdr:rowOff>
    </xdr:from>
    <xdr:ext cx="405111" cy="259045"/>
    <xdr:sp macro="" textlink="">
      <xdr:nvSpPr>
        <xdr:cNvPr id="509" name="n_3aveValue【学校施設】&#10;有形固定資産減価償却率">
          <a:extLst>
            <a:ext uri="{FF2B5EF4-FFF2-40B4-BE49-F238E27FC236}">
              <a16:creationId xmlns:a16="http://schemas.microsoft.com/office/drawing/2014/main" id="{30296661-547B-435F-92A6-25F26B01EEFD}"/>
            </a:ext>
          </a:extLst>
        </xdr:cNvPr>
        <xdr:cNvSpPr txBox="1"/>
      </xdr:nvSpPr>
      <xdr:spPr>
        <a:xfrm>
          <a:off x="12164069" y="9906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510" name="n_4aveValue【学校施設】&#10;有形固定資産減価償却率">
          <a:extLst>
            <a:ext uri="{FF2B5EF4-FFF2-40B4-BE49-F238E27FC236}">
              <a16:creationId xmlns:a16="http://schemas.microsoft.com/office/drawing/2014/main" id="{F2EC5E8B-1214-421E-BDD0-5E06FBF4C2CC}"/>
            </a:ext>
          </a:extLst>
        </xdr:cNvPr>
        <xdr:cNvSpPr txBox="1"/>
      </xdr:nvSpPr>
      <xdr:spPr>
        <a:xfrm>
          <a:off x="11354444" y="969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44467</xdr:rowOff>
    </xdr:from>
    <xdr:ext cx="405111" cy="259045"/>
    <xdr:sp macro="" textlink="">
      <xdr:nvSpPr>
        <xdr:cNvPr id="511" name="n_1mainValue【学校施設】&#10;有形固定資産減価償却率">
          <a:extLst>
            <a:ext uri="{FF2B5EF4-FFF2-40B4-BE49-F238E27FC236}">
              <a16:creationId xmlns:a16="http://schemas.microsoft.com/office/drawing/2014/main" id="{7C3D9305-B6E0-4C01-B3C1-5B9FBB6C62CD}"/>
            </a:ext>
          </a:extLst>
        </xdr:cNvPr>
        <xdr:cNvSpPr txBox="1"/>
      </xdr:nvSpPr>
      <xdr:spPr>
        <a:xfrm>
          <a:off x="13745219" y="911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81043</xdr:rowOff>
    </xdr:from>
    <xdr:ext cx="405111" cy="259045"/>
    <xdr:sp macro="" textlink="">
      <xdr:nvSpPr>
        <xdr:cNvPr id="512" name="n_2mainValue【学校施設】&#10;有形固定資産減価償却率">
          <a:extLst>
            <a:ext uri="{FF2B5EF4-FFF2-40B4-BE49-F238E27FC236}">
              <a16:creationId xmlns:a16="http://schemas.microsoft.com/office/drawing/2014/main" id="{600BEC49-4244-4F9A-BB0C-FEF8BED73687}"/>
            </a:ext>
          </a:extLst>
        </xdr:cNvPr>
        <xdr:cNvSpPr txBox="1"/>
      </xdr:nvSpPr>
      <xdr:spPr>
        <a:xfrm>
          <a:off x="12964169" y="915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39895</xdr:rowOff>
    </xdr:from>
    <xdr:ext cx="405111" cy="259045"/>
    <xdr:sp macro="" textlink="">
      <xdr:nvSpPr>
        <xdr:cNvPr id="513" name="n_3mainValue【学校施設】&#10;有形固定資産減価償却率">
          <a:extLst>
            <a:ext uri="{FF2B5EF4-FFF2-40B4-BE49-F238E27FC236}">
              <a16:creationId xmlns:a16="http://schemas.microsoft.com/office/drawing/2014/main" id="{4C2E7B8A-AFEB-4095-A455-732657325B6B}"/>
            </a:ext>
          </a:extLst>
        </xdr:cNvPr>
        <xdr:cNvSpPr txBox="1"/>
      </xdr:nvSpPr>
      <xdr:spPr>
        <a:xfrm>
          <a:off x="12164069" y="910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350CD8BB-0E45-47C6-9ADA-83B1941714B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5" name="正方形/長方形 514">
          <a:extLst>
            <a:ext uri="{FF2B5EF4-FFF2-40B4-BE49-F238E27FC236}">
              <a16:creationId xmlns:a16="http://schemas.microsoft.com/office/drawing/2014/main" id="{797F7EF4-4A54-43AD-8BB2-ED897ABB5735}"/>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6" name="正方形/長方形 515">
          <a:extLst>
            <a:ext uri="{FF2B5EF4-FFF2-40B4-BE49-F238E27FC236}">
              <a16:creationId xmlns:a16="http://schemas.microsoft.com/office/drawing/2014/main" id="{8746A470-9E0C-4174-AB2F-AF8E6588F6C4}"/>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7" name="正方形/長方形 516">
          <a:extLst>
            <a:ext uri="{FF2B5EF4-FFF2-40B4-BE49-F238E27FC236}">
              <a16:creationId xmlns:a16="http://schemas.microsoft.com/office/drawing/2014/main" id="{68618DE1-409E-4DAA-951B-83BB7AC2E4F3}"/>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8" name="正方形/長方形 517">
          <a:extLst>
            <a:ext uri="{FF2B5EF4-FFF2-40B4-BE49-F238E27FC236}">
              <a16:creationId xmlns:a16="http://schemas.microsoft.com/office/drawing/2014/main" id="{9D2A7C40-D91F-4145-9DF4-0658063EDB00}"/>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71715108-BF0F-4E2F-97D3-AE3CC95079C1}"/>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7710D8BC-850C-4074-8B19-523C5EE0E863}"/>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09D5FCFA-351D-4EC1-B762-3315EE4B36C8}"/>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F9181780-C1AA-47AD-9F80-6B79B8DCC58D}"/>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3" name="直線コネクタ 522">
          <a:extLst>
            <a:ext uri="{FF2B5EF4-FFF2-40B4-BE49-F238E27FC236}">
              <a16:creationId xmlns:a16="http://schemas.microsoft.com/office/drawing/2014/main" id="{B521A11E-014A-4978-8485-7F7CB861BFB0}"/>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C26F229A-F979-4F86-8D3E-A2C3F21E1157}"/>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5" name="直線コネクタ 524">
          <a:extLst>
            <a:ext uri="{FF2B5EF4-FFF2-40B4-BE49-F238E27FC236}">
              <a16:creationId xmlns:a16="http://schemas.microsoft.com/office/drawing/2014/main" id="{52F14082-056F-4FDA-8E4E-87E60BD0DC52}"/>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6" name="テキスト ボックス 525">
          <a:extLst>
            <a:ext uri="{FF2B5EF4-FFF2-40B4-BE49-F238E27FC236}">
              <a16:creationId xmlns:a16="http://schemas.microsoft.com/office/drawing/2014/main" id="{73426DA9-354C-458B-832C-7B8E673D8E02}"/>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7" name="直線コネクタ 526">
          <a:extLst>
            <a:ext uri="{FF2B5EF4-FFF2-40B4-BE49-F238E27FC236}">
              <a16:creationId xmlns:a16="http://schemas.microsoft.com/office/drawing/2014/main" id="{CACF1FEC-22E0-4111-A31F-318F9167098C}"/>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8" name="テキスト ボックス 527">
          <a:extLst>
            <a:ext uri="{FF2B5EF4-FFF2-40B4-BE49-F238E27FC236}">
              <a16:creationId xmlns:a16="http://schemas.microsoft.com/office/drawing/2014/main" id="{11A1043F-7577-411B-AEC9-5BAD007013EB}"/>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9" name="直線コネクタ 528">
          <a:extLst>
            <a:ext uri="{FF2B5EF4-FFF2-40B4-BE49-F238E27FC236}">
              <a16:creationId xmlns:a16="http://schemas.microsoft.com/office/drawing/2014/main" id="{30269965-EB4E-4647-826A-6825A162272A}"/>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0" name="テキスト ボックス 529">
          <a:extLst>
            <a:ext uri="{FF2B5EF4-FFF2-40B4-BE49-F238E27FC236}">
              <a16:creationId xmlns:a16="http://schemas.microsoft.com/office/drawing/2014/main" id="{5280D2C8-5DBD-4FA7-8292-BC4605336DBC}"/>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1" name="直線コネクタ 530">
          <a:extLst>
            <a:ext uri="{FF2B5EF4-FFF2-40B4-BE49-F238E27FC236}">
              <a16:creationId xmlns:a16="http://schemas.microsoft.com/office/drawing/2014/main" id="{50C91320-A029-4BE6-87AD-C92E0AF65E9B}"/>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2" name="テキスト ボックス 531">
          <a:extLst>
            <a:ext uri="{FF2B5EF4-FFF2-40B4-BE49-F238E27FC236}">
              <a16:creationId xmlns:a16="http://schemas.microsoft.com/office/drawing/2014/main" id="{3EEDFE47-FF57-49EA-95D3-4BFFFFE18B7C}"/>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3" name="直線コネクタ 532">
          <a:extLst>
            <a:ext uri="{FF2B5EF4-FFF2-40B4-BE49-F238E27FC236}">
              <a16:creationId xmlns:a16="http://schemas.microsoft.com/office/drawing/2014/main" id="{F395204C-9A99-42B9-A113-20F1FF5EA2BC}"/>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4" name="テキスト ボックス 533">
          <a:extLst>
            <a:ext uri="{FF2B5EF4-FFF2-40B4-BE49-F238E27FC236}">
              <a16:creationId xmlns:a16="http://schemas.microsoft.com/office/drawing/2014/main" id="{996E51F1-ABAE-469F-B02F-8A90732FB8DC}"/>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27D0BF27-F29D-48E8-B207-77E3E7ACD9D8}"/>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79684E26-21E4-43CD-84F6-E5C77D9509FE}"/>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E2BFF57D-8B41-4FFF-85D7-15425D16F7A0}"/>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538" name="直線コネクタ 537">
          <a:extLst>
            <a:ext uri="{FF2B5EF4-FFF2-40B4-BE49-F238E27FC236}">
              <a16:creationId xmlns:a16="http://schemas.microsoft.com/office/drawing/2014/main" id="{4406DFDE-E3E6-4DA6-AD34-5CC8185B32DE}"/>
            </a:ext>
          </a:extLst>
        </xdr:cNvPr>
        <xdr:cNvCxnSpPr/>
      </xdr:nvCxnSpPr>
      <xdr:spPr>
        <a:xfrm flipV="1">
          <a:off x="19952970" y="9067800"/>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539" name="【学校施設】&#10;一人当たり面積最小値テキスト">
          <a:extLst>
            <a:ext uri="{FF2B5EF4-FFF2-40B4-BE49-F238E27FC236}">
              <a16:creationId xmlns:a16="http://schemas.microsoft.com/office/drawing/2014/main" id="{77ADB4AF-8FBD-447C-B4D6-6B31527979D1}"/>
            </a:ext>
          </a:extLst>
        </xdr:cNvPr>
        <xdr:cNvSpPr txBox="1"/>
      </xdr:nvSpPr>
      <xdr:spPr>
        <a:xfrm>
          <a:off x="20002500" y="1031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540" name="直線コネクタ 539">
          <a:extLst>
            <a:ext uri="{FF2B5EF4-FFF2-40B4-BE49-F238E27FC236}">
              <a16:creationId xmlns:a16="http://schemas.microsoft.com/office/drawing/2014/main" id="{D3F96F11-3CA0-45E8-A451-5AAC82D45F22}"/>
            </a:ext>
          </a:extLst>
        </xdr:cNvPr>
        <xdr:cNvCxnSpPr/>
      </xdr:nvCxnSpPr>
      <xdr:spPr>
        <a:xfrm>
          <a:off x="19878675" y="103075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541" name="【学校施設】&#10;一人当たり面積最大値テキスト">
          <a:extLst>
            <a:ext uri="{FF2B5EF4-FFF2-40B4-BE49-F238E27FC236}">
              <a16:creationId xmlns:a16="http://schemas.microsoft.com/office/drawing/2014/main" id="{D15AF960-F57A-458B-A393-CE0ADE9FBADA}"/>
            </a:ext>
          </a:extLst>
        </xdr:cNvPr>
        <xdr:cNvSpPr txBox="1"/>
      </xdr:nvSpPr>
      <xdr:spPr>
        <a:xfrm>
          <a:off x="20002500" y="88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42" name="直線コネクタ 541">
          <a:extLst>
            <a:ext uri="{FF2B5EF4-FFF2-40B4-BE49-F238E27FC236}">
              <a16:creationId xmlns:a16="http://schemas.microsoft.com/office/drawing/2014/main" id="{3F796746-67AA-44FF-A855-6A45718F42A6}"/>
            </a:ext>
          </a:extLst>
        </xdr:cNvPr>
        <xdr:cNvCxnSpPr/>
      </xdr:nvCxnSpPr>
      <xdr:spPr>
        <a:xfrm>
          <a:off x="19878675" y="9067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152961</xdr:rowOff>
    </xdr:from>
    <xdr:ext cx="469744" cy="259045"/>
    <xdr:sp macro="" textlink="">
      <xdr:nvSpPr>
        <xdr:cNvPr id="543" name="【学校施設】&#10;一人当たり面積平均値テキスト">
          <a:extLst>
            <a:ext uri="{FF2B5EF4-FFF2-40B4-BE49-F238E27FC236}">
              <a16:creationId xmlns:a16="http://schemas.microsoft.com/office/drawing/2014/main" id="{215D24F2-5AA1-4D18-81EA-65051FD3DA5B}"/>
            </a:ext>
          </a:extLst>
        </xdr:cNvPr>
        <xdr:cNvSpPr txBox="1"/>
      </xdr:nvSpPr>
      <xdr:spPr>
        <a:xfrm>
          <a:off x="20002500" y="9868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544" name="フローチャート: 判断 543">
          <a:extLst>
            <a:ext uri="{FF2B5EF4-FFF2-40B4-BE49-F238E27FC236}">
              <a16:creationId xmlns:a16="http://schemas.microsoft.com/office/drawing/2014/main" id="{29650A06-9888-474F-A6C7-02357E15DF15}"/>
            </a:ext>
          </a:extLst>
        </xdr:cNvPr>
        <xdr:cNvSpPr/>
      </xdr:nvSpPr>
      <xdr:spPr>
        <a:xfrm>
          <a:off x="19897725" y="988050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45" name="フローチャート: 判断 544">
          <a:extLst>
            <a:ext uri="{FF2B5EF4-FFF2-40B4-BE49-F238E27FC236}">
              <a16:creationId xmlns:a16="http://schemas.microsoft.com/office/drawing/2014/main" id="{31CFA739-2F30-419A-8927-E4206F4E6020}"/>
            </a:ext>
          </a:extLst>
        </xdr:cNvPr>
        <xdr:cNvSpPr/>
      </xdr:nvSpPr>
      <xdr:spPr>
        <a:xfrm>
          <a:off x="191547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546" name="フローチャート: 判断 545">
          <a:extLst>
            <a:ext uri="{FF2B5EF4-FFF2-40B4-BE49-F238E27FC236}">
              <a16:creationId xmlns:a16="http://schemas.microsoft.com/office/drawing/2014/main" id="{F426E7F5-DD03-42AE-B859-B58396739B34}"/>
            </a:ext>
          </a:extLst>
        </xdr:cNvPr>
        <xdr:cNvSpPr/>
      </xdr:nvSpPr>
      <xdr:spPr>
        <a:xfrm>
          <a:off x="18345150" y="98671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125549</xdr:rowOff>
    </xdr:from>
    <xdr:to>
      <xdr:col>102</xdr:col>
      <xdr:colOff>165100</xdr:colOff>
      <xdr:row>61</xdr:row>
      <xdr:rowOff>55699</xdr:rowOff>
    </xdr:to>
    <xdr:sp macro="" textlink="">
      <xdr:nvSpPr>
        <xdr:cNvPr id="547" name="フローチャート: 判断 546">
          <a:extLst>
            <a:ext uri="{FF2B5EF4-FFF2-40B4-BE49-F238E27FC236}">
              <a16:creationId xmlns:a16="http://schemas.microsoft.com/office/drawing/2014/main" id="{7E8DFDFC-F131-4A50-A8FC-C568CE380F13}"/>
            </a:ext>
          </a:extLst>
        </xdr:cNvPr>
        <xdr:cNvSpPr/>
      </xdr:nvSpPr>
      <xdr:spPr>
        <a:xfrm>
          <a:off x="17554575" y="9837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158206</xdr:rowOff>
    </xdr:from>
    <xdr:to>
      <xdr:col>98</xdr:col>
      <xdr:colOff>38100</xdr:colOff>
      <xdr:row>61</xdr:row>
      <xdr:rowOff>88356</xdr:rowOff>
    </xdr:to>
    <xdr:sp macro="" textlink="">
      <xdr:nvSpPr>
        <xdr:cNvPr id="548" name="フローチャート: 判断 547">
          <a:extLst>
            <a:ext uri="{FF2B5EF4-FFF2-40B4-BE49-F238E27FC236}">
              <a16:creationId xmlns:a16="http://schemas.microsoft.com/office/drawing/2014/main" id="{E9943A5B-8D37-4FF4-AC70-E879A58F535C}"/>
            </a:ext>
          </a:extLst>
        </xdr:cNvPr>
        <xdr:cNvSpPr/>
      </xdr:nvSpPr>
      <xdr:spPr>
        <a:xfrm>
          <a:off x="16754475" y="98768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3A61FC8-BBD8-49A2-977A-832689532030}"/>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0D5DAB7-EFB2-490E-819A-028A79D6B640}"/>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1EC72F0-6D0F-496E-A9C8-FC6424EE0AFC}"/>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B4EAE44-1720-4A5D-8729-64692DB8D715}"/>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AE88760D-EF90-40CE-949D-E8F8C85CF45D}"/>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161472</xdr:rowOff>
    </xdr:from>
    <xdr:to>
      <xdr:col>116</xdr:col>
      <xdr:colOff>114300</xdr:colOff>
      <xdr:row>59</xdr:row>
      <xdr:rowOff>91622</xdr:rowOff>
    </xdr:to>
    <xdr:sp macro="" textlink="">
      <xdr:nvSpPr>
        <xdr:cNvPr id="554" name="楕円 553">
          <a:extLst>
            <a:ext uri="{FF2B5EF4-FFF2-40B4-BE49-F238E27FC236}">
              <a16:creationId xmlns:a16="http://schemas.microsoft.com/office/drawing/2014/main" id="{F3FFC36F-B177-4432-B383-852D630AD8ED}"/>
            </a:ext>
          </a:extLst>
        </xdr:cNvPr>
        <xdr:cNvSpPr/>
      </xdr:nvSpPr>
      <xdr:spPr>
        <a:xfrm>
          <a:off x="19897725" y="955629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12899</xdr:rowOff>
    </xdr:from>
    <xdr:ext cx="469744" cy="259045"/>
    <xdr:sp macro="" textlink="">
      <xdr:nvSpPr>
        <xdr:cNvPr id="555" name="【学校施設】&#10;一人当たり面積該当値テキスト">
          <a:extLst>
            <a:ext uri="{FF2B5EF4-FFF2-40B4-BE49-F238E27FC236}">
              <a16:creationId xmlns:a16="http://schemas.microsoft.com/office/drawing/2014/main" id="{D27E3A1E-3094-4350-884A-5DA1CFED5731}"/>
            </a:ext>
          </a:extLst>
        </xdr:cNvPr>
        <xdr:cNvSpPr txBox="1"/>
      </xdr:nvSpPr>
      <xdr:spPr>
        <a:xfrm>
          <a:off x="20002500" y="940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168003</xdr:rowOff>
    </xdr:from>
    <xdr:to>
      <xdr:col>112</xdr:col>
      <xdr:colOff>38100</xdr:colOff>
      <xdr:row>59</xdr:row>
      <xdr:rowOff>98153</xdr:rowOff>
    </xdr:to>
    <xdr:sp macro="" textlink="">
      <xdr:nvSpPr>
        <xdr:cNvPr id="556" name="楕円 555">
          <a:extLst>
            <a:ext uri="{FF2B5EF4-FFF2-40B4-BE49-F238E27FC236}">
              <a16:creationId xmlns:a16="http://schemas.microsoft.com/office/drawing/2014/main" id="{C68284AC-B2F3-436F-9C56-2D85D9887125}"/>
            </a:ext>
          </a:extLst>
        </xdr:cNvPr>
        <xdr:cNvSpPr/>
      </xdr:nvSpPr>
      <xdr:spPr>
        <a:xfrm>
          <a:off x="19154775" y="95564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40822</xdr:rowOff>
    </xdr:from>
    <xdr:to>
      <xdr:col>116</xdr:col>
      <xdr:colOff>63500</xdr:colOff>
      <xdr:row>59</xdr:row>
      <xdr:rowOff>47353</xdr:rowOff>
    </xdr:to>
    <xdr:cxnSp macro="">
      <xdr:nvCxnSpPr>
        <xdr:cNvPr id="557" name="直線コネクタ 556">
          <a:extLst>
            <a:ext uri="{FF2B5EF4-FFF2-40B4-BE49-F238E27FC236}">
              <a16:creationId xmlns:a16="http://schemas.microsoft.com/office/drawing/2014/main" id="{3FA54205-59BE-41C4-92EF-63C541D84AB5}"/>
            </a:ext>
          </a:extLst>
        </xdr:cNvPr>
        <xdr:cNvCxnSpPr/>
      </xdr:nvCxnSpPr>
      <xdr:spPr>
        <a:xfrm flipV="1">
          <a:off x="19202400" y="9594397"/>
          <a:ext cx="752475"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12881</xdr:rowOff>
    </xdr:from>
    <xdr:to>
      <xdr:col>107</xdr:col>
      <xdr:colOff>101600</xdr:colOff>
      <xdr:row>59</xdr:row>
      <xdr:rowOff>114481</xdr:rowOff>
    </xdr:to>
    <xdr:sp macro="" textlink="">
      <xdr:nvSpPr>
        <xdr:cNvPr id="558" name="楕円 557">
          <a:extLst>
            <a:ext uri="{FF2B5EF4-FFF2-40B4-BE49-F238E27FC236}">
              <a16:creationId xmlns:a16="http://schemas.microsoft.com/office/drawing/2014/main" id="{5EF0C1FC-A3E0-4D03-A24C-AF456D25A763}"/>
            </a:ext>
          </a:extLst>
        </xdr:cNvPr>
        <xdr:cNvSpPr/>
      </xdr:nvSpPr>
      <xdr:spPr>
        <a:xfrm>
          <a:off x="18345150" y="956328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47353</xdr:rowOff>
    </xdr:from>
    <xdr:to>
      <xdr:col>111</xdr:col>
      <xdr:colOff>177800</xdr:colOff>
      <xdr:row>59</xdr:row>
      <xdr:rowOff>63681</xdr:rowOff>
    </xdr:to>
    <xdr:cxnSp macro="">
      <xdr:nvCxnSpPr>
        <xdr:cNvPr id="559" name="直線コネクタ 558">
          <a:extLst>
            <a:ext uri="{FF2B5EF4-FFF2-40B4-BE49-F238E27FC236}">
              <a16:creationId xmlns:a16="http://schemas.microsoft.com/office/drawing/2014/main" id="{0DE7E4C0-A398-4130-A591-DF99B90EE006}"/>
            </a:ext>
          </a:extLst>
        </xdr:cNvPr>
        <xdr:cNvCxnSpPr/>
      </xdr:nvCxnSpPr>
      <xdr:spPr>
        <a:xfrm flipV="1">
          <a:off x="18392775" y="9604103"/>
          <a:ext cx="80962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22678</xdr:rowOff>
    </xdr:from>
    <xdr:to>
      <xdr:col>102</xdr:col>
      <xdr:colOff>165100</xdr:colOff>
      <xdr:row>59</xdr:row>
      <xdr:rowOff>124278</xdr:rowOff>
    </xdr:to>
    <xdr:sp macro="" textlink="">
      <xdr:nvSpPr>
        <xdr:cNvPr id="560" name="楕円 559">
          <a:extLst>
            <a:ext uri="{FF2B5EF4-FFF2-40B4-BE49-F238E27FC236}">
              <a16:creationId xmlns:a16="http://schemas.microsoft.com/office/drawing/2014/main" id="{538219D4-957F-48AB-9FE4-59EC7136046C}"/>
            </a:ext>
          </a:extLst>
        </xdr:cNvPr>
        <xdr:cNvSpPr/>
      </xdr:nvSpPr>
      <xdr:spPr>
        <a:xfrm>
          <a:off x="17554575" y="95794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63681</xdr:rowOff>
    </xdr:from>
    <xdr:to>
      <xdr:col>107</xdr:col>
      <xdr:colOff>50800</xdr:colOff>
      <xdr:row>59</xdr:row>
      <xdr:rowOff>73478</xdr:rowOff>
    </xdr:to>
    <xdr:cxnSp macro="">
      <xdr:nvCxnSpPr>
        <xdr:cNvPr id="561" name="直線コネクタ 560">
          <a:extLst>
            <a:ext uri="{FF2B5EF4-FFF2-40B4-BE49-F238E27FC236}">
              <a16:creationId xmlns:a16="http://schemas.microsoft.com/office/drawing/2014/main" id="{DC8CC757-A3B3-4BED-8F31-0680F0A62262}"/>
            </a:ext>
          </a:extLst>
        </xdr:cNvPr>
        <xdr:cNvCxnSpPr/>
      </xdr:nvCxnSpPr>
      <xdr:spPr>
        <a:xfrm flipV="1">
          <a:off x="17602200" y="9620431"/>
          <a:ext cx="790575"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62" name="n_1aveValue【学校施設】&#10;一人当たり面積">
          <a:extLst>
            <a:ext uri="{FF2B5EF4-FFF2-40B4-BE49-F238E27FC236}">
              <a16:creationId xmlns:a16="http://schemas.microsoft.com/office/drawing/2014/main" id="{03D6DA39-4D2F-4854-AAB0-2FA3D2778A84}"/>
            </a:ext>
          </a:extLst>
        </xdr:cNvPr>
        <xdr:cNvSpPr txBox="1"/>
      </xdr:nvSpPr>
      <xdr:spPr>
        <a:xfrm>
          <a:off x="189834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72951</xdr:rowOff>
    </xdr:from>
    <xdr:ext cx="469744" cy="259045"/>
    <xdr:sp macro="" textlink="">
      <xdr:nvSpPr>
        <xdr:cNvPr id="563" name="n_2aveValue【学校施設】&#10;一人当たり面積">
          <a:extLst>
            <a:ext uri="{FF2B5EF4-FFF2-40B4-BE49-F238E27FC236}">
              <a16:creationId xmlns:a16="http://schemas.microsoft.com/office/drawing/2014/main" id="{6A71E0E5-D90F-4E74-BD26-192CC6EBFE5F}"/>
            </a:ext>
          </a:extLst>
        </xdr:cNvPr>
        <xdr:cNvSpPr txBox="1"/>
      </xdr:nvSpPr>
      <xdr:spPr>
        <a:xfrm>
          <a:off x="18183302"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46826</xdr:rowOff>
    </xdr:from>
    <xdr:ext cx="469744" cy="259045"/>
    <xdr:sp macro="" textlink="">
      <xdr:nvSpPr>
        <xdr:cNvPr id="564" name="n_3aveValue【学校施設】&#10;一人当たり面積">
          <a:extLst>
            <a:ext uri="{FF2B5EF4-FFF2-40B4-BE49-F238E27FC236}">
              <a16:creationId xmlns:a16="http://schemas.microsoft.com/office/drawing/2014/main" id="{503BED5A-B82B-41A3-A345-68D38613C575}"/>
            </a:ext>
          </a:extLst>
        </xdr:cNvPr>
        <xdr:cNvSpPr txBox="1"/>
      </xdr:nvSpPr>
      <xdr:spPr>
        <a:xfrm>
          <a:off x="17383202" y="992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104883</xdr:rowOff>
    </xdr:from>
    <xdr:ext cx="469744" cy="259045"/>
    <xdr:sp macro="" textlink="">
      <xdr:nvSpPr>
        <xdr:cNvPr id="565" name="n_4aveValue【学校施設】&#10;一人当たり面積">
          <a:extLst>
            <a:ext uri="{FF2B5EF4-FFF2-40B4-BE49-F238E27FC236}">
              <a16:creationId xmlns:a16="http://schemas.microsoft.com/office/drawing/2014/main" id="{6DD43A46-E943-4A61-9C9A-F2C47517D5A9}"/>
            </a:ext>
          </a:extLst>
        </xdr:cNvPr>
        <xdr:cNvSpPr txBox="1"/>
      </xdr:nvSpPr>
      <xdr:spPr>
        <a:xfrm>
          <a:off x="16592627" y="965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114680</xdr:rowOff>
    </xdr:from>
    <xdr:ext cx="469744" cy="259045"/>
    <xdr:sp macro="" textlink="">
      <xdr:nvSpPr>
        <xdr:cNvPr id="566" name="n_1mainValue【学校施設】&#10;一人当たり面積">
          <a:extLst>
            <a:ext uri="{FF2B5EF4-FFF2-40B4-BE49-F238E27FC236}">
              <a16:creationId xmlns:a16="http://schemas.microsoft.com/office/drawing/2014/main" id="{4F5CAB07-87A6-479A-B848-96E8784F48BA}"/>
            </a:ext>
          </a:extLst>
        </xdr:cNvPr>
        <xdr:cNvSpPr txBox="1"/>
      </xdr:nvSpPr>
      <xdr:spPr>
        <a:xfrm>
          <a:off x="18983402" y="9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131008</xdr:rowOff>
    </xdr:from>
    <xdr:ext cx="469744" cy="259045"/>
    <xdr:sp macro="" textlink="">
      <xdr:nvSpPr>
        <xdr:cNvPr id="567" name="n_2mainValue【学校施設】&#10;一人当たり面積">
          <a:extLst>
            <a:ext uri="{FF2B5EF4-FFF2-40B4-BE49-F238E27FC236}">
              <a16:creationId xmlns:a16="http://schemas.microsoft.com/office/drawing/2014/main" id="{79E88C06-78DC-48D2-A849-55B897C93448}"/>
            </a:ext>
          </a:extLst>
        </xdr:cNvPr>
        <xdr:cNvSpPr txBox="1"/>
      </xdr:nvSpPr>
      <xdr:spPr>
        <a:xfrm>
          <a:off x="18183302" y="936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140805</xdr:rowOff>
    </xdr:from>
    <xdr:ext cx="469744" cy="259045"/>
    <xdr:sp macro="" textlink="">
      <xdr:nvSpPr>
        <xdr:cNvPr id="568" name="n_3mainValue【学校施設】&#10;一人当たり面積">
          <a:extLst>
            <a:ext uri="{FF2B5EF4-FFF2-40B4-BE49-F238E27FC236}">
              <a16:creationId xmlns:a16="http://schemas.microsoft.com/office/drawing/2014/main" id="{9713EFB2-6830-4981-ABD9-930CC89AA108}"/>
            </a:ext>
          </a:extLst>
        </xdr:cNvPr>
        <xdr:cNvSpPr txBox="1"/>
      </xdr:nvSpPr>
      <xdr:spPr>
        <a:xfrm>
          <a:off x="17383202" y="937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57A059D6-FBE4-42BB-822B-3127E0A7BE1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0" name="正方形/長方形 569">
          <a:extLst>
            <a:ext uri="{FF2B5EF4-FFF2-40B4-BE49-F238E27FC236}">
              <a16:creationId xmlns:a16="http://schemas.microsoft.com/office/drawing/2014/main" id="{BAF97C0E-AD5E-400F-A440-F36A3F18442F}"/>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1" name="正方形/長方形 570">
          <a:extLst>
            <a:ext uri="{FF2B5EF4-FFF2-40B4-BE49-F238E27FC236}">
              <a16:creationId xmlns:a16="http://schemas.microsoft.com/office/drawing/2014/main" id="{7F5D599B-026B-4F39-9FFD-80FFD092B249}"/>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2" name="正方形/長方形 571">
          <a:extLst>
            <a:ext uri="{FF2B5EF4-FFF2-40B4-BE49-F238E27FC236}">
              <a16:creationId xmlns:a16="http://schemas.microsoft.com/office/drawing/2014/main" id="{D10DC4F7-CF2A-4DD3-B076-15CF6DB6C81B}"/>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3" name="正方形/長方形 572">
          <a:extLst>
            <a:ext uri="{FF2B5EF4-FFF2-40B4-BE49-F238E27FC236}">
              <a16:creationId xmlns:a16="http://schemas.microsoft.com/office/drawing/2014/main" id="{73EFEF25-1A2B-484F-B2AB-B77471B75F99}"/>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a:extLst>
            <a:ext uri="{FF2B5EF4-FFF2-40B4-BE49-F238E27FC236}">
              <a16:creationId xmlns:a16="http://schemas.microsoft.com/office/drawing/2014/main" id="{EFB450B4-EA14-4BEB-9055-DB29858894B0}"/>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a:extLst>
            <a:ext uri="{FF2B5EF4-FFF2-40B4-BE49-F238E27FC236}">
              <a16:creationId xmlns:a16="http://schemas.microsoft.com/office/drawing/2014/main" id="{F86C25BB-11EA-4526-BEDD-B24C076B0EA4}"/>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a:extLst>
            <a:ext uri="{FF2B5EF4-FFF2-40B4-BE49-F238E27FC236}">
              <a16:creationId xmlns:a16="http://schemas.microsoft.com/office/drawing/2014/main" id="{AA6DB415-5DC7-45C6-B3D1-186A832CCB0A}"/>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7" name="テキスト ボックス 576">
          <a:extLst>
            <a:ext uri="{FF2B5EF4-FFF2-40B4-BE49-F238E27FC236}">
              <a16:creationId xmlns:a16="http://schemas.microsoft.com/office/drawing/2014/main" id="{EC56A489-5C69-46E6-9400-E2697D018EA2}"/>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8" name="直線コネクタ 577">
          <a:extLst>
            <a:ext uri="{FF2B5EF4-FFF2-40B4-BE49-F238E27FC236}">
              <a16:creationId xmlns:a16="http://schemas.microsoft.com/office/drawing/2014/main" id="{BECCBAF1-7DD3-4A5C-80CB-3C3B01C205DF}"/>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79" name="テキスト ボックス 578">
          <a:extLst>
            <a:ext uri="{FF2B5EF4-FFF2-40B4-BE49-F238E27FC236}">
              <a16:creationId xmlns:a16="http://schemas.microsoft.com/office/drawing/2014/main" id="{4C0FE0C2-215D-4286-8943-B410BE699E79}"/>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0" name="直線コネクタ 579">
          <a:extLst>
            <a:ext uri="{FF2B5EF4-FFF2-40B4-BE49-F238E27FC236}">
              <a16:creationId xmlns:a16="http://schemas.microsoft.com/office/drawing/2014/main" id="{16C89AE7-84A1-4998-8BA8-7FDDA64C05C8}"/>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1" name="テキスト ボックス 580">
          <a:extLst>
            <a:ext uri="{FF2B5EF4-FFF2-40B4-BE49-F238E27FC236}">
              <a16:creationId xmlns:a16="http://schemas.microsoft.com/office/drawing/2014/main" id="{20EE45D7-A89F-4F2E-8C09-60DF2C4887E5}"/>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2" name="直線コネクタ 581">
          <a:extLst>
            <a:ext uri="{FF2B5EF4-FFF2-40B4-BE49-F238E27FC236}">
              <a16:creationId xmlns:a16="http://schemas.microsoft.com/office/drawing/2014/main" id="{5F04A0AE-1E38-49A3-9AFB-14C0E0C32CCD}"/>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3" name="テキスト ボックス 582">
          <a:extLst>
            <a:ext uri="{FF2B5EF4-FFF2-40B4-BE49-F238E27FC236}">
              <a16:creationId xmlns:a16="http://schemas.microsoft.com/office/drawing/2014/main" id="{680A4E2B-CE78-45C3-87F6-D1B8C6CE3D23}"/>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4" name="直線コネクタ 583">
          <a:extLst>
            <a:ext uri="{FF2B5EF4-FFF2-40B4-BE49-F238E27FC236}">
              <a16:creationId xmlns:a16="http://schemas.microsoft.com/office/drawing/2014/main" id="{0D42854F-6D9D-4F79-8293-E04353C20016}"/>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5" name="テキスト ボックス 584">
          <a:extLst>
            <a:ext uri="{FF2B5EF4-FFF2-40B4-BE49-F238E27FC236}">
              <a16:creationId xmlns:a16="http://schemas.microsoft.com/office/drawing/2014/main" id="{B70685ED-7632-4EB2-B720-95D15C347957}"/>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a:extLst>
            <a:ext uri="{FF2B5EF4-FFF2-40B4-BE49-F238E27FC236}">
              <a16:creationId xmlns:a16="http://schemas.microsoft.com/office/drawing/2014/main" id="{484FBF85-FE23-4A7D-8B39-853C8E56BE9D}"/>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7" name="テキスト ボックス 586">
          <a:extLst>
            <a:ext uri="{FF2B5EF4-FFF2-40B4-BE49-F238E27FC236}">
              <a16:creationId xmlns:a16="http://schemas.microsoft.com/office/drawing/2014/main" id="{DBAE2A05-724B-4D22-B3E5-87DCA71E31A8}"/>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8" name="【図書館】&#10;有形固定資産減価償却率グラフ枠">
          <a:extLst>
            <a:ext uri="{FF2B5EF4-FFF2-40B4-BE49-F238E27FC236}">
              <a16:creationId xmlns:a16="http://schemas.microsoft.com/office/drawing/2014/main" id="{BC547725-4E02-4A1B-B819-87C8F7A46B1B}"/>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589" name="直線コネクタ 588">
          <a:extLst>
            <a:ext uri="{FF2B5EF4-FFF2-40B4-BE49-F238E27FC236}">
              <a16:creationId xmlns:a16="http://schemas.microsoft.com/office/drawing/2014/main" id="{51C778CE-D0E8-47C9-A5FF-F884FB30803F}"/>
            </a:ext>
          </a:extLst>
        </xdr:cNvPr>
        <xdr:cNvCxnSpPr/>
      </xdr:nvCxnSpPr>
      <xdr:spPr>
        <a:xfrm flipV="1">
          <a:off x="14695170" y="12697079"/>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590" name="【図書館】&#10;有形固定資産減価償却率最小値テキスト">
          <a:extLst>
            <a:ext uri="{FF2B5EF4-FFF2-40B4-BE49-F238E27FC236}">
              <a16:creationId xmlns:a16="http://schemas.microsoft.com/office/drawing/2014/main" id="{D54666A4-365B-47E9-836C-E28B9554515F}"/>
            </a:ext>
          </a:extLst>
        </xdr:cNvPr>
        <xdr:cNvSpPr txBox="1"/>
      </xdr:nvSpPr>
      <xdr:spPr>
        <a:xfrm>
          <a:off x="14744700"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91" name="直線コネクタ 590">
          <a:extLst>
            <a:ext uri="{FF2B5EF4-FFF2-40B4-BE49-F238E27FC236}">
              <a16:creationId xmlns:a16="http://schemas.microsoft.com/office/drawing/2014/main" id="{D23A5421-E878-4775-BC38-282E1A134471}"/>
            </a:ext>
          </a:extLst>
        </xdr:cNvPr>
        <xdr:cNvCxnSpPr/>
      </xdr:nvCxnSpPr>
      <xdr:spPr>
        <a:xfrm>
          <a:off x="14611350"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592" name="【図書館】&#10;有形固定資産減価償却率最大値テキスト">
          <a:extLst>
            <a:ext uri="{FF2B5EF4-FFF2-40B4-BE49-F238E27FC236}">
              <a16:creationId xmlns:a16="http://schemas.microsoft.com/office/drawing/2014/main" id="{61117585-05DD-45B3-9992-63190F49D1DD}"/>
            </a:ext>
          </a:extLst>
        </xdr:cNvPr>
        <xdr:cNvSpPr txBox="1"/>
      </xdr:nvSpPr>
      <xdr:spPr>
        <a:xfrm>
          <a:off x="14744700" y="12485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593" name="直線コネクタ 592">
          <a:extLst>
            <a:ext uri="{FF2B5EF4-FFF2-40B4-BE49-F238E27FC236}">
              <a16:creationId xmlns:a16="http://schemas.microsoft.com/office/drawing/2014/main" id="{798F304E-4AC0-4301-9893-B563977F6AE5}"/>
            </a:ext>
          </a:extLst>
        </xdr:cNvPr>
        <xdr:cNvCxnSpPr/>
      </xdr:nvCxnSpPr>
      <xdr:spPr>
        <a:xfrm>
          <a:off x="14611350"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20590</xdr:rowOff>
    </xdr:from>
    <xdr:ext cx="405111" cy="259045"/>
    <xdr:sp macro="" textlink="">
      <xdr:nvSpPr>
        <xdr:cNvPr id="594" name="【図書館】&#10;有形固定資産減価償却率平均値テキスト">
          <a:extLst>
            <a:ext uri="{FF2B5EF4-FFF2-40B4-BE49-F238E27FC236}">
              <a16:creationId xmlns:a16="http://schemas.microsoft.com/office/drawing/2014/main" id="{3EA7396A-91F0-4C4F-BC82-8D76F4DC3132}"/>
            </a:ext>
          </a:extLst>
        </xdr:cNvPr>
        <xdr:cNvSpPr txBox="1"/>
      </xdr:nvSpPr>
      <xdr:spPr>
        <a:xfrm>
          <a:off x="14744700" y="12974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595" name="フローチャート: 判断 594">
          <a:extLst>
            <a:ext uri="{FF2B5EF4-FFF2-40B4-BE49-F238E27FC236}">
              <a16:creationId xmlns:a16="http://schemas.microsoft.com/office/drawing/2014/main" id="{42C20691-AA93-4290-9698-EDD19DFCFE14}"/>
            </a:ext>
          </a:extLst>
        </xdr:cNvPr>
        <xdr:cNvSpPr/>
      </xdr:nvSpPr>
      <xdr:spPr>
        <a:xfrm>
          <a:off x="14649450" y="12999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596" name="フローチャート: 判断 595">
          <a:extLst>
            <a:ext uri="{FF2B5EF4-FFF2-40B4-BE49-F238E27FC236}">
              <a16:creationId xmlns:a16="http://schemas.microsoft.com/office/drawing/2014/main" id="{9EA8CA6E-5FCF-49E0-AD90-169EEAB95EED}"/>
            </a:ext>
          </a:extLst>
        </xdr:cNvPr>
        <xdr:cNvSpPr/>
      </xdr:nvSpPr>
      <xdr:spPr>
        <a:xfrm>
          <a:off x="13887450" y="129650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597" name="フローチャート: 判断 596">
          <a:extLst>
            <a:ext uri="{FF2B5EF4-FFF2-40B4-BE49-F238E27FC236}">
              <a16:creationId xmlns:a16="http://schemas.microsoft.com/office/drawing/2014/main" id="{11DAFF6D-F4EA-4F9B-A8DD-619CD01921C4}"/>
            </a:ext>
          </a:extLst>
        </xdr:cNvPr>
        <xdr:cNvSpPr/>
      </xdr:nvSpPr>
      <xdr:spPr>
        <a:xfrm>
          <a:off x="13096875" y="129893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117602</xdr:rowOff>
    </xdr:from>
    <xdr:to>
      <xdr:col>72</xdr:col>
      <xdr:colOff>38100</xdr:colOff>
      <xdr:row>80</xdr:row>
      <xdr:rowOff>47752</xdr:rowOff>
    </xdr:to>
    <xdr:sp macro="" textlink="">
      <xdr:nvSpPr>
        <xdr:cNvPr id="598" name="フローチャート: 判断 597">
          <a:extLst>
            <a:ext uri="{FF2B5EF4-FFF2-40B4-BE49-F238E27FC236}">
              <a16:creationId xmlns:a16="http://schemas.microsoft.com/office/drawing/2014/main" id="{1EAA077F-E4E0-4D82-8691-5786EABF8B00}"/>
            </a:ext>
          </a:extLst>
        </xdr:cNvPr>
        <xdr:cNvSpPr/>
      </xdr:nvSpPr>
      <xdr:spPr>
        <a:xfrm>
          <a:off x="12296775" y="1291285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26163</xdr:rowOff>
    </xdr:from>
    <xdr:to>
      <xdr:col>67</xdr:col>
      <xdr:colOff>101600</xdr:colOff>
      <xdr:row>80</xdr:row>
      <xdr:rowOff>127763</xdr:rowOff>
    </xdr:to>
    <xdr:sp macro="" textlink="">
      <xdr:nvSpPr>
        <xdr:cNvPr id="599" name="フローチャート: 判断 598">
          <a:extLst>
            <a:ext uri="{FF2B5EF4-FFF2-40B4-BE49-F238E27FC236}">
              <a16:creationId xmlns:a16="http://schemas.microsoft.com/office/drawing/2014/main" id="{FA2CD922-C4E1-4316-A033-015D87C443FA}"/>
            </a:ext>
          </a:extLst>
        </xdr:cNvPr>
        <xdr:cNvSpPr/>
      </xdr:nvSpPr>
      <xdr:spPr>
        <a:xfrm>
          <a:off x="11487150" y="12983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C461C1B8-6B28-41E1-9FD4-81A61E98CAC6}"/>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71196A9D-3A91-4D5A-B74C-5A2136BF99E4}"/>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640037D3-07A6-493F-8C90-DADCBDE0D7CE}"/>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A9176D67-5FCC-4508-8BD7-11021F4710CB}"/>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8F991DA0-4BB5-4ACB-88B8-35E5D815355B}"/>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163322</xdr:rowOff>
    </xdr:from>
    <xdr:to>
      <xdr:col>85</xdr:col>
      <xdr:colOff>177800</xdr:colOff>
      <xdr:row>79</xdr:row>
      <xdr:rowOff>93472</xdr:rowOff>
    </xdr:to>
    <xdr:sp macro="" textlink="">
      <xdr:nvSpPr>
        <xdr:cNvPr id="605" name="楕円 604">
          <a:extLst>
            <a:ext uri="{FF2B5EF4-FFF2-40B4-BE49-F238E27FC236}">
              <a16:creationId xmlns:a16="http://schemas.microsoft.com/office/drawing/2014/main" id="{1D27B4D5-C968-4D27-B1A8-E4C34C82F91A}"/>
            </a:ext>
          </a:extLst>
        </xdr:cNvPr>
        <xdr:cNvSpPr/>
      </xdr:nvSpPr>
      <xdr:spPr>
        <a:xfrm>
          <a:off x="14649450" y="127902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14749</xdr:rowOff>
    </xdr:from>
    <xdr:ext cx="405111" cy="259045"/>
    <xdr:sp macro="" textlink="">
      <xdr:nvSpPr>
        <xdr:cNvPr id="606" name="【図書館】&#10;有形固定資産減価償却率該当値テキスト">
          <a:extLst>
            <a:ext uri="{FF2B5EF4-FFF2-40B4-BE49-F238E27FC236}">
              <a16:creationId xmlns:a16="http://schemas.microsoft.com/office/drawing/2014/main" id="{0DBFA244-3978-4535-9663-22659F8EC03F}"/>
            </a:ext>
          </a:extLst>
        </xdr:cNvPr>
        <xdr:cNvSpPr txBox="1"/>
      </xdr:nvSpPr>
      <xdr:spPr>
        <a:xfrm>
          <a:off x="14744700" y="1264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117602</xdr:rowOff>
    </xdr:from>
    <xdr:to>
      <xdr:col>81</xdr:col>
      <xdr:colOff>101600</xdr:colOff>
      <xdr:row>79</xdr:row>
      <xdr:rowOff>47752</xdr:rowOff>
    </xdr:to>
    <xdr:sp macro="" textlink="">
      <xdr:nvSpPr>
        <xdr:cNvPr id="607" name="楕円 606">
          <a:extLst>
            <a:ext uri="{FF2B5EF4-FFF2-40B4-BE49-F238E27FC236}">
              <a16:creationId xmlns:a16="http://schemas.microsoft.com/office/drawing/2014/main" id="{7FB2F328-D0D1-4A4A-8555-010FBADE2049}"/>
            </a:ext>
          </a:extLst>
        </xdr:cNvPr>
        <xdr:cNvSpPr/>
      </xdr:nvSpPr>
      <xdr:spPr>
        <a:xfrm>
          <a:off x="13887450" y="1275092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168402</xdr:rowOff>
    </xdr:from>
    <xdr:to>
      <xdr:col>85</xdr:col>
      <xdr:colOff>127000</xdr:colOff>
      <xdr:row>79</xdr:row>
      <xdr:rowOff>42672</xdr:rowOff>
    </xdr:to>
    <xdr:cxnSp macro="">
      <xdr:nvCxnSpPr>
        <xdr:cNvPr id="608" name="直線コネクタ 607">
          <a:extLst>
            <a:ext uri="{FF2B5EF4-FFF2-40B4-BE49-F238E27FC236}">
              <a16:creationId xmlns:a16="http://schemas.microsoft.com/office/drawing/2014/main" id="{5B0B8573-1463-4B1C-91F7-EFABB4D88FA8}"/>
            </a:ext>
          </a:extLst>
        </xdr:cNvPr>
        <xdr:cNvCxnSpPr/>
      </xdr:nvCxnSpPr>
      <xdr:spPr>
        <a:xfrm>
          <a:off x="13935075" y="12789027"/>
          <a:ext cx="762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71882</xdr:rowOff>
    </xdr:from>
    <xdr:to>
      <xdr:col>76</xdr:col>
      <xdr:colOff>165100</xdr:colOff>
      <xdr:row>79</xdr:row>
      <xdr:rowOff>2032</xdr:rowOff>
    </xdr:to>
    <xdr:sp macro="" textlink="">
      <xdr:nvSpPr>
        <xdr:cNvPr id="609" name="楕円 608">
          <a:extLst>
            <a:ext uri="{FF2B5EF4-FFF2-40B4-BE49-F238E27FC236}">
              <a16:creationId xmlns:a16="http://schemas.microsoft.com/office/drawing/2014/main" id="{C544C9D1-D25C-4E19-AD16-132DBBC1F487}"/>
            </a:ext>
          </a:extLst>
        </xdr:cNvPr>
        <xdr:cNvSpPr/>
      </xdr:nvSpPr>
      <xdr:spPr>
        <a:xfrm>
          <a:off x="13096875" y="126988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122682</xdr:rowOff>
    </xdr:from>
    <xdr:to>
      <xdr:col>81</xdr:col>
      <xdr:colOff>50800</xdr:colOff>
      <xdr:row>78</xdr:row>
      <xdr:rowOff>168402</xdr:rowOff>
    </xdr:to>
    <xdr:cxnSp macro="">
      <xdr:nvCxnSpPr>
        <xdr:cNvPr id="610" name="直線コネクタ 609">
          <a:extLst>
            <a:ext uri="{FF2B5EF4-FFF2-40B4-BE49-F238E27FC236}">
              <a16:creationId xmlns:a16="http://schemas.microsoft.com/office/drawing/2014/main" id="{EF33140F-D6D5-44A9-A837-AD185F2DC780}"/>
            </a:ext>
          </a:extLst>
        </xdr:cNvPr>
        <xdr:cNvCxnSpPr/>
      </xdr:nvCxnSpPr>
      <xdr:spPr>
        <a:xfrm>
          <a:off x="13144500" y="12756007"/>
          <a:ext cx="790575"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39878</xdr:rowOff>
    </xdr:from>
    <xdr:to>
      <xdr:col>72</xdr:col>
      <xdr:colOff>38100</xdr:colOff>
      <xdr:row>78</xdr:row>
      <xdr:rowOff>141478</xdr:rowOff>
    </xdr:to>
    <xdr:sp macro="" textlink="">
      <xdr:nvSpPr>
        <xdr:cNvPr id="611" name="楕円 610">
          <a:extLst>
            <a:ext uri="{FF2B5EF4-FFF2-40B4-BE49-F238E27FC236}">
              <a16:creationId xmlns:a16="http://schemas.microsoft.com/office/drawing/2014/main" id="{C86A6C9C-E1CD-4E8A-AD00-D4BCB5B8CBBD}"/>
            </a:ext>
          </a:extLst>
        </xdr:cNvPr>
        <xdr:cNvSpPr/>
      </xdr:nvSpPr>
      <xdr:spPr>
        <a:xfrm>
          <a:off x="12296775" y="126700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90678</xdr:rowOff>
    </xdr:from>
    <xdr:to>
      <xdr:col>76</xdr:col>
      <xdr:colOff>114300</xdr:colOff>
      <xdr:row>78</xdr:row>
      <xdr:rowOff>122682</xdr:rowOff>
    </xdr:to>
    <xdr:cxnSp macro="">
      <xdr:nvCxnSpPr>
        <xdr:cNvPr id="612" name="直線コネクタ 611">
          <a:extLst>
            <a:ext uri="{FF2B5EF4-FFF2-40B4-BE49-F238E27FC236}">
              <a16:creationId xmlns:a16="http://schemas.microsoft.com/office/drawing/2014/main" id="{0EF25DD5-184A-4991-B185-C85D4CC79261}"/>
            </a:ext>
          </a:extLst>
        </xdr:cNvPr>
        <xdr:cNvCxnSpPr/>
      </xdr:nvCxnSpPr>
      <xdr:spPr>
        <a:xfrm>
          <a:off x="12344400" y="12717653"/>
          <a:ext cx="8001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100601</xdr:rowOff>
    </xdr:from>
    <xdr:ext cx="405111" cy="259045"/>
    <xdr:sp macro="" textlink="">
      <xdr:nvSpPr>
        <xdr:cNvPr id="613" name="n_1aveValue【図書館】&#10;有形固定資産減価償却率">
          <a:extLst>
            <a:ext uri="{FF2B5EF4-FFF2-40B4-BE49-F238E27FC236}">
              <a16:creationId xmlns:a16="http://schemas.microsoft.com/office/drawing/2014/main" id="{C33F150E-1AE1-4F72-B59F-2AE04C0F8881}"/>
            </a:ext>
          </a:extLst>
        </xdr:cNvPr>
        <xdr:cNvSpPr txBox="1"/>
      </xdr:nvSpPr>
      <xdr:spPr>
        <a:xfrm>
          <a:off x="13745219" y="1305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128033</xdr:rowOff>
    </xdr:from>
    <xdr:ext cx="405111" cy="259045"/>
    <xdr:sp macro="" textlink="">
      <xdr:nvSpPr>
        <xdr:cNvPr id="614" name="n_2aveValue【図書館】&#10;有形固定資産減価償却率">
          <a:extLst>
            <a:ext uri="{FF2B5EF4-FFF2-40B4-BE49-F238E27FC236}">
              <a16:creationId xmlns:a16="http://schemas.microsoft.com/office/drawing/2014/main" id="{5B76ECD3-FE9F-4914-8595-055BF85B7E9C}"/>
            </a:ext>
          </a:extLst>
        </xdr:cNvPr>
        <xdr:cNvSpPr txBox="1"/>
      </xdr:nvSpPr>
      <xdr:spPr>
        <a:xfrm>
          <a:off x="12964169" y="130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38879</xdr:rowOff>
    </xdr:from>
    <xdr:ext cx="405111" cy="259045"/>
    <xdr:sp macro="" textlink="">
      <xdr:nvSpPr>
        <xdr:cNvPr id="615" name="n_3aveValue【図書館】&#10;有形固定資産減価償却率">
          <a:extLst>
            <a:ext uri="{FF2B5EF4-FFF2-40B4-BE49-F238E27FC236}">
              <a16:creationId xmlns:a16="http://schemas.microsoft.com/office/drawing/2014/main" id="{F1EDF5F9-AD49-4A75-8333-645F59CBF44F}"/>
            </a:ext>
          </a:extLst>
        </xdr:cNvPr>
        <xdr:cNvSpPr txBox="1"/>
      </xdr:nvSpPr>
      <xdr:spPr>
        <a:xfrm>
          <a:off x="12164069" y="1299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144290</xdr:rowOff>
    </xdr:from>
    <xdr:ext cx="405111" cy="259045"/>
    <xdr:sp macro="" textlink="">
      <xdr:nvSpPr>
        <xdr:cNvPr id="616" name="n_4aveValue【図書館】&#10;有形固定資産減価償却率">
          <a:extLst>
            <a:ext uri="{FF2B5EF4-FFF2-40B4-BE49-F238E27FC236}">
              <a16:creationId xmlns:a16="http://schemas.microsoft.com/office/drawing/2014/main" id="{5BC6A977-0242-4F4C-8027-A0BE5EBDA6B4}"/>
            </a:ext>
          </a:extLst>
        </xdr:cNvPr>
        <xdr:cNvSpPr txBox="1"/>
      </xdr:nvSpPr>
      <xdr:spPr>
        <a:xfrm>
          <a:off x="11354444" y="1277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64279</xdr:rowOff>
    </xdr:from>
    <xdr:ext cx="405111" cy="259045"/>
    <xdr:sp macro="" textlink="">
      <xdr:nvSpPr>
        <xdr:cNvPr id="617" name="n_1mainValue【図書館】&#10;有形固定資産減価償却率">
          <a:extLst>
            <a:ext uri="{FF2B5EF4-FFF2-40B4-BE49-F238E27FC236}">
              <a16:creationId xmlns:a16="http://schemas.microsoft.com/office/drawing/2014/main" id="{40DCD4F1-F739-488A-AC00-6108105F514F}"/>
            </a:ext>
          </a:extLst>
        </xdr:cNvPr>
        <xdr:cNvSpPr txBox="1"/>
      </xdr:nvSpPr>
      <xdr:spPr>
        <a:xfrm>
          <a:off x="13745219" y="1253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18559</xdr:rowOff>
    </xdr:from>
    <xdr:ext cx="405111" cy="259045"/>
    <xdr:sp macro="" textlink="">
      <xdr:nvSpPr>
        <xdr:cNvPr id="618" name="n_2mainValue【図書館】&#10;有形固定資産減価償却率">
          <a:extLst>
            <a:ext uri="{FF2B5EF4-FFF2-40B4-BE49-F238E27FC236}">
              <a16:creationId xmlns:a16="http://schemas.microsoft.com/office/drawing/2014/main" id="{E66D7D52-BE00-4561-8964-9F8576033AC4}"/>
            </a:ext>
          </a:extLst>
        </xdr:cNvPr>
        <xdr:cNvSpPr txBox="1"/>
      </xdr:nvSpPr>
      <xdr:spPr>
        <a:xfrm>
          <a:off x="12964169" y="1248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158005</xdr:rowOff>
    </xdr:from>
    <xdr:ext cx="405111" cy="259045"/>
    <xdr:sp macro="" textlink="">
      <xdr:nvSpPr>
        <xdr:cNvPr id="619" name="n_3mainValue【図書館】&#10;有形固定資産減価償却率">
          <a:extLst>
            <a:ext uri="{FF2B5EF4-FFF2-40B4-BE49-F238E27FC236}">
              <a16:creationId xmlns:a16="http://schemas.microsoft.com/office/drawing/2014/main" id="{1A99C43A-7E98-4D93-BDCB-40A6775D8328}"/>
            </a:ext>
          </a:extLst>
        </xdr:cNvPr>
        <xdr:cNvSpPr txBox="1"/>
      </xdr:nvSpPr>
      <xdr:spPr>
        <a:xfrm>
          <a:off x="12164069" y="12467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D97EA921-9F3C-46EC-B0BC-9AC9841DE771}"/>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1" name="正方形/長方形 620">
          <a:extLst>
            <a:ext uri="{FF2B5EF4-FFF2-40B4-BE49-F238E27FC236}">
              <a16:creationId xmlns:a16="http://schemas.microsoft.com/office/drawing/2014/main" id="{8523F5C2-8786-4C47-9D61-95C2C6C5BCED}"/>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2" name="正方形/長方形 621">
          <a:extLst>
            <a:ext uri="{FF2B5EF4-FFF2-40B4-BE49-F238E27FC236}">
              <a16:creationId xmlns:a16="http://schemas.microsoft.com/office/drawing/2014/main" id="{14C93411-CD9F-4DA5-8DC5-A80F0117FFEA}"/>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3" name="正方形/長方形 622">
          <a:extLst>
            <a:ext uri="{FF2B5EF4-FFF2-40B4-BE49-F238E27FC236}">
              <a16:creationId xmlns:a16="http://schemas.microsoft.com/office/drawing/2014/main" id="{8101E64E-5366-48F3-A1A9-B755CF8BD7EF}"/>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4" name="正方形/長方形 623">
          <a:extLst>
            <a:ext uri="{FF2B5EF4-FFF2-40B4-BE49-F238E27FC236}">
              <a16:creationId xmlns:a16="http://schemas.microsoft.com/office/drawing/2014/main" id="{CA26DF10-76FF-41EC-88E7-BCAF5D647F60}"/>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a:extLst>
            <a:ext uri="{FF2B5EF4-FFF2-40B4-BE49-F238E27FC236}">
              <a16:creationId xmlns:a16="http://schemas.microsoft.com/office/drawing/2014/main" id="{D6D5B100-2ECB-4E9C-9266-B905A49564EA}"/>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a:extLst>
            <a:ext uri="{FF2B5EF4-FFF2-40B4-BE49-F238E27FC236}">
              <a16:creationId xmlns:a16="http://schemas.microsoft.com/office/drawing/2014/main" id="{6D01C9FC-4A66-4C3B-94EE-701BC6DC1A12}"/>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a:extLst>
            <a:ext uri="{FF2B5EF4-FFF2-40B4-BE49-F238E27FC236}">
              <a16:creationId xmlns:a16="http://schemas.microsoft.com/office/drawing/2014/main" id="{C629AC09-E71B-4A89-B89C-B7939B2A6D1B}"/>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8" name="直線コネクタ 627">
          <a:extLst>
            <a:ext uri="{FF2B5EF4-FFF2-40B4-BE49-F238E27FC236}">
              <a16:creationId xmlns:a16="http://schemas.microsoft.com/office/drawing/2014/main" id="{2BBC7412-649E-4F87-B36C-201AC1906B1D}"/>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4583078C-C97E-4182-8733-B0C8A73D4872}"/>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0" name="直線コネクタ 629">
          <a:extLst>
            <a:ext uri="{FF2B5EF4-FFF2-40B4-BE49-F238E27FC236}">
              <a16:creationId xmlns:a16="http://schemas.microsoft.com/office/drawing/2014/main" id="{DBF38561-8A57-4072-B2CD-A7EC54A0D49C}"/>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1" name="テキスト ボックス 630">
          <a:extLst>
            <a:ext uri="{FF2B5EF4-FFF2-40B4-BE49-F238E27FC236}">
              <a16:creationId xmlns:a16="http://schemas.microsoft.com/office/drawing/2014/main" id="{C4491B1D-5E5F-42B8-96B1-9FDA23805FF4}"/>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2" name="直線コネクタ 631">
          <a:extLst>
            <a:ext uri="{FF2B5EF4-FFF2-40B4-BE49-F238E27FC236}">
              <a16:creationId xmlns:a16="http://schemas.microsoft.com/office/drawing/2014/main" id="{61525FF6-4493-4304-B4FE-519F09C15936}"/>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3" name="テキスト ボックス 632">
          <a:extLst>
            <a:ext uri="{FF2B5EF4-FFF2-40B4-BE49-F238E27FC236}">
              <a16:creationId xmlns:a16="http://schemas.microsoft.com/office/drawing/2014/main" id="{684B6DB7-CDE3-4428-8F29-4C60811CF0C3}"/>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4" name="直線コネクタ 633">
          <a:extLst>
            <a:ext uri="{FF2B5EF4-FFF2-40B4-BE49-F238E27FC236}">
              <a16:creationId xmlns:a16="http://schemas.microsoft.com/office/drawing/2014/main" id="{1779ABE5-0AFE-4EB3-880F-C1A2230BB8C6}"/>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5" name="テキスト ボックス 634">
          <a:extLst>
            <a:ext uri="{FF2B5EF4-FFF2-40B4-BE49-F238E27FC236}">
              <a16:creationId xmlns:a16="http://schemas.microsoft.com/office/drawing/2014/main" id="{2524A85F-5E3A-4A70-838C-C364593E3FB3}"/>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6" name="直線コネクタ 635">
          <a:extLst>
            <a:ext uri="{FF2B5EF4-FFF2-40B4-BE49-F238E27FC236}">
              <a16:creationId xmlns:a16="http://schemas.microsoft.com/office/drawing/2014/main" id="{5EFB70E5-C4E0-4A7B-9842-8A70A0659D90}"/>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7" name="テキスト ボックス 636">
          <a:extLst>
            <a:ext uri="{FF2B5EF4-FFF2-40B4-BE49-F238E27FC236}">
              <a16:creationId xmlns:a16="http://schemas.microsoft.com/office/drawing/2014/main" id="{5F39DFB1-A89B-40D5-AB83-6E717B6BEC95}"/>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8" name="直線コネクタ 637">
          <a:extLst>
            <a:ext uri="{FF2B5EF4-FFF2-40B4-BE49-F238E27FC236}">
              <a16:creationId xmlns:a16="http://schemas.microsoft.com/office/drawing/2014/main" id="{3EE23AF0-1A67-4B77-A1D6-A9A7AD938C1F}"/>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9" name="テキスト ボックス 638">
          <a:extLst>
            <a:ext uri="{FF2B5EF4-FFF2-40B4-BE49-F238E27FC236}">
              <a16:creationId xmlns:a16="http://schemas.microsoft.com/office/drawing/2014/main" id="{0F5E80B9-1638-4F00-AF69-4A474A5326F4}"/>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a:extLst>
            <a:ext uri="{FF2B5EF4-FFF2-40B4-BE49-F238E27FC236}">
              <a16:creationId xmlns:a16="http://schemas.microsoft.com/office/drawing/2014/main" id="{013076E1-5D92-43CC-B69C-C545B5FA757C}"/>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E93503A8-8607-4E32-88C5-C5AB180A91B1}"/>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図書館】&#10;一人当たり面積グラフ枠">
          <a:extLst>
            <a:ext uri="{FF2B5EF4-FFF2-40B4-BE49-F238E27FC236}">
              <a16:creationId xmlns:a16="http://schemas.microsoft.com/office/drawing/2014/main" id="{A9EFA7EB-5D31-40E6-9692-1DE02A48A1CB}"/>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643" name="直線コネクタ 642">
          <a:extLst>
            <a:ext uri="{FF2B5EF4-FFF2-40B4-BE49-F238E27FC236}">
              <a16:creationId xmlns:a16="http://schemas.microsoft.com/office/drawing/2014/main" id="{122D247C-481F-4B12-A7EC-F3309B213BA4}"/>
            </a:ext>
          </a:extLst>
        </xdr:cNvPr>
        <xdr:cNvCxnSpPr/>
      </xdr:nvCxnSpPr>
      <xdr:spPr>
        <a:xfrm flipV="1">
          <a:off x="19952970" y="12752161"/>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644" name="【図書館】&#10;一人当たり面積最小値テキスト">
          <a:extLst>
            <a:ext uri="{FF2B5EF4-FFF2-40B4-BE49-F238E27FC236}">
              <a16:creationId xmlns:a16="http://schemas.microsoft.com/office/drawing/2014/main" id="{F413A7D3-F17A-4B8D-B573-CD8F4279DEFC}"/>
            </a:ext>
          </a:extLst>
        </xdr:cNvPr>
        <xdr:cNvSpPr txBox="1"/>
      </xdr:nvSpPr>
      <xdr:spPr>
        <a:xfrm>
          <a:off x="20002500" y="139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645" name="直線コネクタ 644">
          <a:extLst>
            <a:ext uri="{FF2B5EF4-FFF2-40B4-BE49-F238E27FC236}">
              <a16:creationId xmlns:a16="http://schemas.microsoft.com/office/drawing/2014/main" id="{C2ED652F-880C-4562-B3D6-E967B9D9A701}"/>
            </a:ext>
          </a:extLst>
        </xdr:cNvPr>
        <xdr:cNvCxnSpPr/>
      </xdr:nvCxnSpPr>
      <xdr:spPr>
        <a:xfrm>
          <a:off x="19878675" y="13985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646" name="【図書館】&#10;一人当たり面積最大値テキスト">
          <a:extLst>
            <a:ext uri="{FF2B5EF4-FFF2-40B4-BE49-F238E27FC236}">
              <a16:creationId xmlns:a16="http://schemas.microsoft.com/office/drawing/2014/main" id="{E56F5ECF-F55D-49AC-931B-DA9C7E82A32A}"/>
            </a:ext>
          </a:extLst>
        </xdr:cNvPr>
        <xdr:cNvSpPr txBox="1"/>
      </xdr:nvSpPr>
      <xdr:spPr>
        <a:xfrm>
          <a:off x="20002500" y="125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647" name="直線コネクタ 646">
          <a:extLst>
            <a:ext uri="{FF2B5EF4-FFF2-40B4-BE49-F238E27FC236}">
              <a16:creationId xmlns:a16="http://schemas.microsoft.com/office/drawing/2014/main" id="{8A9CFDD2-2CE9-4284-971A-8536314D3505}"/>
            </a:ext>
          </a:extLst>
        </xdr:cNvPr>
        <xdr:cNvCxnSpPr/>
      </xdr:nvCxnSpPr>
      <xdr:spPr>
        <a:xfrm>
          <a:off x="19878675" y="1275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112684</xdr:rowOff>
    </xdr:from>
    <xdr:ext cx="469744" cy="259045"/>
    <xdr:sp macro="" textlink="">
      <xdr:nvSpPr>
        <xdr:cNvPr id="648" name="【図書館】&#10;一人当たり面積平均値テキスト">
          <a:extLst>
            <a:ext uri="{FF2B5EF4-FFF2-40B4-BE49-F238E27FC236}">
              <a16:creationId xmlns:a16="http://schemas.microsoft.com/office/drawing/2014/main" id="{1DD1761B-E5C6-4686-949A-6B17D1BDE999}"/>
            </a:ext>
          </a:extLst>
        </xdr:cNvPr>
        <xdr:cNvSpPr txBox="1"/>
      </xdr:nvSpPr>
      <xdr:spPr>
        <a:xfrm>
          <a:off x="20002500" y="13714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49" name="フローチャート: 判断 648">
          <a:extLst>
            <a:ext uri="{FF2B5EF4-FFF2-40B4-BE49-F238E27FC236}">
              <a16:creationId xmlns:a16="http://schemas.microsoft.com/office/drawing/2014/main" id="{8B237030-017E-4C8D-B405-F948BB02BAC7}"/>
            </a:ext>
          </a:extLst>
        </xdr:cNvPr>
        <xdr:cNvSpPr/>
      </xdr:nvSpPr>
      <xdr:spPr>
        <a:xfrm>
          <a:off x="19897725"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650" name="フローチャート: 判断 649">
          <a:extLst>
            <a:ext uri="{FF2B5EF4-FFF2-40B4-BE49-F238E27FC236}">
              <a16:creationId xmlns:a16="http://schemas.microsoft.com/office/drawing/2014/main" id="{2BDAB8B4-D667-4AC6-A1D4-3D14EBB6A833}"/>
            </a:ext>
          </a:extLst>
        </xdr:cNvPr>
        <xdr:cNvSpPr/>
      </xdr:nvSpPr>
      <xdr:spPr>
        <a:xfrm>
          <a:off x="19154775" y="137359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651" name="フローチャート: 判断 650">
          <a:extLst>
            <a:ext uri="{FF2B5EF4-FFF2-40B4-BE49-F238E27FC236}">
              <a16:creationId xmlns:a16="http://schemas.microsoft.com/office/drawing/2014/main" id="{426306D6-6945-446F-878A-69C399B963BA}"/>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52" name="フローチャート: 判断 651">
          <a:extLst>
            <a:ext uri="{FF2B5EF4-FFF2-40B4-BE49-F238E27FC236}">
              <a16:creationId xmlns:a16="http://schemas.microsoft.com/office/drawing/2014/main" id="{6131CAE7-6C63-401B-ABB0-6C11B0F7292A}"/>
            </a:ext>
          </a:extLst>
        </xdr:cNvPr>
        <xdr:cNvSpPr/>
      </xdr:nvSpPr>
      <xdr:spPr>
        <a:xfrm>
          <a:off x="17554575" y="13630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87993</xdr:rowOff>
    </xdr:from>
    <xdr:to>
      <xdr:col>98</xdr:col>
      <xdr:colOff>38100</xdr:colOff>
      <xdr:row>84</xdr:row>
      <xdr:rowOff>18143</xdr:rowOff>
    </xdr:to>
    <xdr:sp macro="" textlink="">
      <xdr:nvSpPr>
        <xdr:cNvPr id="653" name="フローチャート: 判断 652">
          <a:extLst>
            <a:ext uri="{FF2B5EF4-FFF2-40B4-BE49-F238E27FC236}">
              <a16:creationId xmlns:a16="http://schemas.microsoft.com/office/drawing/2014/main" id="{D83A8415-6109-4BD1-BFDC-B8576A728D14}"/>
            </a:ext>
          </a:extLst>
        </xdr:cNvPr>
        <xdr:cNvSpPr/>
      </xdr:nvSpPr>
      <xdr:spPr>
        <a:xfrm>
          <a:off x="16754475" y="135245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7E69B573-1C5A-4C7C-B14D-A82DA4AF64AC}"/>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B0950E55-002D-46C3-A9A5-CA38E3B0799C}"/>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74865937-7D18-491C-A26E-14F2A407691C}"/>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895F701-907D-4F8E-BEF2-EC0056830880}"/>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BD31957-9C33-4B44-99E1-329E67D1B363}"/>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104321</xdr:rowOff>
    </xdr:from>
    <xdr:to>
      <xdr:col>116</xdr:col>
      <xdr:colOff>114300</xdr:colOff>
      <xdr:row>82</xdr:row>
      <xdr:rowOff>34471</xdr:rowOff>
    </xdr:to>
    <xdr:sp macro="" textlink="">
      <xdr:nvSpPr>
        <xdr:cNvPr id="659" name="楕円 658">
          <a:extLst>
            <a:ext uri="{FF2B5EF4-FFF2-40B4-BE49-F238E27FC236}">
              <a16:creationId xmlns:a16="http://schemas.microsoft.com/office/drawing/2014/main" id="{E9110CDB-D2AF-4C43-A0D4-734169E4FD32}"/>
            </a:ext>
          </a:extLst>
        </xdr:cNvPr>
        <xdr:cNvSpPr/>
      </xdr:nvSpPr>
      <xdr:spPr>
        <a:xfrm>
          <a:off x="19897725" y="1322342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127198</xdr:rowOff>
    </xdr:from>
    <xdr:ext cx="469744" cy="259045"/>
    <xdr:sp macro="" textlink="">
      <xdr:nvSpPr>
        <xdr:cNvPr id="660" name="【図書館】&#10;一人当たり面積該当値テキスト">
          <a:extLst>
            <a:ext uri="{FF2B5EF4-FFF2-40B4-BE49-F238E27FC236}">
              <a16:creationId xmlns:a16="http://schemas.microsoft.com/office/drawing/2014/main" id="{F5D56B41-0AD2-4109-9E0A-31F163090508}"/>
            </a:ext>
          </a:extLst>
        </xdr:cNvPr>
        <xdr:cNvSpPr txBox="1"/>
      </xdr:nvSpPr>
      <xdr:spPr>
        <a:xfrm>
          <a:off x="20002500" y="1307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104321</xdr:rowOff>
    </xdr:from>
    <xdr:to>
      <xdr:col>112</xdr:col>
      <xdr:colOff>38100</xdr:colOff>
      <xdr:row>82</xdr:row>
      <xdr:rowOff>34471</xdr:rowOff>
    </xdr:to>
    <xdr:sp macro="" textlink="">
      <xdr:nvSpPr>
        <xdr:cNvPr id="661" name="楕円 660">
          <a:extLst>
            <a:ext uri="{FF2B5EF4-FFF2-40B4-BE49-F238E27FC236}">
              <a16:creationId xmlns:a16="http://schemas.microsoft.com/office/drawing/2014/main" id="{04DAD597-E3B0-4753-B7B0-8EF50A2FC008}"/>
            </a:ext>
          </a:extLst>
        </xdr:cNvPr>
        <xdr:cNvSpPr/>
      </xdr:nvSpPr>
      <xdr:spPr>
        <a:xfrm>
          <a:off x="19154775" y="1322342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155121</xdr:rowOff>
    </xdr:from>
    <xdr:to>
      <xdr:col>116</xdr:col>
      <xdr:colOff>63500</xdr:colOff>
      <xdr:row>81</xdr:row>
      <xdr:rowOff>155121</xdr:rowOff>
    </xdr:to>
    <xdr:cxnSp macro="">
      <xdr:nvCxnSpPr>
        <xdr:cNvPr id="662" name="直線コネクタ 661">
          <a:extLst>
            <a:ext uri="{FF2B5EF4-FFF2-40B4-BE49-F238E27FC236}">
              <a16:creationId xmlns:a16="http://schemas.microsoft.com/office/drawing/2014/main" id="{BFAEEF2B-2EF0-4F51-A11D-E865DFC84C5F}"/>
            </a:ext>
          </a:extLst>
        </xdr:cNvPr>
        <xdr:cNvCxnSpPr/>
      </xdr:nvCxnSpPr>
      <xdr:spPr>
        <a:xfrm>
          <a:off x="19202400" y="1327104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104321</xdr:rowOff>
    </xdr:from>
    <xdr:to>
      <xdr:col>107</xdr:col>
      <xdr:colOff>101600</xdr:colOff>
      <xdr:row>82</xdr:row>
      <xdr:rowOff>34471</xdr:rowOff>
    </xdr:to>
    <xdr:sp macro="" textlink="">
      <xdr:nvSpPr>
        <xdr:cNvPr id="663" name="楕円 662">
          <a:extLst>
            <a:ext uri="{FF2B5EF4-FFF2-40B4-BE49-F238E27FC236}">
              <a16:creationId xmlns:a16="http://schemas.microsoft.com/office/drawing/2014/main" id="{3272E3DE-32FA-4CC1-ADB5-CC97C6B99C80}"/>
            </a:ext>
          </a:extLst>
        </xdr:cNvPr>
        <xdr:cNvSpPr/>
      </xdr:nvSpPr>
      <xdr:spPr>
        <a:xfrm>
          <a:off x="18345150" y="1322342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155121</xdr:rowOff>
    </xdr:from>
    <xdr:to>
      <xdr:col>111</xdr:col>
      <xdr:colOff>177800</xdr:colOff>
      <xdr:row>81</xdr:row>
      <xdr:rowOff>155121</xdr:rowOff>
    </xdr:to>
    <xdr:cxnSp macro="">
      <xdr:nvCxnSpPr>
        <xdr:cNvPr id="664" name="直線コネクタ 663">
          <a:extLst>
            <a:ext uri="{FF2B5EF4-FFF2-40B4-BE49-F238E27FC236}">
              <a16:creationId xmlns:a16="http://schemas.microsoft.com/office/drawing/2014/main" id="{4FCCB1E7-12D6-4164-842B-3B39301FDEBD}"/>
            </a:ext>
          </a:extLst>
        </xdr:cNvPr>
        <xdr:cNvCxnSpPr/>
      </xdr:nvCxnSpPr>
      <xdr:spPr>
        <a:xfrm>
          <a:off x="18392775" y="1327104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104321</xdr:rowOff>
    </xdr:from>
    <xdr:to>
      <xdr:col>102</xdr:col>
      <xdr:colOff>165100</xdr:colOff>
      <xdr:row>82</xdr:row>
      <xdr:rowOff>34471</xdr:rowOff>
    </xdr:to>
    <xdr:sp macro="" textlink="">
      <xdr:nvSpPr>
        <xdr:cNvPr id="665" name="楕円 664">
          <a:extLst>
            <a:ext uri="{FF2B5EF4-FFF2-40B4-BE49-F238E27FC236}">
              <a16:creationId xmlns:a16="http://schemas.microsoft.com/office/drawing/2014/main" id="{E668A5BF-2596-4042-82AC-C7E52ECA31C5}"/>
            </a:ext>
          </a:extLst>
        </xdr:cNvPr>
        <xdr:cNvSpPr/>
      </xdr:nvSpPr>
      <xdr:spPr>
        <a:xfrm>
          <a:off x="17554575" y="1322342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155121</xdr:rowOff>
    </xdr:from>
    <xdr:to>
      <xdr:col>107</xdr:col>
      <xdr:colOff>50800</xdr:colOff>
      <xdr:row>81</xdr:row>
      <xdr:rowOff>155121</xdr:rowOff>
    </xdr:to>
    <xdr:cxnSp macro="">
      <xdr:nvCxnSpPr>
        <xdr:cNvPr id="666" name="直線コネクタ 665">
          <a:extLst>
            <a:ext uri="{FF2B5EF4-FFF2-40B4-BE49-F238E27FC236}">
              <a16:creationId xmlns:a16="http://schemas.microsoft.com/office/drawing/2014/main" id="{4BEFFB09-8C78-4FE6-AB07-4721A6839652}"/>
            </a:ext>
          </a:extLst>
        </xdr:cNvPr>
        <xdr:cNvCxnSpPr/>
      </xdr:nvCxnSpPr>
      <xdr:spPr>
        <a:xfrm>
          <a:off x="17602200" y="1327104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667" name="n_1aveValue【図書館】&#10;一人当たり面積">
          <a:extLst>
            <a:ext uri="{FF2B5EF4-FFF2-40B4-BE49-F238E27FC236}">
              <a16:creationId xmlns:a16="http://schemas.microsoft.com/office/drawing/2014/main" id="{F4E4E858-E903-4869-B893-67F9DE7FC5E2}"/>
            </a:ext>
          </a:extLst>
        </xdr:cNvPr>
        <xdr:cNvSpPr txBox="1"/>
      </xdr:nvSpPr>
      <xdr:spPr>
        <a:xfrm>
          <a:off x="189834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668" name="n_2aveValue【図書館】&#10;一人当たり面積">
          <a:extLst>
            <a:ext uri="{FF2B5EF4-FFF2-40B4-BE49-F238E27FC236}">
              <a16:creationId xmlns:a16="http://schemas.microsoft.com/office/drawing/2014/main" id="{B46CCED3-D566-45DC-B1A7-89BD9F14DA44}"/>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669" name="n_3aveValue【図書館】&#10;一人当たり面積">
          <a:extLst>
            <a:ext uri="{FF2B5EF4-FFF2-40B4-BE49-F238E27FC236}">
              <a16:creationId xmlns:a16="http://schemas.microsoft.com/office/drawing/2014/main" id="{4D1FDA05-05A5-432D-AF6E-F4820EF58D33}"/>
            </a:ext>
          </a:extLst>
        </xdr:cNvPr>
        <xdr:cNvSpPr txBox="1"/>
      </xdr:nvSpPr>
      <xdr:spPr>
        <a:xfrm>
          <a:off x="17383202"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34670</xdr:rowOff>
    </xdr:from>
    <xdr:ext cx="469744" cy="259045"/>
    <xdr:sp macro="" textlink="">
      <xdr:nvSpPr>
        <xdr:cNvPr id="670" name="n_4aveValue【図書館】&#10;一人当たり面積">
          <a:extLst>
            <a:ext uri="{FF2B5EF4-FFF2-40B4-BE49-F238E27FC236}">
              <a16:creationId xmlns:a16="http://schemas.microsoft.com/office/drawing/2014/main" id="{1648F134-A2F9-4A8B-B04D-938BFF594F22}"/>
            </a:ext>
          </a:extLst>
        </xdr:cNvPr>
        <xdr:cNvSpPr txBox="1"/>
      </xdr:nvSpPr>
      <xdr:spPr>
        <a:xfrm>
          <a:off x="16592627" y="1330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50998</xdr:rowOff>
    </xdr:from>
    <xdr:ext cx="469744" cy="259045"/>
    <xdr:sp macro="" textlink="">
      <xdr:nvSpPr>
        <xdr:cNvPr id="671" name="n_1mainValue【図書館】&#10;一人当たり面積">
          <a:extLst>
            <a:ext uri="{FF2B5EF4-FFF2-40B4-BE49-F238E27FC236}">
              <a16:creationId xmlns:a16="http://schemas.microsoft.com/office/drawing/2014/main" id="{52398DE3-5872-4119-B904-4E4C0764591C}"/>
            </a:ext>
          </a:extLst>
        </xdr:cNvPr>
        <xdr:cNvSpPr txBox="1"/>
      </xdr:nvSpPr>
      <xdr:spPr>
        <a:xfrm>
          <a:off x="18983402" y="1300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50998</xdr:rowOff>
    </xdr:from>
    <xdr:ext cx="469744" cy="259045"/>
    <xdr:sp macro="" textlink="">
      <xdr:nvSpPr>
        <xdr:cNvPr id="672" name="n_2mainValue【図書館】&#10;一人当たり面積">
          <a:extLst>
            <a:ext uri="{FF2B5EF4-FFF2-40B4-BE49-F238E27FC236}">
              <a16:creationId xmlns:a16="http://schemas.microsoft.com/office/drawing/2014/main" id="{8AC569F1-93E9-46AD-981F-AAE317BB0273}"/>
            </a:ext>
          </a:extLst>
        </xdr:cNvPr>
        <xdr:cNvSpPr txBox="1"/>
      </xdr:nvSpPr>
      <xdr:spPr>
        <a:xfrm>
          <a:off x="18183302" y="1300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50998</xdr:rowOff>
    </xdr:from>
    <xdr:ext cx="469744" cy="259045"/>
    <xdr:sp macro="" textlink="">
      <xdr:nvSpPr>
        <xdr:cNvPr id="673" name="n_3mainValue【図書館】&#10;一人当たり面積">
          <a:extLst>
            <a:ext uri="{FF2B5EF4-FFF2-40B4-BE49-F238E27FC236}">
              <a16:creationId xmlns:a16="http://schemas.microsoft.com/office/drawing/2014/main" id="{6923C89F-7584-417C-85A2-2D0F04F96BF4}"/>
            </a:ext>
          </a:extLst>
        </xdr:cNvPr>
        <xdr:cNvSpPr txBox="1"/>
      </xdr:nvSpPr>
      <xdr:spPr>
        <a:xfrm>
          <a:off x="17383202" y="1300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0F0F0D79-78C8-4C18-A7DA-D3DD205AEFBF}"/>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75" name="正方形/長方形 674">
          <a:extLst>
            <a:ext uri="{FF2B5EF4-FFF2-40B4-BE49-F238E27FC236}">
              <a16:creationId xmlns:a16="http://schemas.microsoft.com/office/drawing/2014/main" id="{2B1A09AB-2EB2-4918-A606-589F50CE68C4}"/>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76" name="正方形/長方形 675">
          <a:extLst>
            <a:ext uri="{FF2B5EF4-FFF2-40B4-BE49-F238E27FC236}">
              <a16:creationId xmlns:a16="http://schemas.microsoft.com/office/drawing/2014/main" id="{B85D7B84-1432-41EF-8412-1CB3054BB2AB}"/>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77" name="正方形/長方形 676">
          <a:extLst>
            <a:ext uri="{FF2B5EF4-FFF2-40B4-BE49-F238E27FC236}">
              <a16:creationId xmlns:a16="http://schemas.microsoft.com/office/drawing/2014/main" id="{5EC49485-C6BD-483B-A562-F40AD76003DD}"/>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78" name="正方形/長方形 677">
          <a:extLst>
            <a:ext uri="{FF2B5EF4-FFF2-40B4-BE49-F238E27FC236}">
              <a16:creationId xmlns:a16="http://schemas.microsoft.com/office/drawing/2014/main" id="{A1B0D348-60E3-47A0-9760-CD9D674DD940}"/>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A6B312A0-0E3A-4210-B667-9D324FD2944E}"/>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F15306E5-344F-4997-BA70-13E2F76D6093}"/>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374833F7-C62E-44E1-9F2A-CF43622E5B22}"/>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a:extLst>
            <a:ext uri="{FF2B5EF4-FFF2-40B4-BE49-F238E27FC236}">
              <a16:creationId xmlns:a16="http://schemas.microsoft.com/office/drawing/2014/main" id="{74FD419A-13E4-4BB7-AA8A-C03BC7B726C5}"/>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a:extLst>
            <a:ext uri="{FF2B5EF4-FFF2-40B4-BE49-F238E27FC236}">
              <a16:creationId xmlns:a16="http://schemas.microsoft.com/office/drawing/2014/main" id="{2603E0C5-5D03-4689-920B-56DAFC3A9121}"/>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4" name="テキスト ボックス 683">
          <a:extLst>
            <a:ext uri="{FF2B5EF4-FFF2-40B4-BE49-F238E27FC236}">
              <a16:creationId xmlns:a16="http://schemas.microsoft.com/office/drawing/2014/main" id="{EBDCEFAD-C61E-4AA5-BF0F-4903881371FE}"/>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a:extLst>
            <a:ext uri="{FF2B5EF4-FFF2-40B4-BE49-F238E27FC236}">
              <a16:creationId xmlns:a16="http://schemas.microsoft.com/office/drawing/2014/main" id="{C1B87599-A267-4BFB-B625-D1789BE25B02}"/>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a:extLst>
            <a:ext uri="{FF2B5EF4-FFF2-40B4-BE49-F238E27FC236}">
              <a16:creationId xmlns:a16="http://schemas.microsoft.com/office/drawing/2014/main" id="{5C086B0B-77DF-432B-8505-0E7C26F43D31}"/>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a:extLst>
            <a:ext uri="{FF2B5EF4-FFF2-40B4-BE49-F238E27FC236}">
              <a16:creationId xmlns:a16="http://schemas.microsoft.com/office/drawing/2014/main" id="{969A3F7B-3764-4F97-A200-EDA45CABBC1C}"/>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a:extLst>
            <a:ext uri="{FF2B5EF4-FFF2-40B4-BE49-F238E27FC236}">
              <a16:creationId xmlns:a16="http://schemas.microsoft.com/office/drawing/2014/main" id="{DEC7B359-5753-4F28-8DB6-1148FC366B35}"/>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a:extLst>
            <a:ext uri="{FF2B5EF4-FFF2-40B4-BE49-F238E27FC236}">
              <a16:creationId xmlns:a16="http://schemas.microsoft.com/office/drawing/2014/main" id="{584B553C-EE45-48BC-8895-1FEC5EBEB74D}"/>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a:extLst>
            <a:ext uri="{FF2B5EF4-FFF2-40B4-BE49-F238E27FC236}">
              <a16:creationId xmlns:a16="http://schemas.microsoft.com/office/drawing/2014/main" id="{70DC9BA0-52A9-4026-8F47-B3F71D4DF450}"/>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a:extLst>
            <a:ext uri="{FF2B5EF4-FFF2-40B4-BE49-F238E27FC236}">
              <a16:creationId xmlns:a16="http://schemas.microsoft.com/office/drawing/2014/main" id="{C0AB2231-D238-48E1-BF22-F38D3471E691}"/>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92" name="テキスト ボックス 691">
          <a:extLst>
            <a:ext uri="{FF2B5EF4-FFF2-40B4-BE49-F238E27FC236}">
              <a16:creationId xmlns:a16="http://schemas.microsoft.com/office/drawing/2014/main" id="{89E58347-11A8-42F1-AC4D-E0B5B82C94E4}"/>
            </a:ext>
          </a:extLst>
        </xdr:cNvPr>
        <xdr:cNvSpPr txBox="1"/>
      </xdr:nvSpPr>
      <xdr:spPr>
        <a:xfrm>
          <a:off x="109037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a:extLst>
            <a:ext uri="{FF2B5EF4-FFF2-40B4-BE49-F238E27FC236}">
              <a16:creationId xmlns:a16="http://schemas.microsoft.com/office/drawing/2014/main" id="{C05811FE-DB2C-43DF-9E9B-E4A3403EC38F}"/>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博物館】&#10;有形固定資産減価償却率グラフ枠">
          <a:extLst>
            <a:ext uri="{FF2B5EF4-FFF2-40B4-BE49-F238E27FC236}">
              <a16:creationId xmlns:a16="http://schemas.microsoft.com/office/drawing/2014/main" id="{3CC07B45-5B51-4605-AB6E-D1F0BD693FBA}"/>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695" name="直線コネクタ 694">
          <a:extLst>
            <a:ext uri="{FF2B5EF4-FFF2-40B4-BE49-F238E27FC236}">
              <a16:creationId xmlns:a16="http://schemas.microsoft.com/office/drawing/2014/main" id="{BA09C36E-552A-4D08-AF02-3C083FA6D1E3}"/>
            </a:ext>
          </a:extLst>
        </xdr:cNvPr>
        <xdr:cNvCxnSpPr/>
      </xdr:nvCxnSpPr>
      <xdr:spPr>
        <a:xfrm flipV="1">
          <a:off x="14695170" y="16411575"/>
          <a:ext cx="1269" cy="105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696" name="【博物館】&#10;有形固定資産減価償却率最小値テキスト">
          <a:extLst>
            <a:ext uri="{FF2B5EF4-FFF2-40B4-BE49-F238E27FC236}">
              <a16:creationId xmlns:a16="http://schemas.microsoft.com/office/drawing/2014/main" id="{F4109E54-C616-4C0B-9D53-042D0A657056}"/>
            </a:ext>
          </a:extLst>
        </xdr:cNvPr>
        <xdr:cNvSpPr txBox="1"/>
      </xdr:nvSpPr>
      <xdr:spPr>
        <a:xfrm>
          <a:off x="147447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697" name="直線コネクタ 696">
          <a:extLst>
            <a:ext uri="{FF2B5EF4-FFF2-40B4-BE49-F238E27FC236}">
              <a16:creationId xmlns:a16="http://schemas.microsoft.com/office/drawing/2014/main" id="{630FC182-958A-4E95-8FB3-0ED523B49278}"/>
            </a:ext>
          </a:extLst>
        </xdr:cNvPr>
        <xdr:cNvCxnSpPr/>
      </xdr:nvCxnSpPr>
      <xdr:spPr>
        <a:xfrm>
          <a:off x="14611350" y="174701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698" name="【博物館】&#10;有形固定資産減価償却率最大値テキスト">
          <a:extLst>
            <a:ext uri="{FF2B5EF4-FFF2-40B4-BE49-F238E27FC236}">
              <a16:creationId xmlns:a16="http://schemas.microsoft.com/office/drawing/2014/main" id="{0CD72AA1-1151-4022-9CB8-A2D57B292098}"/>
            </a:ext>
          </a:extLst>
        </xdr:cNvPr>
        <xdr:cNvSpPr txBox="1"/>
      </xdr:nvSpPr>
      <xdr:spPr>
        <a:xfrm>
          <a:off x="14744700"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699" name="直線コネクタ 698">
          <a:extLst>
            <a:ext uri="{FF2B5EF4-FFF2-40B4-BE49-F238E27FC236}">
              <a16:creationId xmlns:a16="http://schemas.microsoft.com/office/drawing/2014/main" id="{AD6DE2A4-CD78-44E0-A8BE-917123DBA26D}"/>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80663</xdr:rowOff>
    </xdr:from>
    <xdr:ext cx="405111" cy="259045"/>
    <xdr:sp macro="" textlink="">
      <xdr:nvSpPr>
        <xdr:cNvPr id="700" name="【博物館】&#10;有形固定資産減価償却率平均値テキスト">
          <a:extLst>
            <a:ext uri="{FF2B5EF4-FFF2-40B4-BE49-F238E27FC236}">
              <a16:creationId xmlns:a16="http://schemas.microsoft.com/office/drawing/2014/main" id="{D8BCD391-42CF-4317-86E1-584B8CAF87E6}"/>
            </a:ext>
          </a:extLst>
        </xdr:cNvPr>
        <xdr:cNvSpPr txBox="1"/>
      </xdr:nvSpPr>
      <xdr:spPr>
        <a:xfrm>
          <a:off x="14744700" y="16924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01" name="フローチャート: 判断 700">
          <a:extLst>
            <a:ext uri="{FF2B5EF4-FFF2-40B4-BE49-F238E27FC236}">
              <a16:creationId xmlns:a16="http://schemas.microsoft.com/office/drawing/2014/main" id="{662D5CDC-7697-45A9-BEC5-689FA3F23ED0}"/>
            </a:ext>
          </a:extLst>
        </xdr:cNvPr>
        <xdr:cNvSpPr/>
      </xdr:nvSpPr>
      <xdr:spPr>
        <a:xfrm>
          <a:off x="14649450" y="1705991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702" name="フローチャート: 判断 701">
          <a:extLst>
            <a:ext uri="{FF2B5EF4-FFF2-40B4-BE49-F238E27FC236}">
              <a16:creationId xmlns:a16="http://schemas.microsoft.com/office/drawing/2014/main" id="{653B5703-0109-4D78-AFEB-CC1F24E3CA34}"/>
            </a:ext>
          </a:extLst>
        </xdr:cNvPr>
        <xdr:cNvSpPr/>
      </xdr:nvSpPr>
      <xdr:spPr>
        <a:xfrm>
          <a:off x="13887450" y="17094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703" name="フローチャート: 判断 702">
          <a:extLst>
            <a:ext uri="{FF2B5EF4-FFF2-40B4-BE49-F238E27FC236}">
              <a16:creationId xmlns:a16="http://schemas.microsoft.com/office/drawing/2014/main" id="{82335294-8176-4DB4-A3EA-161157D25D75}"/>
            </a:ext>
          </a:extLst>
        </xdr:cNvPr>
        <xdr:cNvSpPr/>
      </xdr:nvSpPr>
      <xdr:spPr>
        <a:xfrm>
          <a:off x="13096875" y="1710499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04" name="フローチャート: 判断 703">
          <a:extLst>
            <a:ext uri="{FF2B5EF4-FFF2-40B4-BE49-F238E27FC236}">
              <a16:creationId xmlns:a16="http://schemas.microsoft.com/office/drawing/2014/main" id="{C3EF17C7-D558-4E17-A99B-AD6B09AB9DA1}"/>
            </a:ext>
          </a:extLst>
        </xdr:cNvPr>
        <xdr:cNvSpPr/>
      </xdr:nvSpPr>
      <xdr:spPr>
        <a:xfrm>
          <a:off x="12296775" y="17070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63500</xdr:rowOff>
    </xdr:from>
    <xdr:to>
      <xdr:col>67</xdr:col>
      <xdr:colOff>101600</xdr:colOff>
      <xdr:row>105</xdr:row>
      <xdr:rowOff>165100</xdr:rowOff>
    </xdr:to>
    <xdr:sp macro="" textlink="">
      <xdr:nvSpPr>
        <xdr:cNvPr id="705" name="フローチャート: 判断 704">
          <a:extLst>
            <a:ext uri="{FF2B5EF4-FFF2-40B4-BE49-F238E27FC236}">
              <a16:creationId xmlns:a16="http://schemas.microsoft.com/office/drawing/2014/main" id="{9FCCEB2A-6FA2-4E62-82FF-409011E755D4}"/>
            </a:ext>
          </a:extLst>
        </xdr:cNvPr>
        <xdr:cNvSpPr/>
      </xdr:nvSpPr>
      <xdr:spPr>
        <a:xfrm>
          <a:off x="11487150"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D825DA7B-30EF-4A59-A245-684EDE5214B3}"/>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9D725457-528B-4C87-9D82-66D207E9832C}"/>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F07A71C6-7458-4111-BB4C-22CEEA068634}"/>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75399403-870F-4E7D-A231-1B1111CA2FFF}"/>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938D0477-9963-4397-B743-7B1241E3EA2F}"/>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xdr:rowOff>
    </xdr:from>
    <xdr:to>
      <xdr:col>85</xdr:col>
      <xdr:colOff>177800</xdr:colOff>
      <xdr:row>106</xdr:row>
      <xdr:rowOff>109855</xdr:rowOff>
    </xdr:to>
    <xdr:sp macro="" textlink="">
      <xdr:nvSpPr>
        <xdr:cNvPr id="711" name="楕円 710">
          <a:extLst>
            <a:ext uri="{FF2B5EF4-FFF2-40B4-BE49-F238E27FC236}">
              <a16:creationId xmlns:a16="http://schemas.microsoft.com/office/drawing/2014/main" id="{A75825EB-B9FD-4694-84E8-3C63F76152C0}"/>
            </a:ext>
          </a:extLst>
        </xdr:cNvPr>
        <xdr:cNvSpPr/>
      </xdr:nvSpPr>
      <xdr:spPr>
        <a:xfrm>
          <a:off x="14649450" y="171754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105</xdr:row>
      <xdr:rowOff>158132</xdr:rowOff>
    </xdr:from>
    <xdr:ext cx="405111" cy="259045"/>
    <xdr:sp macro="" textlink="">
      <xdr:nvSpPr>
        <xdr:cNvPr id="712" name="【博物館】&#10;有形固定資産減価償却率該当値テキスト">
          <a:extLst>
            <a:ext uri="{FF2B5EF4-FFF2-40B4-BE49-F238E27FC236}">
              <a16:creationId xmlns:a16="http://schemas.microsoft.com/office/drawing/2014/main" id="{CCE89D85-F952-4A50-A390-82E5D6533021}"/>
            </a:ext>
          </a:extLst>
        </xdr:cNvPr>
        <xdr:cNvSpPr txBox="1"/>
      </xdr:nvSpPr>
      <xdr:spPr>
        <a:xfrm>
          <a:off x="14744700" y="1716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143511</xdr:rowOff>
    </xdr:from>
    <xdr:to>
      <xdr:col>81</xdr:col>
      <xdr:colOff>101600</xdr:colOff>
      <xdr:row>106</xdr:row>
      <xdr:rowOff>73661</xdr:rowOff>
    </xdr:to>
    <xdr:sp macro="" textlink="">
      <xdr:nvSpPr>
        <xdr:cNvPr id="713" name="楕円 712">
          <a:extLst>
            <a:ext uri="{FF2B5EF4-FFF2-40B4-BE49-F238E27FC236}">
              <a16:creationId xmlns:a16="http://schemas.microsoft.com/office/drawing/2014/main" id="{D53D6557-641A-42FA-B5E1-4BC2579F2CA5}"/>
            </a:ext>
          </a:extLst>
        </xdr:cNvPr>
        <xdr:cNvSpPr/>
      </xdr:nvSpPr>
      <xdr:spPr>
        <a:xfrm>
          <a:off x="13887450" y="171424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22861</xdr:rowOff>
    </xdr:from>
    <xdr:to>
      <xdr:col>85</xdr:col>
      <xdr:colOff>127000</xdr:colOff>
      <xdr:row>106</xdr:row>
      <xdr:rowOff>59055</xdr:rowOff>
    </xdr:to>
    <xdr:cxnSp macro="">
      <xdr:nvCxnSpPr>
        <xdr:cNvPr id="714" name="直線コネクタ 713">
          <a:extLst>
            <a:ext uri="{FF2B5EF4-FFF2-40B4-BE49-F238E27FC236}">
              <a16:creationId xmlns:a16="http://schemas.microsoft.com/office/drawing/2014/main" id="{CEFF7C9F-F93D-46C7-926A-784087C6BDD6}"/>
            </a:ext>
          </a:extLst>
        </xdr:cNvPr>
        <xdr:cNvCxnSpPr/>
      </xdr:nvCxnSpPr>
      <xdr:spPr>
        <a:xfrm>
          <a:off x="13935075" y="17190086"/>
          <a:ext cx="762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109220</xdr:rowOff>
    </xdr:from>
    <xdr:to>
      <xdr:col>76</xdr:col>
      <xdr:colOff>165100</xdr:colOff>
      <xdr:row>106</xdr:row>
      <xdr:rowOff>39370</xdr:rowOff>
    </xdr:to>
    <xdr:sp macro="" textlink="">
      <xdr:nvSpPr>
        <xdr:cNvPr id="715" name="楕円 714">
          <a:extLst>
            <a:ext uri="{FF2B5EF4-FFF2-40B4-BE49-F238E27FC236}">
              <a16:creationId xmlns:a16="http://schemas.microsoft.com/office/drawing/2014/main" id="{9E31772C-FDBD-409C-84C0-E032A0EEA639}"/>
            </a:ext>
          </a:extLst>
        </xdr:cNvPr>
        <xdr:cNvSpPr/>
      </xdr:nvSpPr>
      <xdr:spPr>
        <a:xfrm>
          <a:off x="13096875" y="17108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160020</xdr:rowOff>
    </xdr:from>
    <xdr:to>
      <xdr:col>81</xdr:col>
      <xdr:colOff>50800</xdr:colOff>
      <xdr:row>106</xdr:row>
      <xdr:rowOff>22861</xdr:rowOff>
    </xdr:to>
    <xdr:cxnSp macro="">
      <xdr:nvCxnSpPr>
        <xdr:cNvPr id="716" name="直線コネクタ 715">
          <a:extLst>
            <a:ext uri="{FF2B5EF4-FFF2-40B4-BE49-F238E27FC236}">
              <a16:creationId xmlns:a16="http://schemas.microsoft.com/office/drawing/2014/main" id="{81BD4991-AA06-415D-8FE4-C9F82B6A638B}"/>
            </a:ext>
          </a:extLst>
        </xdr:cNvPr>
        <xdr:cNvCxnSpPr/>
      </xdr:nvCxnSpPr>
      <xdr:spPr>
        <a:xfrm>
          <a:off x="13144500" y="17165320"/>
          <a:ext cx="790575"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86361</xdr:rowOff>
    </xdr:from>
    <xdr:to>
      <xdr:col>72</xdr:col>
      <xdr:colOff>38100</xdr:colOff>
      <xdr:row>106</xdr:row>
      <xdr:rowOff>16511</xdr:rowOff>
    </xdr:to>
    <xdr:sp macro="" textlink="">
      <xdr:nvSpPr>
        <xdr:cNvPr id="717" name="楕円 716">
          <a:extLst>
            <a:ext uri="{FF2B5EF4-FFF2-40B4-BE49-F238E27FC236}">
              <a16:creationId xmlns:a16="http://schemas.microsoft.com/office/drawing/2014/main" id="{28FD1399-6D0B-4CC5-8F16-E6C56F5B05A9}"/>
            </a:ext>
          </a:extLst>
        </xdr:cNvPr>
        <xdr:cNvSpPr/>
      </xdr:nvSpPr>
      <xdr:spPr>
        <a:xfrm>
          <a:off x="12296775" y="170853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137161</xdr:rowOff>
    </xdr:from>
    <xdr:to>
      <xdr:col>76</xdr:col>
      <xdr:colOff>114300</xdr:colOff>
      <xdr:row>105</xdr:row>
      <xdr:rowOff>160020</xdr:rowOff>
    </xdr:to>
    <xdr:cxnSp macro="">
      <xdr:nvCxnSpPr>
        <xdr:cNvPr id="718" name="直線コネクタ 717">
          <a:extLst>
            <a:ext uri="{FF2B5EF4-FFF2-40B4-BE49-F238E27FC236}">
              <a16:creationId xmlns:a16="http://schemas.microsoft.com/office/drawing/2014/main" id="{19D83F01-04C7-4341-B216-6576645265D2}"/>
            </a:ext>
          </a:extLst>
        </xdr:cNvPr>
        <xdr:cNvCxnSpPr/>
      </xdr:nvCxnSpPr>
      <xdr:spPr>
        <a:xfrm>
          <a:off x="12344400" y="17142461"/>
          <a:ext cx="8001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38752</xdr:rowOff>
    </xdr:from>
    <xdr:ext cx="405111" cy="259045"/>
    <xdr:sp macro="" textlink="">
      <xdr:nvSpPr>
        <xdr:cNvPr id="719" name="n_1aveValue【博物館】&#10;有形固定資産減価償却率">
          <a:extLst>
            <a:ext uri="{FF2B5EF4-FFF2-40B4-BE49-F238E27FC236}">
              <a16:creationId xmlns:a16="http://schemas.microsoft.com/office/drawing/2014/main" id="{D5A173B6-C031-49F9-A193-A03F01C1C547}"/>
            </a:ext>
          </a:extLst>
        </xdr:cNvPr>
        <xdr:cNvSpPr txBox="1"/>
      </xdr:nvSpPr>
      <xdr:spPr>
        <a:xfrm>
          <a:off x="13745219"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46372</xdr:rowOff>
    </xdr:from>
    <xdr:ext cx="405111" cy="259045"/>
    <xdr:sp macro="" textlink="">
      <xdr:nvSpPr>
        <xdr:cNvPr id="720" name="n_2aveValue【博物館】&#10;有形固定資産減価償却率">
          <a:extLst>
            <a:ext uri="{FF2B5EF4-FFF2-40B4-BE49-F238E27FC236}">
              <a16:creationId xmlns:a16="http://schemas.microsoft.com/office/drawing/2014/main" id="{A09C99FF-5B79-47E2-94CB-F298F4904DBA}"/>
            </a:ext>
          </a:extLst>
        </xdr:cNvPr>
        <xdr:cNvSpPr txBox="1"/>
      </xdr:nvSpPr>
      <xdr:spPr>
        <a:xfrm>
          <a:off x="12964169"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12082</xdr:rowOff>
    </xdr:from>
    <xdr:ext cx="405111" cy="259045"/>
    <xdr:sp macro="" textlink="">
      <xdr:nvSpPr>
        <xdr:cNvPr id="721" name="n_3aveValue【博物館】&#10;有形固定資産減価償却率">
          <a:extLst>
            <a:ext uri="{FF2B5EF4-FFF2-40B4-BE49-F238E27FC236}">
              <a16:creationId xmlns:a16="http://schemas.microsoft.com/office/drawing/2014/main" id="{7DDD794E-2C1C-4937-A92E-5E7A41DEBAAF}"/>
            </a:ext>
          </a:extLst>
        </xdr:cNvPr>
        <xdr:cNvSpPr txBox="1"/>
      </xdr:nvSpPr>
      <xdr:spPr>
        <a:xfrm>
          <a:off x="12164069" y="1684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10177</xdr:rowOff>
    </xdr:from>
    <xdr:ext cx="405111" cy="259045"/>
    <xdr:sp macro="" textlink="">
      <xdr:nvSpPr>
        <xdr:cNvPr id="722" name="n_4aveValue【博物館】&#10;有形固定資産減価償却率">
          <a:extLst>
            <a:ext uri="{FF2B5EF4-FFF2-40B4-BE49-F238E27FC236}">
              <a16:creationId xmlns:a16="http://schemas.microsoft.com/office/drawing/2014/main" id="{FE64AE5D-E0BF-48A8-A0E8-0017FC802129}"/>
            </a:ext>
          </a:extLst>
        </xdr:cNvPr>
        <xdr:cNvSpPr txBox="1"/>
      </xdr:nvSpPr>
      <xdr:spPr>
        <a:xfrm>
          <a:off x="11354444" y="1684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64788</xdr:rowOff>
    </xdr:from>
    <xdr:ext cx="405111" cy="259045"/>
    <xdr:sp macro="" textlink="">
      <xdr:nvSpPr>
        <xdr:cNvPr id="723" name="n_1mainValue【博物館】&#10;有形固定資産減価償却率">
          <a:extLst>
            <a:ext uri="{FF2B5EF4-FFF2-40B4-BE49-F238E27FC236}">
              <a16:creationId xmlns:a16="http://schemas.microsoft.com/office/drawing/2014/main" id="{1B372C8D-CDF2-4264-BDC3-8606A81F9356}"/>
            </a:ext>
          </a:extLst>
        </xdr:cNvPr>
        <xdr:cNvSpPr txBox="1"/>
      </xdr:nvSpPr>
      <xdr:spPr>
        <a:xfrm>
          <a:off x="13745219" y="1723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30497</xdr:rowOff>
    </xdr:from>
    <xdr:ext cx="405111" cy="259045"/>
    <xdr:sp macro="" textlink="">
      <xdr:nvSpPr>
        <xdr:cNvPr id="724" name="n_2mainValue【博物館】&#10;有形固定資産減価償却率">
          <a:extLst>
            <a:ext uri="{FF2B5EF4-FFF2-40B4-BE49-F238E27FC236}">
              <a16:creationId xmlns:a16="http://schemas.microsoft.com/office/drawing/2014/main" id="{73B84EEE-5E59-489E-945D-B246EDE040AE}"/>
            </a:ext>
          </a:extLst>
        </xdr:cNvPr>
        <xdr:cNvSpPr txBox="1"/>
      </xdr:nvSpPr>
      <xdr:spPr>
        <a:xfrm>
          <a:off x="12964169"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7638</xdr:rowOff>
    </xdr:from>
    <xdr:ext cx="405111" cy="259045"/>
    <xdr:sp macro="" textlink="">
      <xdr:nvSpPr>
        <xdr:cNvPr id="725" name="n_3mainValue【博物館】&#10;有形固定資産減価償却率">
          <a:extLst>
            <a:ext uri="{FF2B5EF4-FFF2-40B4-BE49-F238E27FC236}">
              <a16:creationId xmlns:a16="http://schemas.microsoft.com/office/drawing/2014/main" id="{A06033B9-A5ED-4CEB-B7CB-D17623993901}"/>
            </a:ext>
          </a:extLst>
        </xdr:cNvPr>
        <xdr:cNvSpPr txBox="1"/>
      </xdr:nvSpPr>
      <xdr:spPr>
        <a:xfrm>
          <a:off x="12164069" y="1717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a16="http://schemas.microsoft.com/office/drawing/2014/main" id="{F6B2B547-E2A4-44BD-8B0E-FB585D0E6080}"/>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27" name="正方形/長方形 726">
          <a:extLst>
            <a:ext uri="{FF2B5EF4-FFF2-40B4-BE49-F238E27FC236}">
              <a16:creationId xmlns:a16="http://schemas.microsoft.com/office/drawing/2014/main" id="{4CFE3CDC-6A89-4977-947A-5988797A0713}"/>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28" name="正方形/長方形 727">
          <a:extLst>
            <a:ext uri="{FF2B5EF4-FFF2-40B4-BE49-F238E27FC236}">
              <a16:creationId xmlns:a16="http://schemas.microsoft.com/office/drawing/2014/main" id="{0B4646DA-11A4-40B3-B951-FD2F738B4456}"/>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29" name="正方形/長方形 728">
          <a:extLst>
            <a:ext uri="{FF2B5EF4-FFF2-40B4-BE49-F238E27FC236}">
              <a16:creationId xmlns:a16="http://schemas.microsoft.com/office/drawing/2014/main" id="{1057F5A0-E4F4-40A7-9984-C3540B3FEBCC}"/>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30" name="正方形/長方形 729">
          <a:extLst>
            <a:ext uri="{FF2B5EF4-FFF2-40B4-BE49-F238E27FC236}">
              <a16:creationId xmlns:a16="http://schemas.microsoft.com/office/drawing/2014/main" id="{AC11D805-8632-4ADB-9C9C-3B8E2D59F6C8}"/>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a:extLst>
            <a:ext uri="{FF2B5EF4-FFF2-40B4-BE49-F238E27FC236}">
              <a16:creationId xmlns:a16="http://schemas.microsoft.com/office/drawing/2014/main" id="{CC4632B4-D6EA-4F25-996B-28ECA13A4B7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a:extLst>
            <a:ext uri="{FF2B5EF4-FFF2-40B4-BE49-F238E27FC236}">
              <a16:creationId xmlns:a16="http://schemas.microsoft.com/office/drawing/2014/main" id="{836DEA87-D4A4-4656-BA17-FB068BCB910B}"/>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a:extLst>
            <a:ext uri="{FF2B5EF4-FFF2-40B4-BE49-F238E27FC236}">
              <a16:creationId xmlns:a16="http://schemas.microsoft.com/office/drawing/2014/main" id="{9C978FE0-FB77-49A9-A530-D3B92D0BA3FA}"/>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4" name="直線コネクタ 733">
          <a:extLst>
            <a:ext uri="{FF2B5EF4-FFF2-40B4-BE49-F238E27FC236}">
              <a16:creationId xmlns:a16="http://schemas.microsoft.com/office/drawing/2014/main" id="{C14AC6C2-217A-4D0B-AD14-2B9962BD82BA}"/>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5" name="テキスト ボックス 734">
          <a:extLst>
            <a:ext uri="{FF2B5EF4-FFF2-40B4-BE49-F238E27FC236}">
              <a16:creationId xmlns:a16="http://schemas.microsoft.com/office/drawing/2014/main" id="{28D7D03A-CA16-42C5-B0D2-DD40254C9F09}"/>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6" name="直線コネクタ 735">
          <a:extLst>
            <a:ext uri="{FF2B5EF4-FFF2-40B4-BE49-F238E27FC236}">
              <a16:creationId xmlns:a16="http://schemas.microsoft.com/office/drawing/2014/main" id="{10235F28-4DBF-45A5-8D0C-646B4209FAE6}"/>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7" name="テキスト ボックス 736">
          <a:extLst>
            <a:ext uri="{FF2B5EF4-FFF2-40B4-BE49-F238E27FC236}">
              <a16:creationId xmlns:a16="http://schemas.microsoft.com/office/drawing/2014/main" id="{EF7D143F-846B-44B1-A69C-83F7993B71EC}"/>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8" name="直線コネクタ 737">
          <a:extLst>
            <a:ext uri="{FF2B5EF4-FFF2-40B4-BE49-F238E27FC236}">
              <a16:creationId xmlns:a16="http://schemas.microsoft.com/office/drawing/2014/main" id="{6B4A6706-BC03-4D4C-9CAC-2E7A96D31F65}"/>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9" name="テキスト ボックス 738">
          <a:extLst>
            <a:ext uri="{FF2B5EF4-FFF2-40B4-BE49-F238E27FC236}">
              <a16:creationId xmlns:a16="http://schemas.microsoft.com/office/drawing/2014/main" id="{380DDD08-301D-43E0-8120-4C6D36CF0CA5}"/>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0" name="直線コネクタ 739">
          <a:extLst>
            <a:ext uri="{FF2B5EF4-FFF2-40B4-BE49-F238E27FC236}">
              <a16:creationId xmlns:a16="http://schemas.microsoft.com/office/drawing/2014/main" id="{C0852DD8-F8ED-4EED-82DC-EB07AA72E94F}"/>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1" name="テキスト ボックス 740">
          <a:extLst>
            <a:ext uri="{FF2B5EF4-FFF2-40B4-BE49-F238E27FC236}">
              <a16:creationId xmlns:a16="http://schemas.microsoft.com/office/drawing/2014/main" id="{033A93A0-707F-4EAE-829E-B78F6E946E34}"/>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2" name="直線コネクタ 741">
          <a:extLst>
            <a:ext uri="{FF2B5EF4-FFF2-40B4-BE49-F238E27FC236}">
              <a16:creationId xmlns:a16="http://schemas.microsoft.com/office/drawing/2014/main" id="{241C8C9B-3985-476F-948D-13A64D042695}"/>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3" name="テキスト ボックス 742">
          <a:extLst>
            <a:ext uri="{FF2B5EF4-FFF2-40B4-BE49-F238E27FC236}">
              <a16:creationId xmlns:a16="http://schemas.microsoft.com/office/drawing/2014/main" id="{4D41CFA1-0AF7-41C4-A231-A3887EC7F5D8}"/>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4" name="直線コネクタ 743">
          <a:extLst>
            <a:ext uri="{FF2B5EF4-FFF2-40B4-BE49-F238E27FC236}">
              <a16:creationId xmlns:a16="http://schemas.microsoft.com/office/drawing/2014/main" id="{E92965C1-4310-44BF-A58D-61DA918D01B8}"/>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CD3439DA-F0DB-45F5-8546-196ACBD6F5B2}"/>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a16="http://schemas.microsoft.com/office/drawing/2014/main" id="{E7232797-16C3-4C65-9840-6293BAA73CFD}"/>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A809586C-65C6-4C87-B457-925C82559D73}"/>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博物館】&#10;一人当たり面積グラフ枠">
          <a:extLst>
            <a:ext uri="{FF2B5EF4-FFF2-40B4-BE49-F238E27FC236}">
              <a16:creationId xmlns:a16="http://schemas.microsoft.com/office/drawing/2014/main" id="{E06E91B9-6FE4-4C85-8719-D1DFAD98C4BD}"/>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749" name="直線コネクタ 748">
          <a:extLst>
            <a:ext uri="{FF2B5EF4-FFF2-40B4-BE49-F238E27FC236}">
              <a16:creationId xmlns:a16="http://schemas.microsoft.com/office/drawing/2014/main" id="{5AFECCB4-3680-469B-B066-42CE1402CD06}"/>
            </a:ext>
          </a:extLst>
        </xdr:cNvPr>
        <xdr:cNvCxnSpPr/>
      </xdr:nvCxnSpPr>
      <xdr:spPr>
        <a:xfrm flipV="1">
          <a:off x="19952970" y="16222889"/>
          <a:ext cx="1269" cy="1445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50" name="【博物館】&#10;一人当たり面積最小値テキスト">
          <a:extLst>
            <a:ext uri="{FF2B5EF4-FFF2-40B4-BE49-F238E27FC236}">
              <a16:creationId xmlns:a16="http://schemas.microsoft.com/office/drawing/2014/main" id="{2DB6FDA2-1FA6-4B54-AE56-E22A75F113E4}"/>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51" name="直線コネクタ 750">
          <a:extLst>
            <a:ext uri="{FF2B5EF4-FFF2-40B4-BE49-F238E27FC236}">
              <a16:creationId xmlns:a16="http://schemas.microsoft.com/office/drawing/2014/main" id="{846312D3-F9AB-43EE-ABAC-CD546EB980F9}"/>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752" name="【博物館】&#10;一人当たり面積最大値テキスト">
          <a:extLst>
            <a:ext uri="{FF2B5EF4-FFF2-40B4-BE49-F238E27FC236}">
              <a16:creationId xmlns:a16="http://schemas.microsoft.com/office/drawing/2014/main" id="{D2794B9D-59B3-4092-BBCB-9890F7DC8EE2}"/>
            </a:ext>
          </a:extLst>
        </xdr:cNvPr>
        <xdr:cNvSpPr txBox="1"/>
      </xdr:nvSpPr>
      <xdr:spPr>
        <a:xfrm>
          <a:off x="20002500" y="160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53" name="直線コネクタ 752">
          <a:extLst>
            <a:ext uri="{FF2B5EF4-FFF2-40B4-BE49-F238E27FC236}">
              <a16:creationId xmlns:a16="http://schemas.microsoft.com/office/drawing/2014/main" id="{9917A149-8054-4031-A0ED-748F0066FCD3}"/>
            </a:ext>
          </a:extLst>
        </xdr:cNvPr>
        <xdr:cNvCxnSpPr/>
      </xdr:nvCxnSpPr>
      <xdr:spPr>
        <a:xfrm>
          <a:off x="19878675" y="162228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40113</xdr:rowOff>
    </xdr:from>
    <xdr:ext cx="469744" cy="259045"/>
    <xdr:sp macro="" textlink="">
      <xdr:nvSpPr>
        <xdr:cNvPr id="754" name="【博物館】&#10;一人当たり面積平均値テキスト">
          <a:extLst>
            <a:ext uri="{FF2B5EF4-FFF2-40B4-BE49-F238E27FC236}">
              <a16:creationId xmlns:a16="http://schemas.microsoft.com/office/drawing/2014/main" id="{12688BF6-1E83-4964-96FA-602D736F66ED}"/>
            </a:ext>
          </a:extLst>
        </xdr:cNvPr>
        <xdr:cNvSpPr txBox="1"/>
      </xdr:nvSpPr>
      <xdr:spPr>
        <a:xfrm>
          <a:off x="20002500" y="17204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55" name="フローチャート: 判断 754">
          <a:extLst>
            <a:ext uri="{FF2B5EF4-FFF2-40B4-BE49-F238E27FC236}">
              <a16:creationId xmlns:a16="http://schemas.microsoft.com/office/drawing/2014/main" id="{AE20B035-3FA0-4484-A777-8A91395C3DCA}"/>
            </a:ext>
          </a:extLst>
        </xdr:cNvPr>
        <xdr:cNvSpPr/>
      </xdr:nvSpPr>
      <xdr:spPr>
        <a:xfrm>
          <a:off x="19897725" y="17343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756" name="フローチャート: 判断 755">
          <a:extLst>
            <a:ext uri="{FF2B5EF4-FFF2-40B4-BE49-F238E27FC236}">
              <a16:creationId xmlns:a16="http://schemas.microsoft.com/office/drawing/2014/main" id="{E03FC3C3-C4F3-492F-9436-DFAC1CDE74AE}"/>
            </a:ext>
          </a:extLst>
        </xdr:cNvPr>
        <xdr:cNvSpPr/>
      </xdr:nvSpPr>
      <xdr:spPr>
        <a:xfrm>
          <a:off x="19154775" y="1751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57" name="フローチャート: 判断 756">
          <a:extLst>
            <a:ext uri="{FF2B5EF4-FFF2-40B4-BE49-F238E27FC236}">
              <a16:creationId xmlns:a16="http://schemas.microsoft.com/office/drawing/2014/main" id="{28D94D6C-FCD6-4838-A984-CE3FDF688283}"/>
            </a:ext>
          </a:extLst>
        </xdr:cNvPr>
        <xdr:cNvSpPr/>
      </xdr:nvSpPr>
      <xdr:spPr>
        <a:xfrm>
          <a:off x="18345150" y="17516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758" name="フローチャート: 判断 757">
          <a:extLst>
            <a:ext uri="{FF2B5EF4-FFF2-40B4-BE49-F238E27FC236}">
              <a16:creationId xmlns:a16="http://schemas.microsoft.com/office/drawing/2014/main" id="{83607832-A10A-4EDC-80E0-410DFD7782DF}"/>
            </a:ext>
          </a:extLst>
        </xdr:cNvPr>
        <xdr:cNvSpPr/>
      </xdr:nvSpPr>
      <xdr:spPr>
        <a:xfrm>
          <a:off x="17554575" y="1751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759" name="フローチャート: 判断 758">
          <a:extLst>
            <a:ext uri="{FF2B5EF4-FFF2-40B4-BE49-F238E27FC236}">
              <a16:creationId xmlns:a16="http://schemas.microsoft.com/office/drawing/2014/main" id="{A3F6F029-FD85-40DC-A1F3-53C03DF2ED4C}"/>
            </a:ext>
          </a:extLst>
        </xdr:cNvPr>
        <xdr:cNvSpPr/>
      </xdr:nvSpPr>
      <xdr:spPr>
        <a:xfrm>
          <a:off x="16754475" y="175328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69F0D617-AC27-4888-B329-7DE4E9809950}"/>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FD9FDD37-E2D2-4034-8631-25205E3DED4F}"/>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4897C95E-2312-4BCE-9D99-5D2A85EC6155}"/>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7EF189D-85A1-4522-BD8E-6868019312FE}"/>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6242D834-A70E-49C9-9FEF-D291DE73B636}"/>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65" name="楕円 764">
          <a:extLst>
            <a:ext uri="{FF2B5EF4-FFF2-40B4-BE49-F238E27FC236}">
              <a16:creationId xmlns:a16="http://schemas.microsoft.com/office/drawing/2014/main" id="{B42518B7-ECF4-428E-9F8F-62D30C108968}"/>
            </a:ext>
          </a:extLst>
        </xdr:cNvPr>
        <xdr:cNvSpPr/>
      </xdr:nvSpPr>
      <xdr:spPr>
        <a:xfrm>
          <a:off x="19897725" y="173432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167113</xdr:rowOff>
    </xdr:from>
    <xdr:ext cx="469744" cy="259045"/>
    <xdr:sp macro="" textlink="">
      <xdr:nvSpPr>
        <xdr:cNvPr id="766" name="【博物館】&#10;一人当たり面積該当値テキスト">
          <a:extLst>
            <a:ext uri="{FF2B5EF4-FFF2-40B4-BE49-F238E27FC236}">
              <a16:creationId xmlns:a16="http://schemas.microsoft.com/office/drawing/2014/main" id="{CA5B4FCB-8FB3-4172-8AA2-F675B8E34F2C}"/>
            </a:ext>
          </a:extLst>
        </xdr:cNvPr>
        <xdr:cNvSpPr txBox="1"/>
      </xdr:nvSpPr>
      <xdr:spPr>
        <a:xfrm>
          <a:off x="20002500" y="1732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767" name="楕円 766">
          <a:extLst>
            <a:ext uri="{FF2B5EF4-FFF2-40B4-BE49-F238E27FC236}">
              <a16:creationId xmlns:a16="http://schemas.microsoft.com/office/drawing/2014/main" id="{83B9260F-2104-4B38-8F4A-3DC988979874}"/>
            </a:ext>
          </a:extLst>
        </xdr:cNvPr>
        <xdr:cNvSpPr/>
      </xdr:nvSpPr>
      <xdr:spPr>
        <a:xfrm>
          <a:off x="19154775" y="1734321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68036</xdr:rowOff>
    </xdr:to>
    <xdr:cxnSp macro="">
      <xdr:nvCxnSpPr>
        <xdr:cNvPr id="768" name="直線コネクタ 767">
          <a:extLst>
            <a:ext uri="{FF2B5EF4-FFF2-40B4-BE49-F238E27FC236}">
              <a16:creationId xmlns:a16="http://schemas.microsoft.com/office/drawing/2014/main" id="{F463875A-14D2-4B96-ACB7-6F61DD282CD8}"/>
            </a:ext>
          </a:extLst>
        </xdr:cNvPr>
        <xdr:cNvCxnSpPr/>
      </xdr:nvCxnSpPr>
      <xdr:spPr>
        <a:xfrm>
          <a:off x="19202400" y="1739083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769" name="楕円 768">
          <a:extLst>
            <a:ext uri="{FF2B5EF4-FFF2-40B4-BE49-F238E27FC236}">
              <a16:creationId xmlns:a16="http://schemas.microsoft.com/office/drawing/2014/main" id="{FB675B32-56A5-4A02-9675-1BB163A57E71}"/>
            </a:ext>
          </a:extLst>
        </xdr:cNvPr>
        <xdr:cNvSpPr/>
      </xdr:nvSpPr>
      <xdr:spPr>
        <a:xfrm>
          <a:off x="18345150" y="173563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84364</xdr:rowOff>
    </xdr:to>
    <xdr:cxnSp macro="">
      <xdr:nvCxnSpPr>
        <xdr:cNvPr id="770" name="直線コネクタ 769">
          <a:extLst>
            <a:ext uri="{FF2B5EF4-FFF2-40B4-BE49-F238E27FC236}">
              <a16:creationId xmlns:a16="http://schemas.microsoft.com/office/drawing/2014/main" id="{62D17352-ABB8-4FEF-B79B-F5DD7394878A}"/>
            </a:ext>
          </a:extLst>
        </xdr:cNvPr>
        <xdr:cNvCxnSpPr/>
      </xdr:nvCxnSpPr>
      <xdr:spPr>
        <a:xfrm flipV="1">
          <a:off x="18392775" y="17390836"/>
          <a:ext cx="809625"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33564</xdr:rowOff>
    </xdr:from>
    <xdr:to>
      <xdr:col>102</xdr:col>
      <xdr:colOff>165100</xdr:colOff>
      <xdr:row>107</xdr:row>
      <xdr:rowOff>135164</xdr:rowOff>
    </xdr:to>
    <xdr:sp macro="" textlink="">
      <xdr:nvSpPr>
        <xdr:cNvPr id="771" name="楕円 770">
          <a:extLst>
            <a:ext uri="{FF2B5EF4-FFF2-40B4-BE49-F238E27FC236}">
              <a16:creationId xmlns:a16="http://schemas.microsoft.com/office/drawing/2014/main" id="{4C027070-432B-47F7-8E3B-533269BE8095}"/>
            </a:ext>
          </a:extLst>
        </xdr:cNvPr>
        <xdr:cNvSpPr/>
      </xdr:nvSpPr>
      <xdr:spPr>
        <a:xfrm>
          <a:off x="17554575" y="173563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84364</xdr:rowOff>
    </xdr:to>
    <xdr:cxnSp macro="">
      <xdr:nvCxnSpPr>
        <xdr:cNvPr id="772" name="直線コネクタ 771">
          <a:extLst>
            <a:ext uri="{FF2B5EF4-FFF2-40B4-BE49-F238E27FC236}">
              <a16:creationId xmlns:a16="http://schemas.microsoft.com/office/drawing/2014/main" id="{1F056218-5C69-46F8-B93A-8CFB2595CA6E}"/>
            </a:ext>
          </a:extLst>
        </xdr:cNvPr>
        <xdr:cNvCxnSpPr/>
      </xdr:nvCxnSpPr>
      <xdr:spPr>
        <a:xfrm>
          <a:off x="17602200" y="1741351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118127</xdr:rowOff>
    </xdr:from>
    <xdr:ext cx="469744" cy="259045"/>
    <xdr:sp macro="" textlink="">
      <xdr:nvSpPr>
        <xdr:cNvPr id="773" name="n_1aveValue【博物館】&#10;一人当たり面積">
          <a:extLst>
            <a:ext uri="{FF2B5EF4-FFF2-40B4-BE49-F238E27FC236}">
              <a16:creationId xmlns:a16="http://schemas.microsoft.com/office/drawing/2014/main" id="{FBCB476A-DCBD-44A5-8B1A-03EC7D875021}"/>
            </a:ext>
          </a:extLst>
        </xdr:cNvPr>
        <xdr:cNvSpPr txBox="1"/>
      </xdr:nvSpPr>
      <xdr:spPr>
        <a:xfrm>
          <a:off x="189834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774" name="n_2aveValue【博物館】&#10;一人当たり面積">
          <a:extLst>
            <a:ext uri="{FF2B5EF4-FFF2-40B4-BE49-F238E27FC236}">
              <a16:creationId xmlns:a16="http://schemas.microsoft.com/office/drawing/2014/main" id="{B4928CA5-E502-47CB-A1C9-8D8B32DCFEC2}"/>
            </a:ext>
          </a:extLst>
        </xdr:cNvPr>
        <xdr:cNvSpPr txBox="1"/>
      </xdr:nvSpPr>
      <xdr:spPr>
        <a:xfrm>
          <a:off x="181833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775" name="n_3aveValue【博物館】&#10;一人当たり面積">
          <a:extLst>
            <a:ext uri="{FF2B5EF4-FFF2-40B4-BE49-F238E27FC236}">
              <a16:creationId xmlns:a16="http://schemas.microsoft.com/office/drawing/2014/main" id="{46D2DE9A-FEA0-4451-A49B-F6817FDDB1C6}"/>
            </a:ext>
          </a:extLst>
        </xdr:cNvPr>
        <xdr:cNvSpPr txBox="1"/>
      </xdr:nvSpPr>
      <xdr:spPr>
        <a:xfrm>
          <a:off x="173832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159856</xdr:rowOff>
    </xdr:from>
    <xdr:ext cx="469744" cy="259045"/>
    <xdr:sp macro="" textlink="">
      <xdr:nvSpPr>
        <xdr:cNvPr id="776" name="n_4aveValue【博物館】&#10;一人当たり面積">
          <a:extLst>
            <a:ext uri="{FF2B5EF4-FFF2-40B4-BE49-F238E27FC236}">
              <a16:creationId xmlns:a16="http://schemas.microsoft.com/office/drawing/2014/main" id="{A4EAB265-19DA-4C5E-B79B-CCC203AF0E80}"/>
            </a:ext>
          </a:extLst>
        </xdr:cNvPr>
        <xdr:cNvSpPr txBox="1"/>
      </xdr:nvSpPr>
      <xdr:spPr>
        <a:xfrm>
          <a:off x="16592627" y="173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135363</xdr:rowOff>
    </xdr:from>
    <xdr:ext cx="469744" cy="259045"/>
    <xdr:sp macro="" textlink="">
      <xdr:nvSpPr>
        <xdr:cNvPr id="777" name="n_1mainValue【博物館】&#10;一人当たり面積">
          <a:extLst>
            <a:ext uri="{FF2B5EF4-FFF2-40B4-BE49-F238E27FC236}">
              <a16:creationId xmlns:a16="http://schemas.microsoft.com/office/drawing/2014/main" id="{B35D72B2-3348-4D5A-80E0-A7E0DE993200}"/>
            </a:ext>
          </a:extLst>
        </xdr:cNvPr>
        <xdr:cNvSpPr txBox="1"/>
      </xdr:nvSpPr>
      <xdr:spPr>
        <a:xfrm>
          <a:off x="18983402" y="1713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151691</xdr:rowOff>
    </xdr:from>
    <xdr:ext cx="469744" cy="259045"/>
    <xdr:sp macro="" textlink="">
      <xdr:nvSpPr>
        <xdr:cNvPr id="778" name="n_2mainValue【博物館】&#10;一人当たり面積">
          <a:extLst>
            <a:ext uri="{FF2B5EF4-FFF2-40B4-BE49-F238E27FC236}">
              <a16:creationId xmlns:a16="http://schemas.microsoft.com/office/drawing/2014/main" id="{87B3200B-3725-49E0-BCA9-4BBED663BD70}"/>
            </a:ext>
          </a:extLst>
        </xdr:cNvPr>
        <xdr:cNvSpPr txBox="1"/>
      </xdr:nvSpPr>
      <xdr:spPr>
        <a:xfrm>
          <a:off x="18183302" y="1715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151691</xdr:rowOff>
    </xdr:from>
    <xdr:ext cx="469744" cy="259045"/>
    <xdr:sp macro="" textlink="">
      <xdr:nvSpPr>
        <xdr:cNvPr id="779" name="n_3mainValue【博物館】&#10;一人当たり面積">
          <a:extLst>
            <a:ext uri="{FF2B5EF4-FFF2-40B4-BE49-F238E27FC236}">
              <a16:creationId xmlns:a16="http://schemas.microsoft.com/office/drawing/2014/main" id="{6203B933-8280-4E2C-ACA0-5068839C117A}"/>
            </a:ext>
          </a:extLst>
        </xdr:cNvPr>
        <xdr:cNvSpPr txBox="1"/>
      </xdr:nvSpPr>
      <xdr:spPr>
        <a:xfrm>
          <a:off x="17383202" y="1715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EC14EA3F-D51D-40E7-997B-3229C9B279F3}"/>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A6A3259C-B84E-48B1-BDBE-0C845715014B}"/>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8E06C491-8F11-4CC7-89BF-948A6A72E74C}"/>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・類似団体に比し，道路，港湾・漁港，学校施設，図書館の有形固定資産減価償却率が特に低くなっており，東日本大震災で被災した施設等を移転・建替等したことによるものと考えられる。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公営住宅の有形固定資産減価償却率が特に高く，東日本大震災以前からある公営住宅の老朽化が進んでいる状況にあるが，「宮城県県営住宅ストック総合活用計画（宮城県公営住宅等長寿命化計画）」に基づき，既存ストックの適切な維持保全や改善等による耐久性や住宅性能水準の向上により，県営住宅の長期的活用を図るとともに，耐用年限までの期間が短い住宅や老朽化の著しい住宅などについては，入居者の安心・安全を確保するための適切な維持管理を実施することとし，将来的には用途廃止なども視野に入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・橋りょう・トンネルの有形固定資産減価償却率が前年度より低くなっているが，気仙沼大島大橋の供用開始によるものと考えられる。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EF5E10-4962-4A11-8DC5-A014E0A5BA11}"/>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467810E-13E3-4DBD-BAD0-B3FC60B339A7}"/>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58D53E-4687-44A1-B266-56C8C853137B}"/>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6B1F42-BB1C-4CA9-BD00-C0DD8AD2BE9B}"/>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BB17CC-CCE1-4418-BA64-6788A576FBC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3BE7FA8-032B-4F22-9EA8-96AED358B13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C99C83-267F-4C52-B9D1-7DC029057AEE}"/>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B5426DA-79AB-40A9-BEB7-B46E14B1541B}"/>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5741DD-5741-4A7A-860B-BE409BAC94E6}"/>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DDD5A2-76A1-4DD9-A972-1CD021EDF618}"/>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2,292,385
2,268,775
7,282.29
1,127,971,241
1,032,718,630
14,619,208
467,579,649
1,500,783,852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4CAC35-6264-412C-AEAE-5875C06C7D05}"/>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772B505-FF11-4DCD-AF4E-A262AC295F8A}"/>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5DCE82-2C41-47D0-BAB8-3F1D4EBB4FC1}"/>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4608F0-90AD-48BD-AD23-FF978110A0BE}"/>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8856D2-CEC9-45E9-8379-91CCF10546BC}"/>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F2C4262-A391-45AD-BC32-0DECE5E1D073}"/>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3AD7D7-0E3D-44D9-ACE0-E4E1D03C810C}"/>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FF32D90-CE30-43B7-B267-6DE36ABB255F}"/>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5EB7590-2D05-4EE9-9330-238B76FA5526}"/>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13B17A-99DF-4519-96E7-02381F745267}"/>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65DDF0-8FD4-420A-83A9-BAAA7B42ED0A}"/>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D361993-BCDD-4245-8DFC-075E7EC36A8D}"/>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B911288-0898-4F65-BB25-12F20266685E}"/>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35EAA89-E2D0-45BA-840C-F868C33F2FF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BDB7220-956C-4ABD-804D-69588E8BDD46}"/>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062E87-81EC-4668-A0D0-BFBD04647CD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180BC2-00D4-4A5F-8DB1-03664852C143}"/>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77E8415-DA89-4F19-A743-8956270DA06D}"/>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6226BA8E-94E3-4EAA-9E20-BEE955457AB2}"/>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A508B890-A7D8-41F9-BAAE-F5ADEEA50E35}"/>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3BEDFB62-6DE9-41D3-AB1B-1A91E8FF54A1}"/>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F4303E12-D4B2-48DB-BBF1-DBF5EC8828D7}"/>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1E99B471-9D1A-47E8-89F8-7538448844F7}"/>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1E1098B4-F1BC-4D83-8585-1461B7A9B95A}"/>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FCC485FC-F7CD-4647-BB86-B16924AB9588}"/>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115DC1DB-FF21-417E-8618-CED68E472C53}"/>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A0A95576-CB29-4754-B488-4806AB823764}"/>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4ECE6935-AF24-4A8E-91FE-ED244A31D741}"/>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646E7CF-6372-421E-9186-3D207CF6CE9C}"/>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AD9FB91-DB1D-42B1-A056-9BA2E57CACDC}"/>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18FF6A2-67EE-4D99-B3FB-9D175077B944}"/>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78B16C5-9E30-4FA1-9E4D-476AA46D4AF4}"/>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DAE1F46-4DBB-417F-AC78-36A0FCC90B23}"/>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49FF14D-B59B-4F87-9E30-42D5EA805DC6}"/>
            </a:ext>
          </a:extLst>
        </xdr:cNvPr>
        <xdr:cNvSpPr txBox="1"/>
      </xdr:nvSpPr>
      <xdr:spPr>
        <a:xfrm>
          <a:off x="2789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CC801DC-0B2C-4D0E-8753-3001AEAD8A1A}"/>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69ACC24-A655-4672-9329-59EAE5E729B7}"/>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BC6F24C-2BE4-4461-9DB2-19CDB67E521F}"/>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90D4044-DB65-4FE6-8051-99E03E4F1266}"/>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DB786AB-E857-4EFF-B3F9-A474D4BCCE6C}"/>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87E7E49-7FFC-430B-B722-2EE0A61C8DE4}"/>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9984D2C-B6F4-4FAE-9BD2-4EA2A07036F5}"/>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5FB5C60-637F-4F72-AF70-8F59BD2D09A4}"/>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2224C1D-BBD9-443B-9EB1-947556152A4A}"/>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8A65F34-4A4A-4348-A537-65982B7E34A1}"/>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FCE473C5-ACE0-447F-BB10-3D926BF59D87}"/>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EFF716C4-43B1-4815-B0BF-2D984F9FDEC6}"/>
            </a:ext>
          </a:extLst>
        </xdr:cNvPr>
        <xdr:cNvCxnSpPr/>
      </xdr:nvCxnSpPr>
      <xdr:spPr>
        <a:xfrm flipV="1">
          <a:off x="4179570" y="5464810"/>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64190B29-929A-4616-ADCD-E7C368ABCEDC}"/>
            </a:ext>
          </a:extLst>
        </xdr:cNvPr>
        <xdr:cNvSpPr txBox="1"/>
      </xdr:nvSpPr>
      <xdr:spPr>
        <a:xfrm>
          <a:off x="4229100"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98F2688A-F18C-4FBB-B2CA-19A0BAEBCEB9}"/>
            </a:ext>
          </a:extLst>
        </xdr:cNvPr>
        <xdr:cNvCxnSpPr/>
      </xdr:nvCxnSpPr>
      <xdr:spPr>
        <a:xfrm>
          <a:off x="4105275" y="66192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B0374814-B0E6-4818-BBB9-9C8AEC1EED4D}"/>
            </a:ext>
          </a:extLst>
        </xdr:cNvPr>
        <xdr:cNvSpPr txBox="1"/>
      </xdr:nvSpPr>
      <xdr:spPr>
        <a:xfrm>
          <a:off x="4229100"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AF702F3E-9F82-4007-95C8-8F17D82F33DB}"/>
            </a:ext>
          </a:extLst>
        </xdr:cNvPr>
        <xdr:cNvCxnSpPr/>
      </xdr:nvCxnSpPr>
      <xdr:spPr>
        <a:xfrm>
          <a:off x="4105275" y="54648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DE60F2DD-EBDE-49C2-A24B-07F77ED3D49F}"/>
            </a:ext>
          </a:extLst>
        </xdr:cNvPr>
        <xdr:cNvSpPr txBox="1"/>
      </xdr:nvSpPr>
      <xdr:spPr>
        <a:xfrm>
          <a:off x="4229100" y="5753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00267FB7-E19B-4CD4-BB28-267AEBFDCFC1}"/>
            </a:ext>
          </a:extLst>
        </xdr:cNvPr>
        <xdr:cNvSpPr/>
      </xdr:nvSpPr>
      <xdr:spPr>
        <a:xfrm>
          <a:off x="4124325" y="58889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F54826A4-BD28-490C-8DFE-CB3B39A2787B}"/>
            </a:ext>
          </a:extLst>
        </xdr:cNvPr>
        <xdr:cNvSpPr/>
      </xdr:nvSpPr>
      <xdr:spPr>
        <a:xfrm>
          <a:off x="3381375" y="58762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52C1EF31-E3AE-42B9-89E3-C17BA91F6B81}"/>
            </a:ext>
          </a:extLst>
        </xdr:cNvPr>
        <xdr:cNvSpPr/>
      </xdr:nvSpPr>
      <xdr:spPr>
        <a:xfrm>
          <a:off x="2571750" y="5864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53975</xdr:rowOff>
    </xdr:from>
    <xdr:to>
      <xdr:col>10</xdr:col>
      <xdr:colOff>165100</xdr:colOff>
      <xdr:row>36</xdr:row>
      <xdr:rowOff>155575</xdr:rowOff>
    </xdr:to>
    <xdr:sp macro="" textlink="">
      <xdr:nvSpPr>
        <xdr:cNvPr id="66" name="フローチャート: 判断 65">
          <a:extLst>
            <a:ext uri="{FF2B5EF4-FFF2-40B4-BE49-F238E27FC236}">
              <a16:creationId xmlns:a16="http://schemas.microsoft.com/office/drawing/2014/main" id="{F4729A2A-2BED-4266-9916-43C499094D8E}"/>
            </a:ext>
          </a:extLst>
        </xdr:cNvPr>
        <xdr:cNvSpPr/>
      </xdr:nvSpPr>
      <xdr:spPr>
        <a:xfrm>
          <a:off x="1781175" y="5883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141605</xdr:rowOff>
    </xdr:from>
    <xdr:to>
      <xdr:col>6</xdr:col>
      <xdr:colOff>38100</xdr:colOff>
      <xdr:row>38</xdr:row>
      <xdr:rowOff>71755</xdr:rowOff>
    </xdr:to>
    <xdr:sp macro="" textlink="">
      <xdr:nvSpPr>
        <xdr:cNvPr id="67" name="フローチャート: 判断 66">
          <a:extLst>
            <a:ext uri="{FF2B5EF4-FFF2-40B4-BE49-F238E27FC236}">
              <a16:creationId xmlns:a16="http://schemas.microsoft.com/office/drawing/2014/main" id="{BA2F9ED0-3F7C-4244-8F91-FA8B51D6F3C0}"/>
            </a:ext>
          </a:extLst>
        </xdr:cNvPr>
        <xdr:cNvSpPr/>
      </xdr:nvSpPr>
      <xdr:spPr>
        <a:xfrm>
          <a:off x="981075" y="61360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0A61FA0-9C1C-497B-995E-778B2BF4554B}"/>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DB0E3F2-0132-4135-949F-2259728A3D4F}"/>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119A6C6-09C5-4F38-BAB4-E7D6D395C4AB}"/>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A8C17E1-A111-41DB-A1A4-C50C756B963A}"/>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E7B254F-DE4A-4F5C-B61B-4A7276E51D8D}"/>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90170</xdr:rowOff>
    </xdr:from>
    <xdr:to>
      <xdr:col>24</xdr:col>
      <xdr:colOff>114300</xdr:colOff>
      <xdr:row>37</xdr:row>
      <xdr:rowOff>20320</xdr:rowOff>
    </xdr:to>
    <xdr:sp macro="" textlink="">
      <xdr:nvSpPr>
        <xdr:cNvPr id="73" name="楕円 72">
          <a:extLst>
            <a:ext uri="{FF2B5EF4-FFF2-40B4-BE49-F238E27FC236}">
              <a16:creationId xmlns:a16="http://schemas.microsoft.com/office/drawing/2014/main" id="{144FAD29-7A41-4D1E-953E-066E21BAE396}"/>
            </a:ext>
          </a:extLst>
        </xdr:cNvPr>
        <xdr:cNvSpPr/>
      </xdr:nvSpPr>
      <xdr:spPr>
        <a:xfrm>
          <a:off x="4124325" y="59162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68597</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DC556354-0397-4BA6-8633-F1F7B0206C26}"/>
            </a:ext>
          </a:extLst>
        </xdr:cNvPr>
        <xdr:cNvSpPr txBox="1"/>
      </xdr:nvSpPr>
      <xdr:spPr>
        <a:xfrm>
          <a:off x="4229100"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46355</xdr:rowOff>
    </xdr:from>
    <xdr:to>
      <xdr:col>20</xdr:col>
      <xdr:colOff>38100</xdr:colOff>
      <xdr:row>36</xdr:row>
      <xdr:rowOff>147955</xdr:rowOff>
    </xdr:to>
    <xdr:sp macro="" textlink="">
      <xdr:nvSpPr>
        <xdr:cNvPr id="75" name="楕円 74">
          <a:extLst>
            <a:ext uri="{FF2B5EF4-FFF2-40B4-BE49-F238E27FC236}">
              <a16:creationId xmlns:a16="http://schemas.microsoft.com/office/drawing/2014/main" id="{F82C0BFA-CDEA-4907-AD84-3788B6281AC7}"/>
            </a:ext>
          </a:extLst>
        </xdr:cNvPr>
        <xdr:cNvSpPr/>
      </xdr:nvSpPr>
      <xdr:spPr>
        <a:xfrm>
          <a:off x="3381375" y="58788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97155</xdr:rowOff>
    </xdr:from>
    <xdr:to>
      <xdr:col>24</xdr:col>
      <xdr:colOff>63500</xdr:colOff>
      <xdr:row>36</xdr:row>
      <xdr:rowOff>140970</xdr:rowOff>
    </xdr:to>
    <xdr:cxnSp macro="">
      <xdr:nvCxnSpPr>
        <xdr:cNvPr id="76" name="直線コネクタ 75">
          <a:extLst>
            <a:ext uri="{FF2B5EF4-FFF2-40B4-BE49-F238E27FC236}">
              <a16:creationId xmlns:a16="http://schemas.microsoft.com/office/drawing/2014/main" id="{A7873BE2-B347-4E5A-94B1-31565835131B}"/>
            </a:ext>
          </a:extLst>
        </xdr:cNvPr>
        <xdr:cNvCxnSpPr/>
      </xdr:nvCxnSpPr>
      <xdr:spPr>
        <a:xfrm>
          <a:off x="3429000" y="5926455"/>
          <a:ext cx="75247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4445</xdr:rowOff>
    </xdr:from>
    <xdr:to>
      <xdr:col>15</xdr:col>
      <xdr:colOff>101600</xdr:colOff>
      <xdr:row>36</xdr:row>
      <xdr:rowOff>106045</xdr:rowOff>
    </xdr:to>
    <xdr:sp macro="" textlink="">
      <xdr:nvSpPr>
        <xdr:cNvPr id="77" name="楕円 76">
          <a:extLst>
            <a:ext uri="{FF2B5EF4-FFF2-40B4-BE49-F238E27FC236}">
              <a16:creationId xmlns:a16="http://schemas.microsoft.com/office/drawing/2014/main" id="{C9735683-0170-42F4-8EAD-C1CB6255615F}"/>
            </a:ext>
          </a:extLst>
        </xdr:cNvPr>
        <xdr:cNvSpPr/>
      </xdr:nvSpPr>
      <xdr:spPr>
        <a:xfrm>
          <a:off x="2571750" y="58369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55245</xdr:rowOff>
    </xdr:from>
    <xdr:to>
      <xdr:col>19</xdr:col>
      <xdr:colOff>177800</xdr:colOff>
      <xdr:row>36</xdr:row>
      <xdr:rowOff>97155</xdr:rowOff>
    </xdr:to>
    <xdr:cxnSp macro="">
      <xdr:nvCxnSpPr>
        <xdr:cNvPr id="78" name="直線コネクタ 77">
          <a:extLst>
            <a:ext uri="{FF2B5EF4-FFF2-40B4-BE49-F238E27FC236}">
              <a16:creationId xmlns:a16="http://schemas.microsoft.com/office/drawing/2014/main" id="{6FD98E7C-29EE-4A5E-9175-F27D8C534FDC}"/>
            </a:ext>
          </a:extLst>
        </xdr:cNvPr>
        <xdr:cNvCxnSpPr/>
      </xdr:nvCxnSpPr>
      <xdr:spPr>
        <a:xfrm>
          <a:off x="2619375" y="5884545"/>
          <a:ext cx="8096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132080</xdr:rowOff>
    </xdr:from>
    <xdr:to>
      <xdr:col>10</xdr:col>
      <xdr:colOff>165100</xdr:colOff>
      <xdr:row>36</xdr:row>
      <xdr:rowOff>62230</xdr:rowOff>
    </xdr:to>
    <xdr:sp macro="" textlink="">
      <xdr:nvSpPr>
        <xdr:cNvPr id="79" name="楕円 78">
          <a:extLst>
            <a:ext uri="{FF2B5EF4-FFF2-40B4-BE49-F238E27FC236}">
              <a16:creationId xmlns:a16="http://schemas.microsoft.com/office/drawing/2014/main" id="{E6929C04-B918-48EB-A0D2-45900AF69C2C}"/>
            </a:ext>
          </a:extLst>
        </xdr:cNvPr>
        <xdr:cNvSpPr/>
      </xdr:nvSpPr>
      <xdr:spPr>
        <a:xfrm>
          <a:off x="1781175" y="57994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xdr:rowOff>
    </xdr:from>
    <xdr:to>
      <xdr:col>15</xdr:col>
      <xdr:colOff>50800</xdr:colOff>
      <xdr:row>36</xdr:row>
      <xdr:rowOff>55245</xdr:rowOff>
    </xdr:to>
    <xdr:cxnSp macro="">
      <xdr:nvCxnSpPr>
        <xdr:cNvPr id="80" name="直線コネクタ 79">
          <a:extLst>
            <a:ext uri="{FF2B5EF4-FFF2-40B4-BE49-F238E27FC236}">
              <a16:creationId xmlns:a16="http://schemas.microsoft.com/office/drawing/2014/main" id="{3FD5897C-B2A7-447D-B242-4B073E1ED7BA}"/>
            </a:ext>
          </a:extLst>
        </xdr:cNvPr>
        <xdr:cNvCxnSpPr/>
      </xdr:nvCxnSpPr>
      <xdr:spPr>
        <a:xfrm>
          <a:off x="1828800" y="5837555"/>
          <a:ext cx="79057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142892</xdr:rowOff>
    </xdr:from>
    <xdr:ext cx="405111" cy="259045"/>
    <xdr:sp macro="" textlink="">
      <xdr:nvSpPr>
        <xdr:cNvPr id="81" name="n_1aveValue【体育館・プール】&#10;有形固定資産減価償却率">
          <a:extLst>
            <a:ext uri="{FF2B5EF4-FFF2-40B4-BE49-F238E27FC236}">
              <a16:creationId xmlns:a16="http://schemas.microsoft.com/office/drawing/2014/main" id="{544695D9-5F9E-4D95-AF76-D29AB04A7814}"/>
            </a:ext>
          </a:extLst>
        </xdr:cNvPr>
        <xdr:cNvSpPr txBox="1"/>
      </xdr:nvSpPr>
      <xdr:spPr>
        <a:xfrm>
          <a:off x="32391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127652</xdr:rowOff>
    </xdr:from>
    <xdr:ext cx="405111" cy="259045"/>
    <xdr:sp macro="" textlink="">
      <xdr:nvSpPr>
        <xdr:cNvPr id="82" name="n_2aveValue【体育館・プール】&#10;有形固定資産減価償却率">
          <a:extLst>
            <a:ext uri="{FF2B5EF4-FFF2-40B4-BE49-F238E27FC236}">
              <a16:creationId xmlns:a16="http://schemas.microsoft.com/office/drawing/2014/main" id="{655D883B-5A43-4DBA-8466-F3BE3C6DB8F7}"/>
            </a:ext>
          </a:extLst>
        </xdr:cNvPr>
        <xdr:cNvSpPr txBox="1"/>
      </xdr:nvSpPr>
      <xdr:spPr>
        <a:xfrm>
          <a:off x="2439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146702</xdr:rowOff>
    </xdr:from>
    <xdr:ext cx="405111" cy="259045"/>
    <xdr:sp macro="" textlink="">
      <xdr:nvSpPr>
        <xdr:cNvPr id="83" name="n_3aveValue【体育館・プール】&#10;有形固定資産減価償却率">
          <a:extLst>
            <a:ext uri="{FF2B5EF4-FFF2-40B4-BE49-F238E27FC236}">
              <a16:creationId xmlns:a16="http://schemas.microsoft.com/office/drawing/2014/main" id="{27CAA4E6-C9C8-4CF6-8805-907E4A4A6B99}"/>
            </a:ext>
          </a:extLst>
        </xdr:cNvPr>
        <xdr:cNvSpPr txBox="1"/>
      </xdr:nvSpPr>
      <xdr:spPr>
        <a:xfrm>
          <a:off x="1648469"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88282</xdr:rowOff>
    </xdr:from>
    <xdr:ext cx="405111" cy="259045"/>
    <xdr:sp macro="" textlink="">
      <xdr:nvSpPr>
        <xdr:cNvPr id="84" name="n_4aveValue【体育館・プール】&#10;有形固定資産減価償却率">
          <a:extLst>
            <a:ext uri="{FF2B5EF4-FFF2-40B4-BE49-F238E27FC236}">
              <a16:creationId xmlns:a16="http://schemas.microsoft.com/office/drawing/2014/main" id="{B0C4B97D-C00A-4202-A508-9FDCA115AFF5}"/>
            </a:ext>
          </a:extLst>
        </xdr:cNvPr>
        <xdr:cNvSpPr txBox="1"/>
      </xdr:nvSpPr>
      <xdr:spPr>
        <a:xfrm>
          <a:off x="848369"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164482</xdr:rowOff>
    </xdr:from>
    <xdr:ext cx="405111" cy="259045"/>
    <xdr:sp macro="" textlink="">
      <xdr:nvSpPr>
        <xdr:cNvPr id="85" name="n_1mainValue【体育館・プール】&#10;有形固定資産減価償却率">
          <a:extLst>
            <a:ext uri="{FF2B5EF4-FFF2-40B4-BE49-F238E27FC236}">
              <a16:creationId xmlns:a16="http://schemas.microsoft.com/office/drawing/2014/main" id="{71518182-102A-4A2E-B6B3-7EE16EEFC20B}"/>
            </a:ext>
          </a:extLst>
        </xdr:cNvPr>
        <xdr:cNvSpPr txBox="1"/>
      </xdr:nvSpPr>
      <xdr:spPr>
        <a:xfrm>
          <a:off x="3239144" y="566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122572</xdr:rowOff>
    </xdr:from>
    <xdr:ext cx="405111" cy="259045"/>
    <xdr:sp macro="" textlink="">
      <xdr:nvSpPr>
        <xdr:cNvPr id="86" name="n_2mainValue【体育館・プール】&#10;有形固定資産減価償却率">
          <a:extLst>
            <a:ext uri="{FF2B5EF4-FFF2-40B4-BE49-F238E27FC236}">
              <a16:creationId xmlns:a16="http://schemas.microsoft.com/office/drawing/2014/main" id="{A7EAB008-1815-4907-A9FE-90C1FF6F6659}"/>
            </a:ext>
          </a:extLst>
        </xdr:cNvPr>
        <xdr:cNvSpPr txBox="1"/>
      </xdr:nvSpPr>
      <xdr:spPr>
        <a:xfrm>
          <a:off x="2439044"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78757</xdr:rowOff>
    </xdr:from>
    <xdr:ext cx="405111" cy="259045"/>
    <xdr:sp macro="" textlink="">
      <xdr:nvSpPr>
        <xdr:cNvPr id="87" name="n_3mainValue【体育館・プール】&#10;有形固定資産減価償却率">
          <a:extLst>
            <a:ext uri="{FF2B5EF4-FFF2-40B4-BE49-F238E27FC236}">
              <a16:creationId xmlns:a16="http://schemas.microsoft.com/office/drawing/2014/main" id="{84272ADA-2B16-43A3-9069-765FBEDF6FF3}"/>
            </a:ext>
          </a:extLst>
        </xdr:cNvPr>
        <xdr:cNvSpPr txBox="1"/>
      </xdr:nvSpPr>
      <xdr:spPr>
        <a:xfrm>
          <a:off x="1648469"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96F64816-F643-417A-A4FF-F34B0BB9E653}"/>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9" name="正方形/長方形 88">
          <a:extLst>
            <a:ext uri="{FF2B5EF4-FFF2-40B4-BE49-F238E27FC236}">
              <a16:creationId xmlns:a16="http://schemas.microsoft.com/office/drawing/2014/main" id="{7142FCC2-C86A-451B-9695-4A28F33B3390}"/>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0" name="正方形/長方形 89">
          <a:extLst>
            <a:ext uri="{FF2B5EF4-FFF2-40B4-BE49-F238E27FC236}">
              <a16:creationId xmlns:a16="http://schemas.microsoft.com/office/drawing/2014/main" id="{5C7CEA16-82BC-4555-A785-8737F4488DB5}"/>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1" name="正方形/長方形 90">
          <a:extLst>
            <a:ext uri="{FF2B5EF4-FFF2-40B4-BE49-F238E27FC236}">
              <a16:creationId xmlns:a16="http://schemas.microsoft.com/office/drawing/2014/main" id="{6CE3DAFB-A684-48F9-9269-D7F7A749C8FF}"/>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2" name="正方形/長方形 91">
          <a:extLst>
            <a:ext uri="{FF2B5EF4-FFF2-40B4-BE49-F238E27FC236}">
              <a16:creationId xmlns:a16="http://schemas.microsoft.com/office/drawing/2014/main" id="{247F8BAD-D7E3-4C64-858A-7FFF35EB6FA2}"/>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B914BCC-A40B-42CA-B8D2-AF962B18D6D3}"/>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33A831B8-0446-46DA-B6F2-42E05771A689}"/>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67EB7ECC-1979-45D2-9151-A88B68825414}"/>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1515EBDB-95A1-4183-A322-DDE81534C9EC}"/>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AAB3E6B9-13A3-4071-9AC3-25970F0B7151}"/>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2F000B74-6791-440E-A2ED-C8BDEF749583}"/>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49877636-B0C2-4218-8683-CA1E4E321CE0}"/>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C40A74E2-FA9B-4608-AE1B-5179F54F7C84}"/>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1A03EE01-0947-47E9-851B-5A8FDE33FDD7}"/>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D90EA1DF-74C2-4145-AA13-1C35AC083D83}"/>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7AA30FBC-8062-46FF-8A6C-175F31E11103}"/>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5B1BDB0E-617A-47DA-A528-A837CA1C26B3}"/>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A2858DF2-EE3C-4E52-B48C-32C7860C351A}"/>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529B9D3F-02CD-4B9C-942F-A794B55E2DC2}"/>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E077FBC6-C47E-43E6-AF8D-5EC03D72C356}"/>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体育館・プール】&#10;一人当たり面積グラフ枠">
          <a:extLst>
            <a:ext uri="{FF2B5EF4-FFF2-40B4-BE49-F238E27FC236}">
              <a16:creationId xmlns:a16="http://schemas.microsoft.com/office/drawing/2014/main" id="{ACCFE1DF-5533-42F5-8128-EEA7F17A56B3}"/>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09" name="直線コネクタ 108">
          <a:extLst>
            <a:ext uri="{FF2B5EF4-FFF2-40B4-BE49-F238E27FC236}">
              <a16:creationId xmlns:a16="http://schemas.microsoft.com/office/drawing/2014/main" id="{6DEFE0A9-A25D-4011-A7A9-7E49F9EB156F}"/>
            </a:ext>
          </a:extLst>
        </xdr:cNvPr>
        <xdr:cNvCxnSpPr/>
      </xdr:nvCxnSpPr>
      <xdr:spPr>
        <a:xfrm flipV="1">
          <a:off x="9427845" y="5619750"/>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10" name="【体育館・プール】&#10;一人当たり面積最小値テキスト">
          <a:extLst>
            <a:ext uri="{FF2B5EF4-FFF2-40B4-BE49-F238E27FC236}">
              <a16:creationId xmlns:a16="http://schemas.microsoft.com/office/drawing/2014/main" id="{5F4F5C40-F8EC-4F6B-B8BD-4A0F68F57043}"/>
            </a:ext>
          </a:extLst>
        </xdr:cNvPr>
        <xdr:cNvSpPr txBox="1"/>
      </xdr:nvSpPr>
      <xdr:spPr>
        <a:xfrm>
          <a:off x="9477375"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1" name="直線コネクタ 110">
          <a:extLst>
            <a:ext uri="{FF2B5EF4-FFF2-40B4-BE49-F238E27FC236}">
              <a16:creationId xmlns:a16="http://schemas.microsoft.com/office/drawing/2014/main" id="{D6A9577E-5341-466F-90EF-E0F259997E54}"/>
            </a:ext>
          </a:extLst>
        </xdr:cNvPr>
        <xdr:cNvCxnSpPr/>
      </xdr:nvCxnSpPr>
      <xdr:spPr>
        <a:xfrm>
          <a:off x="9363075" y="67913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2" name="【体育館・プール】&#10;一人当たり面積最大値テキスト">
          <a:extLst>
            <a:ext uri="{FF2B5EF4-FFF2-40B4-BE49-F238E27FC236}">
              <a16:creationId xmlns:a16="http://schemas.microsoft.com/office/drawing/2014/main" id="{FA3D6FBD-059C-4715-906E-AAFFBDA36304}"/>
            </a:ext>
          </a:extLst>
        </xdr:cNvPr>
        <xdr:cNvSpPr txBox="1"/>
      </xdr:nvSpPr>
      <xdr:spPr>
        <a:xfrm>
          <a:off x="9477375"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3" name="直線コネクタ 112">
          <a:extLst>
            <a:ext uri="{FF2B5EF4-FFF2-40B4-BE49-F238E27FC236}">
              <a16:creationId xmlns:a16="http://schemas.microsoft.com/office/drawing/2014/main" id="{7FBA5560-E8CC-4493-AC97-4043FE1AAA91}"/>
            </a:ext>
          </a:extLst>
        </xdr:cNvPr>
        <xdr:cNvCxnSpPr/>
      </xdr:nvCxnSpPr>
      <xdr:spPr>
        <a:xfrm>
          <a:off x="9363075" y="5619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14" name="【体育館・プール】&#10;一人当たり面積平均値テキスト">
          <a:extLst>
            <a:ext uri="{FF2B5EF4-FFF2-40B4-BE49-F238E27FC236}">
              <a16:creationId xmlns:a16="http://schemas.microsoft.com/office/drawing/2014/main" id="{02C9455E-48FE-4E30-8C75-06B264E41E9F}"/>
            </a:ext>
          </a:extLst>
        </xdr:cNvPr>
        <xdr:cNvSpPr txBox="1"/>
      </xdr:nvSpPr>
      <xdr:spPr>
        <a:xfrm>
          <a:off x="9477375" y="6560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5" name="フローチャート: 判断 114">
          <a:extLst>
            <a:ext uri="{FF2B5EF4-FFF2-40B4-BE49-F238E27FC236}">
              <a16:creationId xmlns:a16="http://schemas.microsoft.com/office/drawing/2014/main" id="{162945EA-80DB-42C3-9B7B-866E3A2D58D0}"/>
            </a:ext>
          </a:extLst>
        </xdr:cNvPr>
        <xdr:cNvSpPr/>
      </xdr:nvSpPr>
      <xdr:spPr>
        <a:xfrm>
          <a:off x="9401175" y="65817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6" name="フローチャート: 判断 115">
          <a:extLst>
            <a:ext uri="{FF2B5EF4-FFF2-40B4-BE49-F238E27FC236}">
              <a16:creationId xmlns:a16="http://schemas.microsoft.com/office/drawing/2014/main" id="{56C131BF-B704-4033-8585-820EF282B713}"/>
            </a:ext>
          </a:extLst>
        </xdr:cNvPr>
        <xdr:cNvSpPr/>
      </xdr:nvSpPr>
      <xdr:spPr>
        <a:xfrm>
          <a:off x="8639175" y="65817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7" name="フローチャート: 判断 116">
          <a:extLst>
            <a:ext uri="{FF2B5EF4-FFF2-40B4-BE49-F238E27FC236}">
              <a16:creationId xmlns:a16="http://schemas.microsoft.com/office/drawing/2014/main" id="{9F8DA121-828A-4DE1-AA60-095890993894}"/>
            </a:ext>
          </a:extLst>
        </xdr:cNvPr>
        <xdr:cNvSpPr/>
      </xdr:nvSpPr>
      <xdr:spPr>
        <a:xfrm>
          <a:off x="7839075" y="6581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18" name="フローチャート: 判断 117">
          <a:extLst>
            <a:ext uri="{FF2B5EF4-FFF2-40B4-BE49-F238E27FC236}">
              <a16:creationId xmlns:a16="http://schemas.microsoft.com/office/drawing/2014/main" id="{B4A93E78-BAD5-49DD-A60C-C615682E5672}"/>
            </a:ext>
          </a:extLst>
        </xdr:cNvPr>
        <xdr:cNvSpPr/>
      </xdr:nvSpPr>
      <xdr:spPr>
        <a:xfrm>
          <a:off x="7029450" y="6457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19" name="フローチャート: 判断 118">
          <a:extLst>
            <a:ext uri="{FF2B5EF4-FFF2-40B4-BE49-F238E27FC236}">
              <a16:creationId xmlns:a16="http://schemas.microsoft.com/office/drawing/2014/main" id="{7C3363E8-32D1-4191-8BAF-BD50014E2B07}"/>
            </a:ext>
          </a:extLst>
        </xdr:cNvPr>
        <xdr:cNvSpPr/>
      </xdr:nvSpPr>
      <xdr:spPr>
        <a:xfrm>
          <a:off x="6238875" y="6638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CAAA6BC-36FA-4FA8-8EE4-BE1E3F764D34}"/>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7BA1845-C4E1-4E98-99EE-8EA4727B4A8F}"/>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3418D7F-1021-40E0-9D64-89682A6E19C3}"/>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9FFFD30-85D8-4A1D-B21D-266A88A6E060}"/>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45AC665-569B-4CA4-90D2-C2599E2F063C}"/>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5" name="楕円 124">
          <a:extLst>
            <a:ext uri="{FF2B5EF4-FFF2-40B4-BE49-F238E27FC236}">
              <a16:creationId xmlns:a16="http://schemas.microsoft.com/office/drawing/2014/main" id="{82B6CFFD-EDC1-4F35-ABDA-3683F42741D5}"/>
            </a:ext>
          </a:extLst>
        </xdr:cNvPr>
        <xdr:cNvSpPr/>
      </xdr:nvSpPr>
      <xdr:spPr>
        <a:xfrm>
          <a:off x="9401175" y="64770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10177</xdr:rowOff>
    </xdr:from>
    <xdr:ext cx="469744" cy="259045"/>
    <xdr:sp macro="" textlink="">
      <xdr:nvSpPr>
        <xdr:cNvPr id="126" name="【体育館・プール】&#10;一人当たり面積該当値テキスト">
          <a:extLst>
            <a:ext uri="{FF2B5EF4-FFF2-40B4-BE49-F238E27FC236}">
              <a16:creationId xmlns:a16="http://schemas.microsoft.com/office/drawing/2014/main" id="{9788294D-1BCF-47D7-BAF6-35AC45755812}"/>
            </a:ext>
          </a:extLst>
        </xdr:cNvPr>
        <xdr:cNvSpPr txBox="1"/>
      </xdr:nvSpPr>
      <xdr:spPr>
        <a:xfrm>
          <a:off x="9477375" y="63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27" name="楕円 126">
          <a:extLst>
            <a:ext uri="{FF2B5EF4-FFF2-40B4-BE49-F238E27FC236}">
              <a16:creationId xmlns:a16="http://schemas.microsoft.com/office/drawing/2014/main" id="{64F21F82-5604-4084-91D6-0E4B2AF0E7AB}"/>
            </a:ext>
          </a:extLst>
        </xdr:cNvPr>
        <xdr:cNvSpPr/>
      </xdr:nvSpPr>
      <xdr:spPr>
        <a:xfrm>
          <a:off x="8639175" y="6477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28" name="直線コネクタ 127">
          <a:extLst>
            <a:ext uri="{FF2B5EF4-FFF2-40B4-BE49-F238E27FC236}">
              <a16:creationId xmlns:a16="http://schemas.microsoft.com/office/drawing/2014/main" id="{4BDE8229-5362-48D2-877C-D30649EED817}"/>
            </a:ext>
          </a:extLst>
        </xdr:cNvPr>
        <xdr:cNvCxnSpPr/>
      </xdr:nvCxnSpPr>
      <xdr:spPr>
        <a:xfrm>
          <a:off x="8686800" y="6515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9" name="楕円 128">
          <a:extLst>
            <a:ext uri="{FF2B5EF4-FFF2-40B4-BE49-F238E27FC236}">
              <a16:creationId xmlns:a16="http://schemas.microsoft.com/office/drawing/2014/main" id="{1338C9B0-06C7-4FDB-9FC7-EF37AE38CAC0}"/>
            </a:ext>
          </a:extLst>
        </xdr:cNvPr>
        <xdr:cNvSpPr/>
      </xdr:nvSpPr>
      <xdr:spPr>
        <a:xfrm>
          <a:off x="7839075" y="6477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0" name="直線コネクタ 129">
          <a:extLst>
            <a:ext uri="{FF2B5EF4-FFF2-40B4-BE49-F238E27FC236}">
              <a16:creationId xmlns:a16="http://schemas.microsoft.com/office/drawing/2014/main" id="{804C038C-3FEF-4814-9EB7-991EDECF449A}"/>
            </a:ext>
          </a:extLst>
        </xdr:cNvPr>
        <xdr:cNvCxnSpPr/>
      </xdr:nvCxnSpPr>
      <xdr:spPr>
        <a:xfrm>
          <a:off x="7886700" y="6515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1" name="楕円 130">
          <a:extLst>
            <a:ext uri="{FF2B5EF4-FFF2-40B4-BE49-F238E27FC236}">
              <a16:creationId xmlns:a16="http://schemas.microsoft.com/office/drawing/2014/main" id="{C40232E5-DDA7-423D-BCF5-F6E1A81F197E}"/>
            </a:ext>
          </a:extLst>
        </xdr:cNvPr>
        <xdr:cNvSpPr/>
      </xdr:nvSpPr>
      <xdr:spPr>
        <a:xfrm>
          <a:off x="7029450" y="6477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2" name="直線コネクタ 131">
          <a:extLst>
            <a:ext uri="{FF2B5EF4-FFF2-40B4-BE49-F238E27FC236}">
              <a16:creationId xmlns:a16="http://schemas.microsoft.com/office/drawing/2014/main" id="{6774C9F6-4B7E-420C-A566-500C5C45149B}"/>
            </a:ext>
          </a:extLst>
        </xdr:cNvPr>
        <xdr:cNvCxnSpPr/>
      </xdr:nvCxnSpPr>
      <xdr:spPr>
        <a:xfrm>
          <a:off x="7077075" y="6515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33" name="n_1aveValue【体育館・プール】&#10;一人当たり面積">
          <a:extLst>
            <a:ext uri="{FF2B5EF4-FFF2-40B4-BE49-F238E27FC236}">
              <a16:creationId xmlns:a16="http://schemas.microsoft.com/office/drawing/2014/main" id="{C725D6B1-6BAB-40BF-869F-1D21326C6E68}"/>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4" name="n_2aveValue【体育館・プール】&#10;一人当たり面積">
          <a:extLst>
            <a:ext uri="{FF2B5EF4-FFF2-40B4-BE49-F238E27FC236}">
              <a16:creationId xmlns:a16="http://schemas.microsoft.com/office/drawing/2014/main" id="{3B449B6E-2B16-4408-B40A-A8EE51042478}"/>
            </a:ext>
          </a:extLst>
        </xdr:cNvPr>
        <xdr:cNvSpPr txBox="1"/>
      </xdr:nvSpPr>
      <xdr:spPr>
        <a:xfrm>
          <a:off x="76772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35" name="n_3aveValue【体育館・プール】&#10;一人当たり面積">
          <a:extLst>
            <a:ext uri="{FF2B5EF4-FFF2-40B4-BE49-F238E27FC236}">
              <a16:creationId xmlns:a16="http://schemas.microsoft.com/office/drawing/2014/main" id="{ADDFA5B3-CC0D-4FEA-8095-916798E2499D}"/>
            </a:ext>
          </a:extLst>
        </xdr:cNvPr>
        <xdr:cNvSpPr txBox="1"/>
      </xdr:nvSpPr>
      <xdr:spPr>
        <a:xfrm>
          <a:off x="6867602" y="623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105427</xdr:rowOff>
    </xdr:from>
    <xdr:ext cx="469744" cy="259045"/>
    <xdr:sp macro="" textlink="">
      <xdr:nvSpPr>
        <xdr:cNvPr id="136" name="n_4aveValue【体育館・プール】&#10;一人当たり面積">
          <a:extLst>
            <a:ext uri="{FF2B5EF4-FFF2-40B4-BE49-F238E27FC236}">
              <a16:creationId xmlns:a16="http://schemas.microsoft.com/office/drawing/2014/main" id="{1AC09D0A-6DAF-4542-BA35-1699F6564E22}"/>
            </a:ext>
          </a:extLst>
        </xdr:cNvPr>
        <xdr:cNvSpPr txBox="1"/>
      </xdr:nvSpPr>
      <xdr:spPr>
        <a:xfrm>
          <a:off x="60675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105427</xdr:rowOff>
    </xdr:from>
    <xdr:ext cx="469744" cy="259045"/>
    <xdr:sp macro="" textlink="">
      <xdr:nvSpPr>
        <xdr:cNvPr id="137" name="n_1mainValue【体育館・プール】&#10;一人当たり面積">
          <a:extLst>
            <a:ext uri="{FF2B5EF4-FFF2-40B4-BE49-F238E27FC236}">
              <a16:creationId xmlns:a16="http://schemas.microsoft.com/office/drawing/2014/main" id="{CB24DC42-784A-4115-A86A-207D4D6B3FE4}"/>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38" name="n_2mainValue【体育館・プール】&#10;一人当たり面積">
          <a:extLst>
            <a:ext uri="{FF2B5EF4-FFF2-40B4-BE49-F238E27FC236}">
              <a16:creationId xmlns:a16="http://schemas.microsoft.com/office/drawing/2014/main" id="{C467946E-B09B-482C-9881-E9C267A17076}"/>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39" name="n_3mainValue【体育館・プール】&#10;一人当たり面積">
          <a:extLst>
            <a:ext uri="{FF2B5EF4-FFF2-40B4-BE49-F238E27FC236}">
              <a16:creationId xmlns:a16="http://schemas.microsoft.com/office/drawing/2014/main" id="{82484386-E570-4992-B115-6039C556C0B8}"/>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CA30D5E5-9B61-4D3E-9330-C19F3E7DDA1F}"/>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1" name="正方形/長方形 140">
          <a:extLst>
            <a:ext uri="{FF2B5EF4-FFF2-40B4-BE49-F238E27FC236}">
              <a16:creationId xmlns:a16="http://schemas.microsoft.com/office/drawing/2014/main" id="{48600B32-2939-4668-9C4A-96493CD28101}"/>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2" name="正方形/長方形 141">
          <a:extLst>
            <a:ext uri="{FF2B5EF4-FFF2-40B4-BE49-F238E27FC236}">
              <a16:creationId xmlns:a16="http://schemas.microsoft.com/office/drawing/2014/main" id="{9B4EBCD8-182B-4622-901A-8A4784205B6D}"/>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3" name="正方形/長方形 142">
          <a:extLst>
            <a:ext uri="{FF2B5EF4-FFF2-40B4-BE49-F238E27FC236}">
              <a16:creationId xmlns:a16="http://schemas.microsoft.com/office/drawing/2014/main" id="{A888ACA0-4F15-4065-B20E-28C176615C5C}"/>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4" name="正方形/長方形 143">
          <a:extLst>
            <a:ext uri="{FF2B5EF4-FFF2-40B4-BE49-F238E27FC236}">
              <a16:creationId xmlns:a16="http://schemas.microsoft.com/office/drawing/2014/main" id="{175C159F-A9CF-4F5F-B2D3-4BC796CFC645}"/>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6FDCC5EE-3AE0-4D16-A117-A81D444DC577}"/>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51E965C7-9B8A-4B50-8A08-A5319663B62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D59671A2-0E76-40A6-BA76-DC01EE41A55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AADB8B22-F979-48DA-87DC-8C291D3A208C}"/>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AFBD8FBE-0161-476F-811D-AFBF7F307543}"/>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02C021A3-F35B-42EC-BA84-18C19ADC7B23}"/>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428CB570-2754-47B7-80AD-C4FC0125B813}"/>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C6F8510-0A1B-4059-B44E-2E5CBEFA48B7}"/>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950ECA71-C9DB-4413-A928-522AC7E8676A}"/>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6EB7D0D9-195F-4D14-8223-40BCB8151D96}"/>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C7909519-47E0-4C88-8E97-AB6FD2FE101C}"/>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8B9CB986-20A0-4D59-A95E-35CEA03AEC6B}"/>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6D474425-E29A-405E-9DDD-E9F6B27B0BDA}"/>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AB08DBF6-7610-41FA-AC01-0AA947EA8647}"/>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90647AD4-3F16-4328-A8D8-74B1D629C9E1}"/>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A9E13B29-B583-48F1-A3B8-15F0E8A19477}"/>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陸上競技場・野球場・球技場】&#10;有形固定資産減価償却率グラフ枠">
          <a:extLst>
            <a:ext uri="{FF2B5EF4-FFF2-40B4-BE49-F238E27FC236}">
              <a16:creationId xmlns:a16="http://schemas.microsoft.com/office/drawing/2014/main" id="{D851796F-45B4-4947-85DE-9299CDA01221}"/>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62" name="直線コネクタ 161">
          <a:extLst>
            <a:ext uri="{FF2B5EF4-FFF2-40B4-BE49-F238E27FC236}">
              <a16:creationId xmlns:a16="http://schemas.microsoft.com/office/drawing/2014/main" id="{166D1CAF-5E72-4596-A167-1142C6F47D81}"/>
            </a:ext>
          </a:extLst>
        </xdr:cNvPr>
        <xdr:cNvCxnSpPr/>
      </xdr:nvCxnSpPr>
      <xdr:spPr>
        <a:xfrm flipV="1">
          <a:off x="4179570" y="9142095"/>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63" name="【陸上競技場・野球場・球技場】&#10;有形固定資産減価償却率最小値テキスト">
          <a:extLst>
            <a:ext uri="{FF2B5EF4-FFF2-40B4-BE49-F238E27FC236}">
              <a16:creationId xmlns:a16="http://schemas.microsoft.com/office/drawing/2014/main" id="{3070ACE7-C299-41EE-81CF-0F7FEE7D1FAC}"/>
            </a:ext>
          </a:extLst>
        </xdr:cNvPr>
        <xdr:cNvSpPr txBox="1"/>
      </xdr:nvSpPr>
      <xdr:spPr>
        <a:xfrm>
          <a:off x="42291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64" name="直線コネクタ 163">
          <a:extLst>
            <a:ext uri="{FF2B5EF4-FFF2-40B4-BE49-F238E27FC236}">
              <a16:creationId xmlns:a16="http://schemas.microsoft.com/office/drawing/2014/main" id="{587C74DE-7F6E-4E20-AF17-A5ED18B92DF4}"/>
            </a:ext>
          </a:extLst>
        </xdr:cNvPr>
        <xdr:cNvCxnSpPr/>
      </xdr:nvCxnSpPr>
      <xdr:spPr>
        <a:xfrm>
          <a:off x="4105275" y="10181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65" name="【陸上競技場・野球場・球技場】&#10;有形固定資産減価償却率最大値テキスト">
          <a:extLst>
            <a:ext uri="{FF2B5EF4-FFF2-40B4-BE49-F238E27FC236}">
              <a16:creationId xmlns:a16="http://schemas.microsoft.com/office/drawing/2014/main" id="{33E5EA14-6EE4-4A43-B70F-F707FAF08EA4}"/>
            </a:ext>
          </a:extLst>
        </xdr:cNvPr>
        <xdr:cNvSpPr txBox="1"/>
      </xdr:nvSpPr>
      <xdr:spPr>
        <a:xfrm>
          <a:off x="4229100" y="892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6" name="直線コネクタ 165">
          <a:extLst>
            <a:ext uri="{FF2B5EF4-FFF2-40B4-BE49-F238E27FC236}">
              <a16:creationId xmlns:a16="http://schemas.microsoft.com/office/drawing/2014/main" id="{FF10DEC2-DDD1-4D1A-A451-D044D6D81477}"/>
            </a:ext>
          </a:extLst>
        </xdr:cNvPr>
        <xdr:cNvCxnSpPr/>
      </xdr:nvCxnSpPr>
      <xdr:spPr>
        <a:xfrm>
          <a:off x="4105275" y="91420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99077</xdr:rowOff>
    </xdr:from>
    <xdr:ext cx="405111" cy="259045"/>
    <xdr:sp macro="" textlink="">
      <xdr:nvSpPr>
        <xdr:cNvPr id="167" name="【陸上競技場・野球場・球技場】&#10;有形固定資産減価償却率平均値テキスト">
          <a:extLst>
            <a:ext uri="{FF2B5EF4-FFF2-40B4-BE49-F238E27FC236}">
              <a16:creationId xmlns:a16="http://schemas.microsoft.com/office/drawing/2014/main" id="{FC1DFF0A-EB07-482D-886A-59CF7CA6C2DD}"/>
            </a:ext>
          </a:extLst>
        </xdr:cNvPr>
        <xdr:cNvSpPr txBox="1"/>
      </xdr:nvSpPr>
      <xdr:spPr>
        <a:xfrm>
          <a:off x="4229100" y="9493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8" name="フローチャート: 判断 167">
          <a:extLst>
            <a:ext uri="{FF2B5EF4-FFF2-40B4-BE49-F238E27FC236}">
              <a16:creationId xmlns:a16="http://schemas.microsoft.com/office/drawing/2014/main" id="{3D257DBD-ED1E-48AC-8BCB-D6D7ABD1819D}"/>
            </a:ext>
          </a:extLst>
        </xdr:cNvPr>
        <xdr:cNvSpPr/>
      </xdr:nvSpPr>
      <xdr:spPr>
        <a:xfrm>
          <a:off x="4124325" y="9515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69" name="フローチャート: 判断 168">
          <a:extLst>
            <a:ext uri="{FF2B5EF4-FFF2-40B4-BE49-F238E27FC236}">
              <a16:creationId xmlns:a16="http://schemas.microsoft.com/office/drawing/2014/main" id="{0DA68B69-DF46-4730-8255-11DD23B4E4F1}"/>
            </a:ext>
          </a:extLst>
        </xdr:cNvPr>
        <xdr:cNvSpPr/>
      </xdr:nvSpPr>
      <xdr:spPr>
        <a:xfrm>
          <a:off x="3381375" y="9493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70" name="フローチャート: 判断 169">
          <a:extLst>
            <a:ext uri="{FF2B5EF4-FFF2-40B4-BE49-F238E27FC236}">
              <a16:creationId xmlns:a16="http://schemas.microsoft.com/office/drawing/2014/main" id="{02DFAA80-4A1D-4A7F-BD6E-F827911BEB5F}"/>
            </a:ext>
          </a:extLst>
        </xdr:cNvPr>
        <xdr:cNvSpPr/>
      </xdr:nvSpPr>
      <xdr:spPr>
        <a:xfrm>
          <a:off x="2571750" y="94767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1" name="フローチャート: 判断 170">
          <a:extLst>
            <a:ext uri="{FF2B5EF4-FFF2-40B4-BE49-F238E27FC236}">
              <a16:creationId xmlns:a16="http://schemas.microsoft.com/office/drawing/2014/main" id="{24ADF89F-AF24-4D1C-9A94-6CBE2E1A3FFD}"/>
            </a:ext>
          </a:extLst>
        </xdr:cNvPr>
        <xdr:cNvSpPr/>
      </xdr:nvSpPr>
      <xdr:spPr>
        <a:xfrm>
          <a:off x="1781175" y="943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162560</xdr:rowOff>
    </xdr:from>
    <xdr:to>
      <xdr:col>6</xdr:col>
      <xdr:colOff>38100</xdr:colOff>
      <xdr:row>59</xdr:row>
      <xdr:rowOff>92710</xdr:rowOff>
    </xdr:to>
    <xdr:sp macro="" textlink="">
      <xdr:nvSpPr>
        <xdr:cNvPr id="172" name="フローチャート: 判断 171">
          <a:extLst>
            <a:ext uri="{FF2B5EF4-FFF2-40B4-BE49-F238E27FC236}">
              <a16:creationId xmlns:a16="http://schemas.microsoft.com/office/drawing/2014/main" id="{3089641E-A8B9-4923-8104-42F7204AE92D}"/>
            </a:ext>
          </a:extLst>
        </xdr:cNvPr>
        <xdr:cNvSpPr/>
      </xdr:nvSpPr>
      <xdr:spPr>
        <a:xfrm>
          <a:off x="981075" y="9551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C42EEA9-B204-4ADD-A1D8-CEFCB1F57D54}"/>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68363526-D383-4B3D-8783-C31CC88DD697}"/>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688AB09-0F66-4B92-A23F-5ED95F42105F}"/>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D58F431-DE8A-40E8-931D-660FCDBEE33C}"/>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B4FB8DC-7552-4360-B36F-1FCCE09FA36B}"/>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78" name="楕円 177">
          <a:extLst>
            <a:ext uri="{FF2B5EF4-FFF2-40B4-BE49-F238E27FC236}">
              <a16:creationId xmlns:a16="http://schemas.microsoft.com/office/drawing/2014/main" id="{984485F5-F28B-4773-8026-025791E5974E}"/>
            </a:ext>
          </a:extLst>
        </xdr:cNvPr>
        <xdr:cNvSpPr/>
      </xdr:nvSpPr>
      <xdr:spPr>
        <a:xfrm>
          <a:off x="4124325" y="94894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120667</xdr:rowOff>
    </xdr:from>
    <xdr:ext cx="405111" cy="259045"/>
    <xdr:sp macro="" textlink="">
      <xdr:nvSpPr>
        <xdr:cNvPr id="179" name="【陸上競技場・野球場・球技場】&#10;有形固定資産減価償却率該当値テキスト">
          <a:extLst>
            <a:ext uri="{FF2B5EF4-FFF2-40B4-BE49-F238E27FC236}">
              <a16:creationId xmlns:a16="http://schemas.microsoft.com/office/drawing/2014/main" id="{10315AD7-E91A-4194-B604-BE92A3316FE9}"/>
            </a:ext>
          </a:extLst>
        </xdr:cNvPr>
        <xdr:cNvSpPr txBox="1"/>
      </xdr:nvSpPr>
      <xdr:spPr>
        <a:xfrm>
          <a:off x="42291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53975</xdr:rowOff>
    </xdr:from>
    <xdr:to>
      <xdr:col>20</xdr:col>
      <xdr:colOff>38100</xdr:colOff>
      <xdr:row>58</xdr:row>
      <xdr:rowOff>155575</xdr:rowOff>
    </xdr:to>
    <xdr:sp macro="" textlink="">
      <xdr:nvSpPr>
        <xdr:cNvPr id="180" name="楕円 179">
          <a:extLst>
            <a:ext uri="{FF2B5EF4-FFF2-40B4-BE49-F238E27FC236}">
              <a16:creationId xmlns:a16="http://schemas.microsoft.com/office/drawing/2014/main" id="{3A4BFE95-9436-46DF-A6D8-2EB97368BB9C}"/>
            </a:ext>
          </a:extLst>
        </xdr:cNvPr>
        <xdr:cNvSpPr/>
      </xdr:nvSpPr>
      <xdr:spPr>
        <a:xfrm>
          <a:off x="3381375" y="94456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104775</xdr:rowOff>
    </xdr:from>
    <xdr:to>
      <xdr:col>24</xdr:col>
      <xdr:colOff>63500</xdr:colOff>
      <xdr:row>58</xdr:row>
      <xdr:rowOff>148590</xdr:rowOff>
    </xdr:to>
    <xdr:cxnSp macro="">
      <xdr:nvCxnSpPr>
        <xdr:cNvPr id="181" name="直線コネクタ 180">
          <a:extLst>
            <a:ext uri="{FF2B5EF4-FFF2-40B4-BE49-F238E27FC236}">
              <a16:creationId xmlns:a16="http://schemas.microsoft.com/office/drawing/2014/main" id="{21A5107B-F319-4695-AB0A-36C814A6F437}"/>
            </a:ext>
          </a:extLst>
        </xdr:cNvPr>
        <xdr:cNvCxnSpPr/>
      </xdr:nvCxnSpPr>
      <xdr:spPr>
        <a:xfrm>
          <a:off x="3429000" y="9493250"/>
          <a:ext cx="75247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xdr:rowOff>
    </xdr:from>
    <xdr:to>
      <xdr:col>15</xdr:col>
      <xdr:colOff>101600</xdr:colOff>
      <xdr:row>58</xdr:row>
      <xdr:rowOff>115570</xdr:rowOff>
    </xdr:to>
    <xdr:sp macro="" textlink="">
      <xdr:nvSpPr>
        <xdr:cNvPr id="182" name="楕円 181">
          <a:extLst>
            <a:ext uri="{FF2B5EF4-FFF2-40B4-BE49-F238E27FC236}">
              <a16:creationId xmlns:a16="http://schemas.microsoft.com/office/drawing/2014/main" id="{8FFB2E31-B7D7-40BF-A954-CC3FE0B881AB}"/>
            </a:ext>
          </a:extLst>
        </xdr:cNvPr>
        <xdr:cNvSpPr/>
      </xdr:nvSpPr>
      <xdr:spPr>
        <a:xfrm>
          <a:off x="2571750" y="94024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64770</xdr:rowOff>
    </xdr:from>
    <xdr:to>
      <xdr:col>19</xdr:col>
      <xdr:colOff>177800</xdr:colOff>
      <xdr:row>58</xdr:row>
      <xdr:rowOff>104775</xdr:rowOff>
    </xdr:to>
    <xdr:cxnSp macro="">
      <xdr:nvCxnSpPr>
        <xdr:cNvPr id="183" name="直線コネクタ 182">
          <a:extLst>
            <a:ext uri="{FF2B5EF4-FFF2-40B4-BE49-F238E27FC236}">
              <a16:creationId xmlns:a16="http://schemas.microsoft.com/office/drawing/2014/main" id="{9C0CD9F2-2AFF-4C59-A566-9C1A4F991427}"/>
            </a:ext>
          </a:extLst>
        </xdr:cNvPr>
        <xdr:cNvCxnSpPr/>
      </xdr:nvCxnSpPr>
      <xdr:spPr>
        <a:xfrm>
          <a:off x="2619375" y="9459595"/>
          <a:ext cx="80962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145415</xdr:rowOff>
    </xdr:from>
    <xdr:to>
      <xdr:col>10</xdr:col>
      <xdr:colOff>165100</xdr:colOff>
      <xdr:row>58</xdr:row>
      <xdr:rowOff>75565</xdr:rowOff>
    </xdr:to>
    <xdr:sp macro="" textlink="">
      <xdr:nvSpPr>
        <xdr:cNvPr id="184" name="楕円 183">
          <a:extLst>
            <a:ext uri="{FF2B5EF4-FFF2-40B4-BE49-F238E27FC236}">
              <a16:creationId xmlns:a16="http://schemas.microsoft.com/office/drawing/2014/main" id="{6EDE6F63-763D-4D2B-9181-9F0E8895A8B7}"/>
            </a:ext>
          </a:extLst>
        </xdr:cNvPr>
        <xdr:cNvSpPr/>
      </xdr:nvSpPr>
      <xdr:spPr>
        <a:xfrm>
          <a:off x="1781175" y="93719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24765</xdr:rowOff>
    </xdr:from>
    <xdr:to>
      <xdr:col>15</xdr:col>
      <xdr:colOff>50800</xdr:colOff>
      <xdr:row>58</xdr:row>
      <xdr:rowOff>64770</xdr:rowOff>
    </xdr:to>
    <xdr:cxnSp macro="">
      <xdr:nvCxnSpPr>
        <xdr:cNvPr id="185" name="直線コネクタ 184">
          <a:extLst>
            <a:ext uri="{FF2B5EF4-FFF2-40B4-BE49-F238E27FC236}">
              <a16:creationId xmlns:a16="http://schemas.microsoft.com/office/drawing/2014/main" id="{B6B215C5-6262-4B0A-91DC-725D26C903D5}"/>
            </a:ext>
          </a:extLst>
        </xdr:cNvPr>
        <xdr:cNvCxnSpPr/>
      </xdr:nvCxnSpPr>
      <xdr:spPr>
        <a:xfrm>
          <a:off x="1828800" y="9419590"/>
          <a:ext cx="7905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26687</xdr:rowOff>
    </xdr:from>
    <xdr:ext cx="405111" cy="259045"/>
    <xdr:sp macro="" textlink="">
      <xdr:nvSpPr>
        <xdr:cNvPr id="186" name="n_1aveValue【陸上競技場・野球場・球技場】&#10;有形固定資産減価償却率">
          <a:extLst>
            <a:ext uri="{FF2B5EF4-FFF2-40B4-BE49-F238E27FC236}">
              <a16:creationId xmlns:a16="http://schemas.microsoft.com/office/drawing/2014/main" id="{6E664B74-7F2F-40FE-B6FF-03ACACB254DA}"/>
            </a:ext>
          </a:extLst>
        </xdr:cNvPr>
        <xdr:cNvSpPr txBox="1"/>
      </xdr:nvSpPr>
      <xdr:spPr>
        <a:xfrm>
          <a:off x="3239144" y="958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9542</xdr:rowOff>
    </xdr:from>
    <xdr:ext cx="405111" cy="259045"/>
    <xdr:sp macro="" textlink="">
      <xdr:nvSpPr>
        <xdr:cNvPr id="187" name="n_2aveValue【陸上競技場・野球場・球技場】&#10;有形固定資産減価償却率">
          <a:extLst>
            <a:ext uri="{FF2B5EF4-FFF2-40B4-BE49-F238E27FC236}">
              <a16:creationId xmlns:a16="http://schemas.microsoft.com/office/drawing/2014/main" id="{F2878E13-CEF6-4243-AE3E-DDB6D5371394}"/>
            </a:ext>
          </a:extLst>
        </xdr:cNvPr>
        <xdr:cNvSpPr txBox="1"/>
      </xdr:nvSpPr>
      <xdr:spPr>
        <a:xfrm>
          <a:off x="24390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140987</xdr:rowOff>
    </xdr:from>
    <xdr:ext cx="405111" cy="259045"/>
    <xdr:sp macro="" textlink="">
      <xdr:nvSpPr>
        <xdr:cNvPr id="188" name="n_3aveValue【陸上競技場・野球場・球技場】&#10;有形固定資産減価償却率">
          <a:extLst>
            <a:ext uri="{FF2B5EF4-FFF2-40B4-BE49-F238E27FC236}">
              <a16:creationId xmlns:a16="http://schemas.microsoft.com/office/drawing/2014/main" id="{D249D4E3-48F9-41D8-904C-0526E77BB0C4}"/>
            </a:ext>
          </a:extLst>
        </xdr:cNvPr>
        <xdr:cNvSpPr txBox="1"/>
      </xdr:nvSpPr>
      <xdr:spPr>
        <a:xfrm>
          <a:off x="1648469" y="9535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189" name="n_4aveValue【陸上競技場・野球場・球技場】&#10;有形固定資産減価償却率">
          <a:extLst>
            <a:ext uri="{FF2B5EF4-FFF2-40B4-BE49-F238E27FC236}">
              <a16:creationId xmlns:a16="http://schemas.microsoft.com/office/drawing/2014/main" id="{6B9D8948-D697-4C81-8C71-FF4E44894164}"/>
            </a:ext>
          </a:extLst>
        </xdr:cNvPr>
        <xdr:cNvSpPr txBox="1"/>
      </xdr:nvSpPr>
      <xdr:spPr>
        <a:xfrm>
          <a:off x="848369" y="933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652</xdr:rowOff>
    </xdr:from>
    <xdr:ext cx="405111" cy="259045"/>
    <xdr:sp macro="" textlink="">
      <xdr:nvSpPr>
        <xdr:cNvPr id="190" name="n_1mainValue【陸上競技場・野球場・球技場】&#10;有形固定資産減価償却率">
          <a:extLst>
            <a:ext uri="{FF2B5EF4-FFF2-40B4-BE49-F238E27FC236}">
              <a16:creationId xmlns:a16="http://schemas.microsoft.com/office/drawing/2014/main" id="{2021C6DD-38EA-43BD-BBA4-1ACFCBF5DA63}"/>
            </a:ext>
          </a:extLst>
        </xdr:cNvPr>
        <xdr:cNvSpPr txBox="1"/>
      </xdr:nvSpPr>
      <xdr:spPr>
        <a:xfrm>
          <a:off x="323914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132097</xdr:rowOff>
    </xdr:from>
    <xdr:ext cx="405111" cy="259045"/>
    <xdr:sp macro="" textlink="">
      <xdr:nvSpPr>
        <xdr:cNvPr id="191" name="n_2mainValue【陸上競技場・野球場・球技場】&#10;有形固定資産減価償却率">
          <a:extLst>
            <a:ext uri="{FF2B5EF4-FFF2-40B4-BE49-F238E27FC236}">
              <a16:creationId xmlns:a16="http://schemas.microsoft.com/office/drawing/2014/main" id="{027C867D-79CC-43B8-93C9-D784B2384217}"/>
            </a:ext>
          </a:extLst>
        </xdr:cNvPr>
        <xdr:cNvSpPr txBox="1"/>
      </xdr:nvSpPr>
      <xdr:spPr>
        <a:xfrm>
          <a:off x="2439044" y="919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92092</xdr:rowOff>
    </xdr:from>
    <xdr:ext cx="405111" cy="259045"/>
    <xdr:sp macro="" textlink="">
      <xdr:nvSpPr>
        <xdr:cNvPr id="192" name="n_3mainValue【陸上競技場・野球場・球技場】&#10;有形固定資産減価償却率">
          <a:extLst>
            <a:ext uri="{FF2B5EF4-FFF2-40B4-BE49-F238E27FC236}">
              <a16:creationId xmlns:a16="http://schemas.microsoft.com/office/drawing/2014/main" id="{069C9C8B-923D-4AF7-B2D0-6B62FD0CD6C5}"/>
            </a:ext>
          </a:extLst>
        </xdr:cNvPr>
        <xdr:cNvSpPr txBox="1"/>
      </xdr:nvSpPr>
      <xdr:spPr>
        <a:xfrm>
          <a:off x="1648469" y="915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7A250BF8-3732-4B48-BC1B-796FF47C812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4" name="正方形/長方形 193">
          <a:extLst>
            <a:ext uri="{FF2B5EF4-FFF2-40B4-BE49-F238E27FC236}">
              <a16:creationId xmlns:a16="http://schemas.microsoft.com/office/drawing/2014/main" id="{48DE9DB3-02DE-470C-9D9F-47DDC13C5019}"/>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5" name="正方形/長方形 194">
          <a:extLst>
            <a:ext uri="{FF2B5EF4-FFF2-40B4-BE49-F238E27FC236}">
              <a16:creationId xmlns:a16="http://schemas.microsoft.com/office/drawing/2014/main" id="{B614BEA6-64CC-4653-AFC5-6E714E68BF7D}"/>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6" name="正方形/長方形 195">
          <a:extLst>
            <a:ext uri="{FF2B5EF4-FFF2-40B4-BE49-F238E27FC236}">
              <a16:creationId xmlns:a16="http://schemas.microsoft.com/office/drawing/2014/main" id="{1E57EE7B-E8F7-4393-95B7-C05DBE0419D3}"/>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7" name="正方形/長方形 196">
          <a:extLst>
            <a:ext uri="{FF2B5EF4-FFF2-40B4-BE49-F238E27FC236}">
              <a16:creationId xmlns:a16="http://schemas.microsoft.com/office/drawing/2014/main" id="{0D1F0CB0-B918-450A-8319-EB73AEC5D3B3}"/>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19F70186-0073-4982-AB01-D001DF8185CD}"/>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1B91AD2F-2014-44B5-9167-365955F4865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C184241F-1209-4474-9626-ABBDF1F8EF8D}"/>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824814A6-C83E-4925-ADF4-ADDA9EC73CA1}"/>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19A740B8-90E3-404B-BDED-3418CD35265B}"/>
            </a:ext>
          </a:extLst>
        </xdr:cNvPr>
        <xdr:cNvSpPr txBox="1"/>
      </xdr:nvSpPr>
      <xdr:spPr>
        <a:xfrm>
          <a:off x="5527221"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5E49E12A-83B1-4970-93A4-2DCDF681D697}"/>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77DCF774-FC6B-4584-9241-1F2E367CC1B2}"/>
            </a:ext>
          </a:extLst>
        </xdr:cNvPr>
        <xdr:cNvSpPr txBox="1"/>
      </xdr:nvSpPr>
      <xdr:spPr>
        <a:xfrm>
          <a:off x="5527221"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3EBAF4D9-D998-4D2C-AED7-493A56E438F7}"/>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D51DB281-6E68-4321-8212-A27614251086}"/>
            </a:ext>
          </a:extLst>
        </xdr:cNvPr>
        <xdr:cNvSpPr txBox="1"/>
      </xdr:nvSpPr>
      <xdr:spPr>
        <a:xfrm>
          <a:off x="5527221"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9FD8DB8A-142A-4F05-8A99-5EDF55377597}"/>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E947F963-ADE7-44E5-97ED-7D04F0C7D625}"/>
            </a:ext>
          </a:extLst>
        </xdr:cNvPr>
        <xdr:cNvSpPr txBox="1"/>
      </xdr:nvSpPr>
      <xdr:spPr>
        <a:xfrm>
          <a:off x="5527221"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8F1038E8-2BCE-46A3-B0BB-8F06C9337FE9}"/>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EC1373AF-C52F-49CF-981E-DD48BE416726}"/>
            </a:ext>
          </a:extLst>
        </xdr:cNvPr>
        <xdr:cNvSpPr txBox="1"/>
      </xdr:nvSpPr>
      <xdr:spPr>
        <a:xfrm>
          <a:off x="5527221"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332E9EC2-BDD6-458A-857E-E7CD133D1386}"/>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8A7EBC2F-D0F7-4F66-8457-30D07A3B9365}"/>
            </a:ext>
          </a:extLst>
        </xdr:cNvPr>
        <xdr:cNvSpPr txBox="1"/>
      </xdr:nvSpPr>
      <xdr:spPr>
        <a:xfrm>
          <a:off x="5527221"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56F03441-CFC5-4069-AFDF-A3A807590504}"/>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786ECA9-A283-4926-8CE0-F183CFF2DE40}"/>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陸上競技場・野球場・球技場】&#10;一人当たり面積グラフ枠">
          <a:extLst>
            <a:ext uri="{FF2B5EF4-FFF2-40B4-BE49-F238E27FC236}">
              <a16:creationId xmlns:a16="http://schemas.microsoft.com/office/drawing/2014/main" id="{9E4C78DD-7A78-4576-9F60-98C8D5425208}"/>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16" name="直線コネクタ 215">
          <a:extLst>
            <a:ext uri="{FF2B5EF4-FFF2-40B4-BE49-F238E27FC236}">
              <a16:creationId xmlns:a16="http://schemas.microsoft.com/office/drawing/2014/main" id="{0644887F-04D8-4991-9F09-4CD72391DF6C}"/>
            </a:ext>
          </a:extLst>
        </xdr:cNvPr>
        <xdr:cNvCxnSpPr/>
      </xdr:nvCxnSpPr>
      <xdr:spPr>
        <a:xfrm flipV="1">
          <a:off x="9427845" y="911451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17" name="【陸上競技場・野球場・球技場】&#10;一人当たり面積最小値テキスト">
          <a:extLst>
            <a:ext uri="{FF2B5EF4-FFF2-40B4-BE49-F238E27FC236}">
              <a16:creationId xmlns:a16="http://schemas.microsoft.com/office/drawing/2014/main" id="{217B08A2-6955-459E-8662-F030AFE74628}"/>
            </a:ext>
          </a:extLst>
        </xdr:cNvPr>
        <xdr:cNvSpPr txBox="1"/>
      </xdr:nvSpPr>
      <xdr:spPr>
        <a:xfrm>
          <a:off x="9477375"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8" name="直線コネクタ 217">
          <a:extLst>
            <a:ext uri="{FF2B5EF4-FFF2-40B4-BE49-F238E27FC236}">
              <a16:creationId xmlns:a16="http://schemas.microsoft.com/office/drawing/2014/main" id="{35257F4A-B8A2-42C3-8125-8C1A385DDB8D}"/>
            </a:ext>
          </a:extLst>
        </xdr:cNvPr>
        <xdr:cNvCxnSpPr/>
      </xdr:nvCxnSpPr>
      <xdr:spPr>
        <a:xfrm>
          <a:off x="9363075" y="10468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19" name="【陸上競技場・野球場・球技場】&#10;一人当たり面積最大値テキスト">
          <a:extLst>
            <a:ext uri="{FF2B5EF4-FFF2-40B4-BE49-F238E27FC236}">
              <a16:creationId xmlns:a16="http://schemas.microsoft.com/office/drawing/2014/main" id="{63B8841E-2BA3-4443-9165-91D7DF2EC86E}"/>
            </a:ext>
          </a:extLst>
        </xdr:cNvPr>
        <xdr:cNvSpPr txBox="1"/>
      </xdr:nvSpPr>
      <xdr:spPr>
        <a:xfrm>
          <a:off x="9477375" y="89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0" name="直線コネクタ 219">
          <a:extLst>
            <a:ext uri="{FF2B5EF4-FFF2-40B4-BE49-F238E27FC236}">
              <a16:creationId xmlns:a16="http://schemas.microsoft.com/office/drawing/2014/main" id="{565CDB51-4706-47DE-8ECC-2F6B31752494}"/>
            </a:ext>
          </a:extLst>
        </xdr:cNvPr>
        <xdr:cNvCxnSpPr/>
      </xdr:nvCxnSpPr>
      <xdr:spPr>
        <a:xfrm>
          <a:off x="9363075" y="911451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63699</xdr:rowOff>
    </xdr:from>
    <xdr:ext cx="469744" cy="259045"/>
    <xdr:sp macro="" textlink="">
      <xdr:nvSpPr>
        <xdr:cNvPr id="221" name="【陸上競技場・野球場・球技場】&#10;一人当たり面積平均値テキスト">
          <a:extLst>
            <a:ext uri="{FF2B5EF4-FFF2-40B4-BE49-F238E27FC236}">
              <a16:creationId xmlns:a16="http://schemas.microsoft.com/office/drawing/2014/main" id="{BDB7EB19-1379-42BC-9383-99E02644567F}"/>
            </a:ext>
          </a:extLst>
        </xdr:cNvPr>
        <xdr:cNvSpPr txBox="1"/>
      </xdr:nvSpPr>
      <xdr:spPr>
        <a:xfrm>
          <a:off x="9477375" y="10106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22" name="フローチャート: 判断 221">
          <a:extLst>
            <a:ext uri="{FF2B5EF4-FFF2-40B4-BE49-F238E27FC236}">
              <a16:creationId xmlns:a16="http://schemas.microsoft.com/office/drawing/2014/main" id="{D5BABDC9-44A0-4E21-88C0-74944D37AE75}"/>
            </a:ext>
          </a:extLst>
        </xdr:cNvPr>
        <xdr:cNvSpPr/>
      </xdr:nvSpPr>
      <xdr:spPr>
        <a:xfrm>
          <a:off x="9401175" y="1012779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23" name="フローチャート: 判断 222">
          <a:extLst>
            <a:ext uri="{FF2B5EF4-FFF2-40B4-BE49-F238E27FC236}">
              <a16:creationId xmlns:a16="http://schemas.microsoft.com/office/drawing/2014/main" id="{621E2006-3E67-4A89-98D8-5B012FE3E2DE}"/>
            </a:ext>
          </a:extLst>
        </xdr:cNvPr>
        <xdr:cNvSpPr/>
      </xdr:nvSpPr>
      <xdr:spPr>
        <a:xfrm>
          <a:off x="8639175" y="101355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24" name="フローチャート: 判断 223">
          <a:extLst>
            <a:ext uri="{FF2B5EF4-FFF2-40B4-BE49-F238E27FC236}">
              <a16:creationId xmlns:a16="http://schemas.microsoft.com/office/drawing/2014/main" id="{1D0304E4-5008-47D8-9EF6-A3A9ACCFFA5B}"/>
            </a:ext>
          </a:extLst>
        </xdr:cNvPr>
        <xdr:cNvSpPr/>
      </xdr:nvSpPr>
      <xdr:spPr>
        <a:xfrm>
          <a:off x="7839075" y="1012779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19957</xdr:rowOff>
    </xdr:from>
    <xdr:to>
      <xdr:col>41</xdr:col>
      <xdr:colOff>101600</xdr:colOff>
      <xdr:row>62</xdr:row>
      <xdr:rowOff>121557</xdr:rowOff>
    </xdr:to>
    <xdr:sp macro="" textlink="">
      <xdr:nvSpPr>
        <xdr:cNvPr id="225" name="フローチャート: 判断 224">
          <a:extLst>
            <a:ext uri="{FF2B5EF4-FFF2-40B4-BE49-F238E27FC236}">
              <a16:creationId xmlns:a16="http://schemas.microsoft.com/office/drawing/2014/main" id="{8895FA5C-8C87-449E-B478-3994B7881B57}"/>
            </a:ext>
          </a:extLst>
        </xdr:cNvPr>
        <xdr:cNvSpPr/>
      </xdr:nvSpPr>
      <xdr:spPr>
        <a:xfrm>
          <a:off x="7029450" y="100593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33565</xdr:rowOff>
    </xdr:from>
    <xdr:to>
      <xdr:col>36</xdr:col>
      <xdr:colOff>165100</xdr:colOff>
      <xdr:row>63</xdr:row>
      <xdr:rowOff>135165</xdr:rowOff>
    </xdr:to>
    <xdr:sp macro="" textlink="">
      <xdr:nvSpPr>
        <xdr:cNvPr id="226" name="フローチャート: 判断 225">
          <a:extLst>
            <a:ext uri="{FF2B5EF4-FFF2-40B4-BE49-F238E27FC236}">
              <a16:creationId xmlns:a16="http://schemas.microsoft.com/office/drawing/2014/main" id="{D5169489-6E4D-41C1-83ED-DF0ED55FD932}"/>
            </a:ext>
          </a:extLst>
        </xdr:cNvPr>
        <xdr:cNvSpPr/>
      </xdr:nvSpPr>
      <xdr:spPr>
        <a:xfrm>
          <a:off x="6238875" y="10231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B1176C80-DFD1-43D1-9B59-E99D6E08E353}"/>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33F6ECB-0E4F-4C9F-BB5D-77E696D759FB}"/>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CE2CD52C-335A-4DEA-B7CB-EF5AAD0C14E4}"/>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5A2C0E4C-77E8-4513-A9D1-E50CF554B190}"/>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93D08126-A471-47BB-AC34-6A375CD30713}"/>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33565</xdr:rowOff>
    </xdr:from>
    <xdr:to>
      <xdr:col>55</xdr:col>
      <xdr:colOff>50800</xdr:colOff>
      <xdr:row>59</xdr:row>
      <xdr:rowOff>135165</xdr:rowOff>
    </xdr:to>
    <xdr:sp macro="" textlink="">
      <xdr:nvSpPr>
        <xdr:cNvPr id="232" name="楕円 231">
          <a:extLst>
            <a:ext uri="{FF2B5EF4-FFF2-40B4-BE49-F238E27FC236}">
              <a16:creationId xmlns:a16="http://schemas.microsoft.com/office/drawing/2014/main" id="{3D1D49AF-C357-40CB-8A3B-D9609CD117CA}"/>
            </a:ext>
          </a:extLst>
        </xdr:cNvPr>
        <xdr:cNvSpPr/>
      </xdr:nvSpPr>
      <xdr:spPr>
        <a:xfrm>
          <a:off x="9401175" y="958396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56442</xdr:rowOff>
    </xdr:from>
    <xdr:ext cx="469744" cy="259045"/>
    <xdr:sp macro="" textlink="">
      <xdr:nvSpPr>
        <xdr:cNvPr id="233" name="【陸上競技場・野球場・球技場】&#10;一人当たり面積該当値テキスト">
          <a:extLst>
            <a:ext uri="{FF2B5EF4-FFF2-40B4-BE49-F238E27FC236}">
              <a16:creationId xmlns:a16="http://schemas.microsoft.com/office/drawing/2014/main" id="{D73DD635-A0C2-48BE-A68D-E0CA8B5E196D}"/>
            </a:ext>
          </a:extLst>
        </xdr:cNvPr>
        <xdr:cNvSpPr txBox="1"/>
      </xdr:nvSpPr>
      <xdr:spPr>
        <a:xfrm>
          <a:off x="9477375" y="944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33565</xdr:rowOff>
    </xdr:from>
    <xdr:to>
      <xdr:col>50</xdr:col>
      <xdr:colOff>165100</xdr:colOff>
      <xdr:row>59</xdr:row>
      <xdr:rowOff>135165</xdr:rowOff>
    </xdr:to>
    <xdr:sp macro="" textlink="">
      <xdr:nvSpPr>
        <xdr:cNvPr id="234" name="楕円 233">
          <a:extLst>
            <a:ext uri="{FF2B5EF4-FFF2-40B4-BE49-F238E27FC236}">
              <a16:creationId xmlns:a16="http://schemas.microsoft.com/office/drawing/2014/main" id="{EF2C8E66-16F9-4E38-BB93-C032868D0819}"/>
            </a:ext>
          </a:extLst>
        </xdr:cNvPr>
        <xdr:cNvSpPr/>
      </xdr:nvSpPr>
      <xdr:spPr>
        <a:xfrm>
          <a:off x="8639175" y="95839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84365</xdr:rowOff>
    </xdr:from>
    <xdr:to>
      <xdr:col>55</xdr:col>
      <xdr:colOff>0</xdr:colOff>
      <xdr:row>59</xdr:row>
      <xdr:rowOff>84365</xdr:rowOff>
    </xdr:to>
    <xdr:cxnSp macro="">
      <xdr:nvCxnSpPr>
        <xdr:cNvPr id="235" name="直線コネクタ 234">
          <a:extLst>
            <a:ext uri="{FF2B5EF4-FFF2-40B4-BE49-F238E27FC236}">
              <a16:creationId xmlns:a16="http://schemas.microsoft.com/office/drawing/2014/main" id="{2DF903AA-2FCE-4698-9360-2148D7B2A1A4}"/>
            </a:ext>
          </a:extLst>
        </xdr:cNvPr>
        <xdr:cNvCxnSpPr/>
      </xdr:nvCxnSpPr>
      <xdr:spPr>
        <a:xfrm>
          <a:off x="8686800" y="96411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33565</xdr:rowOff>
    </xdr:from>
    <xdr:to>
      <xdr:col>46</xdr:col>
      <xdr:colOff>38100</xdr:colOff>
      <xdr:row>59</xdr:row>
      <xdr:rowOff>135165</xdr:rowOff>
    </xdr:to>
    <xdr:sp macro="" textlink="">
      <xdr:nvSpPr>
        <xdr:cNvPr id="236" name="楕円 235">
          <a:extLst>
            <a:ext uri="{FF2B5EF4-FFF2-40B4-BE49-F238E27FC236}">
              <a16:creationId xmlns:a16="http://schemas.microsoft.com/office/drawing/2014/main" id="{743B8A0F-881B-4FD2-AC4E-D92EB6679E9F}"/>
            </a:ext>
          </a:extLst>
        </xdr:cNvPr>
        <xdr:cNvSpPr/>
      </xdr:nvSpPr>
      <xdr:spPr>
        <a:xfrm>
          <a:off x="7839075" y="95839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84365</xdr:rowOff>
    </xdr:from>
    <xdr:to>
      <xdr:col>50</xdr:col>
      <xdr:colOff>114300</xdr:colOff>
      <xdr:row>59</xdr:row>
      <xdr:rowOff>84365</xdr:rowOff>
    </xdr:to>
    <xdr:cxnSp macro="">
      <xdr:nvCxnSpPr>
        <xdr:cNvPr id="237" name="直線コネクタ 236">
          <a:extLst>
            <a:ext uri="{FF2B5EF4-FFF2-40B4-BE49-F238E27FC236}">
              <a16:creationId xmlns:a16="http://schemas.microsoft.com/office/drawing/2014/main" id="{8976CDCA-3BC7-4B5A-83DC-81AC579A2A1C}"/>
            </a:ext>
          </a:extLst>
        </xdr:cNvPr>
        <xdr:cNvCxnSpPr/>
      </xdr:nvCxnSpPr>
      <xdr:spPr>
        <a:xfrm>
          <a:off x="7886700" y="964111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44450</xdr:rowOff>
    </xdr:from>
    <xdr:to>
      <xdr:col>41</xdr:col>
      <xdr:colOff>101600</xdr:colOff>
      <xdr:row>59</xdr:row>
      <xdr:rowOff>146050</xdr:rowOff>
    </xdr:to>
    <xdr:sp macro="" textlink="">
      <xdr:nvSpPr>
        <xdr:cNvPr id="238" name="楕円 237">
          <a:extLst>
            <a:ext uri="{FF2B5EF4-FFF2-40B4-BE49-F238E27FC236}">
              <a16:creationId xmlns:a16="http://schemas.microsoft.com/office/drawing/2014/main" id="{7874661B-D349-4AB2-87C0-1E151538E570}"/>
            </a:ext>
          </a:extLst>
        </xdr:cNvPr>
        <xdr:cNvSpPr/>
      </xdr:nvSpPr>
      <xdr:spPr>
        <a:xfrm>
          <a:off x="7029450" y="9601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84365</xdr:rowOff>
    </xdr:from>
    <xdr:to>
      <xdr:col>45</xdr:col>
      <xdr:colOff>177800</xdr:colOff>
      <xdr:row>59</xdr:row>
      <xdr:rowOff>95250</xdr:rowOff>
    </xdr:to>
    <xdr:cxnSp macro="">
      <xdr:nvCxnSpPr>
        <xdr:cNvPr id="239" name="直線コネクタ 238">
          <a:extLst>
            <a:ext uri="{FF2B5EF4-FFF2-40B4-BE49-F238E27FC236}">
              <a16:creationId xmlns:a16="http://schemas.microsoft.com/office/drawing/2014/main" id="{666DC4B8-4736-457F-A127-636183E732AB}"/>
            </a:ext>
          </a:extLst>
        </xdr:cNvPr>
        <xdr:cNvCxnSpPr/>
      </xdr:nvCxnSpPr>
      <xdr:spPr>
        <a:xfrm flipV="1">
          <a:off x="7077075" y="9641115"/>
          <a:ext cx="80962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17434</xdr:rowOff>
    </xdr:from>
    <xdr:ext cx="469744" cy="259045"/>
    <xdr:sp macro="" textlink="">
      <xdr:nvSpPr>
        <xdr:cNvPr id="240" name="n_1aveValue【陸上競技場・野球場・球技場】&#10;一人当たり面積">
          <a:extLst>
            <a:ext uri="{FF2B5EF4-FFF2-40B4-BE49-F238E27FC236}">
              <a16:creationId xmlns:a16="http://schemas.microsoft.com/office/drawing/2014/main" id="{23C09F35-96A0-4B8A-93BD-626ABD747F2A}"/>
            </a:ext>
          </a:extLst>
        </xdr:cNvPr>
        <xdr:cNvSpPr txBox="1"/>
      </xdr:nvSpPr>
      <xdr:spPr>
        <a:xfrm>
          <a:off x="8458277" y="102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macro="" textlink="">
      <xdr:nvSpPr>
        <xdr:cNvPr id="241" name="n_2aveValue【陸上競技場・野球場・球技場】&#10;一人当たり面積">
          <a:extLst>
            <a:ext uri="{FF2B5EF4-FFF2-40B4-BE49-F238E27FC236}">
              <a16:creationId xmlns:a16="http://schemas.microsoft.com/office/drawing/2014/main" id="{318D5BD6-D0F9-459D-A600-E3374E88A4D2}"/>
            </a:ext>
          </a:extLst>
        </xdr:cNvPr>
        <xdr:cNvSpPr txBox="1"/>
      </xdr:nvSpPr>
      <xdr:spPr>
        <a:xfrm>
          <a:off x="7677227" y="1021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112684</xdr:rowOff>
    </xdr:from>
    <xdr:ext cx="469744" cy="259045"/>
    <xdr:sp macro="" textlink="">
      <xdr:nvSpPr>
        <xdr:cNvPr id="242" name="n_3aveValue【陸上競技場・野球場・球技場】&#10;一人当たり面積">
          <a:extLst>
            <a:ext uri="{FF2B5EF4-FFF2-40B4-BE49-F238E27FC236}">
              <a16:creationId xmlns:a16="http://schemas.microsoft.com/office/drawing/2014/main" id="{316A526A-6AE1-4288-B67F-5C3C5CC9ACB8}"/>
            </a:ext>
          </a:extLst>
        </xdr:cNvPr>
        <xdr:cNvSpPr txBox="1"/>
      </xdr:nvSpPr>
      <xdr:spPr>
        <a:xfrm>
          <a:off x="6867602" y="1015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151692</xdr:rowOff>
    </xdr:from>
    <xdr:ext cx="469744" cy="259045"/>
    <xdr:sp macro="" textlink="">
      <xdr:nvSpPr>
        <xdr:cNvPr id="243" name="n_4aveValue【陸上競技場・野球場・球技場】&#10;一人当たり面積">
          <a:extLst>
            <a:ext uri="{FF2B5EF4-FFF2-40B4-BE49-F238E27FC236}">
              <a16:creationId xmlns:a16="http://schemas.microsoft.com/office/drawing/2014/main" id="{BF00DFC3-064B-4FB8-BD2F-A32E76432DEB}"/>
            </a:ext>
          </a:extLst>
        </xdr:cNvPr>
        <xdr:cNvSpPr txBox="1"/>
      </xdr:nvSpPr>
      <xdr:spPr>
        <a:xfrm>
          <a:off x="6067502" y="1002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151692</xdr:rowOff>
    </xdr:from>
    <xdr:ext cx="469744" cy="259045"/>
    <xdr:sp macro="" textlink="">
      <xdr:nvSpPr>
        <xdr:cNvPr id="244" name="n_1mainValue【陸上競技場・野球場・球技場】&#10;一人当たり面積">
          <a:extLst>
            <a:ext uri="{FF2B5EF4-FFF2-40B4-BE49-F238E27FC236}">
              <a16:creationId xmlns:a16="http://schemas.microsoft.com/office/drawing/2014/main" id="{D707638F-880C-4B5E-ADE2-6F2D805F8CAA}"/>
            </a:ext>
          </a:extLst>
        </xdr:cNvPr>
        <xdr:cNvSpPr txBox="1"/>
      </xdr:nvSpPr>
      <xdr:spPr>
        <a:xfrm>
          <a:off x="8458277" y="938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151692</xdr:rowOff>
    </xdr:from>
    <xdr:ext cx="469744" cy="259045"/>
    <xdr:sp macro="" textlink="">
      <xdr:nvSpPr>
        <xdr:cNvPr id="245" name="n_2mainValue【陸上競技場・野球場・球技場】&#10;一人当たり面積">
          <a:extLst>
            <a:ext uri="{FF2B5EF4-FFF2-40B4-BE49-F238E27FC236}">
              <a16:creationId xmlns:a16="http://schemas.microsoft.com/office/drawing/2014/main" id="{F3DF74D5-FE0B-4EF1-8AEC-D67A27FDEB9C}"/>
            </a:ext>
          </a:extLst>
        </xdr:cNvPr>
        <xdr:cNvSpPr txBox="1"/>
      </xdr:nvSpPr>
      <xdr:spPr>
        <a:xfrm>
          <a:off x="7677227" y="938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162577</xdr:rowOff>
    </xdr:from>
    <xdr:ext cx="469744" cy="259045"/>
    <xdr:sp macro="" textlink="">
      <xdr:nvSpPr>
        <xdr:cNvPr id="246" name="n_3mainValue【陸上競技場・野球場・球技場】&#10;一人当たり面積">
          <a:extLst>
            <a:ext uri="{FF2B5EF4-FFF2-40B4-BE49-F238E27FC236}">
              <a16:creationId xmlns:a16="http://schemas.microsoft.com/office/drawing/2014/main" id="{BC404B26-E347-4E6D-8584-986D6A9EC231}"/>
            </a:ext>
          </a:extLst>
        </xdr:cNvPr>
        <xdr:cNvSpPr txBox="1"/>
      </xdr:nvSpPr>
      <xdr:spPr>
        <a:xfrm>
          <a:off x="68676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6F1F9FD8-C768-42A2-9D59-86F23F812D19}"/>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8" name="正方形/長方形 247">
          <a:extLst>
            <a:ext uri="{FF2B5EF4-FFF2-40B4-BE49-F238E27FC236}">
              <a16:creationId xmlns:a16="http://schemas.microsoft.com/office/drawing/2014/main" id="{E6ADA0B7-13F0-45B3-9C07-F75497CD77A5}"/>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9" name="正方形/長方形 248">
          <a:extLst>
            <a:ext uri="{FF2B5EF4-FFF2-40B4-BE49-F238E27FC236}">
              <a16:creationId xmlns:a16="http://schemas.microsoft.com/office/drawing/2014/main" id="{80FC6610-BA86-4BCE-BB21-8E5B39EAF91C}"/>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0" name="正方形/長方形 249">
          <a:extLst>
            <a:ext uri="{FF2B5EF4-FFF2-40B4-BE49-F238E27FC236}">
              <a16:creationId xmlns:a16="http://schemas.microsoft.com/office/drawing/2014/main" id="{3C6E6448-079F-44F2-A3D1-019A305A4CF2}"/>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1" name="正方形/長方形 250">
          <a:extLst>
            <a:ext uri="{FF2B5EF4-FFF2-40B4-BE49-F238E27FC236}">
              <a16:creationId xmlns:a16="http://schemas.microsoft.com/office/drawing/2014/main" id="{92A2C5C9-5502-45E3-84D6-DCC91F0F09E6}"/>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10942571-F41F-4E99-9388-E93604BB0913}"/>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913F4158-0545-4959-B13B-C0554C67A870}"/>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4670E6D7-1F4D-4323-B5E1-9EC8B643FF9F}"/>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a:extLst>
            <a:ext uri="{FF2B5EF4-FFF2-40B4-BE49-F238E27FC236}">
              <a16:creationId xmlns:a16="http://schemas.microsoft.com/office/drawing/2014/main" id="{C50000FA-DFE2-4E5A-A253-A216E13DA88C}"/>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78473A95-58B7-48AC-92E8-C3470FCC8CFA}"/>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a:extLst>
            <a:ext uri="{FF2B5EF4-FFF2-40B4-BE49-F238E27FC236}">
              <a16:creationId xmlns:a16="http://schemas.microsoft.com/office/drawing/2014/main" id="{C766123E-8868-4265-AF71-496C34DEB07E}"/>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A90E0B33-8495-441D-9E6C-55883334A1EA}"/>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17B5690E-3298-4466-AB1B-75310DBB7FC4}"/>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1819F7AE-0A48-4240-9322-A59B244E1803}"/>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383683DE-AA3C-4274-86C8-07926D3A46C5}"/>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CF3ED25C-F1F1-4674-89F0-3B0BBB2B7D33}"/>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C21A53C4-B3D9-4280-97E0-2620DE3E6F27}"/>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223D315B-BE05-4410-9932-F08BA274A1C8}"/>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EA7CE8A1-A83E-4037-9567-15EEEF2EAA4C}"/>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県民会館】&#10;有形固定資産減価償却率グラフ枠">
          <a:extLst>
            <a:ext uri="{FF2B5EF4-FFF2-40B4-BE49-F238E27FC236}">
              <a16:creationId xmlns:a16="http://schemas.microsoft.com/office/drawing/2014/main" id="{FFA0C9A9-D29A-413F-987B-7ED11B10BE1E}"/>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6096</xdr:rowOff>
    </xdr:from>
    <xdr:to>
      <xdr:col>24</xdr:col>
      <xdr:colOff>62865</xdr:colOff>
      <xdr:row>86</xdr:row>
      <xdr:rowOff>33528</xdr:rowOff>
    </xdr:to>
    <xdr:cxnSp macro="">
      <xdr:nvCxnSpPr>
        <xdr:cNvPr id="267" name="直線コネクタ 266">
          <a:extLst>
            <a:ext uri="{FF2B5EF4-FFF2-40B4-BE49-F238E27FC236}">
              <a16:creationId xmlns:a16="http://schemas.microsoft.com/office/drawing/2014/main" id="{4D7F6758-E664-46B8-B216-BE16CCC91A98}"/>
            </a:ext>
          </a:extLst>
        </xdr:cNvPr>
        <xdr:cNvCxnSpPr/>
      </xdr:nvCxnSpPr>
      <xdr:spPr>
        <a:xfrm flipV="1">
          <a:off x="4179570" y="12639421"/>
          <a:ext cx="127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37355</xdr:rowOff>
    </xdr:from>
    <xdr:ext cx="405111" cy="259045"/>
    <xdr:sp macro="" textlink="">
      <xdr:nvSpPr>
        <xdr:cNvPr id="268" name="【県民会館】&#10;有形固定資産減価償却率最小値テキスト">
          <a:extLst>
            <a:ext uri="{FF2B5EF4-FFF2-40B4-BE49-F238E27FC236}">
              <a16:creationId xmlns:a16="http://schemas.microsoft.com/office/drawing/2014/main" id="{B2B4A78B-9154-4CBA-BC81-6077670BCF91}"/>
            </a:ext>
          </a:extLst>
        </xdr:cNvPr>
        <xdr:cNvSpPr txBox="1"/>
      </xdr:nvSpPr>
      <xdr:spPr>
        <a:xfrm>
          <a:off x="4229100"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69" name="直線コネクタ 268">
          <a:extLst>
            <a:ext uri="{FF2B5EF4-FFF2-40B4-BE49-F238E27FC236}">
              <a16:creationId xmlns:a16="http://schemas.microsoft.com/office/drawing/2014/main" id="{F79C5074-952D-4B4C-91AC-CD452E77A15D}"/>
            </a:ext>
          </a:extLst>
        </xdr:cNvPr>
        <xdr:cNvCxnSpPr/>
      </xdr:nvCxnSpPr>
      <xdr:spPr>
        <a:xfrm>
          <a:off x="4105275" y="139559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124223</xdr:rowOff>
    </xdr:from>
    <xdr:ext cx="405111" cy="259045"/>
    <xdr:sp macro="" textlink="">
      <xdr:nvSpPr>
        <xdr:cNvPr id="270" name="【県民会館】&#10;有形固定資産減価償却率最大値テキスト">
          <a:extLst>
            <a:ext uri="{FF2B5EF4-FFF2-40B4-BE49-F238E27FC236}">
              <a16:creationId xmlns:a16="http://schemas.microsoft.com/office/drawing/2014/main" id="{0296E473-178E-4BB5-ABA9-24F0EF52BA2A}"/>
            </a:ext>
          </a:extLst>
        </xdr:cNvPr>
        <xdr:cNvSpPr txBox="1"/>
      </xdr:nvSpPr>
      <xdr:spPr>
        <a:xfrm>
          <a:off x="4229100" y="1242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xdr:rowOff>
    </xdr:from>
    <xdr:to>
      <xdr:col>24</xdr:col>
      <xdr:colOff>152400</xdr:colOff>
      <xdr:row>78</xdr:row>
      <xdr:rowOff>6096</xdr:rowOff>
    </xdr:to>
    <xdr:cxnSp macro="">
      <xdr:nvCxnSpPr>
        <xdr:cNvPr id="271" name="直線コネクタ 270">
          <a:extLst>
            <a:ext uri="{FF2B5EF4-FFF2-40B4-BE49-F238E27FC236}">
              <a16:creationId xmlns:a16="http://schemas.microsoft.com/office/drawing/2014/main" id="{730A9BE8-1FC6-4E19-85B4-974C240DDC02}"/>
            </a:ext>
          </a:extLst>
        </xdr:cNvPr>
        <xdr:cNvCxnSpPr/>
      </xdr:nvCxnSpPr>
      <xdr:spPr>
        <a:xfrm>
          <a:off x="4105275" y="12639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65040</xdr:rowOff>
    </xdr:from>
    <xdr:ext cx="405111" cy="259045"/>
    <xdr:sp macro="" textlink="">
      <xdr:nvSpPr>
        <xdr:cNvPr id="272" name="【県民会館】&#10;有形固定資産減価償却率平均値テキスト">
          <a:extLst>
            <a:ext uri="{FF2B5EF4-FFF2-40B4-BE49-F238E27FC236}">
              <a16:creationId xmlns:a16="http://schemas.microsoft.com/office/drawing/2014/main" id="{3ABD5F35-CEBE-469A-98D3-E2C6266D08A4}"/>
            </a:ext>
          </a:extLst>
        </xdr:cNvPr>
        <xdr:cNvSpPr txBox="1"/>
      </xdr:nvSpPr>
      <xdr:spPr>
        <a:xfrm>
          <a:off x="4229100" y="1286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273" name="フローチャート: 判断 272">
          <a:extLst>
            <a:ext uri="{FF2B5EF4-FFF2-40B4-BE49-F238E27FC236}">
              <a16:creationId xmlns:a16="http://schemas.microsoft.com/office/drawing/2014/main" id="{791A862C-0604-4CD5-A3D9-B3A728EDCA13}"/>
            </a:ext>
          </a:extLst>
        </xdr:cNvPr>
        <xdr:cNvSpPr/>
      </xdr:nvSpPr>
      <xdr:spPr>
        <a:xfrm>
          <a:off x="4124325" y="12999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110744</xdr:rowOff>
    </xdr:from>
    <xdr:to>
      <xdr:col>20</xdr:col>
      <xdr:colOff>38100</xdr:colOff>
      <xdr:row>81</xdr:row>
      <xdr:rowOff>40894</xdr:rowOff>
    </xdr:to>
    <xdr:sp macro="" textlink="">
      <xdr:nvSpPr>
        <xdr:cNvPr id="274" name="フローチャート: 判断 273">
          <a:extLst>
            <a:ext uri="{FF2B5EF4-FFF2-40B4-BE49-F238E27FC236}">
              <a16:creationId xmlns:a16="http://schemas.microsoft.com/office/drawing/2014/main" id="{431E27AA-764A-4FEB-B7F3-5509958D1519}"/>
            </a:ext>
          </a:extLst>
        </xdr:cNvPr>
        <xdr:cNvSpPr/>
      </xdr:nvSpPr>
      <xdr:spPr>
        <a:xfrm>
          <a:off x="3381375" y="130615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75" name="フローチャート: 判断 274">
          <a:extLst>
            <a:ext uri="{FF2B5EF4-FFF2-40B4-BE49-F238E27FC236}">
              <a16:creationId xmlns:a16="http://schemas.microsoft.com/office/drawing/2014/main" id="{6D95C60A-C6F5-476F-9523-1A085F1ABAB6}"/>
            </a:ext>
          </a:extLst>
        </xdr:cNvPr>
        <xdr:cNvSpPr/>
      </xdr:nvSpPr>
      <xdr:spPr>
        <a:xfrm>
          <a:off x="2571750" y="130464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23876</xdr:rowOff>
    </xdr:from>
    <xdr:to>
      <xdr:col>10</xdr:col>
      <xdr:colOff>165100</xdr:colOff>
      <xdr:row>80</xdr:row>
      <xdr:rowOff>125476</xdr:rowOff>
    </xdr:to>
    <xdr:sp macro="" textlink="">
      <xdr:nvSpPr>
        <xdr:cNvPr id="276" name="フローチャート: 判断 275">
          <a:extLst>
            <a:ext uri="{FF2B5EF4-FFF2-40B4-BE49-F238E27FC236}">
              <a16:creationId xmlns:a16="http://schemas.microsoft.com/office/drawing/2014/main" id="{F351B5A5-18EF-43CE-96C6-F206F370E6F0}"/>
            </a:ext>
          </a:extLst>
        </xdr:cNvPr>
        <xdr:cNvSpPr/>
      </xdr:nvSpPr>
      <xdr:spPr>
        <a:xfrm>
          <a:off x="1781175" y="129810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277" name="フローチャート: 判断 276">
          <a:extLst>
            <a:ext uri="{FF2B5EF4-FFF2-40B4-BE49-F238E27FC236}">
              <a16:creationId xmlns:a16="http://schemas.microsoft.com/office/drawing/2014/main" id="{B208D6B7-5FFD-4A06-A181-9E3BBC1A94CC}"/>
            </a:ext>
          </a:extLst>
        </xdr:cNvPr>
        <xdr:cNvSpPr/>
      </xdr:nvSpPr>
      <xdr:spPr>
        <a:xfrm>
          <a:off x="981075" y="130510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58CB7E0-BE59-4B27-B5CC-F1F6DF3587CC}"/>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39A0703-5FA3-46ED-95D5-DE61DDB85981}"/>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48EB0FB6-58E1-468C-8D2B-34341B0BD55E}"/>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5D2BFF47-334E-4F44-81EC-42CAF4ACB82F}"/>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599AE38B-8819-40F1-B9C4-003D6643D125}"/>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83" name="楕円 282">
          <a:extLst>
            <a:ext uri="{FF2B5EF4-FFF2-40B4-BE49-F238E27FC236}">
              <a16:creationId xmlns:a16="http://schemas.microsoft.com/office/drawing/2014/main" id="{E7150AFB-D81F-4B5C-9940-E087587912ED}"/>
            </a:ext>
          </a:extLst>
        </xdr:cNvPr>
        <xdr:cNvSpPr/>
      </xdr:nvSpPr>
      <xdr:spPr>
        <a:xfrm>
          <a:off x="4124325" y="133854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89171</xdr:rowOff>
    </xdr:from>
    <xdr:ext cx="405111" cy="259045"/>
    <xdr:sp macro="" textlink="">
      <xdr:nvSpPr>
        <xdr:cNvPr id="284" name="【県民会館】&#10;有形固定資産減価償却率該当値テキスト">
          <a:extLst>
            <a:ext uri="{FF2B5EF4-FFF2-40B4-BE49-F238E27FC236}">
              <a16:creationId xmlns:a16="http://schemas.microsoft.com/office/drawing/2014/main" id="{E7CF65BB-210A-4C8D-9DCA-225EB11A0428}"/>
            </a:ext>
          </a:extLst>
        </xdr:cNvPr>
        <xdr:cNvSpPr txBox="1"/>
      </xdr:nvSpPr>
      <xdr:spPr>
        <a:xfrm>
          <a:off x="4229100" y="1336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23876</xdr:rowOff>
    </xdr:from>
    <xdr:to>
      <xdr:col>20</xdr:col>
      <xdr:colOff>38100</xdr:colOff>
      <xdr:row>82</xdr:row>
      <xdr:rowOff>125476</xdr:rowOff>
    </xdr:to>
    <xdr:sp macro="" textlink="">
      <xdr:nvSpPr>
        <xdr:cNvPr id="285" name="楕円 284">
          <a:extLst>
            <a:ext uri="{FF2B5EF4-FFF2-40B4-BE49-F238E27FC236}">
              <a16:creationId xmlns:a16="http://schemas.microsoft.com/office/drawing/2014/main" id="{A15E6D69-04E9-4496-8899-E8A6F5A92141}"/>
            </a:ext>
          </a:extLst>
        </xdr:cNvPr>
        <xdr:cNvSpPr/>
      </xdr:nvSpPr>
      <xdr:spPr>
        <a:xfrm>
          <a:off x="3381375" y="133049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74676</xdr:rowOff>
    </xdr:from>
    <xdr:to>
      <xdr:col>24</xdr:col>
      <xdr:colOff>63500</xdr:colOff>
      <xdr:row>82</xdr:row>
      <xdr:rowOff>161544</xdr:rowOff>
    </xdr:to>
    <xdr:cxnSp macro="">
      <xdr:nvCxnSpPr>
        <xdr:cNvPr id="286" name="直線コネクタ 285">
          <a:extLst>
            <a:ext uri="{FF2B5EF4-FFF2-40B4-BE49-F238E27FC236}">
              <a16:creationId xmlns:a16="http://schemas.microsoft.com/office/drawing/2014/main" id="{62A8353A-A180-4CC3-9C8D-D186089BB751}"/>
            </a:ext>
          </a:extLst>
        </xdr:cNvPr>
        <xdr:cNvCxnSpPr/>
      </xdr:nvCxnSpPr>
      <xdr:spPr>
        <a:xfrm>
          <a:off x="3429000" y="13352526"/>
          <a:ext cx="752475"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108458</xdr:rowOff>
    </xdr:from>
    <xdr:to>
      <xdr:col>15</xdr:col>
      <xdr:colOff>101600</xdr:colOff>
      <xdr:row>82</xdr:row>
      <xdr:rowOff>38608</xdr:rowOff>
    </xdr:to>
    <xdr:sp macro="" textlink="">
      <xdr:nvSpPr>
        <xdr:cNvPr id="287" name="楕円 286">
          <a:extLst>
            <a:ext uri="{FF2B5EF4-FFF2-40B4-BE49-F238E27FC236}">
              <a16:creationId xmlns:a16="http://schemas.microsoft.com/office/drawing/2014/main" id="{5538387D-1698-4ABD-8709-7147A1D96B71}"/>
            </a:ext>
          </a:extLst>
        </xdr:cNvPr>
        <xdr:cNvSpPr/>
      </xdr:nvSpPr>
      <xdr:spPr>
        <a:xfrm>
          <a:off x="2571750" y="132212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159258</xdr:rowOff>
    </xdr:from>
    <xdr:to>
      <xdr:col>19</xdr:col>
      <xdr:colOff>177800</xdr:colOff>
      <xdr:row>82</xdr:row>
      <xdr:rowOff>74676</xdr:rowOff>
    </xdr:to>
    <xdr:cxnSp macro="">
      <xdr:nvCxnSpPr>
        <xdr:cNvPr id="288" name="直線コネクタ 287">
          <a:extLst>
            <a:ext uri="{FF2B5EF4-FFF2-40B4-BE49-F238E27FC236}">
              <a16:creationId xmlns:a16="http://schemas.microsoft.com/office/drawing/2014/main" id="{CCE47582-C01C-4ADE-867E-A3C72695DC86}"/>
            </a:ext>
          </a:extLst>
        </xdr:cNvPr>
        <xdr:cNvCxnSpPr/>
      </xdr:nvCxnSpPr>
      <xdr:spPr>
        <a:xfrm>
          <a:off x="2619375" y="13278358"/>
          <a:ext cx="809625"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89" name="楕円 288">
          <a:extLst>
            <a:ext uri="{FF2B5EF4-FFF2-40B4-BE49-F238E27FC236}">
              <a16:creationId xmlns:a16="http://schemas.microsoft.com/office/drawing/2014/main" id="{67DE82F8-27EA-4A72-860E-91FDA8204792}"/>
            </a:ext>
          </a:extLst>
        </xdr:cNvPr>
        <xdr:cNvSpPr/>
      </xdr:nvSpPr>
      <xdr:spPr>
        <a:xfrm>
          <a:off x="1781175" y="132289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159258</xdr:rowOff>
    </xdr:from>
    <xdr:to>
      <xdr:col>15</xdr:col>
      <xdr:colOff>50800</xdr:colOff>
      <xdr:row>81</xdr:row>
      <xdr:rowOff>163830</xdr:rowOff>
    </xdr:to>
    <xdr:cxnSp macro="">
      <xdr:nvCxnSpPr>
        <xdr:cNvPr id="290" name="直線コネクタ 289">
          <a:extLst>
            <a:ext uri="{FF2B5EF4-FFF2-40B4-BE49-F238E27FC236}">
              <a16:creationId xmlns:a16="http://schemas.microsoft.com/office/drawing/2014/main" id="{49B79DD0-2673-4F81-8BF4-252E1386B2B7}"/>
            </a:ext>
          </a:extLst>
        </xdr:cNvPr>
        <xdr:cNvCxnSpPr/>
      </xdr:nvCxnSpPr>
      <xdr:spPr>
        <a:xfrm flipV="1">
          <a:off x="1828800" y="1327835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57421</xdr:rowOff>
    </xdr:from>
    <xdr:ext cx="405111" cy="259045"/>
    <xdr:sp macro="" textlink="">
      <xdr:nvSpPr>
        <xdr:cNvPr id="291" name="n_1aveValue【県民会館】&#10;有形固定資産減価償却率">
          <a:extLst>
            <a:ext uri="{FF2B5EF4-FFF2-40B4-BE49-F238E27FC236}">
              <a16:creationId xmlns:a16="http://schemas.microsoft.com/office/drawing/2014/main" id="{EC8FA8A2-C3C3-4136-BC26-B06F836315F1}"/>
            </a:ext>
          </a:extLst>
        </xdr:cNvPr>
        <xdr:cNvSpPr txBox="1"/>
      </xdr:nvSpPr>
      <xdr:spPr>
        <a:xfrm>
          <a:off x="3239144" y="1284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292" name="n_2aveValue【県民会館】&#10;有形固定資産減価償却率">
          <a:extLst>
            <a:ext uri="{FF2B5EF4-FFF2-40B4-BE49-F238E27FC236}">
              <a16:creationId xmlns:a16="http://schemas.microsoft.com/office/drawing/2014/main" id="{607B5511-DC90-4D3F-B5DF-5F27052775F6}"/>
            </a:ext>
          </a:extLst>
        </xdr:cNvPr>
        <xdr:cNvSpPr txBox="1"/>
      </xdr:nvSpPr>
      <xdr:spPr>
        <a:xfrm>
          <a:off x="2439044" y="128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142003</xdr:rowOff>
    </xdr:from>
    <xdr:ext cx="405111" cy="259045"/>
    <xdr:sp macro="" textlink="">
      <xdr:nvSpPr>
        <xdr:cNvPr id="293" name="n_3aveValue【県民会館】&#10;有形固定資産減価償却率">
          <a:extLst>
            <a:ext uri="{FF2B5EF4-FFF2-40B4-BE49-F238E27FC236}">
              <a16:creationId xmlns:a16="http://schemas.microsoft.com/office/drawing/2014/main" id="{E4BF7114-038A-4501-B8D6-E10314486D2A}"/>
            </a:ext>
          </a:extLst>
        </xdr:cNvPr>
        <xdr:cNvSpPr txBox="1"/>
      </xdr:nvSpPr>
      <xdr:spPr>
        <a:xfrm>
          <a:off x="1648469" y="12775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294" name="n_4aveValue【県民会館】&#10;有形固定資産減価償却率">
          <a:extLst>
            <a:ext uri="{FF2B5EF4-FFF2-40B4-BE49-F238E27FC236}">
              <a16:creationId xmlns:a16="http://schemas.microsoft.com/office/drawing/2014/main" id="{8A718DA5-E740-44E9-9402-051C0CA582F0}"/>
            </a:ext>
          </a:extLst>
        </xdr:cNvPr>
        <xdr:cNvSpPr txBox="1"/>
      </xdr:nvSpPr>
      <xdr:spPr>
        <a:xfrm>
          <a:off x="848369" y="1283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116603</xdr:rowOff>
    </xdr:from>
    <xdr:ext cx="405111" cy="259045"/>
    <xdr:sp macro="" textlink="">
      <xdr:nvSpPr>
        <xdr:cNvPr id="295" name="n_1mainValue【県民会館】&#10;有形固定資産減価償却率">
          <a:extLst>
            <a:ext uri="{FF2B5EF4-FFF2-40B4-BE49-F238E27FC236}">
              <a16:creationId xmlns:a16="http://schemas.microsoft.com/office/drawing/2014/main" id="{03417DC3-2018-4F98-803A-5491DA1E58BD}"/>
            </a:ext>
          </a:extLst>
        </xdr:cNvPr>
        <xdr:cNvSpPr txBox="1"/>
      </xdr:nvSpPr>
      <xdr:spPr>
        <a:xfrm>
          <a:off x="3239144" y="1339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29735</xdr:rowOff>
    </xdr:from>
    <xdr:ext cx="405111" cy="259045"/>
    <xdr:sp macro="" textlink="">
      <xdr:nvSpPr>
        <xdr:cNvPr id="296" name="n_2mainValue【県民会館】&#10;有形固定資産減価償却率">
          <a:extLst>
            <a:ext uri="{FF2B5EF4-FFF2-40B4-BE49-F238E27FC236}">
              <a16:creationId xmlns:a16="http://schemas.microsoft.com/office/drawing/2014/main" id="{A3CA313A-989C-430C-955F-2C6A0970940A}"/>
            </a:ext>
          </a:extLst>
        </xdr:cNvPr>
        <xdr:cNvSpPr txBox="1"/>
      </xdr:nvSpPr>
      <xdr:spPr>
        <a:xfrm>
          <a:off x="2439044" y="1330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7" name="n_3mainValue【県民会館】&#10;有形固定資産減価償却率">
          <a:extLst>
            <a:ext uri="{FF2B5EF4-FFF2-40B4-BE49-F238E27FC236}">
              <a16:creationId xmlns:a16="http://schemas.microsoft.com/office/drawing/2014/main" id="{4927BBA1-E693-4F32-862D-07FA73739D4F}"/>
            </a:ext>
          </a:extLst>
        </xdr:cNvPr>
        <xdr:cNvSpPr txBox="1"/>
      </xdr:nvSpPr>
      <xdr:spPr>
        <a:xfrm>
          <a:off x="1648469"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6137A64F-538B-41E7-AC34-F190EBFD919E}"/>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9" name="正方形/長方形 298">
          <a:extLst>
            <a:ext uri="{FF2B5EF4-FFF2-40B4-BE49-F238E27FC236}">
              <a16:creationId xmlns:a16="http://schemas.microsoft.com/office/drawing/2014/main" id="{E9D2561D-75EA-4783-8601-48FD5D6FFE60}"/>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00" name="正方形/長方形 299">
          <a:extLst>
            <a:ext uri="{FF2B5EF4-FFF2-40B4-BE49-F238E27FC236}">
              <a16:creationId xmlns:a16="http://schemas.microsoft.com/office/drawing/2014/main" id="{FC5090D6-CBA7-4E96-AC0C-1618536E5F83}"/>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01" name="正方形/長方形 300">
          <a:extLst>
            <a:ext uri="{FF2B5EF4-FFF2-40B4-BE49-F238E27FC236}">
              <a16:creationId xmlns:a16="http://schemas.microsoft.com/office/drawing/2014/main" id="{E067ADB8-40C0-4790-BD00-19C070C02341}"/>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02" name="正方形/長方形 301">
          <a:extLst>
            <a:ext uri="{FF2B5EF4-FFF2-40B4-BE49-F238E27FC236}">
              <a16:creationId xmlns:a16="http://schemas.microsoft.com/office/drawing/2014/main" id="{6F89BD49-4E59-4C0C-8E17-B77FB80DD0B0}"/>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DDBD1A76-EB9E-4CF9-9D9A-D25AEF9F2ED3}"/>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252672B8-79B3-4C57-B2A6-0C90D9DDA86A}"/>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B0087837-0719-466B-96A7-F8D498FE6B1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0EF45E66-C6F2-4949-9C49-CF24BA1EEA65}"/>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678A06EB-664F-42C7-87FA-F622335A68F3}"/>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A2A00FE5-91BA-4772-8AC1-921F5E9EAE55}"/>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5B1378FD-FA85-4B51-BB3E-D5871992C648}"/>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E7455E30-ADE2-479A-B425-486D2EE766D9}"/>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B3CE0AF1-4664-4612-9280-BE650C5CAD50}"/>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0951D664-93FB-48F8-8BE0-AC978E41AC3F}"/>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9C5BD2F2-DFAA-4C5F-A5DC-2C14D8D9B387}"/>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067F3A9E-0D63-4174-895E-1104145BCC25}"/>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75092018-E54A-4ADB-8897-9488C764F790}"/>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718BB977-D090-44FB-9CB3-99F3CBE275C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8792AF32-6E95-4EF7-A7DF-8C2ABA7BC1B2}"/>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県民会館】&#10;一人当たり面積グラフ枠">
          <a:extLst>
            <a:ext uri="{FF2B5EF4-FFF2-40B4-BE49-F238E27FC236}">
              <a16:creationId xmlns:a16="http://schemas.microsoft.com/office/drawing/2014/main" id="{99AB1937-A5DF-4BCC-A70B-FB39523B0753}"/>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19" name="直線コネクタ 318">
          <a:extLst>
            <a:ext uri="{FF2B5EF4-FFF2-40B4-BE49-F238E27FC236}">
              <a16:creationId xmlns:a16="http://schemas.microsoft.com/office/drawing/2014/main" id="{AC78A51C-1E60-4050-9E52-D4269B9A1791}"/>
            </a:ext>
          </a:extLst>
        </xdr:cNvPr>
        <xdr:cNvCxnSpPr/>
      </xdr:nvCxnSpPr>
      <xdr:spPr>
        <a:xfrm flipV="1">
          <a:off x="9427845" y="12630150"/>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20" name="【県民会館】&#10;一人当たり面積最小値テキスト">
          <a:extLst>
            <a:ext uri="{FF2B5EF4-FFF2-40B4-BE49-F238E27FC236}">
              <a16:creationId xmlns:a16="http://schemas.microsoft.com/office/drawing/2014/main" id="{51A8103E-45D4-49F2-82DC-5F0A1354AA7A}"/>
            </a:ext>
          </a:extLst>
        </xdr:cNvPr>
        <xdr:cNvSpPr txBox="1"/>
      </xdr:nvSpPr>
      <xdr:spPr>
        <a:xfrm>
          <a:off x="9477375"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21" name="直線コネクタ 320">
          <a:extLst>
            <a:ext uri="{FF2B5EF4-FFF2-40B4-BE49-F238E27FC236}">
              <a16:creationId xmlns:a16="http://schemas.microsoft.com/office/drawing/2014/main" id="{3BC9B8A6-B981-4DF7-AED2-B0BC6680268A}"/>
            </a:ext>
          </a:extLst>
        </xdr:cNvPr>
        <xdr:cNvCxnSpPr/>
      </xdr:nvCxnSpPr>
      <xdr:spPr>
        <a:xfrm>
          <a:off x="9363075" y="13916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22" name="【県民会館】&#10;一人当たり面積最大値テキスト">
          <a:extLst>
            <a:ext uri="{FF2B5EF4-FFF2-40B4-BE49-F238E27FC236}">
              <a16:creationId xmlns:a16="http://schemas.microsoft.com/office/drawing/2014/main" id="{648C41A4-3658-41A7-813D-AE99013A0643}"/>
            </a:ext>
          </a:extLst>
        </xdr:cNvPr>
        <xdr:cNvSpPr txBox="1"/>
      </xdr:nvSpPr>
      <xdr:spPr>
        <a:xfrm>
          <a:off x="94773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3" name="直線コネクタ 322">
          <a:extLst>
            <a:ext uri="{FF2B5EF4-FFF2-40B4-BE49-F238E27FC236}">
              <a16:creationId xmlns:a16="http://schemas.microsoft.com/office/drawing/2014/main" id="{4A08FC20-FFE2-438C-86E5-BB03328D4AFA}"/>
            </a:ext>
          </a:extLst>
        </xdr:cNvPr>
        <xdr:cNvCxnSpPr/>
      </xdr:nvCxnSpPr>
      <xdr:spPr>
        <a:xfrm>
          <a:off x="9363075" y="126301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48277</xdr:rowOff>
    </xdr:from>
    <xdr:ext cx="469744" cy="259045"/>
    <xdr:sp macro="" textlink="">
      <xdr:nvSpPr>
        <xdr:cNvPr id="324" name="【県民会館】&#10;一人当たり面積平均値テキスト">
          <a:extLst>
            <a:ext uri="{FF2B5EF4-FFF2-40B4-BE49-F238E27FC236}">
              <a16:creationId xmlns:a16="http://schemas.microsoft.com/office/drawing/2014/main" id="{F6197B22-4448-4BD7-B2B0-0159730C3E4B}"/>
            </a:ext>
          </a:extLst>
        </xdr:cNvPr>
        <xdr:cNvSpPr txBox="1"/>
      </xdr:nvSpPr>
      <xdr:spPr>
        <a:xfrm>
          <a:off x="9477375" y="1348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25" name="フローチャート: 判断 324">
          <a:extLst>
            <a:ext uri="{FF2B5EF4-FFF2-40B4-BE49-F238E27FC236}">
              <a16:creationId xmlns:a16="http://schemas.microsoft.com/office/drawing/2014/main" id="{66F06090-24E1-4F3B-9DB8-3F7E5EEDFE52}"/>
            </a:ext>
          </a:extLst>
        </xdr:cNvPr>
        <xdr:cNvSpPr/>
      </xdr:nvSpPr>
      <xdr:spPr>
        <a:xfrm>
          <a:off x="9401175" y="136302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26" name="フローチャート: 判断 325">
          <a:extLst>
            <a:ext uri="{FF2B5EF4-FFF2-40B4-BE49-F238E27FC236}">
              <a16:creationId xmlns:a16="http://schemas.microsoft.com/office/drawing/2014/main" id="{6AD8B9DC-694F-47FC-8E0C-A53100117077}"/>
            </a:ext>
          </a:extLst>
        </xdr:cNvPr>
        <xdr:cNvSpPr/>
      </xdr:nvSpPr>
      <xdr:spPr>
        <a:xfrm>
          <a:off x="8639175" y="13649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27" name="フローチャート: 判断 326">
          <a:extLst>
            <a:ext uri="{FF2B5EF4-FFF2-40B4-BE49-F238E27FC236}">
              <a16:creationId xmlns:a16="http://schemas.microsoft.com/office/drawing/2014/main" id="{6FF33A74-1DDC-4C18-863C-450EC998005B}"/>
            </a:ext>
          </a:extLst>
        </xdr:cNvPr>
        <xdr:cNvSpPr/>
      </xdr:nvSpPr>
      <xdr:spPr>
        <a:xfrm>
          <a:off x="7839075" y="136493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28" name="フローチャート: 判断 327">
          <a:extLst>
            <a:ext uri="{FF2B5EF4-FFF2-40B4-BE49-F238E27FC236}">
              <a16:creationId xmlns:a16="http://schemas.microsoft.com/office/drawing/2014/main" id="{DB3A7B87-0335-4F23-A5C9-31B10A822395}"/>
            </a:ext>
          </a:extLst>
        </xdr:cNvPr>
        <xdr:cNvSpPr/>
      </xdr:nvSpPr>
      <xdr:spPr>
        <a:xfrm>
          <a:off x="7029450" y="1364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29" name="フローチャート: 判断 328">
          <a:extLst>
            <a:ext uri="{FF2B5EF4-FFF2-40B4-BE49-F238E27FC236}">
              <a16:creationId xmlns:a16="http://schemas.microsoft.com/office/drawing/2014/main" id="{8191A98C-F2A1-48E2-943E-D5915815ACB1}"/>
            </a:ext>
          </a:extLst>
        </xdr:cNvPr>
        <xdr:cNvSpPr/>
      </xdr:nvSpPr>
      <xdr:spPr>
        <a:xfrm>
          <a:off x="6238875" y="135636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38708F24-28ED-4A9A-80E3-399A1CF728E6}"/>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A9E50B2D-2EDD-4BFE-AB30-40916207E8BF}"/>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40086D4F-0B84-48A8-9ED7-7352F1FA9B0F}"/>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82DADC6D-072B-455F-869D-417C5CE802C0}"/>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3FB83459-1A43-44EA-A9C6-677608F3A4D0}"/>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82550</xdr:rowOff>
    </xdr:from>
    <xdr:to>
      <xdr:col>55</xdr:col>
      <xdr:colOff>50800</xdr:colOff>
      <xdr:row>85</xdr:row>
      <xdr:rowOff>12700</xdr:rowOff>
    </xdr:to>
    <xdr:sp macro="" textlink="">
      <xdr:nvSpPr>
        <xdr:cNvPr id="335" name="楕円 334">
          <a:extLst>
            <a:ext uri="{FF2B5EF4-FFF2-40B4-BE49-F238E27FC236}">
              <a16:creationId xmlns:a16="http://schemas.microsoft.com/office/drawing/2014/main" id="{4A234463-F502-4FF4-B0E5-8B50B523AC24}"/>
            </a:ext>
          </a:extLst>
        </xdr:cNvPr>
        <xdr:cNvSpPr/>
      </xdr:nvSpPr>
      <xdr:spPr>
        <a:xfrm>
          <a:off x="9401175" y="136874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60977</xdr:rowOff>
    </xdr:from>
    <xdr:ext cx="469744" cy="259045"/>
    <xdr:sp macro="" textlink="">
      <xdr:nvSpPr>
        <xdr:cNvPr id="336" name="【県民会館】&#10;一人当たり面積該当値テキスト">
          <a:extLst>
            <a:ext uri="{FF2B5EF4-FFF2-40B4-BE49-F238E27FC236}">
              <a16:creationId xmlns:a16="http://schemas.microsoft.com/office/drawing/2014/main" id="{BC5E2327-97F7-4F8A-85C8-10DE5830F734}"/>
            </a:ext>
          </a:extLst>
        </xdr:cNvPr>
        <xdr:cNvSpPr txBox="1"/>
      </xdr:nvSpPr>
      <xdr:spPr>
        <a:xfrm>
          <a:off x="9477375" y="136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82550</xdr:rowOff>
    </xdr:from>
    <xdr:to>
      <xdr:col>50</xdr:col>
      <xdr:colOff>165100</xdr:colOff>
      <xdr:row>85</xdr:row>
      <xdr:rowOff>12700</xdr:rowOff>
    </xdr:to>
    <xdr:sp macro="" textlink="">
      <xdr:nvSpPr>
        <xdr:cNvPr id="337" name="楕円 336">
          <a:extLst>
            <a:ext uri="{FF2B5EF4-FFF2-40B4-BE49-F238E27FC236}">
              <a16:creationId xmlns:a16="http://schemas.microsoft.com/office/drawing/2014/main" id="{885DB0FB-F4C0-4DEB-9A1D-3631BA01E545}"/>
            </a:ext>
          </a:extLst>
        </xdr:cNvPr>
        <xdr:cNvSpPr/>
      </xdr:nvSpPr>
      <xdr:spPr>
        <a:xfrm>
          <a:off x="8639175" y="13687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133350</xdr:rowOff>
    </xdr:from>
    <xdr:to>
      <xdr:col>55</xdr:col>
      <xdr:colOff>0</xdr:colOff>
      <xdr:row>84</xdr:row>
      <xdr:rowOff>133350</xdr:rowOff>
    </xdr:to>
    <xdr:cxnSp macro="">
      <xdr:nvCxnSpPr>
        <xdr:cNvPr id="338" name="直線コネクタ 337">
          <a:extLst>
            <a:ext uri="{FF2B5EF4-FFF2-40B4-BE49-F238E27FC236}">
              <a16:creationId xmlns:a16="http://schemas.microsoft.com/office/drawing/2014/main" id="{00A952B7-1140-4F15-AE33-A679EC10693F}"/>
            </a:ext>
          </a:extLst>
        </xdr:cNvPr>
        <xdr:cNvCxnSpPr/>
      </xdr:nvCxnSpPr>
      <xdr:spPr>
        <a:xfrm>
          <a:off x="8686800" y="137350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82550</xdr:rowOff>
    </xdr:from>
    <xdr:to>
      <xdr:col>46</xdr:col>
      <xdr:colOff>38100</xdr:colOff>
      <xdr:row>85</xdr:row>
      <xdr:rowOff>12700</xdr:rowOff>
    </xdr:to>
    <xdr:sp macro="" textlink="">
      <xdr:nvSpPr>
        <xdr:cNvPr id="339" name="楕円 338">
          <a:extLst>
            <a:ext uri="{FF2B5EF4-FFF2-40B4-BE49-F238E27FC236}">
              <a16:creationId xmlns:a16="http://schemas.microsoft.com/office/drawing/2014/main" id="{7930172B-0A15-4B4C-98F1-14FFAD48E9ED}"/>
            </a:ext>
          </a:extLst>
        </xdr:cNvPr>
        <xdr:cNvSpPr/>
      </xdr:nvSpPr>
      <xdr:spPr>
        <a:xfrm>
          <a:off x="7839075" y="136874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133350</xdr:rowOff>
    </xdr:from>
    <xdr:to>
      <xdr:col>50</xdr:col>
      <xdr:colOff>114300</xdr:colOff>
      <xdr:row>84</xdr:row>
      <xdr:rowOff>133350</xdr:rowOff>
    </xdr:to>
    <xdr:cxnSp macro="">
      <xdr:nvCxnSpPr>
        <xdr:cNvPr id="340" name="直線コネクタ 339">
          <a:extLst>
            <a:ext uri="{FF2B5EF4-FFF2-40B4-BE49-F238E27FC236}">
              <a16:creationId xmlns:a16="http://schemas.microsoft.com/office/drawing/2014/main" id="{D260D4FA-A7D5-45B2-BCC7-EF76EC4E6EB1}"/>
            </a:ext>
          </a:extLst>
        </xdr:cNvPr>
        <xdr:cNvCxnSpPr/>
      </xdr:nvCxnSpPr>
      <xdr:spPr>
        <a:xfrm>
          <a:off x="7886700" y="137350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82550</xdr:rowOff>
    </xdr:from>
    <xdr:to>
      <xdr:col>41</xdr:col>
      <xdr:colOff>101600</xdr:colOff>
      <xdr:row>85</xdr:row>
      <xdr:rowOff>12700</xdr:rowOff>
    </xdr:to>
    <xdr:sp macro="" textlink="">
      <xdr:nvSpPr>
        <xdr:cNvPr id="341" name="楕円 340">
          <a:extLst>
            <a:ext uri="{FF2B5EF4-FFF2-40B4-BE49-F238E27FC236}">
              <a16:creationId xmlns:a16="http://schemas.microsoft.com/office/drawing/2014/main" id="{5F0EB003-F081-43AD-A6A5-4F0CCF31B9D4}"/>
            </a:ext>
          </a:extLst>
        </xdr:cNvPr>
        <xdr:cNvSpPr/>
      </xdr:nvSpPr>
      <xdr:spPr>
        <a:xfrm>
          <a:off x="7029450" y="136874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133350</xdr:rowOff>
    </xdr:from>
    <xdr:to>
      <xdr:col>45</xdr:col>
      <xdr:colOff>177800</xdr:colOff>
      <xdr:row>84</xdr:row>
      <xdr:rowOff>133350</xdr:rowOff>
    </xdr:to>
    <xdr:cxnSp macro="">
      <xdr:nvCxnSpPr>
        <xdr:cNvPr id="342" name="直線コネクタ 341">
          <a:extLst>
            <a:ext uri="{FF2B5EF4-FFF2-40B4-BE49-F238E27FC236}">
              <a16:creationId xmlns:a16="http://schemas.microsoft.com/office/drawing/2014/main" id="{B67BD6B3-D172-4062-B506-467D117F5428}"/>
            </a:ext>
          </a:extLst>
        </xdr:cNvPr>
        <xdr:cNvCxnSpPr/>
      </xdr:nvCxnSpPr>
      <xdr:spPr>
        <a:xfrm>
          <a:off x="7077075" y="137350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43" name="n_1aveValue【県民会館】&#10;一人当たり面積">
          <a:extLst>
            <a:ext uri="{FF2B5EF4-FFF2-40B4-BE49-F238E27FC236}">
              <a16:creationId xmlns:a16="http://schemas.microsoft.com/office/drawing/2014/main" id="{46DCE09E-6EC8-43F6-96E9-89AE52B3BC04}"/>
            </a:ext>
          </a:extLst>
        </xdr:cNvPr>
        <xdr:cNvSpPr txBox="1"/>
      </xdr:nvSpPr>
      <xdr:spPr>
        <a:xfrm>
          <a:off x="8458277"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44" name="n_2aveValue【県民会館】&#10;一人当たり面積">
          <a:extLst>
            <a:ext uri="{FF2B5EF4-FFF2-40B4-BE49-F238E27FC236}">
              <a16:creationId xmlns:a16="http://schemas.microsoft.com/office/drawing/2014/main" id="{DAB31A52-8748-4F3C-B1E4-ED2BA75B011B}"/>
            </a:ext>
          </a:extLst>
        </xdr:cNvPr>
        <xdr:cNvSpPr txBox="1"/>
      </xdr:nvSpPr>
      <xdr:spPr>
        <a:xfrm>
          <a:off x="7677227"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45" name="n_3aveValue【県民会館】&#10;一人当たり面積">
          <a:extLst>
            <a:ext uri="{FF2B5EF4-FFF2-40B4-BE49-F238E27FC236}">
              <a16:creationId xmlns:a16="http://schemas.microsoft.com/office/drawing/2014/main" id="{CB81C345-E02C-4866-A342-ECF0640F1695}"/>
            </a:ext>
          </a:extLst>
        </xdr:cNvPr>
        <xdr:cNvSpPr txBox="1"/>
      </xdr:nvSpPr>
      <xdr:spPr>
        <a:xfrm>
          <a:off x="6867602"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46" name="n_4aveValue【県民会館】&#10;一人当たり面積">
          <a:extLst>
            <a:ext uri="{FF2B5EF4-FFF2-40B4-BE49-F238E27FC236}">
              <a16:creationId xmlns:a16="http://schemas.microsoft.com/office/drawing/2014/main" id="{A1678547-1340-4BBF-BD23-0C46968E628B}"/>
            </a:ext>
          </a:extLst>
        </xdr:cNvPr>
        <xdr:cNvSpPr txBox="1"/>
      </xdr:nvSpPr>
      <xdr:spPr>
        <a:xfrm>
          <a:off x="6067502"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3827</xdr:rowOff>
    </xdr:from>
    <xdr:ext cx="469744" cy="259045"/>
    <xdr:sp macro="" textlink="">
      <xdr:nvSpPr>
        <xdr:cNvPr id="347" name="n_1mainValue【県民会館】&#10;一人当たり面積">
          <a:extLst>
            <a:ext uri="{FF2B5EF4-FFF2-40B4-BE49-F238E27FC236}">
              <a16:creationId xmlns:a16="http://schemas.microsoft.com/office/drawing/2014/main" id="{2BD516B4-0D49-4725-8407-8FA2DEC31801}"/>
            </a:ext>
          </a:extLst>
        </xdr:cNvPr>
        <xdr:cNvSpPr txBox="1"/>
      </xdr:nvSpPr>
      <xdr:spPr>
        <a:xfrm>
          <a:off x="845827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3827</xdr:rowOff>
    </xdr:from>
    <xdr:ext cx="469744" cy="259045"/>
    <xdr:sp macro="" textlink="">
      <xdr:nvSpPr>
        <xdr:cNvPr id="348" name="n_2mainValue【県民会館】&#10;一人当たり面積">
          <a:extLst>
            <a:ext uri="{FF2B5EF4-FFF2-40B4-BE49-F238E27FC236}">
              <a16:creationId xmlns:a16="http://schemas.microsoft.com/office/drawing/2014/main" id="{7ED02E4E-769E-4959-8E1F-35E90BCB0448}"/>
            </a:ext>
          </a:extLst>
        </xdr:cNvPr>
        <xdr:cNvSpPr txBox="1"/>
      </xdr:nvSpPr>
      <xdr:spPr>
        <a:xfrm>
          <a:off x="76772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3827</xdr:rowOff>
    </xdr:from>
    <xdr:ext cx="469744" cy="259045"/>
    <xdr:sp macro="" textlink="">
      <xdr:nvSpPr>
        <xdr:cNvPr id="349" name="n_3mainValue【県民会館】&#10;一人当たり面積">
          <a:extLst>
            <a:ext uri="{FF2B5EF4-FFF2-40B4-BE49-F238E27FC236}">
              <a16:creationId xmlns:a16="http://schemas.microsoft.com/office/drawing/2014/main" id="{E2BDF9C9-035C-4A6A-8AD0-6CAF3DEF756A}"/>
            </a:ext>
          </a:extLst>
        </xdr:cNvPr>
        <xdr:cNvSpPr txBox="1"/>
      </xdr:nvSpPr>
      <xdr:spPr>
        <a:xfrm>
          <a:off x="6867602"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B9A3BF16-384F-455E-A3E4-639D10B03D27}"/>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1" name="正方形/長方形 350">
          <a:extLst>
            <a:ext uri="{FF2B5EF4-FFF2-40B4-BE49-F238E27FC236}">
              <a16:creationId xmlns:a16="http://schemas.microsoft.com/office/drawing/2014/main" id="{835D8B51-65CB-432B-8619-8EEB65897C05}"/>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2" name="正方形/長方形 351">
          <a:extLst>
            <a:ext uri="{FF2B5EF4-FFF2-40B4-BE49-F238E27FC236}">
              <a16:creationId xmlns:a16="http://schemas.microsoft.com/office/drawing/2014/main" id="{574835DE-6EB1-489D-AFB6-969C79404E66}"/>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3" name="正方形/長方形 352">
          <a:extLst>
            <a:ext uri="{FF2B5EF4-FFF2-40B4-BE49-F238E27FC236}">
              <a16:creationId xmlns:a16="http://schemas.microsoft.com/office/drawing/2014/main" id="{F98B87F1-020D-4DEA-864F-2218F47343AB}"/>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4" name="正方形/長方形 353">
          <a:extLst>
            <a:ext uri="{FF2B5EF4-FFF2-40B4-BE49-F238E27FC236}">
              <a16:creationId xmlns:a16="http://schemas.microsoft.com/office/drawing/2014/main" id="{3C998CAF-67E1-420E-8D93-C1CE4C49C707}"/>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FF1FD317-F03E-4323-9838-581677D42D17}"/>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BC90E138-4217-4814-B76F-676C7442B71C}"/>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48298441-C486-4DF0-9A7D-7279EE9FEA49}"/>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FBD7749F-9168-457C-B467-E8E509CA854A}"/>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a:extLst>
            <a:ext uri="{FF2B5EF4-FFF2-40B4-BE49-F238E27FC236}">
              <a16:creationId xmlns:a16="http://schemas.microsoft.com/office/drawing/2014/main" id="{88D80880-6CDA-4FB8-B032-B7758B0645F7}"/>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0" name="テキスト ボックス 359">
          <a:extLst>
            <a:ext uri="{FF2B5EF4-FFF2-40B4-BE49-F238E27FC236}">
              <a16:creationId xmlns:a16="http://schemas.microsoft.com/office/drawing/2014/main" id="{88985B62-8B3A-40BA-9D11-75CEC905C0D9}"/>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a:extLst>
            <a:ext uri="{FF2B5EF4-FFF2-40B4-BE49-F238E27FC236}">
              <a16:creationId xmlns:a16="http://schemas.microsoft.com/office/drawing/2014/main" id="{769C65F0-22F4-4610-8E30-77518EFE3281}"/>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a:extLst>
            <a:ext uri="{FF2B5EF4-FFF2-40B4-BE49-F238E27FC236}">
              <a16:creationId xmlns:a16="http://schemas.microsoft.com/office/drawing/2014/main" id="{59AD0663-73D8-43E5-A046-B43679D71D36}"/>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a:extLst>
            <a:ext uri="{FF2B5EF4-FFF2-40B4-BE49-F238E27FC236}">
              <a16:creationId xmlns:a16="http://schemas.microsoft.com/office/drawing/2014/main" id="{6FA8118B-810E-48D6-891E-B83C14AA590F}"/>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a:extLst>
            <a:ext uri="{FF2B5EF4-FFF2-40B4-BE49-F238E27FC236}">
              <a16:creationId xmlns:a16="http://schemas.microsoft.com/office/drawing/2014/main" id="{BBFE1431-10F4-4BFB-B51A-98D217DF5B6D}"/>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a:extLst>
            <a:ext uri="{FF2B5EF4-FFF2-40B4-BE49-F238E27FC236}">
              <a16:creationId xmlns:a16="http://schemas.microsoft.com/office/drawing/2014/main" id="{B1A7FC16-B12E-40FD-81F1-500EFF91A650}"/>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a:extLst>
            <a:ext uri="{FF2B5EF4-FFF2-40B4-BE49-F238E27FC236}">
              <a16:creationId xmlns:a16="http://schemas.microsoft.com/office/drawing/2014/main" id="{2EABA6E3-86B7-46FF-9992-B8C3699975E4}"/>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a:extLst>
            <a:ext uri="{FF2B5EF4-FFF2-40B4-BE49-F238E27FC236}">
              <a16:creationId xmlns:a16="http://schemas.microsoft.com/office/drawing/2014/main" id="{CA2290BE-1D98-4D8F-AC7D-096F9D1702DA}"/>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a:extLst>
            <a:ext uri="{FF2B5EF4-FFF2-40B4-BE49-F238E27FC236}">
              <a16:creationId xmlns:a16="http://schemas.microsoft.com/office/drawing/2014/main" id="{82403D1F-7AAE-44A0-BC6E-09F06AA962E8}"/>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F27BB8F0-F8DF-496C-8CC8-A5A130A4AEC4}"/>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0" name="テキスト ボックス 369">
          <a:extLst>
            <a:ext uri="{FF2B5EF4-FFF2-40B4-BE49-F238E27FC236}">
              <a16:creationId xmlns:a16="http://schemas.microsoft.com/office/drawing/2014/main" id="{9CD61837-2E36-49EA-BC87-E0A6D9FE4954}"/>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保健所】&#10;有形固定資産減価償却率グラフ枠">
          <a:extLst>
            <a:ext uri="{FF2B5EF4-FFF2-40B4-BE49-F238E27FC236}">
              <a16:creationId xmlns:a16="http://schemas.microsoft.com/office/drawing/2014/main" id="{0293D11D-9A6D-4574-AE0E-AF20CFBF2A71}"/>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72" name="直線コネクタ 371">
          <a:extLst>
            <a:ext uri="{FF2B5EF4-FFF2-40B4-BE49-F238E27FC236}">
              <a16:creationId xmlns:a16="http://schemas.microsoft.com/office/drawing/2014/main" id="{0A7915FF-3815-42C5-8EF4-87AF5AEC2B28}"/>
            </a:ext>
          </a:extLst>
        </xdr:cNvPr>
        <xdr:cNvCxnSpPr/>
      </xdr:nvCxnSpPr>
      <xdr:spPr>
        <a:xfrm flipV="1">
          <a:off x="4179570" y="16323945"/>
          <a:ext cx="1270" cy="12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73" name="【保健所】&#10;有形固定資産減価償却率最小値テキスト">
          <a:extLst>
            <a:ext uri="{FF2B5EF4-FFF2-40B4-BE49-F238E27FC236}">
              <a16:creationId xmlns:a16="http://schemas.microsoft.com/office/drawing/2014/main" id="{F3AFC6B4-B704-4FCC-88D3-12CC42847E12}"/>
            </a:ext>
          </a:extLst>
        </xdr:cNvPr>
        <xdr:cNvSpPr txBox="1"/>
      </xdr:nvSpPr>
      <xdr:spPr>
        <a:xfrm>
          <a:off x="42291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74" name="直線コネクタ 373">
          <a:extLst>
            <a:ext uri="{FF2B5EF4-FFF2-40B4-BE49-F238E27FC236}">
              <a16:creationId xmlns:a16="http://schemas.microsoft.com/office/drawing/2014/main" id="{DFF93715-F0B4-4D40-A972-16E4CEB64F67}"/>
            </a:ext>
          </a:extLst>
        </xdr:cNvPr>
        <xdr:cNvCxnSpPr/>
      </xdr:nvCxnSpPr>
      <xdr:spPr>
        <a:xfrm>
          <a:off x="4105275" y="17576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75" name="【保健所】&#10;有形固定資産減価償却率最大値テキスト">
          <a:extLst>
            <a:ext uri="{FF2B5EF4-FFF2-40B4-BE49-F238E27FC236}">
              <a16:creationId xmlns:a16="http://schemas.microsoft.com/office/drawing/2014/main" id="{691020E2-49D5-4ECD-B6F7-5D5D4EFE728A}"/>
            </a:ext>
          </a:extLst>
        </xdr:cNvPr>
        <xdr:cNvSpPr txBox="1"/>
      </xdr:nvSpPr>
      <xdr:spPr>
        <a:xfrm>
          <a:off x="4229100" y="1610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76" name="直線コネクタ 375">
          <a:extLst>
            <a:ext uri="{FF2B5EF4-FFF2-40B4-BE49-F238E27FC236}">
              <a16:creationId xmlns:a16="http://schemas.microsoft.com/office/drawing/2014/main" id="{62C77FE8-672A-4270-A808-B07A89693D8E}"/>
            </a:ext>
          </a:extLst>
        </xdr:cNvPr>
        <xdr:cNvCxnSpPr/>
      </xdr:nvCxnSpPr>
      <xdr:spPr>
        <a:xfrm>
          <a:off x="4105275" y="16323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125747</xdr:rowOff>
    </xdr:from>
    <xdr:ext cx="405111" cy="259045"/>
    <xdr:sp macro="" textlink="">
      <xdr:nvSpPr>
        <xdr:cNvPr id="377" name="【保健所】&#10;有形固定資産減価償却率平均値テキスト">
          <a:extLst>
            <a:ext uri="{FF2B5EF4-FFF2-40B4-BE49-F238E27FC236}">
              <a16:creationId xmlns:a16="http://schemas.microsoft.com/office/drawing/2014/main" id="{69CE5225-6801-46E1-B60C-A1A1D057CE01}"/>
            </a:ext>
          </a:extLst>
        </xdr:cNvPr>
        <xdr:cNvSpPr txBox="1"/>
      </xdr:nvSpPr>
      <xdr:spPr>
        <a:xfrm>
          <a:off x="4229100" y="16962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78" name="フローチャート: 判断 377">
          <a:extLst>
            <a:ext uri="{FF2B5EF4-FFF2-40B4-BE49-F238E27FC236}">
              <a16:creationId xmlns:a16="http://schemas.microsoft.com/office/drawing/2014/main" id="{0F86352E-5566-479D-A11C-C8B66CDD2CDA}"/>
            </a:ext>
          </a:extLst>
        </xdr:cNvPr>
        <xdr:cNvSpPr/>
      </xdr:nvSpPr>
      <xdr:spPr>
        <a:xfrm>
          <a:off x="4124325" y="169843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79" name="フローチャート: 判断 378">
          <a:extLst>
            <a:ext uri="{FF2B5EF4-FFF2-40B4-BE49-F238E27FC236}">
              <a16:creationId xmlns:a16="http://schemas.microsoft.com/office/drawing/2014/main" id="{45913DDC-101A-4A88-832E-F6BDC2409490}"/>
            </a:ext>
          </a:extLst>
        </xdr:cNvPr>
        <xdr:cNvSpPr/>
      </xdr:nvSpPr>
      <xdr:spPr>
        <a:xfrm>
          <a:off x="3381375" y="16972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80" name="フローチャート: 判断 379">
          <a:extLst>
            <a:ext uri="{FF2B5EF4-FFF2-40B4-BE49-F238E27FC236}">
              <a16:creationId xmlns:a16="http://schemas.microsoft.com/office/drawing/2014/main" id="{D33AD046-98D8-4C1A-BA03-0817A6553302}"/>
            </a:ext>
          </a:extLst>
        </xdr:cNvPr>
        <xdr:cNvSpPr/>
      </xdr:nvSpPr>
      <xdr:spPr>
        <a:xfrm>
          <a:off x="2571750" y="170097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81" name="フローチャート: 判断 380">
          <a:extLst>
            <a:ext uri="{FF2B5EF4-FFF2-40B4-BE49-F238E27FC236}">
              <a16:creationId xmlns:a16="http://schemas.microsoft.com/office/drawing/2014/main" id="{CAA4633C-FC31-41A8-AEE1-84AFED70E384}"/>
            </a:ext>
          </a:extLst>
        </xdr:cNvPr>
        <xdr:cNvSpPr/>
      </xdr:nvSpPr>
      <xdr:spPr>
        <a:xfrm>
          <a:off x="1781175" y="17003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382" name="フローチャート: 判断 381">
          <a:extLst>
            <a:ext uri="{FF2B5EF4-FFF2-40B4-BE49-F238E27FC236}">
              <a16:creationId xmlns:a16="http://schemas.microsoft.com/office/drawing/2014/main" id="{9D30E9B8-0267-4CDE-A692-3CE252FD1151}"/>
            </a:ext>
          </a:extLst>
        </xdr:cNvPr>
        <xdr:cNvSpPr/>
      </xdr:nvSpPr>
      <xdr:spPr>
        <a:xfrm>
          <a:off x="981075" y="16983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B51950C-10C2-4E34-A665-FF1F700CCE81}"/>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C61603DB-018E-45BD-9A98-46130902EFE4}"/>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2A596DDC-F110-4E61-BC8D-9E02E07958D7}"/>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63ED588B-4646-4A5B-B806-D4BB04179380}"/>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5BFF6ABC-7823-4F22-B338-2CFD20AB250C}"/>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88" name="楕円 387">
          <a:extLst>
            <a:ext uri="{FF2B5EF4-FFF2-40B4-BE49-F238E27FC236}">
              <a16:creationId xmlns:a16="http://schemas.microsoft.com/office/drawing/2014/main" id="{C3D7214D-3BDB-41FC-81E3-2FAD49552BB1}"/>
            </a:ext>
          </a:extLst>
        </xdr:cNvPr>
        <xdr:cNvSpPr/>
      </xdr:nvSpPr>
      <xdr:spPr>
        <a:xfrm>
          <a:off x="4124325" y="1676209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103522</xdr:rowOff>
    </xdr:from>
    <xdr:ext cx="405111" cy="259045"/>
    <xdr:sp macro="" textlink="">
      <xdr:nvSpPr>
        <xdr:cNvPr id="389" name="【保健所】&#10;有形固定資産減価償却率該当値テキスト">
          <a:extLst>
            <a:ext uri="{FF2B5EF4-FFF2-40B4-BE49-F238E27FC236}">
              <a16:creationId xmlns:a16="http://schemas.microsoft.com/office/drawing/2014/main" id="{0E5E7E4F-3A72-473D-86AA-C25AB50BFC1A}"/>
            </a:ext>
          </a:extLst>
        </xdr:cNvPr>
        <xdr:cNvSpPr txBox="1"/>
      </xdr:nvSpPr>
      <xdr:spPr>
        <a:xfrm>
          <a:off x="4229100" y="1662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40639</xdr:rowOff>
    </xdr:from>
    <xdr:to>
      <xdr:col>20</xdr:col>
      <xdr:colOff>38100</xdr:colOff>
      <xdr:row>103</xdr:row>
      <xdr:rowOff>142239</xdr:rowOff>
    </xdr:to>
    <xdr:sp macro="" textlink="">
      <xdr:nvSpPr>
        <xdr:cNvPr id="390" name="楕円 389">
          <a:extLst>
            <a:ext uri="{FF2B5EF4-FFF2-40B4-BE49-F238E27FC236}">
              <a16:creationId xmlns:a16="http://schemas.microsoft.com/office/drawing/2014/main" id="{5542635A-2674-4B97-9F28-1D137509C51F}"/>
            </a:ext>
          </a:extLst>
        </xdr:cNvPr>
        <xdr:cNvSpPr/>
      </xdr:nvSpPr>
      <xdr:spPr>
        <a:xfrm>
          <a:off x="3381375" y="167189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91439</xdr:rowOff>
    </xdr:from>
    <xdr:to>
      <xdr:col>24</xdr:col>
      <xdr:colOff>63500</xdr:colOff>
      <xdr:row>103</xdr:row>
      <xdr:rowOff>131445</xdr:rowOff>
    </xdr:to>
    <xdr:cxnSp macro="">
      <xdr:nvCxnSpPr>
        <xdr:cNvPr id="391" name="直線コネクタ 390">
          <a:extLst>
            <a:ext uri="{FF2B5EF4-FFF2-40B4-BE49-F238E27FC236}">
              <a16:creationId xmlns:a16="http://schemas.microsoft.com/office/drawing/2014/main" id="{C7F57D58-EC58-4F3C-BA32-84370CB5EE0A}"/>
            </a:ext>
          </a:extLst>
        </xdr:cNvPr>
        <xdr:cNvCxnSpPr/>
      </xdr:nvCxnSpPr>
      <xdr:spPr>
        <a:xfrm>
          <a:off x="3429000" y="16766539"/>
          <a:ext cx="752475"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53975</xdr:rowOff>
    </xdr:from>
    <xdr:to>
      <xdr:col>15</xdr:col>
      <xdr:colOff>101600</xdr:colOff>
      <xdr:row>103</xdr:row>
      <xdr:rowOff>155575</xdr:rowOff>
    </xdr:to>
    <xdr:sp macro="" textlink="">
      <xdr:nvSpPr>
        <xdr:cNvPr id="392" name="楕円 391">
          <a:extLst>
            <a:ext uri="{FF2B5EF4-FFF2-40B4-BE49-F238E27FC236}">
              <a16:creationId xmlns:a16="http://schemas.microsoft.com/office/drawing/2014/main" id="{279CD52C-A6E1-490B-8296-22DCA6763E95}"/>
            </a:ext>
          </a:extLst>
        </xdr:cNvPr>
        <xdr:cNvSpPr/>
      </xdr:nvSpPr>
      <xdr:spPr>
        <a:xfrm>
          <a:off x="2571750" y="167322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91439</xdr:rowOff>
    </xdr:from>
    <xdr:to>
      <xdr:col>19</xdr:col>
      <xdr:colOff>177800</xdr:colOff>
      <xdr:row>103</xdr:row>
      <xdr:rowOff>104775</xdr:rowOff>
    </xdr:to>
    <xdr:cxnSp macro="">
      <xdr:nvCxnSpPr>
        <xdr:cNvPr id="393" name="直線コネクタ 392">
          <a:extLst>
            <a:ext uri="{FF2B5EF4-FFF2-40B4-BE49-F238E27FC236}">
              <a16:creationId xmlns:a16="http://schemas.microsoft.com/office/drawing/2014/main" id="{ECC41B24-79D2-4137-927F-50DEB644B4CA}"/>
            </a:ext>
          </a:extLst>
        </xdr:cNvPr>
        <xdr:cNvCxnSpPr/>
      </xdr:nvCxnSpPr>
      <xdr:spPr>
        <a:xfrm flipV="1">
          <a:off x="2619375" y="16766539"/>
          <a:ext cx="809625"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394" name="楕円 393">
          <a:extLst>
            <a:ext uri="{FF2B5EF4-FFF2-40B4-BE49-F238E27FC236}">
              <a16:creationId xmlns:a16="http://schemas.microsoft.com/office/drawing/2014/main" id="{25BC9136-C016-40C2-A665-A026E8D4BA49}"/>
            </a:ext>
          </a:extLst>
        </xdr:cNvPr>
        <xdr:cNvSpPr/>
      </xdr:nvSpPr>
      <xdr:spPr>
        <a:xfrm>
          <a:off x="1781175" y="16789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104775</xdr:rowOff>
    </xdr:from>
    <xdr:to>
      <xdr:col>15</xdr:col>
      <xdr:colOff>50800</xdr:colOff>
      <xdr:row>103</xdr:row>
      <xdr:rowOff>161925</xdr:rowOff>
    </xdr:to>
    <xdr:cxnSp macro="">
      <xdr:nvCxnSpPr>
        <xdr:cNvPr id="395" name="直線コネクタ 394">
          <a:extLst>
            <a:ext uri="{FF2B5EF4-FFF2-40B4-BE49-F238E27FC236}">
              <a16:creationId xmlns:a16="http://schemas.microsoft.com/office/drawing/2014/main" id="{802A239D-CB03-4B59-AA19-5BED4DB07CE0}"/>
            </a:ext>
          </a:extLst>
        </xdr:cNvPr>
        <xdr:cNvCxnSpPr/>
      </xdr:nvCxnSpPr>
      <xdr:spPr>
        <a:xfrm flipV="1">
          <a:off x="1828800" y="1677987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53357</xdr:rowOff>
    </xdr:from>
    <xdr:ext cx="405111" cy="259045"/>
    <xdr:sp macro="" textlink="">
      <xdr:nvSpPr>
        <xdr:cNvPr id="396" name="n_1aveValue【保健所】&#10;有形固定資産減価償却率">
          <a:extLst>
            <a:ext uri="{FF2B5EF4-FFF2-40B4-BE49-F238E27FC236}">
              <a16:creationId xmlns:a16="http://schemas.microsoft.com/office/drawing/2014/main" id="{E1D6C506-5AD4-4922-8F3A-35A634E8C2C0}"/>
            </a:ext>
          </a:extLst>
        </xdr:cNvPr>
        <xdr:cNvSpPr txBox="1"/>
      </xdr:nvSpPr>
      <xdr:spPr>
        <a:xfrm>
          <a:off x="32391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97" name="n_2aveValue【保健所】&#10;有形固定資産減価償却率">
          <a:extLst>
            <a:ext uri="{FF2B5EF4-FFF2-40B4-BE49-F238E27FC236}">
              <a16:creationId xmlns:a16="http://schemas.microsoft.com/office/drawing/2014/main" id="{827CD65D-9F13-4B7E-B84A-ADBD16AB6020}"/>
            </a:ext>
          </a:extLst>
        </xdr:cNvPr>
        <xdr:cNvSpPr txBox="1"/>
      </xdr:nvSpPr>
      <xdr:spPr>
        <a:xfrm>
          <a:off x="2439044"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87647</xdr:rowOff>
    </xdr:from>
    <xdr:ext cx="405111" cy="259045"/>
    <xdr:sp macro="" textlink="">
      <xdr:nvSpPr>
        <xdr:cNvPr id="398" name="n_3aveValue【保健所】&#10;有形固定資産減価償却率">
          <a:extLst>
            <a:ext uri="{FF2B5EF4-FFF2-40B4-BE49-F238E27FC236}">
              <a16:creationId xmlns:a16="http://schemas.microsoft.com/office/drawing/2014/main" id="{4A835283-8092-4297-AA97-C0E4B241C92E}"/>
            </a:ext>
          </a:extLst>
        </xdr:cNvPr>
        <xdr:cNvSpPr txBox="1"/>
      </xdr:nvSpPr>
      <xdr:spPr>
        <a:xfrm>
          <a:off x="1648469"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86377</xdr:rowOff>
    </xdr:from>
    <xdr:ext cx="405111" cy="259045"/>
    <xdr:sp macro="" textlink="">
      <xdr:nvSpPr>
        <xdr:cNvPr id="399" name="n_4aveValue【保健所】&#10;有形固定資産減価償却率">
          <a:extLst>
            <a:ext uri="{FF2B5EF4-FFF2-40B4-BE49-F238E27FC236}">
              <a16:creationId xmlns:a16="http://schemas.microsoft.com/office/drawing/2014/main" id="{1249E694-BF3F-476E-B8B1-3B58C7F4CA0E}"/>
            </a:ext>
          </a:extLst>
        </xdr:cNvPr>
        <xdr:cNvSpPr txBox="1"/>
      </xdr:nvSpPr>
      <xdr:spPr>
        <a:xfrm>
          <a:off x="848369" y="1676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158766</xdr:rowOff>
    </xdr:from>
    <xdr:ext cx="405111" cy="259045"/>
    <xdr:sp macro="" textlink="">
      <xdr:nvSpPr>
        <xdr:cNvPr id="400" name="n_1mainValue【保健所】&#10;有形固定資産減価償却率">
          <a:extLst>
            <a:ext uri="{FF2B5EF4-FFF2-40B4-BE49-F238E27FC236}">
              <a16:creationId xmlns:a16="http://schemas.microsoft.com/office/drawing/2014/main" id="{BEDF61ED-7C7C-4383-B292-6CE2D16BAE5D}"/>
            </a:ext>
          </a:extLst>
        </xdr:cNvPr>
        <xdr:cNvSpPr txBox="1"/>
      </xdr:nvSpPr>
      <xdr:spPr>
        <a:xfrm>
          <a:off x="3239144" y="1651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652</xdr:rowOff>
    </xdr:from>
    <xdr:ext cx="405111" cy="259045"/>
    <xdr:sp macro="" textlink="">
      <xdr:nvSpPr>
        <xdr:cNvPr id="401" name="n_2mainValue【保健所】&#10;有形固定資産減価償却率">
          <a:extLst>
            <a:ext uri="{FF2B5EF4-FFF2-40B4-BE49-F238E27FC236}">
              <a16:creationId xmlns:a16="http://schemas.microsoft.com/office/drawing/2014/main" id="{246F62AA-D15E-412F-9ED5-307EC5EFE8AF}"/>
            </a:ext>
          </a:extLst>
        </xdr:cNvPr>
        <xdr:cNvSpPr txBox="1"/>
      </xdr:nvSpPr>
      <xdr:spPr>
        <a:xfrm>
          <a:off x="2439044" y="1651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57802</xdr:rowOff>
    </xdr:from>
    <xdr:ext cx="405111" cy="259045"/>
    <xdr:sp macro="" textlink="">
      <xdr:nvSpPr>
        <xdr:cNvPr id="402" name="n_3mainValue【保健所】&#10;有形固定資産減価償却率">
          <a:extLst>
            <a:ext uri="{FF2B5EF4-FFF2-40B4-BE49-F238E27FC236}">
              <a16:creationId xmlns:a16="http://schemas.microsoft.com/office/drawing/2014/main" id="{E4F843BE-4612-4614-BAFF-5001169B1FE3}"/>
            </a:ext>
          </a:extLst>
        </xdr:cNvPr>
        <xdr:cNvSpPr txBox="1"/>
      </xdr:nvSpPr>
      <xdr:spPr>
        <a:xfrm>
          <a:off x="1648469" y="1657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42D80318-CE36-4CB7-81D4-4BA7F94654F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4" name="正方形/長方形 403">
          <a:extLst>
            <a:ext uri="{FF2B5EF4-FFF2-40B4-BE49-F238E27FC236}">
              <a16:creationId xmlns:a16="http://schemas.microsoft.com/office/drawing/2014/main" id="{0E100B4A-E93C-41D1-A99C-F55EBFB4113F}"/>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5" name="正方形/長方形 404">
          <a:extLst>
            <a:ext uri="{FF2B5EF4-FFF2-40B4-BE49-F238E27FC236}">
              <a16:creationId xmlns:a16="http://schemas.microsoft.com/office/drawing/2014/main" id="{5FDF371D-E22C-4AD0-846F-76F5E5EB2193}"/>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6" name="正方形/長方形 405">
          <a:extLst>
            <a:ext uri="{FF2B5EF4-FFF2-40B4-BE49-F238E27FC236}">
              <a16:creationId xmlns:a16="http://schemas.microsoft.com/office/drawing/2014/main" id="{8E9BBCE9-DF0F-423B-9F01-EF24D5D3DF49}"/>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7" name="正方形/長方形 406">
          <a:extLst>
            <a:ext uri="{FF2B5EF4-FFF2-40B4-BE49-F238E27FC236}">
              <a16:creationId xmlns:a16="http://schemas.microsoft.com/office/drawing/2014/main" id="{1810DC0E-0B5C-4595-BC00-FB2BD0BA4BD2}"/>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98A063DB-B1F7-401A-9EF7-1DC9442AD9EE}"/>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B657385A-E5FC-4A6C-B6FB-7B2CC9189418}"/>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10C450CB-1BC0-4094-9987-9ABC72D32995}"/>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6047BB35-3C62-4CDF-9688-53892DB8B3AB}"/>
            </a:ext>
          </a:extLst>
        </xdr:cNvPr>
        <xdr:cNvCxnSpPr/>
      </xdr:nvCxnSpPr>
      <xdr:spPr>
        <a:xfrm>
          <a:off x="5953125" y="1764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4F27A9AE-2AF3-4DC7-8730-704E42C3E8D6}"/>
            </a:ext>
          </a:extLst>
        </xdr:cNvPr>
        <xdr:cNvSpPr txBox="1"/>
      </xdr:nvSpPr>
      <xdr:spPr>
        <a:xfrm>
          <a:off x="5527221"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ED00A1CF-68DF-4404-8DEB-53F161945340}"/>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99F1C6E1-0BFE-4316-A2DE-7228256A3D0F}"/>
            </a:ext>
          </a:extLst>
        </xdr:cNvPr>
        <xdr:cNvSpPr txBox="1"/>
      </xdr:nvSpPr>
      <xdr:spPr>
        <a:xfrm>
          <a:off x="5527221"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1FAFB510-5E0C-4149-A9DA-642DEB541C61}"/>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48231B5A-48B4-4F7B-A111-9B02158BEB6E}"/>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91188CD5-8DF7-4799-96E9-99F20D91B353}"/>
            </a:ext>
          </a:extLst>
        </xdr:cNvPr>
        <xdr:cNvCxnSpPr/>
      </xdr:nvCxnSpPr>
      <xdr:spPr>
        <a:xfrm>
          <a:off x="5953125" y="16554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C1DC1FE2-7947-4565-9FB7-4E68D985B003}"/>
            </a:ext>
          </a:extLst>
        </xdr:cNvPr>
        <xdr:cNvSpPr txBox="1"/>
      </xdr:nvSpPr>
      <xdr:spPr>
        <a:xfrm>
          <a:off x="5527221"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732E618A-7CE5-4E98-A3A0-14A9C123FBB2}"/>
            </a:ext>
          </a:extLst>
        </xdr:cNvPr>
        <xdr:cNvCxnSpPr/>
      </xdr:nvCxnSpPr>
      <xdr:spPr>
        <a:xfrm>
          <a:off x="5953125"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01030D49-EAC5-438C-A270-BA6FB1C7777D}"/>
            </a:ext>
          </a:extLst>
        </xdr:cNvPr>
        <xdr:cNvSpPr txBox="1"/>
      </xdr:nvSpPr>
      <xdr:spPr>
        <a:xfrm>
          <a:off x="5527221"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52DFDD54-2E80-4A24-8143-CE22087CEBA3}"/>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63BC1873-16AC-4835-934F-E6D2B31BBE22}"/>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保健所】&#10;一人当たり面積グラフ枠">
          <a:extLst>
            <a:ext uri="{FF2B5EF4-FFF2-40B4-BE49-F238E27FC236}">
              <a16:creationId xmlns:a16="http://schemas.microsoft.com/office/drawing/2014/main" id="{0865357C-D0B7-4DAC-9461-9BE48BE35825}"/>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24" name="直線コネクタ 423">
          <a:extLst>
            <a:ext uri="{FF2B5EF4-FFF2-40B4-BE49-F238E27FC236}">
              <a16:creationId xmlns:a16="http://schemas.microsoft.com/office/drawing/2014/main" id="{5542F82E-9D35-4A35-99DF-6C1925BEB0A7}"/>
            </a:ext>
          </a:extLst>
        </xdr:cNvPr>
        <xdr:cNvCxnSpPr/>
      </xdr:nvCxnSpPr>
      <xdr:spPr>
        <a:xfrm flipV="1">
          <a:off x="9427845" y="16411575"/>
          <a:ext cx="127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25" name="【保健所】&#10;一人当たり面積最小値テキスト">
          <a:extLst>
            <a:ext uri="{FF2B5EF4-FFF2-40B4-BE49-F238E27FC236}">
              <a16:creationId xmlns:a16="http://schemas.microsoft.com/office/drawing/2014/main" id="{B88C605D-EA4C-479F-BF44-903CAEFDD27D}"/>
            </a:ext>
          </a:extLst>
        </xdr:cNvPr>
        <xdr:cNvSpPr txBox="1"/>
      </xdr:nvSpPr>
      <xdr:spPr>
        <a:xfrm>
          <a:off x="94773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26" name="直線コネクタ 425">
          <a:extLst>
            <a:ext uri="{FF2B5EF4-FFF2-40B4-BE49-F238E27FC236}">
              <a16:creationId xmlns:a16="http://schemas.microsoft.com/office/drawing/2014/main" id="{4840D14C-F35F-41C2-A75B-CFA53AB718C3}"/>
            </a:ext>
          </a:extLst>
        </xdr:cNvPr>
        <xdr:cNvCxnSpPr/>
      </xdr:nvCxnSpPr>
      <xdr:spPr>
        <a:xfrm>
          <a:off x="9363075" y="175641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27" name="【保健所】&#10;一人当たり面積最大値テキスト">
          <a:extLst>
            <a:ext uri="{FF2B5EF4-FFF2-40B4-BE49-F238E27FC236}">
              <a16:creationId xmlns:a16="http://schemas.microsoft.com/office/drawing/2014/main" id="{C505176F-A9EC-4D11-9CE3-17062734D6C7}"/>
            </a:ext>
          </a:extLst>
        </xdr:cNvPr>
        <xdr:cNvSpPr txBox="1"/>
      </xdr:nvSpPr>
      <xdr:spPr>
        <a:xfrm>
          <a:off x="94773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8" name="直線コネクタ 427">
          <a:extLst>
            <a:ext uri="{FF2B5EF4-FFF2-40B4-BE49-F238E27FC236}">
              <a16:creationId xmlns:a16="http://schemas.microsoft.com/office/drawing/2014/main" id="{BA32502A-0CF1-430E-871E-4C230B01953E}"/>
            </a:ext>
          </a:extLst>
        </xdr:cNvPr>
        <xdr:cNvCxnSpPr/>
      </xdr:nvCxnSpPr>
      <xdr:spPr>
        <a:xfrm>
          <a:off x="9363075" y="16411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429" name="【保健所】&#10;一人当たり面積平均値テキスト">
          <a:extLst>
            <a:ext uri="{FF2B5EF4-FFF2-40B4-BE49-F238E27FC236}">
              <a16:creationId xmlns:a16="http://schemas.microsoft.com/office/drawing/2014/main" id="{8F85A503-39AC-426B-B6BC-50AE3650F54E}"/>
            </a:ext>
          </a:extLst>
        </xdr:cNvPr>
        <xdr:cNvSpPr txBox="1"/>
      </xdr:nvSpPr>
      <xdr:spPr>
        <a:xfrm>
          <a:off x="9477375" y="1735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30" name="フローチャート: 判断 429">
          <a:extLst>
            <a:ext uri="{FF2B5EF4-FFF2-40B4-BE49-F238E27FC236}">
              <a16:creationId xmlns:a16="http://schemas.microsoft.com/office/drawing/2014/main" id="{7E30A702-B92E-42A8-A64E-A98FBBA9E160}"/>
            </a:ext>
          </a:extLst>
        </xdr:cNvPr>
        <xdr:cNvSpPr/>
      </xdr:nvSpPr>
      <xdr:spPr>
        <a:xfrm>
          <a:off x="9401175" y="17373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31" name="フローチャート: 判断 430">
          <a:extLst>
            <a:ext uri="{FF2B5EF4-FFF2-40B4-BE49-F238E27FC236}">
              <a16:creationId xmlns:a16="http://schemas.microsoft.com/office/drawing/2014/main" id="{5B7E7CEE-06EE-4793-B72A-0FF41F098540}"/>
            </a:ext>
          </a:extLst>
        </xdr:cNvPr>
        <xdr:cNvSpPr/>
      </xdr:nvSpPr>
      <xdr:spPr>
        <a:xfrm>
          <a:off x="86391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32" name="フローチャート: 判断 431">
          <a:extLst>
            <a:ext uri="{FF2B5EF4-FFF2-40B4-BE49-F238E27FC236}">
              <a16:creationId xmlns:a16="http://schemas.microsoft.com/office/drawing/2014/main" id="{B7E353A2-E0D2-4C45-9E7E-1A75072B4527}"/>
            </a:ext>
          </a:extLst>
        </xdr:cNvPr>
        <xdr:cNvSpPr/>
      </xdr:nvSpPr>
      <xdr:spPr>
        <a:xfrm>
          <a:off x="7839075" y="17373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33" name="フローチャート: 判断 432">
          <a:extLst>
            <a:ext uri="{FF2B5EF4-FFF2-40B4-BE49-F238E27FC236}">
              <a16:creationId xmlns:a16="http://schemas.microsoft.com/office/drawing/2014/main" id="{BBDC600A-676E-4CC0-AAFB-8F19BCC8F72D}"/>
            </a:ext>
          </a:extLst>
        </xdr:cNvPr>
        <xdr:cNvSpPr/>
      </xdr:nvSpPr>
      <xdr:spPr>
        <a:xfrm>
          <a:off x="7029450" y="1737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34" name="フローチャート: 判断 433">
          <a:extLst>
            <a:ext uri="{FF2B5EF4-FFF2-40B4-BE49-F238E27FC236}">
              <a16:creationId xmlns:a16="http://schemas.microsoft.com/office/drawing/2014/main" id="{C0CC9C23-803F-4D53-AF3E-17E44F25F3F2}"/>
            </a:ext>
          </a:extLst>
        </xdr:cNvPr>
        <xdr:cNvSpPr/>
      </xdr:nvSpPr>
      <xdr:spPr>
        <a:xfrm>
          <a:off x="62388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C8393140-DA58-4CD3-B9A6-A0C95872FCEC}"/>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26031C2-43A6-4548-BD1D-41B332133300}"/>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2DB40F8B-3268-41FB-AB4B-062C6C6B344F}"/>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13990600-1958-45E3-9EF0-B12B59E1C9AF}"/>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D8142563-2414-45F9-8DE5-B2D6AD2053EE}"/>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40" name="楕円 439">
          <a:extLst>
            <a:ext uri="{FF2B5EF4-FFF2-40B4-BE49-F238E27FC236}">
              <a16:creationId xmlns:a16="http://schemas.microsoft.com/office/drawing/2014/main" id="{F30E2563-1329-4EE2-91DD-AFF019252EAA}"/>
            </a:ext>
          </a:extLst>
        </xdr:cNvPr>
        <xdr:cNvSpPr/>
      </xdr:nvSpPr>
      <xdr:spPr>
        <a:xfrm>
          <a:off x="9401175" y="171640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10177</xdr:rowOff>
    </xdr:from>
    <xdr:ext cx="469744" cy="259045"/>
    <xdr:sp macro="" textlink="">
      <xdr:nvSpPr>
        <xdr:cNvPr id="441" name="【保健所】&#10;一人当たり面積該当値テキスト">
          <a:extLst>
            <a:ext uri="{FF2B5EF4-FFF2-40B4-BE49-F238E27FC236}">
              <a16:creationId xmlns:a16="http://schemas.microsoft.com/office/drawing/2014/main" id="{888E9741-5F06-4D50-A333-1F174596471C}"/>
            </a:ext>
          </a:extLst>
        </xdr:cNvPr>
        <xdr:cNvSpPr txBox="1"/>
      </xdr:nvSpPr>
      <xdr:spPr>
        <a:xfrm>
          <a:off x="9477375"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42" name="楕円 441">
          <a:extLst>
            <a:ext uri="{FF2B5EF4-FFF2-40B4-BE49-F238E27FC236}">
              <a16:creationId xmlns:a16="http://schemas.microsoft.com/office/drawing/2014/main" id="{1AD9FA9D-BB8E-43C0-BA04-D77ABA6E6766}"/>
            </a:ext>
          </a:extLst>
        </xdr:cNvPr>
        <xdr:cNvSpPr/>
      </xdr:nvSpPr>
      <xdr:spPr>
        <a:xfrm>
          <a:off x="8639175" y="171640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443" name="直線コネクタ 442">
          <a:extLst>
            <a:ext uri="{FF2B5EF4-FFF2-40B4-BE49-F238E27FC236}">
              <a16:creationId xmlns:a16="http://schemas.microsoft.com/office/drawing/2014/main" id="{4B887B2A-6B92-4E57-A36A-54898173D307}"/>
            </a:ext>
          </a:extLst>
        </xdr:cNvPr>
        <xdr:cNvCxnSpPr/>
      </xdr:nvCxnSpPr>
      <xdr:spPr>
        <a:xfrm>
          <a:off x="8686800" y="17202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44" name="楕円 443">
          <a:extLst>
            <a:ext uri="{FF2B5EF4-FFF2-40B4-BE49-F238E27FC236}">
              <a16:creationId xmlns:a16="http://schemas.microsoft.com/office/drawing/2014/main" id="{664A8D53-FD5D-4E1C-B5AF-EEA365F1A2D2}"/>
            </a:ext>
          </a:extLst>
        </xdr:cNvPr>
        <xdr:cNvSpPr/>
      </xdr:nvSpPr>
      <xdr:spPr>
        <a:xfrm>
          <a:off x="7839075" y="171640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38100</xdr:rowOff>
    </xdr:to>
    <xdr:cxnSp macro="">
      <xdr:nvCxnSpPr>
        <xdr:cNvPr id="445" name="直線コネクタ 444">
          <a:extLst>
            <a:ext uri="{FF2B5EF4-FFF2-40B4-BE49-F238E27FC236}">
              <a16:creationId xmlns:a16="http://schemas.microsoft.com/office/drawing/2014/main" id="{C4F28878-1D7B-47B0-A5BD-5FC8A4DCB434}"/>
            </a:ext>
          </a:extLst>
        </xdr:cNvPr>
        <xdr:cNvCxnSpPr/>
      </xdr:nvCxnSpPr>
      <xdr:spPr>
        <a:xfrm>
          <a:off x="7886700" y="17202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158750</xdr:rowOff>
    </xdr:from>
    <xdr:to>
      <xdr:col>41</xdr:col>
      <xdr:colOff>101600</xdr:colOff>
      <xdr:row>106</xdr:row>
      <xdr:rowOff>88900</xdr:rowOff>
    </xdr:to>
    <xdr:sp macro="" textlink="">
      <xdr:nvSpPr>
        <xdr:cNvPr id="446" name="楕円 445">
          <a:extLst>
            <a:ext uri="{FF2B5EF4-FFF2-40B4-BE49-F238E27FC236}">
              <a16:creationId xmlns:a16="http://schemas.microsoft.com/office/drawing/2014/main" id="{70449C9D-B1C0-42BB-B741-C1FEDCB587BA}"/>
            </a:ext>
          </a:extLst>
        </xdr:cNvPr>
        <xdr:cNvSpPr/>
      </xdr:nvSpPr>
      <xdr:spPr>
        <a:xfrm>
          <a:off x="7029450" y="17164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38100</xdr:rowOff>
    </xdr:to>
    <xdr:cxnSp macro="">
      <xdr:nvCxnSpPr>
        <xdr:cNvPr id="447" name="直線コネクタ 446">
          <a:extLst>
            <a:ext uri="{FF2B5EF4-FFF2-40B4-BE49-F238E27FC236}">
              <a16:creationId xmlns:a16="http://schemas.microsoft.com/office/drawing/2014/main" id="{E3FDCD12-C58B-41CB-A6EC-B65616D2F5B3}"/>
            </a:ext>
          </a:extLst>
        </xdr:cNvPr>
        <xdr:cNvCxnSpPr/>
      </xdr:nvCxnSpPr>
      <xdr:spPr>
        <a:xfrm>
          <a:off x="7077075" y="172021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48" name="n_1aveValue【保健所】&#10;一人当たり面積">
          <a:extLst>
            <a:ext uri="{FF2B5EF4-FFF2-40B4-BE49-F238E27FC236}">
              <a16:creationId xmlns:a16="http://schemas.microsoft.com/office/drawing/2014/main" id="{91DD7AB2-2B71-41BA-BC17-13E8276AA45F}"/>
            </a:ext>
          </a:extLst>
        </xdr:cNvPr>
        <xdr:cNvSpPr txBox="1"/>
      </xdr:nvSpPr>
      <xdr:spPr>
        <a:xfrm>
          <a:off x="845827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49" name="n_2aveValue【保健所】&#10;一人当たり面積">
          <a:extLst>
            <a:ext uri="{FF2B5EF4-FFF2-40B4-BE49-F238E27FC236}">
              <a16:creationId xmlns:a16="http://schemas.microsoft.com/office/drawing/2014/main" id="{10716049-4A2F-4989-A0BA-BE9BC0F30657}"/>
            </a:ext>
          </a:extLst>
        </xdr:cNvPr>
        <xdr:cNvSpPr txBox="1"/>
      </xdr:nvSpPr>
      <xdr:spPr>
        <a:xfrm>
          <a:off x="767722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50" name="n_3aveValue【保健所】&#10;一人当たり面積">
          <a:extLst>
            <a:ext uri="{FF2B5EF4-FFF2-40B4-BE49-F238E27FC236}">
              <a16:creationId xmlns:a16="http://schemas.microsoft.com/office/drawing/2014/main" id="{AF25C744-3FDF-46DD-8362-7B7F3C755DA4}"/>
            </a:ext>
          </a:extLst>
        </xdr:cNvPr>
        <xdr:cNvSpPr txBox="1"/>
      </xdr:nvSpPr>
      <xdr:spPr>
        <a:xfrm>
          <a:off x="6867602"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162577</xdr:rowOff>
    </xdr:from>
    <xdr:ext cx="469744" cy="259045"/>
    <xdr:sp macro="" textlink="">
      <xdr:nvSpPr>
        <xdr:cNvPr id="451" name="n_4aveValue【保健所】&#10;一人当たり面積">
          <a:extLst>
            <a:ext uri="{FF2B5EF4-FFF2-40B4-BE49-F238E27FC236}">
              <a16:creationId xmlns:a16="http://schemas.microsoft.com/office/drawing/2014/main" id="{57B667BB-26C1-4575-BF77-3C347D7A7308}"/>
            </a:ext>
          </a:extLst>
        </xdr:cNvPr>
        <xdr:cNvSpPr txBox="1"/>
      </xdr:nvSpPr>
      <xdr:spPr>
        <a:xfrm>
          <a:off x="60675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452" name="n_1mainValue【保健所】&#10;一人当たり面積">
          <a:extLst>
            <a:ext uri="{FF2B5EF4-FFF2-40B4-BE49-F238E27FC236}">
              <a16:creationId xmlns:a16="http://schemas.microsoft.com/office/drawing/2014/main" id="{F99DF4D1-810C-4FC4-AD3E-66A2459DD3EF}"/>
            </a:ext>
          </a:extLst>
        </xdr:cNvPr>
        <xdr:cNvSpPr txBox="1"/>
      </xdr:nvSpPr>
      <xdr:spPr>
        <a:xfrm>
          <a:off x="8458277"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105427</xdr:rowOff>
    </xdr:from>
    <xdr:ext cx="469744" cy="259045"/>
    <xdr:sp macro="" textlink="">
      <xdr:nvSpPr>
        <xdr:cNvPr id="453" name="n_2mainValue【保健所】&#10;一人当たり面積">
          <a:extLst>
            <a:ext uri="{FF2B5EF4-FFF2-40B4-BE49-F238E27FC236}">
              <a16:creationId xmlns:a16="http://schemas.microsoft.com/office/drawing/2014/main" id="{446880D9-038A-4D86-A08C-BA5F86B86A9C}"/>
            </a:ext>
          </a:extLst>
        </xdr:cNvPr>
        <xdr:cNvSpPr txBox="1"/>
      </xdr:nvSpPr>
      <xdr:spPr>
        <a:xfrm>
          <a:off x="7677227"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105427</xdr:rowOff>
    </xdr:from>
    <xdr:ext cx="469744" cy="259045"/>
    <xdr:sp macro="" textlink="">
      <xdr:nvSpPr>
        <xdr:cNvPr id="454" name="n_3mainValue【保健所】&#10;一人当たり面積">
          <a:extLst>
            <a:ext uri="{FF2B5EF4-FFF2-40B4-BE49-F238E27FC236}">
              <a16:creationId xmlns:a16="http://schemas.microsoft.com/office/drawing/2014/main" id="{DBDF133B-7C71-4C82-BE10-B6478C5FD48B}"/>
            </a:ext>
          </a:extLst>
        </xdr:cNvPr>
        <xdr:cNvSpPr txBox="1"/>
      </xdr:nvSpPr>
      <xdr:spPr>
        <a:xfrm>
          <a:off x="6867602"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0AB45469-AFE1-4AE5-A4D4-A758062C06F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6" name="正方形/長方形 455">
          <a:extLst>
            <a:ext uri="{FF2B5EF4-FFF2-40B4-BE49-F238E27FC236}">
              <a16:creationId xmlns:a16="http://schemas.microsoft.com/office/drawing/2014/main" id="{82607858-35FB-4694-A82D-BFD978B50F27}"/>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7" name="正方形/長方形 456">
          <a:extLst>
            <a:ext uri="{FF2B5EF4-FFF2-40B4-BE49-F238E27FC236}">
              <a16:creationId xmlns:a16="http://schemas.microsoft.com/office/drawing/2014/main" id="{FE86BB3B-7F35-4DE6-BC42-313997CD2A8A}"/>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8" name="正方形/長方形 457">
          <a:extLst>
            <a:ext uri="{FF2B5EF4-FFF2-40B4-BE49-F238E27FC236}">
              <a16:creationId xmlns:a16="http://schemas.microsoft.com/office/drawing/2014/main" id="{A3799F9C-4163-449B-B82C-AF5B8C796F6F}"/>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9" name="正方形/長方形 458">
          <a:extLst>
            <a:ext uri="{FF2B5EF4-FFF2-40B4-BE49-F238E27FC236}">
              <a16:creationId xmlns:a16="http://schemas.microsoft.com/office/drawing/2014/main" id="{7BF86FAF-8FBA-4DFC-A298-12C352012828}"/>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8A01AD6B-5CE2-4A30-9340-C672E3135A27}"/>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23772325-7BF6-4BCD-97E5-266BE132DC39}"/>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EABE7AB1-C612-40E0-A4F7-8BF4C3F33E9A}"/>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3" name="テキスト ボックス 462">
          <a:extLst>
            <a:ext uri="{FF2B5EF4-FFF2-40B4-BE49-F238E27FC236}">
              <a16:creationId xmlns:a16="http://schemas.microsoft.com/office/drawing/2014/main" id="{542C5A53-708C-4143-BF07-B4AD796BF4AC}"/>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a:extLst>
            <a:ext uri="{FF2B5EF4-FFF2-40B4-BE49-F238E27FC236}">
              <a16:creationId xmlns:a16="http://schemas.microsoft.com/office/drawing/2014/main" id="{14D4697E-D3E2-44A9-942F-33B135CEB906}"/>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5" name="テキスト ボックス 464">
          <a:extLst>
            <a:ext uri="{FF2B5EF4-FFF2-40B4-BE49-F238E27FC236}">
              <a16:creationId xmlns:a16="http://schemas.microsoft.com/office/drawing/2014/main" id="{6CBA4DBE-C24F-423B-AC02-FFA8D46BE635}"/>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a:extLst>
            <a:ext uri="{FF2B5EF4-FFF2-40B4-BE49-F238E27FC236}">
              <a16:creationId xmlns:a16="http://schemas.microsoft.com/office/drawing/2014/main" id="{EAC06C17-778D-4EAA-971A-C591D68AA950}"/>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a:extLst>
            <a:ext uri="{FF2B5EF4-FFF2-40B4-BE49-F238E27FC236}">
              <a16:creationId xmlns:a16="http://schemas.microsoft.com/office/drawing/2014/main" id="{F2BC7381-138D-45D5-BD03-5F8C31FAFA17}"/>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a:extLst>
            <a:ext uri="{FF2B5EF4-FFF2-40B4-BE49-F238E27FC236}">
              <a16:creationId xmlns:a16="http://schemas.microsoft.com/office/drawing/2014/main" id="{62D2B42D-7981-4A75-BE76-5A4240AAE4B8}"/>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a:extLst>
            <a:ext uri="{FF2B5EF4-FFF2-40B4-BE49-F238E27FC236}">
              <a16:creationId xmlns:a16="http://schemas.microsoft.com/office/drawing/2014/main" id="{3380C417-B412-4A4A-92A1-9A9D7595DD3B}"/>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a:extLst>
            <a:ext uri="{FF2B5EF4-FFF2-40B4-BE49-F238E27FC236}">
              <a16:creationId xmlns:a16="http://schemas.microsoft.com/office/drawing/2014/main" id="{65D8BA6C-206B-4CDA-8858-B61D765B4C3C}"/>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a:extLst>
            <a:ext uri="{FF2B5EF4-FFF2-40B4-BE49-F238E27FC236}">
              <a16:creationId xmlns:a16="http://schemas.microsoft.com/office/drawing/2014/main" id="{B4FD98E0-CA85-4472-9655-5C0D80CB6C58}"/>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a:extLst>
            <a:ext uri="{FF2B5EF4-FFF2-40B4-BE49-F238E27FC236}">
              <a16:creationId xmlns:a16="http://schemas.microsoft.com/office/drawing/2014/main" id="{385C4151-57D6-4803-88A5-D912F64FCECE}"/>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a:extLst>
            <a:ext uri="{FF2B5EF4-FFF2-40B4-BE49-F238E27FC236}">
              <a16:creationId xmlns:a16="http://schemas.microsoft.com/office/drawing/2014/main" id="{C26E3900-B242-455C-9E55-69B5E0FF753C}"/>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7FD229EA-65FB-42E6-B82A-DCCCFD5EDCF9}"/>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5" name="テキスト ボックス 474">
          <a:extLst>
            <a:ext uri="{FF2B5EF4-FFF2-40B4-BE49-F238E27FC236}">
              <a16:creationId xmlns:a16="http://schemas.microsoft.com/office/drawing/2014/main" id="{46E02E78-BA43-42A6-A9F1-803DDABA43FE}"/>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試験研究機関】&#10;有形固定資産減価償却率グラフ枠">
          <a:extLst>
            <a:ext uri="{FF2B5EF4-FFF2-40B4-BE49-F238E27FC236}">
              <a16:creationId xmlns:a16="http://schemas.microsoft.com/office/drawing/2014/main" id="{A4D10ED0-D397-42D1-A5B1-D8F5A5918EA2}"/>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477" name="直線コネクタ 476">
          <a:extLst>
            <a:ext uri="{FF2B5EF4-FFF2-40B4-BE49-F238E27FC236}">
              <a16:creationId xmlns:a16="http://schemas.microsoft.com/office/drawing/2014/main" id="{F75C6B73-6817-4758-B636-07D9D97FBF2B}"/>
            </a:ext>
          </a:extLst>
        </xdr:cNvPr>
        <xdr:cNvCxnSpPr/>
      </xdr:nvCxnSpPr>
      <xdr:spPr>
        <a:xfrm flipV="1">
          <a:off x="14695170" y="5469890"/>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478" name="【試験研究機関】&#10;有形固定資産減価償却率最小値テキスト">
          <a:extLst>
            <a:ext uri="{FF2B5EF4-FFF2-40B4-BE49-F238E27FC236}">
              <a16:creationId xmlns:a16="http://schemas.microsoft.com/office/drawing/2014/main" id="{3F8D68C2-3D00-4D37-9722-2BA97AC017E0}"/>
            </a:ext>
          </a:extLst>
        </xdr:cNvPr>
        <xdr:cNvSpPr txBox="1"/>
      </xdr:nvSpPr>
      <xdr:spPr>
        <a:xfrm>
          <a:off x="14744700" y="68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479" name="直線コネクタ 478">
          <a:extLst>
            <a:ext uri="{FF2B5EF4-FFF2-40B4-BE49-F238E27FC236}">
              <a16:creationId xmlns:a16="http://schemas.microsoft.com/office/drawing/2014/main" id="{F13D5A8B-D504-4D45-8292-9BDE4C62D79C}"/>
            </a:ext>
          </a:extLst>
        </xdr:cNvPr>
        <xdr:cNvCxnSpPr/>
      </xdr:nvCxnSpPr>
      <xdr:spPr>
        <a:xfrm>
          <a:off x="14611350" y="6849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480" name="【試験研究機関】&#10;有形固定資産減価償却率最大値テキスト">
          <a:extLst>
            <a:ext uri="{FF2B5EF4-FFF2-40B4-BE49-F238E27FC236}">
              <a16:creationId xmlns:a16="http://schemas.microsoft.com/office/drawing/2014/main" id="{006E7A83-A810-4705-B2A1-BF912D7EF334}"/>
            </a:ext>
          </a:extLst>
        </xdr:cNvPr>
        <xdr:cNvSpPr txBox="1"/>
      </xdr:nvSpPr>
      <xdr:spPr>
        <a:xfrm>
          <a:off x="14744700" y="525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81" name="直線コネクタ 480">
          <a:extLst>
            <a:ext uri="{FF2B5EF4-FFF2-40B4-BE49-F238E27FC236}">
              <a16:creationId xmlns:a16="http://schemas.microsoft.com/office/drawing/2014/main" id="{EC3D6B2B-62CF-49F9-9469-0B2AFEFB444B}"/>
            </a:ext>
          </a:extLst>
        </xdr:cNvPr>
        <xdr:cNvCxnSpPr/>
      </xdr:nvCxnSpPr>
      <xdr:spPr>
        <a:xfrm>
          <a:off x="14611350" y="54698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137177</xdr:rowOff>
    </xdr:from>
    <xdr:ext cx="405111" cy="259045"/>
    <xdr:sp macro="" textlink="">
      <xdr:nvSpPr>
        <xdr:cNvPr id="482" name="【試験研究機関】&#10;有形固定資産減価償却率平均値テキスト">
          <a:extLst>
            <a:ext uri="{FF2B5EF4-FFF2-40B4-BE49-F238E27FC236}">
              <a16:creationId xmlns:a16="http://schemas.microsoft.com/office/drawing/2014/main" id="{AFC5F1CA-1E70-4048-9C02-24A87D6447F6}"/>
            </a:ext>
          </a:extLst>
        </xdr:cNvPr>
        <xdr:cNvSpPr txBox="1"/>
      </xdr:nvSpPr>
      <xdr:spPr>
        <a:xfrm>
          <a:off x="14744700" y="6131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83" name="フローチャート: 判断 482">
          <a:extLst>
            <a:ext uri="{FF2B5EF4-FFF2-40B4-BE49-F238E27FC236}">
              <a16:creationId xmlns:a16="http://schemas.microsoft.com/office/drawing/2014/main" id="{72045119-9356-4997-9D25-E60FDCF4BADF}"/>
            </a:ext>
          </a:extLst>
        </xdr:cNvPr>
        <xdr:cNvSpPr/>
      </xdr:nvSpPr>
      <xdr:spPr>
        <a:xfrm>
          <a:off x="14649450" y="615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84" name="フローチャート: 判断 483">
          <a:extLst>
            <a:ext uri="{FF2B5EF4-FFF2-40B4-BE49-F238E27FC236}">
              <a16:creationId xmlns:a16="http://schemas.microsoft.com/office/drawing/2014/main" id="{162590F0-D6D1-4304-8387-65B4EAD04633}"/>
            </a:ext>
          </a:extLst>
        </xdr:cNvPr>
        <xdr:cNvSpPr/>
      </xdr:nvSpPr>
      <xdr:spPr>
        <a:xfrm>
          <a:off x="13887450" y="607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85" name="フローチャート: 判断 484">
          <a:extLst>
            <a:ext uri="{FF2B5EF4-FFF2-40B4-BE49-F238E27FC236}">
              <a16:creationId xmlns:a16="http://schemas.microsoft.com/office/drawing/2014/main" id="{4B981072-EF71-4410-A01C-629C0C0B1A4B}"/>
            </a:ext>
          </a:extLst>
        </xdr:cNvPr>
        <xdr:cNvSpPr/>
      </xdr:nvSpPr>
      <xdr:spPr>
        <a:xfrm>
          <a:off x="13096875" y="6085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86" name="フローチャート: 判断 485">
          <a:extLst>
            <a:ext uri="{FF2B5EF4-FFF2-40B4-BE49-F238E27FC236}">
              <a16:creationId xmlns:a16="http://schemas.microsoft.com/office/drawing/2014/main" id="{736D6FC5-6BD9-4AFF-85DA-1027FA5A0D75}"/>
            </a:ext>
          </a:extLst>
        </xdr:cNvPr>
        <xdr:cNvSpPr/>
      </xdr:nvSpPr>
      <xdr:spPr>
        <a:xfrm>
          <a:off x="12296775" y="6057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44450</xdr:rowOff>
    </xdr:from>
    <xdr:to>
      <xdr:col>67</xdr:col>
      <xdr:colOff>101600</xdr:colOff>
      <xdr:row>38</xdr:row>
      <xdr:rowOff>146050</xdr:rowOff>
    </xdr:to>
    <xdr:sp macro="" textlink="">
      <xdr:nvSpPr>
        <xdr:cNvPr id="487" name="フローチャート: 判断 486">
          <a:extLst>
            <a:ext uri="{FF2B5EF4-FFF2-40B4-BE49-F238E27FC236}">
              <a16:creationId xmlns:a16="http://schemas.microsoft.com/office/drawing/2014/main" id="{8D9706C6-BA6E-44AD-AD80-33128C8AB217}"/>
            </a:ext>
          </a:extLst>
        </xdr:cNvPr>
        <xdr:cNvSpPr/>
      </xdr:nvSpPr>
      <xdr:spPr>
        <a:xfrm>
          <a:off x="11487150"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5ECE82D-7F7B-4C32-AC96-B2700ADF61E4}"/>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36E2094-D1FF-452E-B42D-DAAA4297281F}"/>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B5714A7-C2A1-46A1-A4F1-B19A9D296988}"/>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3551329-B40D-454A-AF46-2FCD98CC1C5A}"/>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7F1A0B4-45BC-4E59-BAE4-66F7AA4502DB}"/>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493" name="楕円 492">
          <a:extLst>
            <a:ext uri="{FF2B5EF4-FFF2-40B4-BE49-F238E27FC236}">
              <a16:creationId xmlns:a16="http://schemas.microsoft.com/office/drawing/2014/main" id="{696FEBAA-BBB8-4054-BB41-D7FD86A5B057}"/>
            </a:ext>
          </a:extLst>
        </xdr:cNvPr>
        <xdr:cNvSpPr/>
      </xdr:nvSpPr>
      <xdr:spPr>
        <a:xfrm>
          <a:off x="14649450" y="58362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33037</xdr:rowOff>
    </xdr:from>
    <xdr:ext cx="405111" cy="259045"/>
    <xdr:sp macro="" textlink="">
      <xdr:nvSpPr>
        <xdr:cNvPr id="494" name="【試験研究機関】&#10;有形固定資産減価償却率該当値テキスト">
          <a:extLst>
            <a:ext uri="{FF2B5EF4-FFF2-40B4-BE49-F238E27FC236}">
              <a16:creationId xmlns:a16="http://schemas.microsoft.com/office/drawing/2014/main" id="{D3D1A74F-3E6A-42AA-A6A9-9EF0A70081AC}"/>
            </a:ext>
          </a:extLst>
        </xdr:cNvPr>
        <xdr:cNvSpPr txBox="1"/>
      </xdr:nvSpPr>
      <xdr:spPr>
        <a:xfrm>
          <a:off x="14744700" y="569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495" name="楕円 494">
          <a:extLst>
            <a:ext uri="{FF2B5EF4-FFF2-40B4-BE49-F238E27FC236}">
              <a16:creationId xmlns:a16="http://schemas.microsoft.com/office/drawing/2014/main" id="{79F93A82-BD28-4F05-B706-9AE8CF7D4BF5}"/>
            </a:ext>
          </a:extLst>
        </xdr:cNvPr>
        <xdr:cNvSpPr/>
      </xdr:nvSpPr>
      <xdr:spPr>
        <a:xfrm>
          <a:off x="13887450" y="57505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137160</xdr:rowOff>
    </xdr:from>
    <xdr:to>
      <xdr:col>85</xdr:col>
      <xdr:colOff>127000</xdr:colOff>
      <xdr:row>36</xdr:row>
      <xdr:rowOff>60960</xdr:rowOff>
    </xdr:to>
    <xdr:cxnSp macro="">
      <xdr:nvCxnSpPr>
        <xdr:cNvPr id="496" name="直線コネクタ 495">
          <a:extLst>
            <a:ext uri="{FF2B5EF4-FFF2-40B4-BE49-F238E27FC236}">
              <a16:creationId xmlns:a16="http://schemas.microsoft.com/office/drawing/2014/main" id="{56CF3D6A-8CDF-480E-B942-28D5E6C28331}"/>
            </a:ext>
          </a:extLst>
        </xdr:cNvPr>
        <xdr:cNvCxnSpPr/>
      </xdr:nvCxnSpPr>
      <xdr:spPr>
        <a:xfrm>
          <a:off x="13935075" y="5807710"/>
          <a:ext cx="762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497" name="楕円 496">
          <a:extLst>
            <a:ext uri="{FF2B5EF4-FFF2-40B4-BE49-F238E27FC236}">
              <a16:creationId xmlns:a16="http://schemas.microsoft.com/office/drawing/2014/main" id="{1DAC4F6A-4491-4834-8465-EA445AC301B6}"/>
            </a:ext>
          </a:extLst>
        </xdr:cNvPr>
        <xdr:cNvSpPr/>
      </xdr:nvSpPr>
      <xdr:spPr>
        <a:xfrm>
          <a:off x="13096875" y="57124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35</xdr:row>
      <xdr:rowOff>137160</xdr:rowOff>
    </xdr:to>
    <xdr:cxnSp macro="">
      <xdr:nvCxnSpPr>
        <xdr:cNvPr id="498" name="直線コネクタ 497">
          <a:extLst>
            <a:ext uri="{FF2B5EF4-FFF2-40B4-BE49-F238E27FC236}">
              <a16:creationId xmlns:a16="http://schemas.microsoft.com/office/drawing/2014/main" id="{5287BBBB-9B96-4873-B757-65CACDBE88DD}"/>
            </a:ext>
          </a:extLst>
        </xdr:cNvPr>
        <xdr:cNvCxnSpPr/>
      </xdr:nvCxnSpPr>
      <xdr:spPr>
        <a:xfrm>
          <a:off x="13144500" y="576961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99" name="楕円 498">
          <a:extLst>
            <a:ext uri="{FF2B5EF4-FFF2-40B4-BE49-F238E27FC236}">
              <a16:creationId xmlns:a16="http://schemas.microsoft.com/office/drawing/2014/main" id="{EDEC3A3A-0379-4EF2-A1B6-F543FAE3A59A}"/>
            </a:ext>
          </a:extLst>
        </xdr:cNvPr>
        <xdr:cNvSpPr/>
      </xdr:nvSpPr>
      <xdr:spPr>
        <a:xfrm>
          <a:off x="12296775" y="56565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99060</xdr:rowOff>
    </xdr:to>
    <xdr:cxnSp macro="">
      <xdr:nvCxnSpPr>
        <xdr:cNvPr id="500" name="直線コネクタ 499">
          <a:extLst>
            <a:ext uri="{FF2B5EF4-FFF2-40B4-BE49-F238E27FC236}">
              <a16:creationId xmlns:a16="http://schemas.microsoft.com/office/drawing/2014/main" id="{DB71174A-377E-42E2-9498-177BEF07CCD6}"/>
            </a:ext>
          </a:extLst>
        </xdr:cNvPr>
        <xdr:cNvCxnSpPr/>
      </xdr:nvCxnSpPr>
      <xdr:spPr>
        <a:xfrm>
          <a:off x="12344400" y="5694680"/>
          <a:ext cx="8001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3827</xdr:rowOff>
    </xdr:from>
    <xdr:ext cx="405111" cy="259045"/>
    <xdr:sp macro="" textlink="">
      <xdr:nvSpPr>
        <xdr:cNvPr id="501" name="n_1aveValue【試験研究機関】&#10;有形固定資産減価償却率">
          <a:extLst>
            <a:ext uri="{FF2B5EF4-FFF2-40B4-BE49-F238E27FC236}">
              <a16:creationId xmlns:a16="http://schemas.microsoft.com/office/drawing/2014/main" id="{D6312AD0-0992-4926-AA87-6B1BAAD67BF0}"/>
            </a:ext>
          </a:extLst>
        </xdr:cNvPr>
        <xdr:cNvSpPr txBox="1"/>
      </xdr:nvSpPr>
      <xdr:spPr>
        <a:xfrm>
          <a:off x="13745219" y="616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502" name="n_2aveValue【試験研究機関】&#10;有形固定資産減価償却率">
          <a:extLst>
            <a:ext uri="{FF2B5EF4-FFF2-40B4-BE49-F238E27FC236}">
              <a16:creationId xmlns:a16="http://schemas.microsoft.com/office/drawing/2014/main" id="{6F6AB90E-54CE-4ED2-8F57-071FDD23C4E6}"/>
            </a:ext>
          </a:extLst>
        </xdr:cNvPr>
        <xdr:cNvSpPr txBox="1"/>
      </xdr:nvSpPr>
      <xdr:spPr>
        <a:xfrm>
          <a:off x="12964169"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156227</xdr:rowOff>
    </xdr:from>
    <xdr:ext cx="405111" cy="259045"/>
    <xdr:sp macro="" textlink="">
      <xdr:nvSpPr>
        <xdr:cNvPr id="503" name="n_3aveValue【試験研究機関】&#10;有形固定資産減価償却率">
          <a:extLst>
            <a:ext uri="{FF2B5EF4-FFF2-40B4-BE49-F238E27FC236}">
              <a16:creationId xmlns:a16="http://schemas.microsoft.com/office/drawing/2014/main" id="{35B88267-9897-438E-B3A9-161D2EE335BA}"/>
            </a:ext>
          </a:extLst>
        </xdr:cNvPr>
        <xdr:cNvSpPr txBox="1"/>
      </xdr:nvSpPr>
      <xdr:spPr>
        <a:xfrm>
          <a:off x="12164069"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162577</xdr:rowOff>
    </xdr:from>
    <xdr:ext cx="405111" cy="259045"/>
    <xdr:sp macro="" textlink="">
      <xdr:nvSpPr>
        <xdr:cNvPr id="504" name="n_4aveValue【試験研究機関】&#10;有形固定資産減価償却率">
          <a:extLst>
            <a:ext uri="{FF2B5EF4-FFF2-40B4-BE49-F238E27FC236}">
              <a16:creationId xmlns:a16="http://schemas.microsoft.com/office/drawing/2014/main" id="{1472E5A1-E3A0-4D73-97E3-BCEFF291903F}"/>
            </a:ext>
          </a:extLst>
        </xdr:cNvPr>
        <xdr:cNvSpPr txBox="1"/>
      </xdr:nvSpPr>
      <xdr:spPr>
        <a:xfrm>
          <a:off x="11354444" y="598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505" name="n_1mainValue【試験研究機関】&#10;有形固定資産減価償却率">
          <a:extLst>
            <a:ext uri="{FF2B5EF4-FFF2-40B4-BE49-F238E27FC236}">
              <a16:creationId xmlns:a16="http://schemas.microsoft.com/office/drawing/2014/main" id="{049758F6-4F5C-4E3C-8C1A-359E9AAE4A0A}"/>
            </a:ext>
          </a:extLst>
        </xdr:cNvPr>
        <xdr:cNvSpPr txBox="1"/>
      </xdr:nvSpPr>
      <xdr:spPr>
        <a:xfrm>
          <a:off x="13745219" y="553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506" name="n_2mainValue【試験研究機関】&#10;有形固定資産減価償却率">
          <a:extLst>
            <a:ext uri="{FF2B5EF4-FFF2-40B4-BE49-F238E27FC236}">
              <a16:creationId xmlns:a16="http://schemas.microsoft.com/office/drawing/2014/main" id="{3FB6CEBD-52B4-40BB-8CE5-A4B15CDA84BB}"/>
            </a:ext>
          </a:extLst>
        </xdr:cNvPr>
        <xdr:cNvSpPr txBox="1"/>
      </xdr:nvSpPr>
      <xdr:spPr>
        <a:xfrm>
          <a:off x="12964169" y="550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507" name="n_3mainValue【試験研究機関】&#10;有形固定資産減価償却率">
          <a:extLst>
            <a:ext uri="{FF2B5EF4-FFF2-40B4-BE49-F238E27FC236}">
              <a16:creationId xmlns:a16="http://schemas.microsoft.com/office/drawing/2014/main" id="{B6594D3B-8123-4DB2-9723-F03BFB75F365}"/>
            </a:ext>
          </a:extLst>
        </xdr:cNvPr>
        <xdr:cNvSpPr txBox="1"/>
      </xdr:nvSpPr>
      <xdr:spPr>
        <a:xfrm>
          <a:off x="12164069"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C5656AE6-C4E9-4A3E-9F5E-9BB64D91E186}"/>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9" name="正方形/長方形 508">
          <a:extLst>
            <a:ext uri="{FF2B5EF4-FFF2-40B4-BE49-F238E27FC236}">
              <a16:creationId xmlns:a16="http://schemas.microsoft.com/office/drawing/2014/main" id="{A52F2861-DEE3-451B-BFD4-51CC772EA0B0}"/>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10" name="正方形/長方形 509">
          <a:extLst>
            <a:ext uri="{FF2B5EF4-FFF2-40B4-BE49-F238E27FC236}">
              <a16:creationId xmlns:a16="http://schemas.microsoft.com/office/drawing/2014/main" id="{4D1F03C2-AF4A-44DE-A360-5EA7CBC9008D}"/>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11" name="正方形/長方形 510">
          <a:extLst>
            <a:ext uri="{FF2B5EF4-FFF2-40B4-BE49-F238E27FC236}">
              <a16:creationId xmlns:a16="http://schemas.microsoft.com/office/drawing/2014/main" id="{4E757940-3E89-4CE4-9E17-DBCC0B77C793}"/>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12" name="正方形/長方形 511">
          <a:extLst>
            <a:ext uri="{FF2B5EF4-FFF2-40B4-BE49-F238E27FC236}">
              <a16:creationId xmlns:a16="http://schemas.microsoft.com/office/drawing/2014/main" id="{BAB1733D-46B6-4D0A-BE5A-06AF42A07908}"/>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E9ADDC70-6319-4168-B7A9-FFCA3A4F89D4}"/>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a:extLst>
            <a:ext uri="{FF2B5EF4-FFF2-40B4-BE49-F238E27FC236}">
              <a16:creationId xmlns:a16="http://schemas.microsoft.com/office/drawing/2014/main" id="{01499723-7F88-47CE-BF9D-D16C5139A246}"/>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a:extLst>
            <a:ext uri="{FF2B5EF4-FFF2-40B4-BE49-F238E27FC236}">
              <a16:creationId xmlns:a16="http://schemas.microsoft.com/office/drawing/2014/main" id="{1C56EAF4-3212-42F8-9ACC-FE98315E1FC4}"/>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a:extLst>
            <a:ext uri="{FF2B5EF4-FFF2-40B4-BE49-F238E27FC236}">
              <a16:creationId xmlns:a16="http://schemas.microsoft.com/office/drawing/2014/main" id="{9AE823BF-5278-4B41-B928-CA081C69690A}"/>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7" name="テキスト ボックス 516">
          <a:extLst>
            <a:ext uri="{FF2B5EF4-FFF2-40B4-BE49-F238E27FC236}">
              <a16:creationId xmlns:a16="http://schemas.microsoft.com/office/drawing/2014/main" id="{B6DBA0BF-E07B-4505-ABBE-BBF858C7F476}"/>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a:extLst>
            <a:ext uri="{FF2B5EF4-FFF2-40B4-BE49-F238E27FC236}">
              <a16:creationId xmlns:a16="http://schemas.microsoft.com/office/drawing/2014/main" id="{63B38D17-4C58-452A-B7BA-26A8E4321FB7}"/>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9" name="テキスト ボックス 518">
          <a:extLst>
            <a:ext uri="{FF2B5EF4-FFF2-40B4-BE49-F238E27FC236}">
              <a16:creationId xmlns:a16="http://schemas.microsoft.com/office/drawing/2014/main" id="{A1B1FD42-7B71-4B92-A880-209ADD3A0970}"/>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a:extLst>
            <a:ext uri="{FF2B5EF4-FFF2-40B4-BE49-F238E27FC236}">
              <a16:creationId xmlns:a16="http://schemas.microsoft.com/office/drawing/2014/main" id="{46BB3A5E-1AC9-4CB2-B938-BE420441C04C}"/>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1" name="テキスト ボックス 520">
          <a:extLst>
            <a:ext uri="{FF2B5EF4-FFF2-40B4-BE49-F238E27FC236}">
              <a16:creationId xmlns:a16="http://schemas.microsoft.com/office/drawing/2014/main" id="{B14AC8D8-B6BC-42AC-9DB1-9BDE95159DA7}"/>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a:extLst>
            <a:ext uri="{FF2B5EF4-FFF2-40B4-BE49-F238E27FC236}">
              <a16:creationId xmlns:a16="http://schemas.microsoft.com/office/drawing/2014/main" id="{8BA33C40-06CA-4579-8E97-1F0567637DDF}"/>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3" name="テキスト ボックス 522">
          <a:extLst>
            <a:ext uri="{FF2B5EF4-FFF2-40B4-BE49-F238E27FC236}">
              <a16:creationId xmlns:a16="http://schemas.microsoft.com/office/drawing/2014/main" id="{2AA475B5-AC82-4532-8C2B-5B4223F28E81}"/>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a:extLst>
            <a:ext uri="{FF2B5EF4-FFF2-40B4-BE49-F238E27FC236}">
              <a16:creationId xmlns:a16="http://schemas.microsoft.com/office/drawing/2014/main" id="{71DCC0DB-5C84-4E01-A6DC-FC2EFA3133FD}"/>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5" name="テキスト ボックス 524">
          <a:extLst>
            <a:ext uri="{FF2B5EF4-FFF2-40B4-BE49-F238E27FC236}">
              <a16:creationId xmlns:a16="http://schemas.microsoft.com/office/drawing/2014/main" id="{D57DB881-DD8E-4BEC-8016-213894CE7458}"/>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B65690DF-C420-4F53-BA5B-BDBA9062AEEA}"/>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a:extLst>
            <a:ext uri="{FF2B5EF4-FFF2-40B4-BE49-F238E27FC236}">
              <a16:creationId xmlns:a16="http://schemas.microsoft.com/office/drawing/2014/main" id="{BFC3D6CE-DD7B-4DD8-A6C6-78551D4A0BA9}"/>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試験研究機関】&#10;一人当たり面積グラフ枠">
          <a:extLst>
            <a:ext uri="{FF2B5EF4-FFF2-40B4-BE49-F238E27FC236}">
              <a16:creationId xmlns:a16="http://schemas.microsoft.com/office/drawing/2014/main" id="{D47653DC-6744-408E-8910-6D0785FFA290}"/>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29" name="直線コネクタ 528">
          <a:extLst>
            <a:ext uri="{FF2B5EF4-FFF2-40B4-BE49-F238E27FC236}">
              <a16:creationId xmlns:a16="http://schemas.microsoft.com/office/drawing/2014/main" id="{DDDFB0FE-A209-4DDE-BCF0-2B5D719BAAC5}"/>
            </a:ext>
          </a:extLst>
        </xdr:cNvPr>
        <xdr:cNvCxnSpPr/>
      </xdr:nvCxnSpPr>
      <xdr:spPr>
        <a:xfrm flipV="1">
          <a:off x="19952970" y="550545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30" name="【試験研究機関】&#10;一人当たり面積最小値テキスト">
          <a:extLst>
            <a:ext uri="{FF2B5EF4-FFF2-40B4-BE49-F238E27FC236}">
              <a16:creationId xmlns:a16="http://schemas.microsoft.com/office/drawing/2014/main" id="{489FD3C0-59AF-4C6F-86EA-A55DD7B1F586}"/>
            </a:ext>
          </a:extLst>
        </xdr:cNvPr>
        <xdr:cNvSpPr txBox="1"/>
      </xdr:nvSpPr>
      <xdr:spPr>
        <a:xfrm>
          <a:off x="20002500"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31" name="直線コネクタ 530">
          <a:extLst>
            <a:ext uri="{FF2B5EF4-FFF2-40B4-BE49-F238E27FC236}">
              <a16:creationId xmlns:a16="http://schemas.microsoft.com/office/drawing/2014/main" id="{0F1059CD-FF72-4296-80CA-4B83D3F59A03}"/>
            </a:ext>
          </a:extLst>
        </xdr:cNvPr>
        <xdr:cNvCxnSpPr/>
      </xdr:nvCxnSpPr>
      <xdr:spPr>
        <a:xfrm>
          <a:off x="19878675" y="669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32" name="【試験研究機関】&#10;一人当たり面積最大値テキスト">
          <a:extLst>
            <a:ext uri="{FF2B5EF4-FFF2-40B4-BE49-F238E27FC236}">
              <a16:creationId xmlns:a16="http://schemas.microsoft.com/office/drawing/2014/main" id="{9C69E45E-EFCC-42AF-BA54-9D3F1863532D}"/>
            </a:ext>
          </a:extLst>
        </xdr:cNvPr>
        <xdr:cNvSpPr txBox="1"/>
      </xdr:nvSpPr>
      <xdr:spPr>
        <a:xfrm>
          <a:off x="2000250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33" name="直線コネクタ 532">
          <a:extLst>
            <a:ext uri="{FF2B5EF4-FFF2-40B4-BE49-F238E27FC236}">
              <a16:creationId xmlns:a16="http://schemas.microsoft.com/office/drawing/2014/main" id="{838042D8-BB4E-4DFC-948D-41E10E93A93A}"/>
            </a:ext>
          </a:extLst>
        </xdr:cNvPr>
        <xdr:cNvCxnSpPr/>
      </xdr:nvCxnSpPr>
      <xdr:spPr>
        <a:xfrm>
          <a:off x="19878675" y="5505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534" name="【試験研究機関】&#10;一人当たり面積平均値テキスト">
          <a:extLst>
            <a:ext uri="{FF2B5EF4-FFF2-40B4-BE49-F238E27FC236}">
              <a16:creationId xmlns:a16="http://schemas.microsoft.com/office/drawing/2014/main" id="{5DC167D9-FA55-4E9C-8C73-5E36A3D78783}"/>
            </a:ext>
          </a:extLst>
        </xdr:cNvPr>
        <xdr:cNvSpPr txBox="1"/>
      </xdr:nvSpPr>
      <xdr:spPr>
        <a:xfrm>
          <a:off x="20002500" y="6274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35" name="フローチャート: 判断 534">
          <a:extLst>
            <a:ext uri="{FF2B5EF4-FFF2-40B4-BE49-F238E27FC236}">
              <a16:creationId xmlns:a16="http://schemas.microsoft.com/office/drawing/2014/main" id="{466AF206-749F-4F5E-99ED-14A2DF516893}"/>
            </a:ext>
          </a:extLst>
        </xdr:cNvPr>
        <xdr:cNvSpPr/>
      </xdr:nvSpPr>
      <xdr:spPr>
        <a:xfrm>
          <a:off x="19897725" y="6296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36" name="フローチャート: 判断 535">
          <a:extLst>
            <a:ext uri="{FF2B5EF4-FFF2-40B4-BE49-F238E27FC236}">
              <a16:creationId xmlns:a16="http://schemas.microsoft.com/office/drawing/2014/main" id="{4EC23D80-49BB-4387-A9C1-FEA0C7F00AD4}"/>
            </a:ext>
          </a:extLst>
        </xdr:cNvPr>
        <xdr:cNvSpPr/>
      </xdr:nvSpPr>
      <xdr:spPr>
        <a:xfrm>
          <a:off x="19154775"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37" name="フローチャート: 判断 536">
          <a:extLst>
            <a:ext uri="{FF2B5EF4-FFF2-40B4-BE49-F238E27FC236}">
              <a16:creationId xmlns:a16="http://schemas.microsoft.com/office/drawing/2014/main" id="{B5C718DC-C169-4932-B2D3-8B1F20444977}"/>
            </a:ext>
          </a:extLst>
        </xdr:cNvPr>
        <xdr:cNvSpPr/>
      </xdr:nvSpPr>
      <xdr:spPr>
        <a:xfrm>
          <a:off x="183451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38" name="フローチャート: 判断 537">
          <a:extLst>
            <a:ext uri="{FF2B5EF4-FFF2-40B4-BE49-F238E27FC236}">
              <a16:creationId xmlns:a16="http://schemas.microsoft.com/office/drawing/2014/main" id="{E5B221F7-00B6-41A1-BA55-5BBFC8754A78}"/>
            </a:ext>
          </a:extLst>
        </xdr:cNvPr>
        <xdr:cNvSpPr/>
      </xdr:nvSpPr>
      <xdr:spPr>
        <a:xfrm>
          <a:off x="17554575" y="6257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39" name="フローチャート: 判断 538">
          <a:extLst>
            <a:ext uri="{FF2B5EF4-FFF2-40B4-BE49-F238E27FC236}">
              <a16:creationId xmlns:a16="http://schemas.microsoft.com/office/drawing/2014/main" id="{D09947BA-E08C-4738-93DA-257BDF931950}"/>
            </a:ext>
          </a:extLst>
        </xdr:cNvPr>
        <xdr:cNvSpPr/>
      </xdr:nvSpPr>
      <xdr:spPr>
        <a:xfrm>
          <a:off x="167544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FF18E35A-69B7-4DE9-926F-87CC0C8DC98B}"/>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8F943D81-96E4-4C88-A85D-21DEB0DB6C14}"/>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95DA9E9-C290-49EC-9565-0DA1B5A0990B}"/>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291F2FFD-AB37-4791-808F-9FFC44522FB5}"/>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CCE52709-BD41-41D3-8CD8-25C5F542567B}"/>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545" name="楕円 544">
          <a:extLst>
            <a:ext uri="{FF2B5EF4-FFF2-40B4-BE49-F238E27FC236}">
              <a16:creationId xmlns:a16="http://schemas.microsoft.com/office/drawing/2014/main" id="{5CD94E3C-E026-49E1-81A2-D228784097BE}"/>
            </a:ext>
          </a:extLst>
        </xdr:cNvPr>
        <xdr:cNvSpPr/>
      </xdr:nvSpPr>
      <xdr:spPr>
        <a:xfrm>
          <a:off x="19897725" y="6000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29227</xdr:rowOff>
    </xdr:from>
    <xdr:ext cx="469744" cy="259045"/>
    <xdr:sp macro="" textlink="">
      <xdr:nvSpPr>
        <xdr:cNvPr id="546" name="【試験研究機関】&#10;一人当たり面積該当値テキスト">
          <a:extLst>
            <a:ext uri="{FF2B5EF4-FFF2-40B4-BE49-F238E27FC236}">
              <a16:creationId xmlns:a16="http://schemas.microsoft.com/office/drawing/2014/main" id="{5FD58C89-B936-4017-86AC-7A6ACFE02F5D}"/>
            </a:ext>
          </a:extLst>
        </xdr:cNvPr>
        <xdr:cNvSpPr txBox="1"/>
      </xdr:nvSpPr>
      <xdr:spPr>
        <a:xfrm>
          <a:off x="20002500"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547" name="楕円 546">
          <a:extLst>
            <a:ext uri="{FF2B5EF4-FFF2-40B4-BE49-F238E27FC236}">
              <a16:creationId xmlns:a16="http://schemas.microsoft.com/office/drawing/2014/main" id="{9A416FDC-D7BB-4AC5-8E67-B7A9C2AC98B6}"/>
            </a:ext>
          </a:extLst>
        </xdr:cNvPr>
        <xdr:cNvSpPr/>
      </xdr:nvSpPr>
      <xdr:spPr>
        <a:xfrm>
          <a:off x="19154775" y="60007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37</xdr:row>
      <xdr:rowOff>57150</xdr:rowOff>
    </xdr:to>
    <xdr:cxnSp macro="">
      <xdr:nvCxnSpPr>
        <xdr:cNvPr id="548" name="直線コネクタ 547">
          <a:extLst>
            <a:ext uri="{FF2B5EF4-FFF2-40B4-BE49-F238E27FC236}">
              <a16:creationId xmlns:a16="http://schemas.microsoft.com/office/drawing/2014/main" id="{65D17861-1FFA-4C00-A77A-1BE4B38C1C68}"/>
            </a:ext>
          </a:extLst>
        </xdr:cNvPr>
        <xdr:cNvCxnSpPr/>
      </xdr:nvCxnSpPr>
      <xdr:spPr>
        <a:xfrm>
          <a:off x="19202400" y="60483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6350</xdr:rowOff>
    </xdr:from>
    <xdr:to>
      <xdr:col>107</xdr:col>
      <xdr:colOff>101600</xdr:colOff>
      <xdr:row>37</xdr:row>
      <xdr:rowOff>107950</xdr:rowOff>
    </xdr:to>
    <xdr:sp macro="" textlink="">
      <xdr:nvSpPr>
        <xdr:cNvPr id="549" name="楕円 548">
          <a:extLst>
            <a:ext uri="{FF2B5EF4-FFF2-40B4-BE49-F238E27FC236}">
              <a16:creationId xmlns:a16="http://schemas.microsoft.com/office/drawing/2014/main" id="{994C3413-7E96-4343-B478-A63B096C6987}"/>
            </a:ext>
          </a:extLst>
        </xdr:cNvPr>
        <xdr:cNvSpPr/>
      </xdr:nvSpPr>
      <xdr:spPr>
        <a:xfrm>
          <a:off x="18345150" y="6000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57150</xdr:rowOff>
    </xdr:from>
    <xdr:to>
      <xdr:col>111</xdr:col>
      <xdr:colOff>177800</xdr:colOff>
      <xdr:row>37</xdr:row>
      <xdr:rowOff>57150</xdr:rowOff>
    </xdr:to>
    <xdr:cxnSp macro="">
      <xdr:nvCxnSpPr>
        <xdr:cNvPr id="550" name="直線コネクタ 549">
          <a:extLst>
            <a:ext uri="{FF2B5EF4-FFF2-40B4-BE49-F238E27FC236}">
              <a16:creationId xmlns:a16="http://schemas.microsoft.com/office/drawing/2014/main" id="{A1E2E4CD-E547-4A06-BB6D-D1828615DE93}"/>
            </a:ext>
          </a:extLst>
        </xdr:cNvPr>
        <xdr:cNvCxnSpPr/>
      </xdr:nvCxnSpPr>
      <xdr:spPr>
        <a:xfrm>
          <a:off x="18392775" y="60483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25400</xdr:rowOff>
    </xdr:from>
    <xdr:to>
      <xdr:col>102</xdr:col>
      <xdr:colOff>165100</xdr:colOff>
      <xdr:row>37</xdr:row>
      <xdr:rowOff>127000</xdr:rowOff>
    </xdr:to>
    <xdr:sp macro="" textlink="">
      <xdr:nvSpPr>
        <xdr:cNvPr id="551" name="楕円 550">
          <a:extLst>
            <a:ext uri="{FF2B5EF4-FFF2-40B4-BE49-F238E27FC236}">
              <a16:creationId xmlns:a16="http://schemas.microsoft.com/office/drawing/2014/main" id="{237B8358-15BB-4CDD-BA30-6F48740DEF51}"/>
            </a:ext>
          </a:extLst>
        </xdr:cNvPr>
        <xdr:cNvSpPr/>
      </xdr:nvSpPr>
      <xdr:spPr>
        <a:xfrm>
          <a:off x="17554575" y="6019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57150</xdr:rowOff>
    </xdr:from>
    <xdr:to>
      <xdr:col>107</xdr:col>
      <xdr:colOff>50800</xdr:colOff>
      <xdr:row>37</xdr:row>
      <xdr:rowOff>76200</xdr:rowOff>
    </xdr:to>
    <xdr:cxnSp macro="">
      <xdr:nvCxnSpPr>
        <xdr:cNvPr id="552" name="直線コネクタ 551">
          <a:extLst>
            <a:ext uri="{FF2B5EF4-FFF2-40B4-BE49-F238E27FC236}">
              <a16:creationId xmlns:a16="http://schemas.microsoft.com/office/drawing/2014/main" id="{5C53835E-276A-4730-85BB-5069DC38EB47}"/>
            </a:ext>
          </a:extLst>
        </xdr:cNvPr>
        <xdr:cNvCxnSpPr/>
      </xdr:nvCxnSpPr>
      <xdr:spPr>
        <a:xfrm flipV="1">
          <a:off x="17602200" y="6048375"/>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53" name="n_1aveValue【試験研究機関】&#10;一人当たり面積">
          <a:extLst>
            <a:ext uri="{FF2B5EF4-FFF2-40B4-BE49-F238E27FC236}">
              <a16:creationId xmlns:a16="http://schemas.microsoft.com/office/drawing/2014/main" id="{5FA35E9B-4333-4E70-904B-527AE2B6B377}"/>
            </a:ext>
          </a:extLst>
        </xdr:cNvPr>
        <xdr:cNvSpPr txBox="1"/>
      </xdr:nvSpPr>
      <xdr:spPr>
        <a:xfrm>
          <a:off x="189834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54" name="n_2aveValue【試験研究機関】&#10;一人当たり面積">
          <a:extLst>
            <a:ext uri="{FF2B5EF4-FFF2-40B4-BE49-F238E27FC236}">
              <a16:creationId xmlns:a16="http://schemas.microsoft.com/office/drawing/2014/main" id="{73044B25-F91C-4FFD-A2ED-386D749AE499}"/>
            </a:ext>
          </a:extLst>
        </xdr:cNvPr>
        <xdr:cNvSpPr txBox="1"/>
      </xdr:nvSpPr>
      <xdr:spPr>
        <a:xfrm>
          <a:off x="181833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555" name="n_3aveValue【試験研究機関】&#10;一人当たり面積">
          <a:extLst>
            <a:ext uri="{FF2B5EF4-FFF2-40B4-BE49-F238E27FC236}">
              <a16:creationId xmlns:a16="http://schemas.microsoft.com/office/drawing/2014/main" id="{ABDEE8DF-9472-4612-9FDA-1576C43535F9}"/>
            </a:ext>
          </a:extLst>
        </xdr:cNvPr>
        <xdr:cNvSpPr txBox="1"/>
      </xdr:nvSpPr>
      <xdr:spPr>
        <a:xfrm>
          <a:off x="17383202"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56" name="n_4aveValue【試験研究機関】&#10;一人当たり面積">
          <a:extLst>
            <a:ext uri="{FF2B5EF4-FFF2-40B4-BE49-F238E27FC236}">
              <a16:creationId xmlns:a16="http://schemas.microsoft.com/office/drawing/2014/main" id="{85476BD3-7460-4834-8B05-525AA6246B02}"/>
            </a:ext>
          </a:extLst>
        </xdr:cNvPr>
        <xdr:cNvSpPr txBox="1"/>
      </xdr:nvSpPr>
      <xdr:spPr>
        <a:xfrm>
          <a:off x="165926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557" name="n_1mainValue【試験研究機関】&#10;一人当たり面積">
          <a:extLst>
            <a:ext uri="{FF2B5EF4-FFF2-40B4-BE49-F238E27FC236}">
              <a16:creationId xmlns:a16="http://schemas.microsoft.com/office/drawing/2014/main" id="{B4A77725-C913-49EC-BE68-F00975187F2A}"/>
            </a:ext>
          </a:extLst>
        </xdr:cNvPr>
        <xdr:cNvSpPr txBox="1"/>
      </xdr:nvSpPr>
      <xdr:spPr>
        <a:xfrm>
          <a:off x="18983402"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124477</xdr:rowOff>
    </xdr:from>
    <xdr:ext cx="469744" cy="259045"/>
    <xdr:sp macro="" textlink="">
      <xdr:nvSpPr>
        <xdr:cNvPr id="558" name="n_2mainValue【試験研究機関】&#10;一人当たり面積">
          <a:extLst>
            <a:ext uri="{FF2B5EF4-FFF2-40B4-BE49-F238E27FC236}">
              <a16:creationId xmlns:a16="http://schemas.microsoft.com/office/drawing/2014/main" id="{0425147D-EEAB-413D-A0A2-15BFB4BA517D}"/>
            </a:ext>
          </a:extLst>
        </xdr:cNvPr>
        <xdr:cNvSpPr txBox="1"/>
      </xdr:nvSpPr>
      <xdr:spPr>
        <a:xfrm>
          <a:off x="18183302"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143527</xdr:rowOff>
    </xdr:from>
    <xdr:ext cx="469744" cy="259045"/>
    <xdr:sp macro="" textlink="">
      <xdr:nvSpPr>
        <xdr:cNvPr id="559" name="n_3mainValue【試験研究機関】&#10;一人当たり面積">
          <a:extLst>
            <a:ext uri="{FF2B5EF4-FFF2-40B4-BE49-F238E27FC236}">
              <a16:creationId xmlns:a16="http://schemas.microsoft.com/office/drawing/2014/main" id="{43A393FB-7B01-4F73-B24D-CB3B8FE3C4BD}"/>
            </a:ext>
          </a:extLst>
        </xdr:cNvPr>
        <xdr:cNvSpPr txBox="1"/>
      </xdr:nvSpPr>
      <xdr:spPr>
        <a:xfrm>
          <a:off x="17383202"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C1630C4F-2250-4C9B-B719-61D383CC30DE}"/>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61" name="正方形/長方形 560">
          <a:extLst>
            <a:ext uri="{FF2B5EF4-FFF2-40B4-BE49-F238E27FC236}">
              <a16:creationId xmlns:a16="http://schemas.microsoft.com/office/drawing/2014/main" id="{A81C8D3C-F9E3-4325-835D-FFD370F8C409}"/>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62" name="正方形/長方形 561">
          <a:extLst>
            <a:ext uri="{FF2B5EF4-FFF2-40B4-BE49-F238E27FC236}">
              <a16:creationId xmlns:a16="http://schemas.microsoft.com/office/drawing/2014/main" id="{20434D15-A0F5-4627-B180-05E3E8AC22AE}"/>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63" name="正方形/長方形 562">
          <a:extLst>
            <a:ext uri="{FF2B5EF4-FFF2-40B4-BE49-F238E27FC236}">
              <a16:creationId xmlns:a16="http://schemas.microsoft.com/office/drawing/2014/main" id="{1AC287A8-A4BF-4322-9D6B-76077BFB3846}"/>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64" name="正方形/長方形 563">
          <a:extLst>
            <a:ext uri="{FF2B5EF4-FFF2-40B4-BE49-F238E27FC236}">
              <a16:creationId xmlns:a16="http://schemas.microsoft.com/office/drawing/2014/main" id="{1F2D2794-F68D-4D31-9397-0D14A95799B1}"/>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CFDCBAD6-9030-4169-A25A-571A0DF90634}"/>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CFD4F409-92A9-4E60-B789-226AEAF392DD}"/>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E8E877BD-4BED-4C9B-BE5F-E0F468DB3361}"/>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a:extLst>
            <a:ext uri="{FF2B5EF4-FFF2-40B4-BE49-F238E27FC236}">
              <a16:creationId xmlns:a16="http://schemas.microsoft.com/office/drawing/2014/main" id="{53CA2D86-FF06-4FCB-835A-23FADF0CDD28}"/>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9" name="直線コネクタ 568">
          <a:extLst>
            <a:ext uri="{FF2B5EF4-FFF2-40B4-BE49-F238E27FC236}">
              <a16:creationId xmlns:a16="http://schemas.microsoft.com/office/drawing/2014/main" id="{9CF2C657-D6F0-4511-9C8F-ACF49D66D91A}"/>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0" name="テキスト ボックス 569">
          <a:extLst>
            <a:ext uri="{FF2B5EF4-FFF2-40B4-BE49-F238E27FC236}">
              <a16:creationId xmlns:a16="http://schemas.microsoft.com/office/drawing/2014/main" id="{72F4A427-4505-4E75-B10E-63B4D4EE9ED4}"/>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1" name="直線コネクタ 570">
          <a:extLst>
            <a:ext uri="{FF2B5EF4-FFF2-40B4-BE49-F238E27FC236}">
              <a16:creationId xmlns:a16="http://schemas.microsoft.com/office/drawing/2014/main" id="{8C932213-A0AE-4A8F-B50D-66CEA0DFDE82}"/>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2" name="テキスト ボックス 571">
          <a:extLst>
            <a:ext uri="{FF2B5EF4-FFF2-40B4-BE49-F238E27FC236}">
              <a16:creationId xmlns:a16="http://schemas.microsoft.com/office/drawing/2014/main" id="{C8FA4095-5271-44CD-8CFB-9AD9C8BAE739}"/>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3" name="直線コネクタ 572">
          <a:extLst>
            <a:ext uri="{FF2B5EF4-FFF2-40B4-BE49-F238E27FC236}">
              <a16:creationId xmlns:a16="http://schemas.microsoft.com/office/drawing/2014/main" id="{8A256B6E-0858-45EE-8552-1E6ED998D447}"/>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4" name="テキスト ボックス 573">
          <a:extLst>
            <a:ext uri="{FF2B5EF4-FFF2-40B4-BE49-F238E27FC236}">
              <a16:creationId xmlns:a16="http://schemas.microsoft.com/office/drawing/2014/main" id="{BD3A2823-0479-4E10-AB76-1261C756B1BD}"/>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5" name="直線コネクタ 574">
          <a:extLst>
            <a:ext uri="{FF2B5EF4-FFF2-40B4-BE49-F238E27FC236}">
              <a16:creationId xmlns:a16="http://schemas.microsoft.com/office/drawing/2014/main" id="{31DCDAD4-D192-4C63-8E7B-2F688E4E4B06}"/>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6" name="テキスト ボックス 575">
          <a:extLst>
            <a:ext uri="{FF2B5EF4-FFF2-40B4-BE49-F238E27FC236}">
              <a16:creationId xmlns:a16="http://schemas.microsoft.com/office/drawing/2014/main" id="{264D87F9-DFE7-42E5-8A26-DA6C9D4993E4}"/>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5F61E090-3BB3-400B-B5BC-A345D937A79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8" name="テキスト ボックス 577">
          <a:extLst>
            <a:ext uri="{FF2B5EF4-FFF2-40B4-BE49-F238E27FC236}">
              <a16:creationId xmlns:a16="http://schemas.microsoft.com/office/drawing/2014/main" id="{8FECFC86-976E-4E74-B5BB-122DC5098806}"/>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警察施設】&#10;有形固定資産減価償却率グラフ枠">
          <a:extLst>
            <a:ext uri="{FF2B5EF4-FFF2-40B4-BE49-F238E27FC236}">
              <a16:creationId xmlns:a16="http://schemas.microsoft.com/office/drawing/2014/main" id="{1EEEBCAD-2513-47A5-AE6E-2B159207BD6A}"/>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580" name="直線コネクタ 579">
          <a:extLst>
            <a:ext uri="{FF2B5EF4-FFF2-40B4-BE49-F238E27FC236}">
              <a16:creationId xmlns:a16="http://schemas.microsoft.com/office/drawing/2014/main" id="{B71EC939-681F-4EF7-8E6D-E62AA9D67F11}"/>
            </a:ext>
          </a:extLst>
        </xdr:cNvPr>
        <xdr:cNvCxnSpPr/>
      </xdr:nvCxnSpPr>
      <xdr:spPr>
        <a:xfrm flipV="1">
          <a:off x="14695170" y="9028430"/>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581" name="【警察施設】&#10;有形固定資産減価償却率最小値テキスト">
          <a:extLst>
            <a:ext uri="{FF2B5EF4-FFF2-40B4-BE49-F238E27FC236}">
              <a16:creationId xmlns:a16="http://schemas.microsoft.com/office/drawing/2014/main" id="{0020349D-704F-4CAB-BF54-D6560ACEFA2C}"/>
            </a:ext>
          </a:extLst>
        </xdr:cNvPr>
        <xdr:cNvSpPr txBox="1"/>
      </xdr:nvSpPr>
      <xdr:spPr>
        <a:xfrm>
          <a:off x="14744700" y="1042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582" name="直線コネクタ 581">
          <a:extLst>
            <a:ext uri="{FF2B5EF4-FFF2-40B4-BE49-F238E27FC236}">
              <a16:creationId xmlns:a16="http://schemas.microsoft.com/office/drawing/2014/main" id="{CB5F04FE-4207-41F0-8E9E-D8E94E6D926C}"/>
            </a:ext>
          </a:extLst>
        </xdr:cNvPr>
        <xdr:cNvCxnSpPr/>
      </xdr:nvCxnSpPr>
      <xdr:spPr>
        <a:xfrm>
          <a:off x="14611350" y="104226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583" name="【警察施設】&#10;有形固定資産減価償却率最大値テキスト">
          <a:extLst>
            <a:ext uri="{FF2B5EF4-FFF2-40B4-BE49-F238E27FC236}">
              <a16:creationId xmlns:a16="http://schemas.microsoft.com/office/drawing/2014/main" id="{3A00789B-F4E0-45F6-8564-DAE6537CCDA3}"/>
            </a:ext>
          </a:extLst>
        </xdr:cNvPr>
        <xdr:cNvSpPr txBox="1"/>
      </xdr:nvSpPr>
      <xdr:spPr>
        <a:xfrm>
          <a:off x="14744700" y="881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84" name="直線コネクタ 583">
          <a:extLst>
            <a:ext uri="{FF2B5EF4-FFF2-40B4-BE49-F238E27FC236}">
              <a16:creationId xmlns:a16="http://schemas.microsoft.com/office/drawing/2014/main" id="{AFF584C7-9454-4B9D-84FB-D28A716471AD}"/>
            </a:ext>
          </a:extLst>
        </xdr:cNvPr>
        <xdr:cNvCxnSpPr/>
      </xdr:nvCxnSpPr>
      <xdr:spPr>
        <a:xfrm>
          <a:off x="14611350" y="902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63517</xdr:rowOff>
    </xdr:from>
    <xdr:ext cx="405111" cy="259045"/>
    <xdr:sp macro="" textlink="">
      <xdr:nvSpPr>
        <xdr:cNvPr id="585" name="【警察施設】&#10;有形固定資産減価償却率平均値テキスト">
          <a:extLst>
            <a:ext uri="{FF2B5EF4-FFF2-40B4-BE49-F238E27FC236}">
              <a16:creationId xmlns:a16="http://schemas.microsoft.com/office/drawing/2014/main" id="{F41D8F55-6B76-4690-94F8-BAD3781DDEEB}"/>
            </a:ext>
          </a:extLst>
        </xdr:cNvPr>
        <xdr:cNvSpPr txBox="1"/>
      </xdr:nvSpPr>
      <xdr:spPr>
        <a:xfrm>
          <a:off x="14744700" y="962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86" name="フローチャート: 判断 585">
          <a:extLst>
            <a:ext uri="{FF2B5EF4-FFF2-40B4-BE49-F238E27FC236}">
              <a16:creationId xmlns:a16="http://schemas.microsoft.com/office/drawing/2014/main" id="{9B3133C5-D96C-4129-AF0C-93054F1DC126}"/>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587" name="フローチャート: 判断 586">
          <a:extLst>
            <a:ext uri="{FF2B5EF4-FFF2-40B4-BE49-F238E27FC236}">
              <a16:creationId xmlns:a16="http://schemas.microsoft.com/office/drawing/2014/main" id="{C15E901E-5250-4A13-963B-2D266D1B1D51}"/>
            </a:ext>
          </a:extLst>
        </xdr:cNvPr>
        <xdr:cNvSpPr/>
      </xdr:nvSpPr>
      <xdr:spPr>
        <a:xfrm>
          <a:off x="13887450" y="96879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588" name="フローチャート: 判断 587">
          <a:extLst>
            <a:ext uri="{FF2B5EF4-FFF2-40B4-BE49-F238E27FC236}">
              <a16:creationId xmlns:a16="http://schemas.microsoft.com/office/drawing/2014/main" id="{A8041573-F97B-4DD9-B147-5A136B4C5083}"/>
            </a:ext>
          </a:extLst>
        </xdr:cNvPr>
        <xdr:cNvSpPr/>
      </xdr:nvSpPr>
      <xdr:spPr>
        <a:xfrm>
          <a:off x="13096875" y="97849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89" name="フローチャート: 判断 588">
          <a:extLst>
            <a:ext uri="{FF2B5EF4-FFF2-40B4-BE49-F238E27FC236}">
              <a16:creationId xmlns:a16="http://schemas.microsoft.com/office/drawing/2014/main" id="{B3C21087-3D13-4961-9D21-929D829B6659}"/>
            </a:ext>
          </a:extLst>
        </xdr:cNvPr>
        <xdr:cNvSpPr/>
      </xdr:nvSpPr>
      <xdr:spPr>
        <a:xfrm>
          <a:off x="12296775" y="9847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90" name="フローチャート: 判断 589">
          <a:extLst>
            <a:ext uri="{FF2B5EF4-FFF2-40B4-BE49-F238E27FC236}">
              <a16:creationId xmlns:a16="http://schemas.microsoft.com/office/drawing/2014/main" id="{E244594F-7A17-4500-83AA-45D41F62B6CB}"/>
            </a:ext>
          </a:extLst>
        </xdr:cNvPr>
        <xdr:cNvSpPr/>
      </xdr:nvSpPr>
      <xdr:spPr>
        <a:xfrm>
          <a:off x="11487150" y="99034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6B8331F1-F54F-4F02-BCC7-7AA0B2867EF6}"/>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27941B94-2562-432E-8D2F-76C368A9EB27}"/>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39745DBE-9D6E-4B8C-B36C-C9E9D5F1E8FB}"/>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611FC800-7882-45AB-A4BB-8C2E9E1FA27A}"/>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D5671C54-3077-4B63-9CF0-B181E142083B}"/>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596" name="楕円 595">
          <a:extLst>
            <a:ext uri="{FF2B5EF4-FFF2-40B4-BE49-F238E27FC236}">
              <a16:creationId xmlns:a16="http://schemas.microsoft.com/office/drawing/2014/main" id="{4EFABDFA-7CF3-4915-B4EB-78978FCF33EA}"/>
            </a:ext>
          </a:extLst>
        </xdr:cNvPr>
        <xdr:cNvSpPr/>
      </xdr:nvSpPr>
      <xdr:spPr>
        <a:xfrm>
          <a:off x="14649450" y="976985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32783</xdr:rowOff>
    </xdr:from>
    <xdr:ext cx="405111" cy="259045"/>
    <xdr:sp macro="" textlink="">
      <xdr:nvSpPr>
        <xdr:cNvPr id="597" name="【警察施設】&#10;有形固定資産減価償却率該当値テキスト">
          <a:extLst>
            <a:ext uri="{FF2B5EF4-FFF2-40B4-BE49-F238E27FC236}">
              <a16:creationId xmlns:a16="http://schemas.microsoft.com/office/drawing/2014/main" id="{46E756A5-DBF5-4BB5-8C0E-614C301DA2BF}"/>
            </a:ext>
          </a:extLst>
        </xdr:cNvPr>
        <xdr:cNvSpPr txBox="1"/>
      </xdr:nvSpPr>
      <xdr:spPr>
        <a:xfrm>
          <a:off x="14744700" y="974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148082</xdr:rowOff>
    </xdr:from>
    <xdr:to>
      <xdr:col>81</xdr:col>
      <xdr:colOff>101600</xdr:colOff>
      <xdr:row>60</xdr:row>
      <xdr:rowOff>78232</xdr:rowOff>
    </xdr:to>
    <xdr:sp macro="" textlink="">
      <xdr:nvSpPr>
        <xdr:cNvPr id="598" name="楕円 597">
          <a:extLst>
            <a:ext uri="{FF2B5EF4-FFF2-40B4-BE49-F238E27FC236}">
              <a16:creationId xmlns:a16="http://schemas.microsoft.com/office/drawing/2014/main" id="{5EB4C9A7-C964-460D-B678-A3EEA09303C7}"/>
            </a:ext>
          </a:extLst>
        </xdr:cNvPr>
        <xdr:cNvSpPr/>
      </xdr:nvSpPr>
      <xdr:spPr>
        <a:xfrm>
          <a:off x="13887450" y="96984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27432</xdr:rowOff>
    </xdr:from>
    <xdr:to>
      <xdr:col>85</xdr:col>
      <xdr:colOff>127000</xdr:colOff>
      <xdr:row>60</xdr:row>
      <xdr:rowOff>105156</xdr:rowOff>
    </xdr:to>
    <xdr:cxnSp macro="">
      <xdr:nvCxnSpPr>
        <xdr:cNvPr id="599" name="直線コネクタ 598">
          <a:extLst>
            <a:ext uri="{FF2B5EF4-FFF2-40B4-BE49-F238E27FC236}">
              <a16:creationId xmlns:a16="http://schemas.microsoft.com/office/drawing/2014/main" id="{93F34739-DB1A-4B44-911F-80E52E8A138C}"/>
            </a:ext>
          </a:extLst>
        </xdr:cNvPr>
        <xdr:cNvCxnSpPr/>
      </xdr:nvCxnSpPr>
      <xdr:spPr>
        <a:xfrm>
          <a:off x="13935075" y="9746107"/>
          <a:ext cx="7620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600" name="楕円 599">
          <a:extLst>
            <a:ext uri="{FF2B5EF4-FFF2-40B4-BE49-F238E27FC236}">
              <a16:creationId xmlns:a16="http://schemas.microsoft.com/office/drawing/2014/main" id="{08200A43-F13F-4C8B-AD8A-5661B2102E0D}"/>
            </a:ext>
          </a:extLst>
        </xdr:cNvPr>
        <xdr:cNvSpPr/>
      </xdr:nvSpPr>
      <xdr:spPr>
        <a:xfrm>
          <a:off x="13096875" y="9782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27432</xdr:rowOff>
    </xdr:from>
    <xdr:to>
      <xdr:col>81</xdr:col>
      <xdr:colOff>50800</xdr:colOff>
      <xdr:row>60</xdr:row>
      <xdr:rowOff>114300</xdr:rowOff>
    </xdr:to>
    <xdr:cxnSp macro="">
      <xdr:nvCxnSpPr>
        <xdr:cNvPr id="601" name="直線コネクタ 600">
          <a:extLst>
            <a:ext uri="{FF2B5EF4-FFF2-40B4-BE49-F238E27FC236}">
              <a16:creationId xmlns:a16="http://schemas.microsoft.com/office/drawing/2014/main" id="{292EA728-3BA3-4C54-BE74-7EF366D9A1EE}"/>
            </a:ext>
          </a:extLst>
        </xdr:cNvPr>
        <xdr:cNvCxnSpPr/>
      </xdr:nvCxnSpPr>
      <xdr:spPr>
        <a:xfrm flipV="1">
          <a:off x="13144500" y="9746107"/>
          <a:ext cx="790575" cy="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xdr:rowOff>
    </xdr:from>
    <xdr:to>
      <xdr:col>72</xdr:col>
      <xdr:colOff>38100</xdr:colOff>
      <xdr:row>60</xdr:row>
      <xdr:rowOff>114808</xdr:rowOff>
    </xdr:to>
    <xdr:sp macro="" textlink="">
      <xdr:nvSpPr>
        <xdr:cNvPr id="602" name="楕円 601">
          <a:extLst>
            <a:ext uri="{FF2B5EF4-FFF2-40B4-BE49-F238E27FC236}">
              <a16:creationId xmlns:a16="http://schemas.microsoft.com/office/drawing/2014/main" id="{8AC5C075-8059-4740-B1E9-941461BF91AA}"/>
            </a:ext>
          </a:extLst>
        </xdr:cNvPr>
        <xdr:cNvSpPr/>
      </xdr:nvSpPr>
      <xdr:spPr>
        <a:xfrm>
          <a:off x="12296775" y="972553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64008</xdr:rowOff>
    </xdr:from>
    <xdr:to>
      <xdr:col>76</xdr:col>
      <xdr:colOff>114300</xdr:colOff>
      <xdr:row>60</xdr:row>
      <xdr:rowOff>114300</xdr:rowOff>
    </xdr:to>
    <xdr:cxnSp macro="">
      <xdr:nvCxnSpPr>
        <xdr:cNvPr id="603" name="直線コネクタ 602">
          <a:extLst>
            <a:ext uri="{FF2B5EF4-FFF2-40B4-BE49-F238E27FC236}">
              <a16:creationId xmlns:a16="http://schemas.microsoft.com/office/drawing/2014/main" id="{2FE396AD-DDFF-40FE-A4AE-1033C03777FB}"/>
            </a:ext>
          </a:extLst>
        </xdr:cNvPr>
        <xdr:cNvCxnSpPr/>
      </xdr:nvCxnSpPr>
      <xdr:spPr>
        <a:xfrm>
          <a:off x="12344400" y="9782683"/>
          <a:ext cx="800100"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81043</xdr:rowOff>
    </xdr:from>
    <xdr:ext cx="405111" cy="259045"/>
    <xdr:sp macro="" textlink="">
      <xdr:nvSpPr>
        <xdr:cNvPr id="604" name="n_1aveValue【警察施設】&#10;有形固定資産減価償却率">
          <a:extLst>
            <a:ext uri="{FF2B5EF4-FFF2-40B4-BE49-F238E27FC236}">
              <a16:creationId xmlns:a16="http://schemas.microsoft.com/office/drawing/2014/main" id="{60F33794-3D4A-421E-906F-BE4FF7348391}"/>
            </a:ext>
          </a:extLst>
        </xdr:cNvPr>
        <xdr:cNvSpPr txBox="1"/>
      </xdr:nvSpPr>
      <xdr:spPr>
        <a:xfrm>
          <a:off x="13745219" y="947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165371</xdr:rowOff>
    </xdr:from>
    <xdr:ext cx="405111" cy="259045"/>
    <xdr:sp macro="" textlink="">
      <xdr:nvSpPr>
        <xdr:cNvPr id="605" name="n_2aveValue【警察施設】&#10;有形固定資産減価償却率">
          <a:extLst>
            <a:ext uri="{FF2B5EF4-FFF2-40B4-BE49-F238E27FC236}">
              <a16:creationId xmlns:a16="http://schemas.microsoft.com/office/drawing/2014/main" id="{9956BD15-D4FE-464A-B53A-5F0CC87616C5}"/>
            </a:ext>
          </a:extLst>
        </xdr:cNvPr>
        <xdr:cNvSpPr txBox="1"/>
      </xdr:nvSpPr>
      <xdr:spPr>
        <a:xfrm>
          <a:off x="12964169" y="987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06" name="n_3aveValue【警察施設】&#10;有形固定資産減価償却率">
          <a:extLst>
            <a:ext uri="{FF2B5EF4-FFF2-40B4-BE49-F238E27FC236}">
              <a16:creationId xmlns:a16="http://schemas.microsoft.com/office/drawing/2014/main" id="{653279A5-4117-408F-BFB3-C5EA78BB9DDE}"/>
            </a:ext>
          </a:extLst>
        </xdr:cNvPr>
        <xdr:cNvSpPr txBox="1"/>
      </xdr:nvSpPr>
      <xdr:spPr>
        <a:xfrm>
          <a:off x="12164069"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607" name="n_4aveValue【警察施設】&#10;有形固定資産減価償却率">
          <a:extLst>
            <a:ext uri="{FF2B5EF4-FFF2-40B4-BE49-F238E27FC236}">
              <a16:creationId xmlns:a16="http://schemas.microsoft.com/office/drawing/2014/main" id="{DB170366-600B-4586-A83E-1C74FBE91374}"/>
            </a:ext>
          </a:extLst>
        </xdr:cNvPr>
        <xdr:cNvSpPr txBox="1"/>
      </xdr:nvSpPr>
      <xdr:spPr>
        <a:xfrm>
          <a:off x="11354444" y="969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69359</xdr:rowOff>
    </xdr:from>
    <xdr:ext cx="405111" cy="259045"/>
    <xdr:sp macro="" textlink="">
      <xdr:nvSpPr>
        <xdr:cNvPr id="608" name="n_1mainValue【警察施設】&#10;有形固定資産減価償却率">
          <a:extLst>
            <a:ext uri="{FF2B5EF4-FFF2-40B4-BE49-F238E27FC236}">
              <a16:creationId xmlns:a16="http://schemas.microsoft.com/office/drawing/2014/main" id="{32027C05-20F5-4E1A-98C0-4A56C827A735}"/>
            </a:ext>
          </a:extLst>
        </xdr:cNvPr>
        <xdr:cNvSpPr txBox="1"/>
      </xdr:nvSpPr>
      <xdr:spPr>
        <a:xfrm>
          <a:off x="13745219" y="97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609" name="n_2mainValue【警察施設】&#10;有形固定資産減価償却率">
          <a:extLst>
            <a:ext uri="{FF2B5EF4-FFF2-40B4-BE49-F238E27FC236}">
              <a16:creationId xmlns:a16="http://schemas.microsoft.com/office/drawing/2014/main" id="{2FB08E0E-56B4-485B-9114-1C21A1B21FBE}"/>
            </a:ext>
          </a:extLst>
        </xdr:cNvPr>
        <xdr:cNvSpPr txBox="1"/>
      </xdr:nvSpPr>
      <xdr:spPr>
        <a:xfrm>
          <a:off x="12964169"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131335</xdr:rowOff>
    </xdr:from>
    <xdr:ext cx="405111" cy="259045"/>
    <xdr:sp macro="" textlink="">
      <xdr:nvSpPr>
        <xdr:cNvPr id="610" name="n_3mainValue【警察施設】&#10;有形固定資産減価償却率">
          <a:extLst>
            <a:ext uri="{FF2B5EF4-FFF2-40B4-BE49-F238E27FC236}">
              <a16:creationId xmlns:a16="http://schemas.microsoft.com/office/drawing/2014/main" id="{ED5A864C-EDB6-4904-86CA-2AE31F32FE15}"/>
            </a:ext>
          </a:extLst>
        </xdr:cNvPr>
        <xdr:cNvSpPr txBox="1"/>
      </xdr:nvSpPr>
      <xdr:spPr>
        <a:xfrm>
          <a:off x="12164069" y="952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E7AFED26-A046-45B3-AF56-A9B5EC030B09}"/>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12" name="正方形/長方形 611">
          <a:extLst>
            <a:ext uri="{FF2B5EF4-FFF2-40B4-BE49-F238E27FC236}">
              <a16:creationId xmlns:a16="http://schemas.microsoft.com/office/drawing/2014/main" id="{84394E0A-BA1D-49CA-AFC3-8C4D6629C652}"/>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13" name="正方形/長方形 612">
          <a:extLst>
            <a:ext uri="{FF2B5EF4-FFF2-40B4-BE49-F238E27FC236}">
              <a16:creationId xmlns:a16="http://schemas.microsoft.com/office/drawing/2014/main" id="{778C0738-A837-4700-BCC7-CAB86942DBF9}"/>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14" name="正方形/長方形 613">
          <a:extLst>
            <a:ext uri="{FF2B5EF4-FFF2-40B4-BE49-F238E27FC236}">
              <a16:creationId xmlns:a16="http://schemas.microsoft.com/office/drawing/2014/main" id="{64F8B739-4441-41B4-A678-02DC9D78B73D}"/>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5" name="正方形/長方形 614">
          <a:extLst>
            <a:ext uri="{FF2B5EF4-FFF2-40B4-BE49-F238E27FC236}">
              <a16:creationId xmlns:a16="http://schemas.microsoft.com/office/drawing/2014/main" id="{5E5910ED-81AA-4A1B-9D4F-C6C22CC6E73F}"/>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a:extLst>
            <a:ext uri="{FF2B5EF4-FFF2-40B4-BE49-F238E27FC236}">
              <a16:creationId xmlns:a16="http://schemas.microsoft.com/office/drawing/2014/main" id="{B6B6F30F-1318-439B-A271-80B7F20F87BE}"/>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a:extLst>
            <a:ext uri="{FF2B5EF4-FFF2-40B4-BE49-F238E27FC236}">
              <a16:creationId xmlns:a16="http://schemas.microsoft.com/office/drawing/2014/main" id="{BDD6D4A1-7A02-4420-AA23-C1C448B6EDA3}"/>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a:extLst>
            <a:ext uri="{FF2B5EF4-FFF2-40B4-BE49-F238E27FC236}">
              <a16:creationId xmlns:a16="http://schemas.microsoft.com/office/drawing/2014/main" id="{8BB6851F-802D-4AA2-8BA2-186C16AFCFF2}"/>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a:extLst>
            <a:ext uri="{FF2B5EF4-FFF2-40B4-BE49-F238E27FC236}">
              <a16:creationId xmlns:a16="http://schemas.microsoft.com/office/drawing/2014/main" id="{211FE341-17A9-4FA1-A30E-F3A95A9A6A32}"/>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9C680D7F-9CA4-4537-9221-B0DCA3D6CE3F}"/>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a:extLst>
            <a:ext uri="{FF2B5EF4-FFF2-40B4-BE49-F238E27FC236}">
              <a16:creationId xmlns:a16="http://schemas.microsoft.com/office/drawing/2014/main" id="{E9971919-F393-4BFE-A97C-E363B2B1526A}"/>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a:extLst>
            <a:ext uri="{FF2B5EF4-FFF2-40B4-BE49-F238E27FC236}">
              <a16:creationId xmlns:a16="http://schemas.microsoft.com/office/drawing/2014/main" id="{DB98EA0F-447F-4C8B-B24D-AD8979E9D60E}"/>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a:extLst>
            <a:ext uri="{FF2B5EF4-FFF2-40B4-BE49-F238E27FC236}">
              <a16:creationId xmlns:a16="http://schemas.microsoft.com/office/drawing/2014/main" id="{020D9AC4-4C78-485B-9788-33ECB9BB771F}"/>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a:extLst>
            <a:ext uri="{FF2B5EF4-FFF2-40B4-BE49-F238E27FC236}">
              <a16:creationId xmlns:a16="http://schemas.microsoft.com/office/drawing/2014/main" id="{0F9C4E88-6BE4-482E-9CE4-8D8FDFB0A74A}"/>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a:extLst>
            <a:ext uri="{FF2B5EF4-FFF2-40B4-BE49-F238E27FC236}">
              <a16:creationId xmlns:a16="http://schemas.microsoft.com/office/drawing/2014/main" id="{6EC86021-430D-44F3-B4FC-AD3A0744D952}"/>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a:extLst>
            <a:ext uri="{FF2B5EF4-FFF2-40B4-BE49-F238E27FC236}">
              <a16:creationId xmlns:a16="http://schemas.microsoft.com/office/drawing/2014/main" id="{0A2917DE-AC98-4838-A872-C25EBEF8E316}"/>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a:extLst>
            <a:ext uri="{FF2B5EF4-FFF2-40B4-BE49-F238E27FC236}">
              <a16:creationId xmlns:a16="http://schemas.microsoft.com/office/drawing/2014/main" id="{764E1B98-BC0C-4AF8-85E9-E2E113B97ACE}"/>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a:extLst>
            <a:ext uri="{FF2B5EF4-FFF2-40B4-BE49-F238E27FC236}">
              <a16:creationId xmlns:a16="http://schemas.microsoft.com/office/drawing/2014/main" id="{1FB18497-B8B7-47BE-B79E-56E5AC671AE7}"/>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E0D99428-2357-4AFD-B88B-71305D1D05ED}"/>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27E5D828-BD3A-486D-A2E7-262F288D0097}"/>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警察施設】&#10;一人当たり面積グラフ枠">
          <a:extLst>
            <a:ext uri="{FF2B5EF4-FFF2-40B4-BE49-F238E27FC236}">
              <a16:creationId xmlns:a16="http://schemas.microsoft.com/office/drawing/2014/main" id="{F79F9D8D-0AF3-49C4-9104-2B99ADF5B84D}"/>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632" name="直線コネクタ 631">
          <a:extLst>
            <a:ext uri="{FF2B5EF4-FFF2-40B4-BE49-F238E27FC236}">
              <a16:creationId xmlns:a16="http://schemas.microsoft.com/office/drawing/2014/main" id="{1A9B7920-ABD3-4DC5-8DAD-F33DF63BFF65}"/>
            </a:ext>
          </a:extLst>
        </xdr:cNvPr>
        <xdr:cNvCxnSpPr/>
      </xdr:nvCxnSpPr>
      <xdr:spPr>
        <a:xfrm flipV="1">
          <a:off x="19952970" y="90106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33" name="【警察施設】&#10;一人当たり面積最小値テキスト">
          <a:extLst>
            <a:ext uri="{FF2B5EF4-FFF2-40B4-BE49-F238E27FC236}">
              <a16:creationId xmlns:a16="http://schemas.microsoft.com/office/drawing/2014/main" id="{ECCFCD5B-68BD-48CA-93C5-ACAFB1DE1362}"/>
            </a:ext>
          </a:extLst>
        </xdr:cNvPr>
        <xdr:cNvSpPr txBox="1"/>
      </xdr:nvSpPr>
      <xdr:spPr>
        <a:xfrm>
          <a:off x="20002500"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34" name="直線コネクタ 633">
          <a:extLst>
            <a:ext uri="{FF2B5EF4-FFF2-40B4-BE49-F238E27FC236}">
              <a16:creationId xmlns:a16="http://schemas.microsoft.com/office/drawing/2014/main" id="{7313765D-E0D2-4B56-8EA4-2E17B4092EA7}"/>
            </a:ext>
          </a:extLst>
        </xdr:cNvPr>
        <xdr:cNvCxnSpPr/>
      </xdr:nvCxnSpPr>
      <xdr:spPr>
        <a:xfrm>
          <a:off x="19878675" y="10325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35" name="【警察施設】&#10;一人当たり面積最大値テキスト">
          <a:extLst>
            <a:ext uri="{FF2B5EF4-FFF2-40B4-BE49-F238E27FC236}">
              <a16:creationId xmlns:a16="http://schemas.microsoft.com/office/drawing/2014/main" id="{C152C92C-A4F6-4DEB-869E-CD34E0748A87}"/>
            </a:ext>
          </a:extLst>
        </xdr:cNvPr>
        <xdr:cNvSpPr txBox="1"/>
      </xdr:nvSpPr>
      <xdr:spPr>
        <a:xfrm>
          <a:off x="20002500" y="87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36" name="直線コネクタ 635">
          <a:extLst>
            <a:ext uri="{FF2B5EF4-FFF2-40B4-BE49-F238E27FC236}">
              <a16:creationId xmlns:a16="http://schemas.microsoft.com/office/drawing/2014/main" id="{D1513282-BC28-4A09-8971-94C5C8085CE0}"/>
            </a:ext>
          </a:extLst>
        </xdr:cNvPr>
        <xdr:cNvCxnSpPr/>
      </xdr:nvCxnSpPr>
      <xdr:spPr>
        <a:xfrm>
          <a:off x="19878675" y="9010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137177</xdr:rowOff>
    </xdr:from>
    <xdr:ext cx="469744" cy="259045"/>
    <xdr:sp macro="" textlink="">
      <xdr:nvSpPr>
        <xdr:cNvPr id="637" name="【警察施設】&#10;一人当たり面積平均値テキスト">
          <a:extLst>
            <a:ext uri="{FF2B5EF4-FFF2-40B4-BE49-F238E27FC236}">
              <a16:creationId xmlns:a16="http://schemas.microsoft.com/office/drawing/2014/main" id="{67A90A72-834E-4F4E-8FD4-C7BCAFF95DED}"/>
            </a:ext>
          </a:extLst>
        </xdr:cNvPr>
        <xdr:cNvSpPr txBox="1"/>
      </xdr:nvSpPr>
      <xdr:spPr>
        <a:xfrm>
          <a:off x="20002500" y="96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38" name="フローチャート: 判断 637">
          <a:extLst>
            <a:ext uri="{FF2B5EF4-FFF2-40B4-BE49-F238E27FC236}">
              <a16:creationId xmlns:a16="http://schemas.microsoft.com/office/drawing/2014/main" id="{804FC0DD-71D8-4B13-AFDC-99594644D471}"/>
            </a:ext>
          </a:extLst>
        </xdr:cNvPr>
        <xdr:cNvSpPr/>
      </xdr:nvSpPr>
      <xdr:spPr>
        <a:xfrm>
          <a:off x="19897725"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39" name="フローチャート: 判断 638">
          <a:extLst>
            <a:ext uri="{FF2B5EF4-FFF2-40B4-BE49-F238E27FC236}">
              <a16:creationId xmlns:a16="http://schemas.microsoft.com/office/drawing/2014/main" id="{C1180FD1-09F3-42C4-967F-E6B03A5EF00D}"/>
            </a:ext>
          </a:extLst>
        </xdr:cNvPr>
        <xdr:cNvSpPr/>
      </xdr:nvSpPr>
      <xdr:spPr>
        <a:xfrm>
          <a:off x="19154775" y="9696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40" name="フローチャート: 判断 639">
          <a:extLst>
            <a:ext uri="{FF2B5EF4-FFF2-40B4-BE49-F238E27FC236}">
              <a16:creationId xmlns:a16="http://schemas.microsoft.com/office/drawing/2014/main" id="{EBFB9CDB-9852-41F4-A8B8-717032D9BB77}"/>
            </a:ext>
          </a:extLst>
        </xdr:cNvPr>
        <xdr:cNvSpPr/>
      </xdr:nvSpPr>
      <xdr:spPr>
        <a:xfrm>
          <a:off x="18345150"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641" name="フローチャート: 判断 640">
          <a:extLst>
            <a:ext uri="{FF2B5EF4-FFF2-40B4-BE49-F238E27FC236}">
              <a16:creationId xmlns:a16="http://schemas.microsoft.com/office/drawing/2014/main" id="{98A608E9-7F5F-449C-AF6B-A0012862B94A}"/>
            </a:ext>
          </a:extLst>
        </xdr:cNvPr>
        <xdr:cNvSpPr/>
      </xdr:nvSpPr>
      <xdr:spPr>
        <a:xfrm>
          <a:off x="17554575" y="9658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50800</xdr:rowOff>
    </xdr:from>
    <xdr:to>
      <xdr:col>98</xdr:col>
      <xdr:colOff>38100</xdr:colOff>
      <xdr:row>60</xdr:row>
      <xdr:rowOff>152400</xdr:rowOff>
    </xdr:to>
    <xdr:sp macro="" textlink="">
      <xdr:nvSpPr>
        <xdr:cNvPr id="642" name="フローチャート: 判断 641">
          <a:extLst>
            <a:ext uri="{FF2B5EF4-FFF2-40B4-BE49-F238E27FC236}">
              <a16:creationId xmlns:a16="http://schemas.microsoft.com/office/drawing/2014/main" id="{5480DF6E-A877-41C0-A8FA-10968069CB98}"/>
            </a:ext>
          </a:extLst>
        </xdr:cNvPr>
        <xdr:cNvSpPr/>
      </xdr:nvSpPr>
      <xdr:spPr>
        <a:xfrm>
          <a:off x="16754475" y="97631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1771701-06E5-4192-BA82-7A0E892432DA}"/>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DE60B45-E929-4F9B-AFCD-3F954F18E68F}"/>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02024E2-0032-405F-95D4-8F60CC096CDD}"/>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9D92090-791F-4E93-8DF3-A78D65DFD262}"/>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7A18E89-AD52-4A45-BD5C-FFE4FB4248CE}"/>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31750</xdr:rowOff>
    </xdr:from>
    <xdr:to>
      <xdr:col>116</xdr:col>
      <xdr:colOff>114300</xdr:colOff>
      <xdr:row>59</xdr:row>
      <xdr:rowOff>133350</xdr:rowOff>
    </xdr:to>
    <xdr:sp macro="" textlink="">
      <xdr:nvSpPr>
        <xdr:cNvPr id="648" name="楕円 647">
          <a:extLst>
            <a:ext uri="{FF2B5EF4-FFF2-40B4-BE49-F238E27FC236}">
              <a16:creationId xmlns:a16="http://schemas.microsoft.com/office/drawing/2014/main" id="{32B85F54-F80F-4E1F-84A5-E6EA52D8CD2C}"/>
            </a:ext>
          </a:extLst>
        </xdr:cNvPr>
        <xdr:cNvSpPr/>
      </xdr:nvSpPr>
      <xdr:spPr>
        <a:xfrm>
          <a:off x="19897725" y="9582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54627</xdr:rowOff>
    </xdr:from>
    <xdr:ext cx="469744" cy="259045"/>
    <xdr:sp macro="" textlink="">
      <xdr:nvSpPr>
        <xdr:cNvPr id="649" name="【警察施設】&#10;一人当たり面積該当値テキスト">
          <a:extLst>
            <a:ext uri="{FF2B5EF4-FFF2-40B4-BE49-F238E27FC236}">
              <a16:creationId xmlns:a16="http://schemas.microsoft.com/office/drawing/2014/main" id="{6B0DCE44-B2A6-4AF0-8CC5-E501D6FDDA05}"/>
            </a:ext>
          </a:extLst>
        </xdr:cNvPr>
        <xdr:cNvSpPr txBox="1"/>
      </xdr:nvSpPr>
      <xdr:spPr>
        <a:xfrm>
          <a:off x="20002500" y="944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31750</xdr:rowOff>
    </xdr:from>
    <xdr:to>
      <xdr:col>112</xdr:col>
      <xdr:colOff>38100</xdr:colOff>
      <xdr:row>59</xdr:row>
      <xdr:rowOff>133350</xdr:rowOff>
    </xdr:to>
    <xdr:sp macro="" textlink="">
      <xdr:nvSpPr>
        <xdr:cNvPr id="650" name="楕円 649">
          <a:extLst>
            <a:ext uri="{FF2B5EF4-FFF2-40B4-BE49-F238E27FC236}">
              <a16:creationId xmlns:a16="http://schemas.microsoft.com/office/drawing/2014/main" id="{3C09B214-8EB6-40D9-9CED-842740A6A7CF}"/>
            </a:ext>
          </a:extLst>
        </xdr:cNvPr>
        <xdr:cNvSpPr/>
      </xdr:nvSpPr>
      <xdr:spPr>
        <a:xfrm>
          <a:off x="19154775" y="95821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82550</xdr:rowOff>
    </xdr:from>
    <xdr:to>
      <xdr:col>116</xdr:col>
      <xdr:colOff>63500</xdr:colOff>
      <xdr:row>59</xdr:row>
      <xdr:rowOff>82550</xdr:rowOff>
    </xdr:to>
    <xdr:cxnSp macro="">
      <xdr:nvCxnSpPr>
        <xdr:cNvPr id="651" name="直線コネクタ 650">
          <a:extLst>
            <a:ext uri="{FF2B5EF4-FFF2-40B4-BE49-F238E27FC236}">
              <a16:creationId xmlns:a16="http://schemas.microsoft.com/office/drawing/2014/main" id="{C3E648D9-78E2-49F0-A5DA-590A9BCD48C1}"/>
            </a:ext>
          </a:extLst>
        </xdr:cNvPr>
        <xdr:cNvCxnSpPr/>
      </xdr:nvCxnSpPr>
      <xdr:spPr>
        <a:xfrm>
          <a:off x="19202400" y="96393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69850</xdr:rowOff>
    </xdr:from>
    <xdr:to>
      <xdr:col>107</xdr:col>
      <xdr:colOff>101600</xdr:colOff>
      <xdr:row>60</xdr:row>
      <xdr:rowOff>0</xdr:rowOff>
    </xdr:to>
    <xdr:sp macro="" textlink="">
      <xdr:nvSpPr>
        <xdr:cNvPr id="652" name="楕円 651">
          <a:extLst>
            <a:ext uri="{FF2B5EF4-FFF2-40B4-BE49-F238E27FC236}">
              <a16:creationId xmlns:a16="http://schemas.microsoft.com/office/drawing/2014/main" id="{D49FFE6F-0762-4690-ABCB-B744CAAE31F8}"/>
            </a:ext>
          </a:extLst>
        </xdr:cNvPr>
        <xdr:cNvSpPr/>
      </xdr:nvSpPr>
      <xdr:spPr>
        <a:xfrm>
          <a:off x="18345150" y="9620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82550</xdr:rowOff>
    </xdr:from>
    <xdr:to>
      <xdr:col>111</xdr:col>
      <xdr:colOff>177800</xdr:colOff>
      <xdr:row>59</xdr:row>
      <xdr:rowOff>120650</xdr:rowOff>
    </xdr:to>
    <xdr:cxnSp macro="">
      <xdr:nvCxnSpPr>
        <xdr:cNvPr id="653" name="直線コネクタ 652">
          <a:extLst>
            <a:ext uri="{FF2B5EF4-FFF2-40B4-BE49-F238E27FC236}">
              <a16:creationId xmlns:a16="http://schemas.microsoft.com/office/drawing/2014/main" id="{153B2796-44DF-4278-8168-228CEEB6FB84}"/>
            </a:ext>
          </a:extLst>
        </xdr:cNvPr>
        <xdr:cNvCxnSpPr/>
      </xdr:nvCxnSpPr>
      <xdr:spPr>
        <a:xfrm flipV="1">
          <a:off x="18392775" y="963930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82550</xdr:rowOff>
    </xdr:from>
    <xdr:to>
      <xdr:col>102</xdr:col>
      <xdr:colOff>165100</xdr:colOff>
      <xdr:row>60</xdr:row>
      <xdr:rowOff>12700</xdr:rowOff>
    </xdr:to>
    <xdr:sp macro="" textlink="">
      <xdr:nvSpPr>
        <xdr:cNvPr id="654" name="楕円 653">
          <a:extLst>
            <a:ext uri="{FF2B5EF4-FFF2-40B4-BE49-F238E27FC236}">
              <a16:creationId xmlns:a16="http://schemas.microsoft.com/office/drawing/2014/main" id="{92105AED-C5EC-4466-B1E5-708D4A3B0C75}"/>
            </a:ext>
          </a:extLst>
        </xdr:cNvPr>
        <xdr:cNvSpPr/>
      </xdr:nvSpPr>
      <xdr:spPr>
        <a:xfrm>
          <a:off x="17554575" y="96393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120650</xdr:rowOff>
    </xdr:from>
    <xdr:to>
      <xdr:col>107</xdr:col>
      <xdr:colOff>50800</xdr:colOff>
      <xdr:row>59</xdr:row>
      <xdr:rowOff>133350</xdr:rowOff>
    </xdr:to>
    <xdr:cxnSp macro="">
      <xdr:nvCxnSpPr>
        <xdr:cNvPr id="655" name="直線コネクタ 654">
          <a:extLst>
            <a:ext uri="{FF2B5EF4-FFF2-40B4-BE49-F238E27FC236}">
              <a16:creationId xmlns:a16="http://schemas.microsoft.com/office/drawing/2014/main" id="{7389BD1E-6A8E-4FDA-B3A3-892A931C315A}"/>
            </a:ext>
          </a:extLst>
        </xdr:cNvPr>
        <xdr:cNvCxnSpPr/>
      </xdr:nvCxnSpPr>
      <xdr:spPr>
        <a:xfrm flipV="1">
          <a:off x="17602200" y="9677400"/>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56" name="n_1aveValue【警察施設】&#10;一人当たり面積">
          <a:extLst>
            <a:ext uri="{FF2B5EF4-FFF2-40B4-BE49-F238E27FC236}">
              <a16:creationId xmlns:a16="http://schemas.microsoft.com/office/drawing/2014/main" id="{B39FF153-291F-484B-B212-FB9F26085975}"/>
            </a:ext>
          </a:extLst>
        </xdr:cNvPr>
        <xdr:cNvSpPr txBox="1"/>
      </xdr:nvSpPr>
      <xdr:spPr>
        <a:xfrm>
          <a:off x="18983402" y="97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657" name="n_2aveValue【警察施設】&#10;一人当たり面積">
          <a:extLst>
            <a:ext uri="{FF2B5EF4-FFF2-40B4-BE49-F238E27FC236}">
              <a16:creationId xmlns:a16="http://schemas.microsoft.com/office/drawing/2014/main" id="{32D0FCFF-042B-4556-9A14-B4FFB8B38949}"/>
            </a:ext>
          </a:extLst>
        </xdr:cNvPr>
        <xdr:cNvSpPr txBox="1"/>
      </xdr:nvSpPr>
      <xdr:spPr>
        <a:xfrm>
          <a:off x="18183302"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58" name="n_3aveValue【警察施設】&#10;一人当たり面積">
          <a:extLst>
            <a:ext uri="{FF2B5EF4-FFF2-40B4-BE49-F238E27FC236}">
              <a16:creationId xmlns:a16="http://schemas.microsoft.com/office/drawing/2014/main" id="{0945079F-9A82-4A21-948A-308CBDBF79B9}"/>
            </a:ext>
          </a:extLst>
        </xdr:cNvPr>
        <xdr:cNvSpPr txBox="1"/>
      </xdr:nvSpPr>
      <xdr:spPr>
        <a:xfrm>
          <a:off x="17383202" y="974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168927</xdr:rowOff>
    </xdr:from>
    <xdr:ext cx="469744" cy="259045"/>
    <xdr:sp macro="" textlink="">
      <xdr:nvSpPr>
        <xdr:cNvPr id="659" name="n_4aveValue【警察施設】&#10;一人当たり面積">
          <a:extLst>
            <a:ext uri="{FF2B5EF4-FFF2-40B4-BE49-F238E27FC236}">
              <a16:creationId xmlns:a16="http://schemas.microsoft.com/office/drawing/2014/main" id="{A075809F-05DC-4631-A05E-1984F542EABA}"/>
            </a:ext>
          </a:extLst>
        </xdr:cNvPr>
        <xdr:cNvSpPr txBox="1"/>
      </xdr:nvSpPr>
      <xdr:spPr>
        <a:xfrm>
          <a:off x="16592627" y="955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149877</xdr:rowOff>
    </xdr:from>
    <xdr:ext cx="469744" cy="259045"/>
    <xdr:sp macro="" textlink="">
      <xdr:nvSpPr>
        <xdr:cNvPr id="660" name="n_1mainValue【警察施設】&#10;一人当たり面積">
          <a:extLst>
            <a:ext uri="{FF2B5EF4-FFF2-40B4-BE49-F238E27FC236}">
              <a16:creationId xmlns:a16="http://schemas.microsoft.com/office/drawing/2014/main" id="{02E9A472-09F9-4F7F-A8DB-32FC995B90CD}"/>
            </a:ext>
          </a:extLst>
        </xdr:cNvPr>
        <xdr:cNvSpPr txBox="1"/>
      </xdr:nvSpPr>
      <xdr:spPr>
        <a:xfrm>
          <a:off x="18983402" y="937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16527</xdr:rowOff>
    </xdr:from>
    <xdr:ext cx="469744" cy="259045"/>
    <xdr:sp macro="" textlink="">
      <xdr:nvSpPr>
        <xdr:cNvPr id="661" name="n_2mainValue【警察施設】&#10;一人当たり面積">
          <a:extLst>
            <a:ext uri="{FF2B5EF4-FFF2-40B4-BE49-F238E27FC236}">
              <a16:creationId xmlns:a16="http://schemas.microsoft.com/office/drawing/2014/main" id="{0EEEA297-8AC6-4A7D-B932-E9F72C963B28}"/>
            </a:ext>
          </a:extLst>
        </xdr:cNvPr>
        <xdr:cNvSpPr txBox="1"/>
      </xdr:nvSpPr>
      <xdr:spPr>
        <a:xfrm>
          <a:off x="18183302" y="94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29227</xdr:rowOff>
    </xdr:from>
    <xdr:ext cx="469744" cy="259045"/>
    <xdr:sp macro="" textlink="">
      <xdr:nvSpPr>
        <xdr:cNvPr id="662" name="n_3mainValue【警察施設】&#10;一人当たり面積">
          <a:extLst>
            <a:ext uri="{FF2B5EF4-FFF2-40B4-BE49-F238E27FC236}">
              <a16:creationId xmlns:a16="http://schemas.microsoft.com/office/drawing/2014/main" id="{0E582BCC-35BB-4C1D-B300-0386CFAE9B5A}"/>
            </a:ext>
          </a:extLst>
        </xdr:cNvPr>
        <xdr:cNvSpPr txBox="1"/>
      </xdr:nvSpPr>
      <xdr:spPr>
        <a:xfrm>
          <a:off x="17383202"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a:extLst>
            <a:ext uri="{FF2B5EF4-FFF2-40B4-BE49-F238E27FC236}">
              <a16:creationId xmlns:a16="http://schemas.microsoft.com/office/drawing/2014/main" id="{8A06EB34-80CB-4194-A692-8320D609DD5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4" name="正方形/長方形 663">
          <a:extLst>
            <a:ext uri="{FF2B5EF4-FFF2-40B4-BE49-F238E27FC236}">
              <a16:creationId xmlns:a16="http://schemas.microsoft.com/office/drawing/2014/main" id="{E50456A2-1A41-45D3-87E6-F6A2B1836EA8}"/>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5" name="正方形/長方形 664">
          <a:extLst>
            <a:ext uri="{FF2B5EF4-FFF2-40B4-BE49-F238E27FC236}">
              <a16:creationId xmlns:a16="http://schemas.microsoft.com/office/drawing/2014/main" id="{47F2571D-34A7-4F88-A83D-17A522E7A91D}"/>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6" name="正方形/長方形 665">
          <a:extLst>
            <a:ext uri="{FF2B5EF4-FFF2-40B4-BE49-F238E27FC236}">
              <a16:creationId xmlns:a16="http://schemas.microsoft.com/office/drawing/2014/main" id="{18F669FE-0DD8-4BA0-85A6-82B3D786EB1C}"/>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7" name="正方形/長方形 666">
          <a:extLst>
            <a:ext uri="{FF2B5EF4-FFF2-40B4-BE49-F238E27FC236}">
              <a16:creationId xmlns:a16="http://schemas.microsoft.com/office/drawing/2014/main" id="{2E157E4C-A0F2-47F3-AF33-EA78F43EBA93}"/>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0335759F-175A-4ABD-AEC3-C7AA1F8AD5A3}"/>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35F5E783-406A-44CF-BFAC-E1B97C968E28}"/>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325EF1C8-B2FA-4EC2-889D-2A28F2DA7812}"/>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1" name="テキスト ボックス 670">
          <a:extLst>
            <a:ext uri="{FF2B5EF4-FFF2-40B4-BE49-F238E27FC236}">
              <a16:creationId xmlns:a16="http://schemas.microsoft.com/office/drawing/2014/main" id="{024009F8-0CBD-43D4-BBDA-2447449C2F62}"/>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a:extLst>
            <a:ext uri="{FF2B5EF4-FFF2-40B4-BE49-F238E27FC236}">
              <a16:creationId xmlns:a16="http://schemas.microsoft.com/office/drawing/2014/main" id="{D929A2CF-B9F0-4723-A6CD-D0A0CE28BD1C}"/>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a:extLst>
            <a:ext uri="{FF2B5EF4-FFF2-40B4-BE49-F238E27FC236}">
              <a16:creationId xmlns:a16="http://schemas.microsoft.com/office/drawing/2014/main" id="{6075573A-C4C3-4D00-9C2F-281FC0DB93EB}"/>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a:extLst>
            <a:ext uri="{FF2B5EF4-FFF2-40B4-BE49-F238E27FC236}">
              <a16:creationId xmlns:a16="http://schemas.microsoft.com/office/drawing/2014/main" id="{EBCB16A5-9FDC-42E2-99A3-E9DEDD8B4272}"/>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a:extLst>
            <a:ext uri="{FF2B5EF4-FFF2-40B4-BE49-F238E27FC236}">
              <a16:creationId xmlns:a16="http://schemas.microsoft.com/office/drawing/2014/main" id="{344587AA-A4B6-4F1D-A3F5-B6635CEA2243}"/>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a:extLst>
            <a:ext uri="{FF2B5EF4-FFF2-40B4-BE49-F238E27FC236}">
              <a16:creationId xmlns:a16="http://schemas.microsoft.com/office/drawing/2014/main" id="{2B9467E7-467A-474A-8B5F-A3F941D16B6B}"/>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a:extLst>
            <a:ext uri="{FF2B5EF4-FFF2-40B4-BE49-F238E27FC236}">
              <a16:creationId xmlns:a16="http://schemas.microsoft.com/office/drawing/2014/main" id="{CA104E4B-5E6E-48F3-844B-860BAE427A91}"/>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a:extLst>
            <a:ext uri="{FF2B5EF4-FFF2-40B4-BE49-F238E27FC236}">
              <a16:creationId xmlns:a16="http://schemas.microsoft.com/office/drawing/2014/main" id="{FDB1019D-D9CF-489F-95D3-76BCD1314A75}"/>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a:extLst>
            <a:ext uri="{FF2B5EF4-FFF2-40B4-BE49-F238E27FC236}">
              <a16:creationId xmlns:a16="http://schemas.microsoft.com/office/drawing/2014/main" id="{E83F5483-BE98-4F9E-B782-B905BACB7FC6}"/>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a:extLst>
            <a:ext uri="{FF2B5EF4-FFF2-40B4-BE49-F238E27FC236}">
              <a16:creationId xmlns:a16="http://schemas.microsoft.com/office/drawing/2014/main" id="{AAC5FB6B-C2DF-4193-9B87-C0D534E08F76}"/>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1" name="テキスト ボックス 680">
          <a:extLst>
            <a:ext uri="{FF2B5EF4-FFF2-40B4-BE49-F238E27FC236}">
              <a16:creationId xmlns:a16="http://schemas.microsoft.com/office/drawing/2014/main" id="{469CFBF7-C8FF-4913-B0E4-F5376072A97D}"/>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E4F455CE-A1FE-4FD8-BA47-A5957148D872}"/>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3" name="テキスト ボックス 682">
          <a:extLst>
            <a:ext uri="{FF2B5EF4-FFF2-40B4-BE49-F238E27FC236}">
              <a16:creationId xmlns:a16="http://schemas.microsoft.com/office/drawing/2014/main" id="{CC212923-10B1-4C95-B2C5-BB8763EF1433}"/>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庁舎】&#10;有形固定資産減価償却率グラフ枠">
          <a:extLst>
            <a:ext uri="{FF2B5EF4-FFF2-40B4-BE49-F238E27FC236}">
              <a16:creationId xmlns:a16="http://schemas.microsoft.com/office/drawing/2014/main" id="{B72E0217-5143-44A6-B718-9A8FDA03137D}"/>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685" name="直線コネクタ 684">
          <a:extLst>
            <a:ext uri="{FF2B5EF4-FFF2-40B4-BE49-F238E27FC236}">
              <a16:creationId xmlns:a16="http://schemas.microsoft.com/office/drawing/2014/main" id="{450990C3-8212-46C8-804D-DB26A9D2FA94}"/>
            </a:ext>
          </a:extLst>
        </xdr:cNvPr>
        <xdr:cNvCxnSpPr/>
      </xdr:nvCxnSpPr>
      <xdr:spPr>
        <a:xfrm flipV="1">
          <a:off x="14695170" y="12589511"/>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86" name="【庁舎】&#10;有形固定資産減価償却率最小値テキスト">
          <a:extLst>
            <a:ext uri="{FF2B5EF4-FFF2-40B4-BE49-F238E27FC236}">
              <a16:creationId xmlns:a16="http://schemas.microsoft.com/office/drawing/2014/main" id="{F8AB271F-1BAD-49E6-B357-CFA1207AC008}"/>
            </a:ext>
          </a:extLst>
        </xdr:cNvPr>
        <xdr:cNvSpPr txBox="1"/>
      </xdr:nvSpPr>
      <xdr:spPr>
        <a:xfrm>
          <a:off x="147447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87" name="直線コネクタ 686">
          <a:extLst>
            <a:ext uri="{FF2B5EF4-FFF2-40B4-BE49-F238E27FC236}">
              <a16:creationId xmlns:a16="http://schemas.microsoft.com/office/drawing/2014/main" id="{EDCE37D3-E482-4219-9741-A442CA58977E}"/>
            </a:ext>
          </a:extLst>
        </xdr:cNvPr>
        <xdr:cNvCxnSpPr/>
      </xdr:nvCxnSpPr>
      <xdr:spPr>
        <a:xfrm>
          <a:off x="14611350" y="14070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688" name="【庁舎】&#10;有形固定資産減価償却率最大値テキスト">
          <a:extLst>
            <a:ext uri="{FF2B5EF4-FFF2-40B4-BE49-F238E27FC236}">
              <a16:creationId xmlns:a16="http://schemas.microsoft.com/office/drawing/2014/main" id="{C71B030B-83E5-41C1-B50F-D63AF6B464B7}"/>
            </a:ext>
          </a:extLst>
        </xdr:cNvPr>
        <xdr:cNvSpPr txBox="1"/>
      </xdr:nvSpPr>
      <xdr:spPr>
        <a:xfrm>
          <a:off x="147447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89" name="直線コネクタ 688">
          <a:extLst>
            <a:ext uri="{FF2B5EF4-FFF2-40B4-BE49-F238E27FC236}">
              <a16:creationId xmlns:a16="http://schemas.microsoft.com/office/drawing/2014/main" id="{809849DE-3DCB-4D84-A8DB-22800B95CD49}"/>
            </a:ext>
          </a:extLst>
        </xdr:cNvPr>
        <xdr:cNvCxnSpPr/>
      </xdr:nvCxnSpPr>
      <xdr:spPr>
        <a:xfrm>
          <a:off x="14611350"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19066</xdr:rowOff>
    </xdr:from>
    <xdr:ext cx="405111" cy="259045"/>
    <xdr:sp macro="" textlink="">
      <xdr:nvSpPr>
        <xdr:cNvPr id="690" name="【庁舎】&#10;有形固定資産減価償却率平均値テキスト">
          <a:extLst>
            <a:ext uri="{FF2B5EF4-FFF2-40B4-BE49-F238E27FC236}">
              <a16:creationId xmlns:a16="http://schemas.microsoft.com/office/drawing/2014/main" id="{4FEA0A3E-A1B5-4A81-B4FC-C41E1AD4393D}"/>
            </a:ext>
          </a:extLst>
        </xdr:cNvPr>
        <xdr:cNvSpPr txBox="1"/>
      </xdr:nvSpPr>
      <xdr:spPr>
        <a:xfrm>
          <a:off x="14744700" y="13296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91" name="フローチャート: 判断 690">
          <a:extLst>
            <a:ext uri="{FF2B5EF4-FFF2-40B4-BE49-F238E27FC236}">
              <a16:creationId xmlns:a16="http://schemas.microsoft.com/office/drawing/2014/main" id="{C94BF3C4-8C58-48AC-94C8-C6194B8E1BDB}"/>
            </a:ext>
          </a:extLst>
        </xdr:cNvPr>
        <xdr:cNvSpPr/>
      </xdr:nvSpPr>
      <xdr:spPr>
        <a:xfrm>
          <a:off x="14649450" y="133184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92" name="フローチャート: 判断 691">
          <a:extLst>
            <a:ext uri="{FF2B5EF4-FFF2-40B4-BE49-F238E27FC236}">
              <a16:creationId xmlns:a16="http://schemas.microsoft.com/office/drawing/2014/main" id="{4E7F9C2E-5837-4BE9-8275-90B159E89DCC}"/>
            </a:ext>
          </a:extLst>
        </xdr:cNvPr>
        <xdr:cNvSpPr/>
      </xdr:nvSpPr>
      <xdr:spPr>
        <a:xfrm>
          <a:off x="13887450" y="132765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93" name="フローチャート: 判断 692">
          <a:extLst>
            <a:ext uri="{FF2B5EF4-FFF2-40B4-BE49-F238E27FC236}">
              <a16:creationId xmlns:a16="http://schemas.microsoft.com/office/drawing/2014/main" id="{D9C9962E-3393-4109-B9C7-49C94A6DF526}"/>
            </a:ext>
          </a:extLst>
        </xdr:cNvPr>
        <xdr:cNvSpPr/>
      </xdr:nvSpPr>
      <xdr:spPr>
        <a:xfrm>
          <a:off x="13096875" y="13279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94" name="フローチャート: 判断 693">
          <a:extLst>
            <a:ext uri="{FF2B5EF4-FFF2-40B4-BE49-F238E27FC236}">
              <a16:creationId xmlns:a16="http://schemas.microsoft.com/office/drawing/2014/main" id="{FF2B999E-BD71-4EE7-A5BA-6F9EEFAB8C14}"/>
            </a:ext>
          </a:extLst>
        </xdr:cNvPr>
        <xdr:cNvSpPr/>
      </xdr:nvSpPr>
      <xdr:spPr>
        <a:xfrm>
          <a:off x="12296775" y="1326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33020</xdr:rowOff>
    </xdr:from>
    <xdr:to>
      <xdr:col>67</xdr:col>
      <xdr:colOff>101600</xdr:colOff>
      <xdr:row>84</xdr:row>
      <xdr:rowOff>134620</xdr:rowOff>
    </xdr:to>
    <xdr:sp macro="" textlink="">
      <xdr:nvSpPr>
        <xdr:cNvPr id="695" name="フローチャート: 判断 694">
          <a:extLst>
            <a:ext uri="{FF2B5EF4-FFF2-40B4-BE49-F238E27FC236}">
              <a16:creationId xmlns:a16="http://schemas.microsoft.com/office/drawing/2014/main" id="{D0FD5BFA-6FBB-43A2-95B0-BE89E37FE7CC}"/>
            </a:ext>
          </a:extLst>
        </xdr:cNvPr>
        <xdr:cNvSpPr/>
      </xdr:nvSpPr>
      <xdr:spPr>
        <a:xfrm>
          <a:off x="11487150" y="136315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BFD7F8-F259-459A-A032-BBF6819FE263}"/>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378E6D0F-3E13-4AE1-94F1-A1939826380A}"/>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CC6B3AD7-7B32-44E7-9BE7-4D643AE0D4EF}"/>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71E70B33-85D6-4AFF-8A51-574E1BBA3E3B}"/>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772DC90F-CB5C-4E96-88F2-EF786D93BCF8}"/>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701" name="楕円 700">
          <a:extLst>
            <a:ext uri="{FF2B5EF4-FFF2-40B4-BE49-F238E27FC236}">
              <a16:creationId xmlns:a16="http://schemas.microsoft.com/office/drawing/2014/main" id="{D3D2F3C6-628C-49EB-8065-BF2CF1EF9E10}"/>
            </a:ext>
          </a:extLst>
        </xdr:cNvPr>
        <xdr:cNvSpPr/>
      </xdr:nvSpPr>
      <xdr:spPr>
        <a:xfrm>
          <a:off x="14649450" y="130670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135907</xdr:rowOff>
    </xdr:from>
    <xdr:ext cx="405111" cy="259045"/>
    <xdr:sp macro="" textlink="">
      <xdr:nvSpPr>
        <xdr:cNvPr id="702" name="【庁舎】&#10;有形固定資産減価償却率該当値テキスト">
          <a:extLst>
            <a:ext uri="{FF2B5EF4-FFF2-40B4-BE49-F238E27FC236}">
              <a16:creationId xmlns:a16="http://schemas.microsoft.com/office/drawing/2014/main" id="{F300D33B-D813-4D74-8FE4-4C08C17CBDAD}"/>
            </a:ext>
          </a:extLst>
        </xdr:cNvPr>
        <xdr:cNvSpPr txBox="1"/>
      </xdr:nvSpPr>
      <xdr:spPr>
        <a:xfrm>
          <a:off x="14744700" y="1292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36830</xdr:rowOff>
    </xdr:from>
    <xdr:to>
      <xdr:col>81</xdr:col>
      <xdr:colOff>101600</xdr:colOff>
      <xdr:row>80</xdr:row>
      <xdr:rowOff>138430</xdr:rowOff>
    </xdr:to>
    <xdr:sp macro="" textlink="">
      <xdr:nvSpPr>
        <xdr:cNvPr id="703" name="楕円 702">
          <a:extLst>
            <a:ext uri="{FF2B5EF4-FFF2-40B4-BE49-F238E27FC236}">
              <a16:creationId xmlns:a16="http://schemas.microsoft.com/office/drawing/2014/main" id="{986ACB18-BEB0-425B-951E-885A39C21D88}"/>
            </a:ext>
          </a:extLst>
        </xdr:cNvPr>
        <xdr:cNvSpPr/>
      </xdr:nvSpPr>
      <xdr:spPr>
        <a:xfrm>
          <a:off x="13887450" y="129908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87630</xdr:rowOff>
    </xdr:from>
    <xdr:to>
      <xdr:col>85</xdr:col>
      <xdr:colOff>127000</xdr:colOff>
      <xdr:row>80</xdr:row>
      <xdr:rowOff>163830</xdr:rowOff>
    </xdr:to>
    <xdr:cxnSp macro="">
      <xdr:nvCxnSpPr>
        <xdr:cNvPr id="704" name="直線コネクタ 703">
          <a:extLst>
            <a:ext uri="{FF2B5EF4-FFF2-40B4-BE49-F238E27FC236}">
              <a16:creationId xmlns:a16="http://schemas.microsoft.com/office/drawing/2014/main" id="{CE4C0017-A42B-458B-B436-1F008315F7D6}"/>
            </a:ext>
          </a:extLst>
        </xdr:cNvPr>
        <xdr:cNvCxnSpPr/>
      </xdr:nvCxnSpPr>
      <xdr:spPr>
        <a:xfrm>
          <a:off x="13935075" y="13038455"/>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59689</xdr:rowOff>
    </xdr:from>
    <xdr:to>
      <xdr:col>76</xdr:col>
      <xdr:colOff>165100</xdr:colOff>
      <xdr:row>80</xdr:row>
      <xdr:rowOff>161289</xdr:rowOff>
    </xdr:to>
    <xdr:sp macro="" textlink="">
      <xdr:nvSpPr>
        <xdr:cNvPr id="705" name="楕円 704">
          <a:extLst>
            <a:ext uri="{FF2B5EF4-FFF2-40B4-BE49-F238E27FC236}">
              <a16:creationId xmlns:a16="http://schemas.microsoft.com/office/drawing/2014/main" id="{CD6DF9C3-B3D4-42C6-9281-C52834E3BE41}"/>
            </a:ext>
          </a:extLst>
        </xdr:cNvPr>
        <xdr:cNvSpPr/>
      </xdr:nvSpPr>
      <xdr:spPr>
        <a:xfrm>
          <a:off x="13096875" y="130136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87630</xdr:rowOff>
    </xdr:from>
    <xdr:to>
      <xdr:col>81</xdr:col>
      <xdr:colOff>50800</xdr:colOff>
      <xdr:row>80</xdr:row>
      <xdr:rowOff>110489</xdr:rowOff>
    </xdr:to>
    <xdr:cxnSp macro="">
      <xdr:nvCxnSpPr>
        <xdr:cNvPr id="706" name="直線コネクタ 705">
          <a:extLst>
            <a:ext uri="{FF2B5EF4-FFF2-40B4-BE49-F238E27FC236}">
              <a16:creationId xmlns:a16="http://schemas.microsoft.com/office/drawing/2014/main" id="{5B577394-46ED-4080-97DC-75D9B147D6B9}"/>
            </a:ext>
          </a:extLst>
        </xdr:cNvPr>
        <xdr:cNvCxnSpPr/>
      </xdr:nvCxnSpPr>
      <xdr:spPr>
        <a:xfrm flipV="1">
          <a:off x="13144500" y="13038455"/>
          <a:ext cx="79057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07" name="楕円 706">
          <a:extLst>
            <a:ext uri="{FF2B5EF4-FFF2-40B4-BE49-F238E27FC236}">
              <a16:creationId xmlns:a16="http://schemas.microsoft.com/office/drawing/2014/main" id="{BF08CA02-C168-4DD5-AA49-731149396B27}"/>
            </a:ext>
          </a:extLst>
        </xdr:cNvPr>
        <xdr:cNvSpPr/>
      </xdr:nvSpPr>
      <xdr:spPr>
        <a:xfrm>
          <a:off x="12296775" y="132410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110489</xdr:rowOff>
    </xdr:from>
    <xdr:to>
      <xdr:col>76</xdr:col>
      <xdr:colOff>114300</xdr:colOff>
      <xdr:row>82</xdr:row>
      <xdr:rowOff>7620</xdr:rowOff>
    </xdr:to>
    <xdr:cxnSp macro="">
      <xdr:nvCxnSpPr>
        <xdr:cNvPr id="708" name="直線コネクタ 707">
          <a:extLst>
            <a:ext uri="{FF2B5EF4-FFF2-40B4-BE49-F238E27FC236}">
              <a16:creationId xmlns:a16="http://schemas.microsoft.com/office/drawing/2014/main" id="{3C21FB86-E988-4B5A-8C89-79F9666EF4C8}"/>
            </a:ext>
          </a:extLst>
        </xdr:cNvPr>
        <xdr:cNvCxnSpPr/>
      </xdr:nvCxnSpPr>
      <xdr:spPr>
        <a:xfrm flipV="1">
          <a:off x="12344400" y="13061314"/>
          <a:ext cx="800100" cy="2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91457</xdr:rowOff>
    </xdr:from>
    <xdr:ext cx="405111" cy="259045"/>
    <xdr:sp macro="" textlink="">
      <xdr:nvSpPr>
        <xdr:cNvPr id="709" name="n_1aveValue【庁舎】&#10;有形固定資産減価償却率">
          <a:extLst>
            <a:ext uri="{FF2B5EF4-FFF2-40B4-BE49-F238E27FC236}">
              <a16:creationId xmlns:a16="http://schemas.microsoft.com/office/drawing/2014/main" id="{153FE07C-99F4-47B3-9B98-7745640BE245}"/>
            </a:ext>
          </a:extLst>
        </xdr:cNvPr>
        <xdr:cNvSpPr txBox="1"/>
      </xdr:nvSpPr>
      <xdr:spPr>
        <a:xfrm>
          <a:off x="1374521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710" name="n_2aveValue【庁舎】&#10;有形固定資産減価償却率">
          <a:extLst>
            <a:ext uri="{FF2B5EF4-FFF2-40B4-BE49-F238E27FC236}">
              <a16:creationId xmlns:a16="http://schemas.microsoft.com/office/drawing/2014/main" id="{FE0E060F-2A88-4109-9BC6-0E7A5494DD92}"/>
            </a:ext>
          </a:extLst>
        </xdr:cNvPr>
        <xdr:cNvSpPr txBox="1"/>
      </xdr:nvSpPr>
      <xdr:spPr>
        <a:xfrm>
          <a:off x="12964169"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68597</xdr:rowOff>
    </xdr:from>
    <xdr:ext cx="405111" cy="259045"/>
    <xdr:sp macro="" textlink="">
      <xdr:nvSpPr>
        <xdr:cNvPr id="711" name="n_3aveValue【庁舎】&#10;有形固定資産減価償却率">
          <a:extLst>
            <a:ext uri="{FF2B5EF4-FFF2-40B4-BE49-F238E27FC236}">
              <a16:creationId xmlns:a16="http://schemas.microsoft.com/office/drawing/2014/main" id="{256D01FB-2A42-4197-99C9-8CCFA3991E19}"/>
            </a:ext>
          </a:extLst>
        </xdr:cNvPr>
        <xdr:cNvSpPr txBox="1"/>
      </xdr:nvSpPr>
      <xdr:spPr>
        <a:xfrm>
          <a:off x="12164069"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151147</xdr:rowOff>
    </xdr:from>
    <xdr:ext cx="405111" cy="259045"/>
    <xdr:sp macro="" textlink="">
      <xdr:nvSpPr>
        <xdr:cNvPr id="712" name="n_4aveValue【庁舎】&#10;有形固定資産減価償却率">
          <a:extLst>
            <a:ext uri="{FF2B5EF4-FFF2-40B4-BE49-F238E27FC236}">
              <a16:creationId xmlns:a16="http://schemas.microsoft.com/office/drawing/2014/main" id="{0F5354F7-5E29-4236-AA34-A9ED62AE6E3D}"/>
            </a:ext>
          </a:extLst>
        </xdr:cNvPr>
        <xdr:cNvSpPr txBox="1"/>
      </xdr:nvSpPr>
      <xdr:spPr>
        <a:xfrm>
          <a:off x="113544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154957</xdr:rowOff>
    </xdr:from>
    <xdr:ext cx="405111" cy="259045"/>
    <xdr:sp macro="" textlink="">
      <xdr:nvSpPr>
        <xdr:cNvPr id="713" name="n_1mainValue【庁舎】&#10;有形固定資産減価償却率">
          <a:extLst>
            <a:ext uri="{FF2B5EF4-FFF2-40B4-BE49-F238E27FC236}">
              <a16:creationId xmlns:a16="http://schemas.microsoft.com/office/drawing/2014/main" id="{8B921876-A1FA-4D9C-9AF8-44CFC150BB09}"/>
            </a:ext>
          </a:extLst>
        </xdr:cNvPr>
        <xdr:cNvSpPr txBox="1"/>
      </xdr:nvSpPr>
      <xdr:spPr>
        <a:xfrm>
          <a:off x="13745219" y="1278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6366</xdr:rowOff>
    </xdr:from>
    <xdr:ext cx="405111" cy="259045"/>
    <xdr:sp macro="" textlink="">
      <xdr:nvSpPr>
        <xdr:cNvPr id="714" name="n_2mainValue【庁舎】&#10;有形固定資産減価償却率">
          <a:extLst>
            <a:ext uri="{FF2B5EF4-FFF2-40B4-BE49-F238E27FC236}">
              <a16:creationId xmlns:a16="http://schemas.microsoft.com/office/drawing/2014/main" id="{9002F7C8-96D7-42B3-AF8B-AC6A327A7EC7}"/>
            </a:ext>
          </a:extLst>
        </xdr:cNvPr>
        <xdr:cNvSpPr txBox="1"/>
      </xdr:nvSpPr>
      <xdr:spPr>
        <a:xfrm>
          <a:off x="12964169" y="12801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715" name="n_3mainValue【庁舎】&#10;有形固定資産減価償却率">
          <a:extLst>
            <a:ext uri="{FF2B5EF4-FFF2-40B4-BE49-F238E27FC236}">
              <a16:creationId xmlns:a16="http://schemas.microsoft.com/office/drawing/2014/main" id="{4799A6B2-5B4B-401D-BA66-81F8533254DC}"/>
            </a:ext>
          </a:extLst>
        </xdr:cNvPr>
        <xdr:cNvSpPr txBox="1"/>
      </xdr:nvSpPr>
      <xdr:spPr>
        <a:xfrm>
          <a:off x="12164069" y="1302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a:extLst>
            <a:ext uri="{FF2B5EF4-FFF2-40B4-BE49-F238E27FC236}">
              <a16:creationId xmlns:a16="http://schemas.microsoft.com/office/drawing/2014/main" id="{972A7EC9-08B5-4745-9320-B1E2F62C14F8}"/>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7" name="正方形/長方形 716">
          <a:extLst>
            <a:ext uri="{FF2B5EF4-FFF2-40B4-BE49-F238E27FC236}">
              <a16:creationId xmlns:a16="http://schemas.microsoft.com/office/drawing/2014/main" id="{8B5FAE91-1D7F-4E4D-BCCB-873DFEBDD517}"/>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8" name="正方形/長方形 717">
          <a:extLst>
            <a:ext uri="{FF2B5EF4-FFF2-40B4-BE49-F238E27FC236}">
              <a16:creationId xmlns:a16="http://schemas.microsoft.com/office/drawing/2014/main" id="{E2F6FCE7-50AD-458F-9B2B-9D461E2BF178}"/>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9" name="正方形/長方形 718">
          <a:extLst>
            <a:ext uri="{FF2B5EF4-FFF2-40B4-BE49-F238E27FC236}">
              <a16:creationId xmlns:a16="http://schemas.microsoft.com/office/drawing/2014/main" id="{492848F6-BEE2-4A1C-A058-186169AF24F7}"/>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20" name="正方形/長方形 719">
          <a:extLst>
            <a:ext uri="{FF2B5EF4-FFF2-40B4-BE49-F238E27FC236}">
              <a16:creationId xmlns:a16="http://schemas.microsoft.com/office/drawing/2014/main" id="{ED84E263-AFF7-4774-9AC3-9E391AFA9AC9}"/>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F0F0FA67-7EDF-42C6-A31B-42C1CF909351}"/>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A37C9B59-F5C8-4092-BCD0-10E4AFEF0CBA}"/>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C90CEACC-A928-414C-B82F-268C0D9AD287}"/>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a:extLst>
            <a:ext uri="{FF2B5EF4-FFF2-40B4-BE49-F238E27FC236}">
              <a16:creationId xmlns:a16="http://schemas.microsoft.com/office/drawing/2014/main" id="{2E0DC783-BFF4-4899-ACDF-DAE35AC88BC1}"/>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285B8BE0-784B-4A23-9951-1184285C10F9}"/>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a:extLst>
            <a:ext uri="{FF2B5EF4-FFF2-40B4-BE49-F238E27FC236}">
              <a16:creationId xmlns:a16="http://schemas.microsoft.com/office/drawing/2014/main" id="{9E5E2A6D-555D-4B8D-8971-0AB3C9EE6B8E}"/>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a:extLst>
            <a:ext uri="{FF2B5EF4-FFF2-40B4-BE49-F238E27FC236}">
              <a16:creationId xmlns:a16="http://schemas.microsoft.com/office/drawing/2014/main" id="{1CFA037C-9D77-4389-81BD-FD16E755672E}"/>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a:extLst>
            <a:ext uri="{FF2B5EF4-FFF2-40B4-BE49-F238E27FC236}">
              <a16:creationId xmlns:a16="http://schemas.microsoft.com/office/drawing/2014/main" id="{2A701096-4E93-444E-A699-70E9A7BE9DD2}"/>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a:extLst>
            <a:ext uri="{FF2B5EF4-FFF2-40B4-BE49-F238E27FC236}">
              <a16:creationId xmlns:a16="http://schemas.microsoft.com/office/drawing/2014/main" id="{B1E65F62-EDF4-42CB-B63B-0E7D3B86646F}"/>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a:extLst>
            <a:ext uri="{FF2B5EF4-FFF2-40B4-BE49-F238E27FC236}">
              <a16:creationId xmlns:a16="http://schemas.microsoft.com/office/drawing/2014/main" id="{2CFD3926-BD87-4915-AC0C-5D204B0AF812}"/>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a:extLst>
            <a:ext uri="{FF2B5EF4-FFF2-40B4-BE49-F238E27FC236}">
              <a16:creationId xmlns:a16="http://schemas.microsoft.com/office/drawing/2014/main" id="{20678322-5FCF-456B-A06B-97168A049698}"/>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a:extLst>
            <a:ext uri="{FF2B5EF4-FFF2-40B4-BE49-F238E27FC236}">
              <a16:creationId xmlns:a16="http://schemas.microsoft.com/office/drawing/2014/main" id="{37335F93-55B9-4E5B-A231-6A333A9ABF6B}"/>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a:extLst>
            <a:ext uri="{FF2B5EF4-FFF2-40B4-BE49-F238E27FC236}">
              <a16:creationId xmlns:a16="http://schemas.microsoft.com/office/drawing/2014/main" id="{BAD30B47-CD15-4ACA-A96D-98CA854A5E54}"/>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a:extLst>
            <a:ext uri="{FF2B5EF4-FFF2-40B4-BE49-F238E27FC236}">
              <a16:creationId xmlns:a16="http://schemas.microsoft.com/office/drawing/2014/main" id="{4DFC03B5-89B7-409F-BB6D-C015323A3FD4}"/>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a:extLst>
            <a:ext uri="{FF2B5EF4-FFF2-40B4-BE49-F238E27FC236}">
              <a16:creationId xmlns:a16="http://schemas.microsoft.com/office/drawing/2014/main" id="{49BBF1C3-C91A-46E1-8116-889D8F9CA19A}"/>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id="{D5873245-6870-4BE6-B498-46CD9571EDB7}"/>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id="{5BD7842B-EBA6-4546-83A4-3CE3B8C9200C}"/>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庁舎】&#10;一人当たり面積グラフ枠">
          <a:extLst>
            <a:ext uri="{FF2B5EF4-FFF2-40B4-BE49-F238E27FC236}">
              <a16:creationId xmlns:a16="http://schemas.microsoft.com/office/drawing/2014/main" id="{CC488131-CE0C-4011-A246-927D8D959843}"/>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39" name="直線コネクタ 738">
          <a:extLst>
            <a:ext uri="{FF2B5EF4-FFF2-40B4-BE49-F238E27FC236}">
              <a16:creationId xmlns:a16="http://schemas.microsoft.com/office/drawing/2014/main" id="{3061FE9D-A005-4D14-8531-8F4341A815B7}"/>
            </a:ext>
          </a:extLst>
        </xdr:cNvPr>
        <xdr:cNvCxnSpPr/>
      </xdr:nvCxnSpPr>
      <xdr:spPr>
        <a:xfrm flipV="1">
          <a:off x="19952970" y="12646479"/>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40" name="【庁舎】&#10;一人当たり面積最小値テキスト">
          <a:extLst>
            <a:ext uri="{FF2B5EF4-FFF2-40B4-BE49-F238E27FC236}">
              <a16:creationId xmlns:a16="http://schemas.microsoft.com/office/drawing/2014/main" id="{DFC7A53E-4CBA-4D88-87A5-A763E5039D6E}"/>
            </a:ext>
          </a:extLst>
        </xdr:cNvPr>
        <xdr:cNvSpPr txBox="1"/>
      </xdr:nvSpPr>
      <xdr:spPr>
        <a:xfrm>
          <a:off x="20002500" y="138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41" name="直線コネクタ 740">
          <a:extLst>
            <a:ext uri="{FF2B5EF4-FFF2-40B4-BE49-F238E27FC236}">
              <a16:creationId xmlns:a16="http://schemas.microsoft.com/office/drawing/2014/main" id="{78ADAA42-00CE-4072-82C8-A2E92B6F196F}"/>
            </a:ext>
          </a:extLst>
        </xdr:cNvPr>
        <xdr:cNvCxnSpPr/>
      </xdr:nvCxnSpPr>
      <xdr:spPr>
        <a:xfrm>
          <a:off x="19878675" y="138674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42" name="【庁舎】&#10;一人当たり面積最大値テキスト">
          <a:extLst>
            <a:ext uri="{FF2B5EF4-FFF2-40B4-BE49-F238E27FC236}">
              <a16:creationId xmlns:a16="http://schemas.microsoft.com/office/drawing/2014/main" id="{655AA5FC-165D-443F-BC34-01DE046F4DCF}"/>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43" name="直線コネクタ 742">
          <a:extLst>
            <a:ext uri="{FF2B5EF4-FFF2-40B4-BE49-F238E27FC236}">
              <a16:creationId xmlns:a16="http://schemas.microsoft.com/office/drawing/2014/main" id="{B523ED70-46A4-48DB-8652-05EDC77A5A09}"/>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44" name="【庁舎】&#10;一人当たり面積平均値テキスト">
          <a:extLst>
            <a:ext uri="{FF2B5EF4-FFF2-40B4-BE49-F238E27FC236}">
              <a16:creationId xmlns:a16="http://schemas.microsoft.com/office/drawing/2014/main" id="{E72FBA7B-8740-4DC5-BB3A-F1062DFA1949}"/>
            </a:ext>
          </a:extLst>
        </xdr:cNvPr>
        <xdr:cNvSpPr txBox="1"/>
      </xdr:nvSpPr>
      <xdr:spPr>
        <a:xfrm>
          <a:off x="20002500" y="1344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45" name="フローチャート: 判断 744">
          <a:extLst>
            <a:ext uri="{FF2B5EF4-FFF2-40B4-BE49-F238E27FC236}">
              <a16:creationId xmlns:a16="http://schemas.microsoft.com/office/drawing/2014/main" id="{57DE2C01-75D5-48FA-9630-C6C4E80CC996}"/>
            </a:ext>
          </a:extLst>
        </xdr:cNvPr>
        <xdr:cNvSpPr/>
      </xdr:nvSpPr>
      <xdr:spPr>
        <a:xfrm>
          <a:off x="19897725" y="134701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46" name="フローチャート: 判断 745">
          <a:extLst>
            <a:ext uri="{FF2B5EF4-FFF2-40B4-BE49-F238E27FC236}">
              <a16:creationId xmlns:a16="http://schemas.microsoft.com/office/drawing/2014/main" id="{108D9365-EBA9-4065-A49D-41FC7F46EB3D}"/>
            </a:ext>
          </a:extLst>
        </xdr:cNvPr>
        <xdr:cNvSpPr/>
      </xdr:nvSpPr>
      <xdr:spPr>
        <a:xfrm>
          <a:off x="19154775" y="134701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47" name="フローチャート: 判断 746">
          <a:extLst>
            <a:ext uri="{FF2B5EF4-FFF2-40B4-BE49-F238E27FC236}">
              <a16:creationId xmlns:a16="http://schemas.microsoft.com/office/drawing/2014/main" id="{06EA6A65-FBF8-4B87-A5F4-3D725FB69721}"/>
            </a:ext>
          </a:extLst>
        </xdr:cNvPr>
        <xdr:cNvSpPr/>
      </xdr:nvSpPr>
      <xdr:spPr>
        <a:xfrm>
          <a:off x="18345150" y="134656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748" name="フローチャート: 判断 747">
          <a:extLst>
            <a:ext uri="{FF2B5EF4-FFF2-40B4-BE49-F238E27FC236}">
              <a16:creationId xmlns:a16="http://schemas.microsoft.com/office/drawing/2014/main" id="{EC6ADE2C-DD72-4616-B129-7EDDB06CF6A9}"/>
            </a:ext>
          </a:extLst>
        </xdr:cNvPr>
        <xdr:cNvSpPr/>
      </xdr:nvSpPr>
      <xdr:spPr>
        <a:xfrm>
          <a:off x="17554575" y="133740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49" name="フローチャート: 判断 748">
          <a:extLst>
            <a:ext uri="{FF2B5EF4-FFF2-40B4-BE49-F238E27FC236}">
              <a16:creationId xmlns:a16="http://schemas.microsoft.com/office/drawing/2014/main" id="{1CDEB077-F85E-4CA9-9B62-349DB382C253}"/>
            </a:ext>
          </a:extLst>
        </xdr:cNvPr>
        <xdr:cNvSpPr/>
      </xdr:nvSpPr>
      <xdr:spPr>
        <a:xfrm>
          <a:off x="16754475" y="1344839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BC6F58E3-AC8B-441F-9702-8E3701B6FA50}"/>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39586720-F403-4C35-9E5A-055AA822AD47}"/>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BF0F1F79-D6BA-453A-9835-0F81DF9217F8}"/>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5DB0472F-BF39-47A8-97D0-30757F232B8A}"/>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D7C00873-2DAA-4C05-9122-8C41DAAE918F}"/>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17236</xdr:rowOff>
    </xdr:from>
    <xdr:to>
      <xdr:col>116</xdr:col>
      <xdr:colOff>114300</xdr:colOff>
      <xdr:row>81</xdr:row>
      <xdr:rowOff>118836</xdr:rowOff>
    </xdr:to>
    <xdr:sp macro="" textlink="">
      <xdr:nvSpPr>
        <xdr:cNvPr id="755" name="楕円 754">
          <a:extLst>
            <a:ext uri="{FF2B5EF4-FFF2-40B4-BE49-F238E27FC236}">
              <a16:creationId xmlns:a16="http://schemas.microsoft.com/office/drawing/2014/main" id="{50DD321C-E89D-44B4-96F5-073C255C46A3}"/>
            </a:ext>
          </a:extLst>
        </xdr:cNvPr>
        <xdr:cNvSpPr/>
      </xdr:nvSpPr>
      <xdr:spPr>
        <a:xfrm>
          <a:off x="19897725" y="131331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40113</xdr:rowOff>
    </xdr:from>
    <xdr:ext cx="469744" cy="259045"/>
    <xdr:sp macro="" textlink="">
      <xdr:nvSpPr>
        <xdr:cNvPr id="756" name="【庁舎】&#10;一人当たり面積該当値テキスト">
          <a:extLst>
            <a:ext uri="{FF2B5EF4-FFF2-40B4-BE49-F238E27FC236}">
              <a16:creationId xmlns:a16="http://schemas.microsoft.com/office/drawing/2014/main" id="{D53D2705-FAAC-49B0-8001-62945FCCBC32}"/>
            </a:ext>
          </a:extLst>
        </xdr:cNvPr>
        <xdr:cNvSpPr txBox="1"/>
      </xdr:nvSpPr>
      <xdr:spPr>
        <a:xfrm>
          <a:off x="20002500" y="1299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17236</xdr:rowOff>
    </xdr:from>
    <xdr:to>
      <xdr:col>112</xdr:col>
      <xdr:colOff>38100</xdr:colOff>
      <xdr:row>81</xdr:row>
      <xdr:rowOff>118836</xdr:rowOff>
    </xdr:to>
    <xdr:sp macro="" textlink="">
      <xdr:nvSpPr>
        <xdr:cNvPr id="757" name="楕円 756">
          <a:extLst>
            <a:ext uri="{FF2B5EF4-FFF2-40B4-BE49-F238E27FC236}">
              <a16:creationId xmlns:a16="http://schemas.microsoft.com/office/drawing/2014/main" id="{55A47478-28F6-40FC-B98D-103C71EECB8E}"/>
            </a:ext>
          </a:extLst>
        </xdr:cNvPr>
        <xdr:cNvSpPr/>
      </xdr:nvSpPr>
      <xdr:spPr>
        <a:xfrm>
          <a:off x="19154775" y="131331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68036</xdr:rowOff>
    </xdr:from>
    <xdr:to>
      <xdr:col>116</xdr:col>
      <xdr:colOff>63500</xdr:colOff>
      <xdr:row>81</xdr:row>
      <xdr:rowOff>68036</xdr:rowOff>
    </xdr:to>
    <xdr:cxnSp macro="">
      <xdr:nvCxnSpPr>
        <xdr:cNvPr id="758" name="直線コネクタ 757">
          <a:extLst>
            <a:ext uri="{FF2B5EF4-FFF2-40B4-BE49-F238E27FC236}">
              <a16:creationId xmlns:a16="http://schemas.microsoft.com/office/drawing/2014/main" id="{2EB8F3B8-3BD2-4A27-AFE2-D7BB3C2FAF52}"/>
            </a:ext>
          </a:extLst>
        </xdr:cNvPr>
        <xdr:cNvCxnSpPr/>
      </xdr:nvCxnSpPr>
      <xdr:spPr>
        <a:xfrm>
          <a:off x="19202400" y="1318078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166914</xdr:rowOff>
    </xdr:from>
    <xdr:to>
      <xdr:col>107</xdr:col>
      <xdr:colOff>101600</xdr:colOff>
      <xdr:row>81</xdr:row>
      <xdr:rowOff>97064</xdr:rowOff>
    </xdr:to>
    <xdr:sp macro="" textlink="">
      <xdr:nvSpPr>
        <xdr:cNvPr id="759" name="楕円 758">
          <a:extLst>
            <a:ext uri="{FF2B5EF4-FFF2-40B4-BE49-F238E27FC236}">
              <a16:creationId xmlns:a16="http://schemas.microsoft.com/office/drawing/2014/main" id="{61A3E53D-A1D5-4E6C-BE9E-3865B6EAAD6E}"/>
            </a:ext>
          </a:extLst>
        </xdr:cNvPr>
        <xdr:cNvSpPr/>
      </xdr:nvSpPr>
      <xdr:spPr>
        <a:xfrm>
          <a:off x="18345150" y="131177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46264</xdr:rowOff>
    </xdr:from>
    <xdr:to>
      <xdr:col>111</xdr:col>
      <xdr:colOff>177800</xdr:colOff>
      <xdr:row>81</xdr:row>
      <xdr:rowOff>68036</xdr:rowOff>
    </xdr:to>
    <xdr:cxnSp macro="">
      <xdr:nvCxnSpPr>
        <xdr:cNvPr id="760" name="直線コネクタ 759">
          <a:extLst>
            <a:ext uri="{FF2B5EF4-FFF2-40B4-BE49-F238E27FC236}">
              <a16:creationId xmlns:a16="http://schemas.microsoft.com/office/drawing/2014/main" id="{2BB5FBBF-5E80-475B-BE1C-2D8E41CC874E}"/>
            </a:ext>
          </a:extLst>
        </xdr:cNvPr>
        <xdr:cNvCxnSpPr/>
      </xdr:nvCxnSpPr>
      <xdr:spPr>
        <a:xfrm>
          <a:off x="18392775" y="13165364"/>
          <a:ext cx="809625"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71664</xdr:rowOff>
    </xdr:from>
    <xdr:to>
      <xdr:col>102</xdr:col>
      <xdr:colOff>165100</xdr:colOff>
      <xdr:row>82</xdr:row>
      <xdr:rowOff>1814</xdr:rowOff>
    </xdr:to>
    <xdr:sp macro="" textlink="">
      <xdr:nvSpPr>
        <xdr:cNvPr id="761" name="楕円 760">
          <a:extLst>
            <a:ext uri="{FF2B5EF4-FFF2-40B4-BE49-F238E27FC236}">
              <a16:creationId xmlns:a16="http://schemas.microsoft.com/office/drawing/2014/main" id="{D4B01F0F-F920-47AC-A1BD-DBAAB046031A}"/>
            </a:ext>
          </a:extLst>
        </xdr:cNvPr>
        <xdr:cNvSpPr/>
      </xdr:nvSpPr>
      <xdr:spPr>
        <a:xfrm>
          <a:off x="17554575" y="131844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46264</xdr:rowOff>
    </xdr:from>
    <xdr:to>
      <xdr:col>107</xdr:col>
      <xdr:colOff>50800</xdr:colOff>
      <xdr:row>81</xdr:row>
      <xdr:rowOff>122464</xdr:rowOff>
    </xdr:to>
    <xdr:cxnSp macro="">
      <xdr:nvCxnSpPr>
        <xdr:cNvPr id="762" name="直線コネクタ 761">
          <a:extLst>
            <a:ext uri="{FF2B5EF4-FFF2-40B4-BE49-F238E27FC236}">
              <a16:creationId xmlns:a16="http://schemas.microsoft.com/office/drawing/2014/main" id="{8CD69D64-9582-4845-AEDF-E8F8FE878D68}"/>
            </a:ext>
          </a:extLst>
        </xdr:cNvPr>
        <xdr:cNvCxnSpPr/>
      </xdr:nvCxnSpPr>
      <xdr:spPr>
        <a:xfrm flipV="1">
          <a:off x="17602200" y="13165364"/>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126291</xdr:rowOff>
    </xdr:from>
    <xdr:ext cx="469744" cy="259045"/>
    <xdr:sp macro="" textlink="">
      <xdr:nvSpPr>
        <xdr:cNvPr id="763" name="n_1aveValue【庁舎】&#10;一人当たり面積">
          <a:extLst>
            <a:ext uri="{FF2B5EF4-FFF2-40B4-BE49-F238E27FC236}">
              <a16:creationId xmlns:a16="http://schemas.microsoft.com/office/drawing/2014/main" id="{8DC87625-0CD4-4DF7-B84E-329CBCE2103E}"/>
            </a:ext>
          </a:extLst>
        </xdr:cNvPr>
        <xdr:cNvSpPr txBox="1"/>
      </xdr:nvSpPr>
      <xdr:spPr>
        <a:xfrm>
          <a:off x="18983402" y="135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64" name="n_2aveValue【庁舎】&#10;一人当たり面積">
          <a:extLst>
            <a:ext uri="{FF2B5EF4-FFF2-40B4-BE49-F238E27FC236}">
              <a16:creationId xmlns:a16="http://schemas.microsoft.com/office/drawing/2014/main" id="{A94B5196-531F-4A0E-B5EF-0F5D6CDE1547}"/>
            </a:ext>
          </a:extLst>
        </xdr:cNvPr>
        <xdr:cNvSpPr txBox="1"/>
      </xdr:nvSpPr>
      <xdr:spPr>
        <a:xfrm>
          <a:off x="18183302" y="1355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17434</xdr:rowOff>
    </xdr:from>
    <xdr:ext cx="469744" cy="259045"/>
    <xdr:sp macro="" textlink="">
      <xdr:nvSpPr>
        <xdr:cNvPr id="765" name="n_3aveValue【庁舎】&#10;一人当たり面積">
          <a:extLst>
            <a:ext uri="{FF2B5EF4-FFF2-40B4-BE49-F238E27FC236}">
              <a16:creationId xmlns:a16="http://schemas.microsoft.com/office/drawing/2014/main" id="{8F9F86B8-E674-4806-8328-547144C32E67}"/>
            </a:ext>
          </a:extLst>
        </xdr:cNvPr>
        <xdr:cNvSpPr txBox="1"/>
      </xdr:nvSpPr>
      <xdr:spPr>
        <a:xfrm>
          <a:off x="17383202" y="1345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66" name="n_4aveValue【庁舎】&#10;一人当たり面積">
          <a:extLst>
            <a:ext uri="{FF2B5EF4-FFF2-40B4-BE49-F238E27FC236}">
              <a16:creationId xmlns:a16="http://schemas.microsoft.com/office/drawing/2014/main" id="{DAE4D837-16C1-434A-A60D-3E1B12FC3594}"/>
            </a:ext>
          </a:extLst>
        </xdr:cNvPr>
        <xdr:cNvSpPr txBox="1"/>
      </xdr:nvSpPr>
      <xdr:spPr>
        <a:xfrm>
          <a:off x="16592627" y="132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135363</xdr:rowOff>
    </xdr:from>
    <xdr:ext cx="469744" cy="259045"/>
    <xdr:sp macro="" textlink="">
      <xdr:nvSpPr>
        <xdr:cNvPr id="767" name="n_1mainValue【庁舎】&#10;一人当たり面積">
          <a:extLst>
            <a:ext uri="{FF2B5EF4-FFF2-40B4-BE49-F238E27FC236}">
              <a16:creationId xmlns:a16="http://schemas.microsoft.com/office/drawing/2014/main" id="{3C5E194F-1375-498A-8245-731C03D0797C}"/>
            </a:ext>
          </a:extLst>
        </xdr:cNvPr>
        <xdr:cNvSpPr txBox="1"/>
      </xdr:nvSpPr>
      <xdr:spPr>
        <a:xfrm>
          <a:off x="18983402" y="1292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113591</xdr:rowOff>
    </xdr:from>
    <xdr:ext cx="469744" cy="259045"/>
    <xdr:sp macro="" textlink="">
      <xdr:nvSpPr>
        <xdr:cNvPr id="768" name="n_2mainValue【庁舎】&#10;一人当たり面積">
          <a:extLst>
            <a:ext uri="{FF2B5EF4-FFF2-40B4-BE49-F238E27FC236}">
              <a16:creationId xmlns:a16="http://schemas.microsoft.com/office/drawing/2014/main" id="{C8A57F5B-9A92-4291-A185-B7CCA5C28B83}"/>
            </a:ext>
          </a:extLst>
        </xdr:cNvPr>
        <xdr:cNvSpPr txBox="1"/>
      </xdr:nvSpPr>
      <xdr:spPr>
        <a:xfrm>
          <a:off x="18183302" y="129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18341</xdr:rowOff>
    </xdr:from>
    <xdr:ext cx="469744" cy="259045"/>
    <xdr:sp macro="" textlink="">
      <xdr:nvSpPr>
        <xdr:cNvPr id="769" name="n_3mainValue【庁舎】&#10;一人当たり面積">
          <a:extLst>
            <a:ext uri="{FF2B5EF4-FFF2-40B4-BE49-F238E27FC236}">
              <a16:creationId xmlns:a16="http://schemas.microsoft.com/office/drawing/2014/main" id="{01424920-FA52-4A4F-AC38-6D8127133FA1}"/>
            </a:ext>
          </a:extLst>
        </xdr:cNvPr>
        <xdr:cNvSpPr txBox="1"/>
      </xdr:nvSpPr>
      <xdr:spPr>
        <a:xfrm>
          <a:off x="17383202" y="1297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21F640ED-0FD8-4189-9DBA-C54ADF5FD80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7C91F9DB-6F21-4350-BFF6-A2F99D87F74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44A22644-CBCA-4548-A84F-ACE734B57252}"/>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・類似団体に比し，保健所，試験研究機関及び庁舎の有形固定資産減価償却率が特に低くなっており，東日本大震災で被災した施設等を移転・建替等したことによるものと考えられる。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2,292,385
2,268,775
7,282.29
1,127,971,241
1,032,718,630
14,619,208
467,579,649
1,500,783,852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年度は、指数算定上の入れ替わりとなる平成</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年度と比較し、基準財政収入額</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基準財政需要額</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ともに</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となったものの、</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地方消費税</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などが増加したことから、財政力指数は</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やや改善した</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宮城県地方税滞納整理機構等の取組により、地方税の徴収率は増加傾向にあるが（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H29:98.7%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H30:98.8%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R1:98.8%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）、復旧・復興事業の進展に伴い、復興需要は今後減少することが見込まれることから、歳入確保・歳出削減策について検討していく必要がある。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146050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26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保育給付費負担金等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に係る経常的な</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補助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の増加等があった一方、分母の要素となる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県税等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したことにより、前年度より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依然として、グループ内平均を上回る傾向にあり、財政の硬直化が継続しているため、経常的な経費の計画的な抑制や県税収入等の一般財源の確保に努めていく必要がある。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64</xdr:row>
      <xdr:rowOff>39370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74674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31767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41910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7467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63</xdr:row>
      <xdr:rowOff>41910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05537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167640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0553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年度までの人口１人あたり人件費・物件費等決算額がグループ内平均を大きく上回っているのは、東日本大震災に対応した物件費や人件費が主因である。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年度以降は、応急救助費等の東日本大震災に対応する物件費の減少に加え、県費負担教職員の給与負担の政令市への移譲等に伴う人件費の減少により大幅に減少している。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138900</xdr:rowOff>
    </xdr:from>
    <xdr:to>
      <xdr:col>23</xdr:col>
      <xdr:colOff>133350</xdr:colOff>
      <xdr:row>83</xdr:row>
      <xdr:rowOff>157601</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369250"/>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138900</xdr:rowOff>
    </xdr:from>
    <xdr:to>
      <xdr:col>19</xdr:col>
      <xdr:colOff>133350</xdr:colOff>
      <xdr:row>83</xdr:row>
      <xdr:rowOff>143833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4369250"/>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143833</xdr:rowOff>
    </xdr:from>
    <xdr:to>
      <xdr:col>15</xdr:col>
      <xdr:colOff>82550</xdr:colOff>
      <xdr:row>85</xdr:row>
      <xdr:rowOff>52260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374183"/>
          <a:ext cx="889000" cy="25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52260</xdr:rowOff>
    </xdr:from>
    <xdr:to>
      <xdr:col>11</xdr:col>
      <xdr:colOff>31750</xdr:colOff>
      <xdr:row>85</xdr:row>
      <xdr:rowOff>69487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625510"/>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106801</xdr:rowOff>
    </xdr:from>
    <xdr:to>
      <xdr:col>23</xdr:col>
      <xdr:colOff>184150</xdr:colOff>
      <xdr:row>84</xdr:row>
      <xdr:rowOff>36951</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3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78878</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3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88100</xdr:rowOff>
    </xdr:from>
    <xdr:to>
      <xdr:col>19</xdr:col>
      <xdr:colOff>184150</xdr:colOff>
      <xdr:row>84</xdr:row>
      <xdr:rowOff>18250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31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3027</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40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93033</xdr:rowOff>
    </xdr:from>
    <xdr:to>
      <xdr:col>15</xdr:col>
      <xdr:colOff>133350</xdr:colOff>
      <xdr:row>84</xdr:row>
      <xdr:rowOff>23183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3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7960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40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1460</xdr:rowOff>
    </xdr:from>
    <xdr:to>
      <xdr:col>11</xdr:col>
      <xdr:colOff>82550</xdr:colOff>
      <xdr:row>85</xdr:row>
      <xdr:rowOff>103060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5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87837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66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18687</xdr:rowOff>
    </xdr:from>
    <xdr:to>
      <xdr:col>7</xdr:col>
      <xdr:colOff>31750</xdr:colOff>
      <xdr:row>85</xdr:row>
      <xdr:rowOff>120287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59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105064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67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年度以降、人事委員会勧告に基づき、本県における民間格差解消のため国の給料月額に一定率を上乗せする水準調整を実施しているが、概ね国と同水準で推移している。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直近の令和元年度は、退職と採用による職員構成の変動等の影響により、平成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ポイント上昇し、国よりも若干高い水準となった。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依然としてグループ内平均を下回る状況だが、今後も人事委員会勧告を踏まえ、国及び他都道府県の動向を分析して適切に対応する。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83</xdr:row>
      <xdr:rowOff>12700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1626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82</xdr:row>
      <xdr:rowOff>143934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12700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12700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93134</xdr:rowOff>
    </xdr:from>
    <xdr:to>
      <xdr:col>64</xdr:col>
      <xdr:colOff>152400</xdr:colOff>
      <xdr:row>83</xdr:row>
      <xdr:rowOff>23284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33461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本県数値がグループ内平均よりも高いのは、東日本大震災からの復旧・復興事業に対応するため、平成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年度以降、任期付職員を採用するなどして職員数が増加していることが主な要因である。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年度以降の本県数値の推移は、平成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年度の県費負担教職員の政令市への権限委譲による減少以外、ほぼ前年並みで推移している。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今後も、東日本大震災及び東日本台風からの復旧・復興業務量等を勘案しながら適正かつ合理的な定員管理に努めていく。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92026</xdr:rowOff>
    </xdr:from>
    <xdr:to>
      <xdr:col>81</xdr:col>
      <xdr:colOff>44450</xdr:colOff>
      <xdr:row>62</xdr:row>
      <xdr:rowOff>101698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721926"/>
          <a:ext cx="838200" cy="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92026</xdr:rowOff>
    </xdr:from>
    <xdr:to>
      <xdr:col>77</xdr:col>
      <xdr:colOff>44450</xdr:colOff>
      <xdr:row>62</xdr:row>
      <xdr:rowOff>105881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5290800" y="10721926"/>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105881</xdr:rowOff>
    </xdr:from>
    <xdr:to>
      <xdr:col>72</xdr:col>
      <xdr:colOff>203200</xdr:colOff>
      <xdr:row>62</xdr:row>
      <xdr:rowOff>112275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4401800" y="10735781"/>
          <a:ext cx="8890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112275</xdr:rowOff>
    </xdr:from>
    <xdr:to>
      <xdr:col>68</xdr:col>
      <xdr:colOff>152400</xdr:colOff>
      <xdr:row>65</xdr:row>
      <xdr:rowOff>11513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3512800" y="10742175"/>
          <a:ext cx="889000" cy="4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50898</xdr:rowOff>
    </xdr:from>
    <xdr:to>
      <xdr:col>81</xdr:col>
      <xdr:colOff>95250</xdr:colOff>
      <xdr:row>62</xdr:row>
      <xdr:rowOff>152498</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6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22975</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65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41226</xdr:rowOff>
    </xdr:from>
    <xdr:to>
      <xdr:col>77</xdr:col>
      <xdr:colOff>95250</xdr:colOff>
      <xdr:row>62</xdr:row>
      <xdr:rowOff>142826</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6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127603</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75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55081</xdr:rowOff>
    </xdr:from>
    <xdr:to>
      <xdr:col>73</xdr:col>
      <xdr:colOff>44450</xdr:colOff>
      <xdr:row>62</xdr:row>
      <xdr:rowOff>156681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6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141458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7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61475</xdr:rowOff>
    </xdr:from>
    <xdr:to>
      <xdr:col>68</xdr:col>
      <xdr:colOff>203200</xdr:colOff>
      <xdr:row>62</xdr:row>
      <xdr:rowOff>163075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6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147852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132163</xdr:rowOff>
    </xdr:from>
    <xdr:to>
      <xdr:col>64</xdr:col>
      <xdr:colOff>152400</xdr:colOff>
      <xdr:row>65</xdr:row>
      <xdr:rowOff>62313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11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47090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119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年度にかけて、満期一括償還地方債の元金償還金の増加等により増加傾向にあったが、平成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年度からは元利償還金の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額の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や積立不足額を考慮して算定した額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の減少等により、減少傾向にある。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依然として、グループ内平均を上回っており、今後も県債発行の抑制や公債費の平準化に努め、適正な水準となるよう配慮していく。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111578</xdr:rowOff>
    </xdr:from>
    <xdr:to>
      <xdr:col>81</xdr:col>
      <xdr:colOff>44450</xdr:colOff>
      <xdr:row>43</xdr:row>
      <xdr:rowOff>60778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31247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76399</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60778</xdr:rowOff>
    </xdr:from>
    <xdr:to>
      <xdr:col>77</xdr:col>
      <xdr:colOff>44450</xdr:colOff>
      <xdr:row>44</xdr:row>
      <xdr:rowOff>44450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433128"/>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69142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113393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5882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138084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113393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75882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70049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19249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60778</xdr:rowOff>
    </xdr:from>
    <xdr:to>
      <xdr:col>81</xdr:col>
      <xdr:colOff>95250</xdr:colOff>
      <xdr:row>42</xdr:row>
      <xdr:rowOff>162378</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32855</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9978</xdr:rowOff>
    </xdr:from>
    <xdr:to>
      <xdr:col>77</xdr:col>
      <xdr:colOff>95250</xdr:colOff>
      <xdr:row>43</xdr:row>
      <xdr:rowOff>111578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96355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62593</xdr:rowOff>
    </xdr:from>
    <xdr:to>
      <xdr:col>68</xdr:col>
      <xdr:colOff>203200</xdr:colOff>
      <xdr:row>44</xdr:row>
      <xdr:rowOff>164193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148970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年度は、地方債現在高の減</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、充当可能基金額の増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161.9%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年度以降、グループ内平均を下回って推移しており、引き続き将来負担に配慮した財政運営に継続して努めていく必要がある。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6629</xdr:rowOff>
    </xdr:from>
    <xdr:to>
      <xdr:col>81</xdr:col>
      <xdr:colOff>44450</xdr:colOff>
      <xdr:row>16</xdr:row>
      <xdr:rowOff>19660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6179800" y="2749829"/>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80891</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28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19660</xdr:rowOff>
    </xdr:from>
    <xdr:to>
      <xdr:col>77</xdr:col>
      <xdr:colOff>44450</xdr:colOff>
      <xdr:row>16</xdr:row>
      <xdr:rowOff>53924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290800" y="2762860"/>
          <a:ext cx="8890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31462</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94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45237</xdr:rowOff>
    </xdr:from>
    <xdr:to>
      <xdr:col>72</xdr:col>
      <xdr:colOff>203200</xdr:colOff>
      <xdr:row>16</xdr:row>
      <xdr:rowOff>53924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4401800" y="278843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45237</xdr:rowOff>
    </xdr:from>
    <xdr:to>
      <xdr:col>68</xdr:col>
      <xdr:colOff>152400</xdr:colOff>
      <xdr:row>16</xdr:row>
      <xdr:rowOff>54407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2788437"/>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36771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127279</xdr:rowOff>
    </xdr:from>
    <xdr:to>
      <xdr:col>81</xdr:col>
      <xdr:colOff>95250</xdr:colOff>
      <xdr:row>16</xdr:row>
      <xdr:rowOff>57429</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6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143806</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54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140310</xdr:rowOff>
    </xdr:from>
    <xdr:to>
      <xdr:col>77</xdr:col>
      <xdr:colOff>95250</xdr:colOff>
      <xdr:row>16</xdr:row>
      <xdr:rowOff>70460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7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80637</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8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3124</xdr:rowOff>
    </xdr:from>
    <xdr:to>
      <xdr:col>73</xdr:col>
      <xdr:colOff>44450</xdr:colOff>
      <xdr:row>16</xdr:row>
      <xdr:rowOff>104724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7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114901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1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165887</xdr:rowOff>
    </xdr:from>
    <xdr:to>
      <xdr:col>68</xdr:col>
      <xdr:colOff>203200</xdr:colOff>
      <xdr:row>16</xdr:row>
      <xdr:rowOff>96037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7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106214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0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3607</xdr:rowOff>
    </xdr:from>
    <xdr:to>
      <xdr:col>64</xdr:col>
      <xdr:colOff>152400</xdr:colOff>
      <xdr:row>16</xdr:row>
      <xdr:rowOff>105207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115384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2,292,385
2,268,775
7,282.29
1,127,971,241
1,032,718,630
14,619,208
467,579,649
1,500,783,852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東日本大震災の復旧・復興に関連する人件費の増加により、平成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年度以降の比率はグループ内平均を上回っている。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退職者数の増により退職手当が増加したものの、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職員の新陳代謝に伴い職員給等が減少したことから、前年度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と同水準を維持した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復旧・復興事業の進捗により、震災関連の人件費の比率は今後も減少すると見込まれる。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37193</xdr:rowOff>
    </xdr:from>
    <xdr:to>
      <xdr:col>24</xdr:col>
      <xdr:colOff>25400</xdr:colOff>
      <xdr:row>40</xdr:row>
      <xdr:rowOff>61685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6950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33762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61685</xdr:rowOff>
    </xdr:from>
    <xdr:to>
      <xdr:col>24</xdr:col>
      <xdr:colOff>114300</xdr:colOff>
      <xdr:row>40</xdr:row>
      <xdr:rowOff>61685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91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123570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37193</xdr:rowOff>
    </xdr:from>
    <xdr:to>
      <xdr:col>24</xdr:col>
      <xdr:colOff>114300</xdr:colOff>
      <xdr:row>33</xdr:row>
      <xdr:rowOff>37193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36</xdr:row>
      <xdr:rowOff>143328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315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37</xdr:row>
      <xdr:rowOff>102507</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315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149678</xdr:rowOff>
    </xdr:from>
    <xdr:to>
      <xdr:col>20</xdr:col>
      <xdr:colOff>38100</xdr:colOff>
      <xdr:row>36</xdr:row>
      <xdr:rowOff>79828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90005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41</xdr:row>
      <xdr:rowOff>118835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446157"/>
          <a:ext cx="889000" cy="70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86178</xdr:rowOff>
    </xdr:from>
    <xdr:to>
      <xdr:col>11</xdr:col>
      <xdr:colOff>9525</xdr:colOff>
      <xdr:row>41</xdr:row>
      <xdr:rowOff>118835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7115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117022</xdr:rowOff>
    </xdr:from>
    <xdr:to>
      <xdr:col>11</xdr:col>
      <xdr:colOff>60325</xdr:colOff>
      <xdr:row>40</xdr:row>
      <xdr:rowOff>47172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57349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51707</xdr:rowOff>
    </xdr:from>
    <xdr:to>
      <xdr:col>6</xdr:col>
      <xdr:colOff>171450</xdr:colOff>
      <xdr:row>39</xdr:row>
      <xdr:rowOff>153307</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163484</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64605</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51707</xdr:rowOff>
    </xdr:from>
    <xdr:to>
      <xdr:col>15</xdr:col>
      <xdr:colOff>149225</xdr:colOff>
      <xdr:row>37</xdr:row>
      <xdr:rowOff>153307</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138084</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68035</xdr:rowOff>
    </xdr:from>
    <xdr:to>
      <xdr:col>11</xdr:col>
      <xdr:colOff>60325</xdr:colOff>
      <xdr:row>41</xdr:row>
      <xdr:rowOff>169635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70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154412</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18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35378</xdr:rowOff>
    </xdr:from>
    <xdr:to>
      <xdr:col>6</xdr:col>
      <xdr:colOff>171450</xdr:colOff>
      <xdr:row>41</xdr:row>
      <xdr:rowOff>136978</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121755</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一貫してグループ内平均を上回る比率で推移しており、グループ内順位も低い状況である。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令和元年度は令和元年東日本台風に係る応急救助費の増加等により平成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指標が高止まりしている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システムや公共施設等の維持管理費などであることから、それらの効率的な予算執行に努めていく。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20</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3959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304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19</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67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6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7637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各年度ともグループ内平均とほぼ同水準の比率であることから、本県の社会保障関係の需要が全国的なトレンドと同様の傾向で推移していることが分かる。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今後も引き続き社会保障関係経費が増加していくことを想定し、各種制度の適切な運用に努めていく。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国民健康保険の都道府県単位化に伴い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国民健康保険特別会計への繰出</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が発生し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指標が大きく増加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今後は、東日本大震災の復旧・復興事業により整備した施設の維持補修費の増加が見込まれるため、経費の必要性について引き続き検討を行い、適切な財政運営に努めていく。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50800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124477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1006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88900</xdr:rowOff>
    </xdr:from>
    <xdr:to>
      <xdr:col>78</xdr:col>
      <xdr:colOff>69850</xdr:colOff>
      <xdr:row>58</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0043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52</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00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162577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127000</xdr:rowOff>
    </xdr:from>
    <xdr:to>
      <xdr:col>69</xdr:col>
      <xdr:colOff>92075</xdr:colOff>
      <xdr:row>52</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38100</xdr:rowOff>
    </xdr:from>
    <xdr:to>
      <xdr:col>69</xdr:col>
      <xdr:colOff>142875</xdr:colOff>
      <xdr:row>52</xdr:row>
      <xdr:rowOff>139700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38100</xdr:rowOff>
    </xdr:from>
    <xdr:to>
      <xdr:col>74</xdr:col>
      <xdr:colOff>31750</xdr:colOff>
      <xdr:row>52</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114300</xdr:rowOff>
    </xdr:from>
    <xdr:to>
      <xdr:col>69</xdr:col>
      <xdr:colOff>142875</xdr:colOff>
      <xdr:row>53</xdr:row>
      <xdr:rowOff>44450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29227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公営企業会計へ移行した流域下水道事業への補助金の増加等により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なお、今後は少子高齢化の影響により社会保障関係経費の増加が見込まれることから、各種制度の適切な運用に努めていく。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101600</xdr:rowOff>
    </xdr:from>
    <xdr:to>
      <xdr:col>82</xdr:col>
      <xdr:colOff>107950</xdr:colOff>
      <xdr:row>37</xdr:row>
      <xdr:rowOff>31750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273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101600</xdr:rowOff>
    </xdr:from>
    <xdr:to>
      <xdr:col>78</xdr:col>
      <xdr:colOff>69850</xdr:colOff>
      <xdr:row>38</xdr:row>
      <xdr:rowOff>63500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273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152400</xdr:rowOff>
    </xdr:from>
    <xdr:to>
      <xdr:col>73</xdr:col>
      <xdr:colOff>180975</xdr:colOff>
      <xdr:row>38</xdr:row>
      <xdr:rowOff>63500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324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152400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26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168927</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50800</xdr:rowOff>
    </xdr:from>
    <xdr:to>
      <xdr:col>78</xdr:col>
      <xdr:colOff>120650</xdr:colOff>
      <xdr:row>36</xdr:row>
      <xdr:rowOff>152400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162577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12700</xdr:rowOff>
    </xdr:from>
    <xdr:to>
      <xdr:col>74</xdr:col>
      <xdr:colOff>31750</xdr:colOff>
      <xdr:row>38</xdr:row>
      <xdr:rowOff>114300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101600</xdr:rowOff>
    </xdr:from>
    <xdr:to>
      <xdr:col>69</xdr:col>
      <xdr:colOff>142875</xdr:colOff>
      <xdr:row>37</xdr:row>
      <xdr:rowOff>31750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41927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償還計画に基づく元利償還金の計上による変動が見られ、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年度はグループ内平均を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回った。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これまで新発債を伴う投資的経費の抑制を図っていることから、この取組を継続し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ていけば</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、長期的には公債費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減少傾向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になると見込まれる。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さらに、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今後も公債費の平準化や金利負担の軽減に努めていく。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86179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2715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7456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09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53521</xdr:rowOff>
    </xdr:from>
    <xdr:to>
      <xdr:col>19</xdr:col>
      <xdr:colOff>187325</xdr:colOff>
      <xdr:row>77</xdr:row>
      <xdr:rowOff>86179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255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29028</xdr:rowOff>
    </xdr:from>
    <xdr:to>
      <xdr:col>15</xdr:col>
      <xdr:colOff>98425</xdr:colOff>
      <xdr:row>77</xdr:row>
      <xdr:rowOff>53521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716328"/>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29028</xdr:rowOff>
    </xdr:from>
    <xdr:to>
      <xdr:col>11</xdr:col>
      <xdr:colOff>9525</xdr:colOff>
      <xdr:row>75</xdr:row>
      <xdr:rowOff>53522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716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7456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35379</xdr:rowOff>
    </xdr:from>
    <xdr:to>
      <xdr:col>20</xdr:col>
      <xdr:colOff>38100</xdr:colOff>
      <xdr:row>77</xdr:row>
      <xdr:rowOff>136979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2721</xdr:rowOff>
    </xdr:from>
    <xdr:to>
      <xdr:col>15</xdr:col>
      <xdr:colOff>149225</xdr:colOff>
      <xdr:row>77</xdr:row>
      <xdr:rowOff>104321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114498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149678</xdr:rowOff>
    </xdr:from>
    <xdr:to>
      <xdr:col>11</xdr:col>
      <xdr:colOff>60325</xdr:colOff>
      <xdr:row>74</xdr:row>
      <xdr:rowOff>79828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90005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2722</xdr:rowOff>
    </xdr:from>
    <xdr:to>
      <xdr:col>6</xdr:col>
      <xdr:colOff>171450</xdr:colOff>
      <xdr:row>75</xdr:row>
      <xdr:rowOff>104322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114499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補助費等の増加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、依然グループ内平均を上回る状況が続いている。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今後は少子高齢化の影響により社会保障関係経費が増加する見込みであることから、引き続き経常的経費の計画的な抑制や安定的な一般財源の確保に一層努めていく必要がある。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114300</xdr:rowOff>
    </xdr:from>
    <xdr:to>
      <xdr:col>82</xdr:col>
      <xdr:colOff>107950</xdr:colOff>
      <xdr:row>79</xdr:row>
      <xdr:rowOff>95250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487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143527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114300</xdr:rowOff>
    </xdr:from>
    <xdr:to>
      <xdr:col>78</xdr:col>
      <xdr:colOff>69850</xdr:colOff>
      <xdr:row>79</xdr:row>
      <xdr:rowOff>19050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8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19050</xdr:rowOff>
    </xdr:from>
    <xdr:to>
      <xdr:col>73</xdr:col>
      <xdr:colOff>180975</xdr:colOff>
      <xdr:row>80</xdr:row>
      <xdr:rowOff>114300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63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137177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0</xdr:rowOff>
    </xdr:from>
    <xdr:to>
      <xdr:col>69</xdr:col>
      <xdr:colOff>92075</xdr:colOff>
      <xdr:row>80</xdr:row>
      <xdr:rowOff>114300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71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35577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41927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44450</xdr:rowOff>
    </xdr:from>
    <xdr:to>
      <xdr:col>82</xdr:col>
      <xdr:colOff>158750</xdr:colOff>
      <xdr:row>79</xdr:row>
      <xdr:rowOff>146050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16527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63500</xdr:rowOff>
    </xdr:from>
    <xdr:to>
      <xdr:col>78</xdr:col>
      <xdr:colOff>120650</xdr:colOff>
      <xdr:row>78</xdr:row>
      <xdr:rowOff>165100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149877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2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139700</xdr:rowOff>
    </xdr:from>
    <xdr:to>
      <xdr:col>74</xdr:col>
      <xdr:colOff>31750</xdr:colOff>
      <xdr:row>79</xdr:row>
      <xdr:rowOff>69850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54627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63500</xdr:rowOff>
    </xdr:from>
    <xdr:to>
      <xdr:col>69</xdr:col>
      <xdr:colOff>142875</xdr:colOff>
      <xdr:row>80</xdr:row>
      <xdr:rowOff>165100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120650</xdr:rowOff>
    </xdr:from>
    <xdr:to>
      <xdr:col>65</xdr:col>
      <xdr:colOff>53975</xdr:colOff>
      <xdr:row>80</xdr:row>
      <xdr:rowOff>50800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35577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54496</xdr:rowOff>
    </xdr:from>
    <xdr:to>
      <xdr:col>29</xdr:col>
      <xdr:colOff>127000</xdr:colOff>
      <xdr:row>15</xdr:row>
      <xdr:rowOff>61563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73871"/>
          <a:ext cx="647700" cy="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57563</xdr:rowOff>
    </xdr:from>
    <xdr:to>
      <xdr:col>26</xdr:col>
      <xdr:colOff>50800</xdr:colOff>
      <xdr:row>15</xdr:row>
      <xdr:rowOff>61563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676938"/>
          <a:ext cx="6985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62440</xdr:rowOff>
    </xdr:from>
    <xdr:to>
      <xdr:col>22</xdr:col>
      <xdr:colOff>114300</xdr:colOff>
      <xdr:row>15</xdr:row>
      <xdr:rowOff>57563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338915"/>
          <a:ext cx="698500" cy="338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62440</xdr:rowOff>
    </xdr:from>
    <xdr:to>
      <xdr:col>18</xdr:col>
      <xdr:colOff>177800</xdr:colOff>
      <xdr:row>13</xdr:row>
      <xdr:rowOff>64421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38915"/>
          <a:ext cx="698500" cy="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3696</xdr:rowOff>
    </xdr:from>
    <xdr:to>
      <xdr:col>29</xdr:col>
      <xdr:colOff>177800</xdr:colOff>
      <xdr:row>15</xdr:row>
      <xdr:rowOff>105296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23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20223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6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10763</xdr:rowOff>
    </xdr:from>
    <xdr:to>
      <xdr:col>26</xdr:col>
      <xdr:colOff>101600</xdr:colOff>
      <xdr:row>15</xdr:row>
      <xdr:rowOff>112363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3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122540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6763</xdr:rowOff>
    </xdr:from>
    <xdr:to>
      <xdr:col>22</xdr:col>
      <xdr:colOff>165100</xdr:colOff>
      <xdr:row>15</xdr:row>
      <xdr:rowOff>108363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2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118540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9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11640</xdr:rowOff>
    </xdr:from>
    <xdr:to>
      <xdr:col>19</xdr:col>
      <xdr:colOff>38100</xdr:colOff>
      <xdr:row>13</xdr:row>
      <xdr:rowOff>113240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8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123417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5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13621</xdr:rowOff>
    </xdr:from>
    <xdr:to>
      <xdr:col>15</xdr:col>
      <xdr:colOff>101600</xdr:colOff>
      <xdr:row>13</xdr:row>
      <xdr:rowOff>115221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9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125398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5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27407</xdr:rowOff>
    </xdr:from>
    <xdr:to>
      <xdr:col>29</xdr:col>
      <xdr:colOff>127000</xdr:colOff>
      <xdr:row>35</xdr:row>
      <xdr:rowOff>77241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37757"/>
          <a:ext cx="647700" cy="49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8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217983</xdr:rowOff>
    </xdr:from>
    <xdr:to>
      <xdr:col>26</xdr:col>
      <xdr:colOff>50800</xdr:colOff>
      <xdr:row>35</xdr:row>
      <xdr:rowOff>27407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85433"/>
          <a:ext cx="698500" cy="15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304995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6452</xdr:rowOff>
    </xdr:from>
    <xdr:to>
      <xdr:col>22</xdr:col>
      <xdr:colOff>114300</xdr:colOff>
      <xdr:row>34</xdr:row>
      <xdr:rowOff>217983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273902"/>
          <a:ext cx="698500" cy="21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236034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185369</xdr:rowOff>
    </xdr:from>
    <xdr:to>
      <xdr:col>18</xdr:col>
      <xdr:colOff>177800</xdr:colOff>
      <xdr:row>34</xdr:row>
      <xdr:rowOff>6452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109919"/>
          <a:ext cx="698500" cy="16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152519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60698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26441</xdr:rowOff>
    </xdr:from>
    <xdr:to>
      <xdr:col>29</xdr:col>
      <xdr:colOff>177800</xdr:colOff>
      <xdr:row>35</xdr:row>
      <xdr:rowOff>128041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3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214418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8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319507</xdr:rowOff>
    </xdr:from>
    <xdr:to>
      <xdr:col>26</xdr:col>
      <xdr:colOff>101600</xdr:colOff>
      <xdr:row>35</xdr:row>
      <xdr:rowOff>78207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86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88383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5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167183</xdr:rowOff>
    </xdr:from>
    <xdr:to>
      <xdr:col>22</xdr:col>
      <xdr:colOff>165100</xdr:colOff>
      <xdr:row>34</xdr:row>
      <xdr:rowOff>268783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3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278960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0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298552</xdr:rowOff>
    </xdr:from>
    <xdr:to>
      <xdr:col>19</xdr:col>
      <xdr:colOff>38100</xdr:colOff>
      <xdr:row>34</xdr:row>
      <xdr:rowOff>57252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23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67429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99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134569</xdr:rowOff>
    </xdr:from>
    <xdr:to>
      <xdr:col>15</xdr:col>
      <xdr:colOff>101600</xdr:colOff>
      <xdr:row>33</xdr:row>
      <xdr:rowOff>236169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05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74896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82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2,292,385
2,268,775
7,282.29
1,127,971,241
1,032,718,630
14,619,208
467,579,649
1,500,783,852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107353</xdr:rowOff>
    </xdr:from>
    <xdr:to>
      <xdr:col>24</xdr:col>
      <xdr:colOff>63500</xdr:colOff>
      <xdr:row>35</xdr:row>
      <xdr:rowOff>114687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08103"/>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114687</xdr:rowOff>
    </xdr:from>
    <xdr:to>
      <xdr:col>19</xdr:col>
      <xdr:colOff>177800</xdr:colOff>
      <xdr:row>35</xdr:row>
      <xdr:rowOff>118040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1543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86227</xdr:rowOff>
    </xdr:from>
    <xdr:to>
      <xdr:col>15</xdr:col>
      <xdr:colOff>50800</xdr:colOff>
      <xdr:row>35</xdr:row>
      <xdr:rowOff>118040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44077"/>
          <a:ext cx="889000" cy="37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86227</xdr:rowOff>
    </xdr:from>
    <xdr:to>
      <xdr:col>10</xdr:col>
      <xdr:colOff>114300</xdr:colOff>
      <xdr:row>33</xdr:row>
      <xdr:rowOff>93447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44077"/>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56553</xdr:rowOff>
    </xdr:from>
    <xdr:to>
      <xdr:col>24</xdr:col>
      <xdr:colOff>114300</xdr:colOff>
      <xdr:row>35</xdr:row>
      <xdr:rowOff>158153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79430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63887</xdr:rowOff>
    </xdr:from>
    <xdr:to>
      <xdr:col>20</xdr:col>
      <xdr:colOff>38100</xdr:colOff>
      <xdr:row>35</xdr:row>
      <xdr:rowOff>165487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10564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17411" y="583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67240</xdr:rowOff>
    </xdr:from>
    <xdr:to>
      <xdr:col>15</xdr:col>
      <xdr:colOff>101600</xdr:colOff>
      <xdr:row>35</xdr:row>
      <xdr:rowOff>168840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13917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4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35427</xdr:rowOff>
    </xdr:from>
    <xdr:to>
      <xdr:col>10</xdr:col>
      <xdr:colOff>165100</xdr:colOff>
      <xdr:row>33</xdr:row>
      <xdr:rowOff>137027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153554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6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42647</xdr:rowOff>
    </xdr:from>
    <xdr:to>
      <xdr:col>6</xdr:col>
      <xdr:colOff>38100</xdr:colOff>
      <xdr:row>33</xdr:row>
      <xdr:rowOff>144247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0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160774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7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78344</xdr:rowOff>
    </xdr:from>
    <xdr:to>
      <xdr:col>24</xdr:col>
      <xdr:colOff>63500</xdr:colOff>
      <xdr:row>54</xdr:row>
      <xdr:rowOff>154101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336644"/>
          <a:ext cx="838200" cy="7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153874</xdr:rowOff>
    </xdr:from>
    <xdr:to>
      <xdr:col>19</xdr:col>
      <xdr:colOff>177800</xdr:colOff>
      <xdr:row>54</xdr:row>
      <xdr:rowOff>154101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412174"/>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110805</xdr:rowOff>
    </xdr:from>
    <xdr:to>
      <xdr:col>15</xdr:col>
      <xdr:colOff>50800</xdr:colOff>
      <xdr:row>54</xdr:row>
      <xdr:rowOff>153874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369105"/>
          <a:ext cx="889000" cy="4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21971</xdr:rowOff>
    </xdr:from>
    <xdr:to>
      <xdr:col>10</xdr:col>
      <xdr:colOff>114300</xdr:colOff>
      <xdr:row>54</xdr:row>
      <xdr:rowOff>110805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280271"/>
          <a:ext cx="8890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57086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27544</xdr:rowOff>
    </xdr:from>
    <xdr:to>
      <xdr:col>24</xdr:col>
      <xdr:colOff>114300</xdr:colOff>
      <xdr:row>54</xdr:row>
      <xdr:rowOff>129144</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2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50421</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1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103301</xdr:rowOff>
    </xdr:from>
    <xdr:to>
      <xdr:col>20</xdr:col>
      <xdr:colOff>38100</xdr:colOff>
      <xdr:row>55</xdr:row>
      <xdr:rowOff>33451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3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49978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91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103074</xdr:rowOff>
    </xdr:from>
    <xdr:to>
      <xdr:col>15</xdr:col>
      <xdr:colOff>101600</xdr:colOff>
      <xdr:row>55</xdr:row>
      <xdr:rowOff>33224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3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49751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13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60005</xdr:rowOff>
    </xdr:from>
    <xdr:to>
      <xdr:col>10</xdr:col>
      <xdr:colOff>165100</xdr:colOff>
      <xdr:row>54</xdr:row>
      <xdr:rowOff>161605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3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6682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0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142621</xdr:rowOff>
    </xdr:from>
    <xdr:to>
      <xdr:col>6</xdr:col>
      <xdr:colOff>38100</xdr:colOff>
      <xdr:row>54</xdr:row>
      <xdr:rowOff>72771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2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89298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0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106807</xdr:rowOff>
    </xdr:from>
    <xdr:to>
      <xdr:col>24</xdr:col>
      <xdr:colOff>63500</xdr:colOff>
      <xdr:row>78</xdr:row>
      <xdr:rowOff>3556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308457"/>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46880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077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87885</xdr:rowOff>
    </xdr:from>
    <xdr:to>
      <xdr:col>19</xdr:col>
      <xdr:colOff>177800</xdr:colOff>
      <xdr:row>77</xdr:row>
      <xdr:rowOff>106807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289535"/>
          <a:ext cx="889000" cy="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125113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9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81026</xdr:rowOff>
    </xdr:from>
    <xdr:to>
      <xdr:col>15</xdr:col>
      <xdr:colOff>50800</xdr:colOff>
      <xdr:row>77</xdr:row>
      <xdr:rowOff>87885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28267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138192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81026</xdr:rowOff>
    </xdr:from>
    <xdr:to>
      <xdr:col>10</xdr:col>
      <xdr:colOff>114300</xdr:colOff>
      <xdr:row>77</xdr:row>
      <xdr:rowOff>150876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282676"/>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3954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124206</xdr:rowOff>
    </xdr:from>
    <xdr:to>
      <xdr:col>24</xdr:col>
      <xdr:colOff>114300</xdr:colOff>
      <xdr:row>78</xdr:row>
      <xdr:rowOff>54356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102633</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0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56007</xdr:rowOff>
    </xdr:from>
    <xdr:to>
      <xdr:col>20</xdr:col>
      <xdr:colOff>38100</xdr:colOff>
      <xdr:row>77</xdr:row>
      <xdr:rowOff>157607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148734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35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37085</xdr:rowOff>
    </xdr:from>
    <xdr:to>
      <xdr:col>15</xdr:col>
      <xdr:colOff>101600</xdr:colOff>
      <xdr:row>77</xdr:row>
      <xdr:rowOff>138685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129812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30226</xdr:rowOff>
    </xdr:from>
    <xdr:to>
      <xdr:col>10</xdr:col>
      <xdr:colOff>165100</xdr:colOff>
      <xdr:row>77</xdr:row>
      <xdr:rowOff>131826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148353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00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100076</xdr:rowOff>
    </xdr:from>
    <xdr:to>
      <xdr:col>6</xdr:col>
      <xdr:colOff>38100</xdr:colOff>
      <xdr:row>78</xdr:row>
      <xdr:rowOff>30226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21353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13843</xdr:rowOff>
    </xdr:from>
    <xdr:to>
      <xdr:col>24</xdr:col>
      <xdr:colOff>63500</xdr:colOff>
      <xdr:row>96</xdr:row>
      <xdr:rowOff>60198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473043"/>
          <a:ext cx="8382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167639</xdr:rowOff>
    </xdr:from>
    <xdr:to>
      <xdr:col>19</xdr:col>
      <xdr:colOff>177800</xdr:colOff>
      <xdr:row>96</xdr:row>
      <xdr:rowOff>60198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2908300" y="1645538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167639</xdr:rowOff>
    </xdr:from>
    <xdr:to>
      <xdr:col>15</xdr:col>
      <xdr:colOff>50800</xdr:colOff>
      <xdr:row>95</xdr:row>
      <xdr:rowOff>169799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455389"/>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101998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169799</xdr:rowOff>
    </xdr:from>
    <xdr:to>
      <xdr:col>10</xdr:col>
      <xdr:colOff>114300</xdr:colOff>
      <xdr:row>96</xdr:row>
      <xdr:rowOff>32258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45754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127016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155591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134493</xdr:rowOff>
    </xdr:from>
    <xdr:to>
      <xdr:col>24</xdr:col>
      <xdr:colOff>114300</xdr:colOff>
      <xdr:row>96</xdr:row>
      <xdr:rowOff>64643</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4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157370</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27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9398</xdr:rowOff>
    </xdr:from>
    <xdr:to>
      <xdr:col>20</xdr:col>
      <xdr:colOff>38100</xdr:colOff>
      <xdr:row>96</xdr:row>
      <xdr:rowOff>110998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4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127525</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24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116839</xdr:rowOff>
    </xdr:from>
    <xdr:to>
      <xdr:col>15</xdr:col>
      <xdr:colOff>101600</xdr:colOff>
      <xdr:row>96</xdr:row>
      <xdr:rowOff>46989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4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63516</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17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118999</xdr:rowOff>
    </xdr:from>
    <xdr:to>
      <xdr:col>10</xdr:col>
      <xdr:colOff>165100</xdr:colOff>
      <xdr:row>96</xdr:row>
      <xdr:rowOff>49149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4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65676</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18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152908</xdr:rowOff>
    </xdr:from>
    <xdr:to>
      <xdr:col>6</xdr:col>
      <xdr:colOff>38100</xdr:colOff>
      <xdr:row>96</xdr:row>
      <xdr:rowOff>83058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4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99585</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21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139521</xdr:rowOff>
    </xdr:from>
    <xdr:to>
      <xdr:col>55</xdr:col>
      <xdr:colOff>0</xdr:colOff>
      <xdr:row>36</xdr:row>
      <xdr:rowOff>5610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140271"/>
          <a:ext cx="838200" cy="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94813</xdr:rowOff>
    </xdr:from>
    <xdr:to>
      <xdr:col>50</xdr:col>
      <xdr:colOff>114300</xdr:colOff>
      <xdr:row>35</xdr:row>
      <xdr:rowOff>139521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924113"/>
          <a:ext cx="889000" cy="21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52321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3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94813</xdr:rowOff>
    </xdr:from>
    <xdr:to>
      <xdr:col>45</xdr:col>
      <xdr:colOff>177800</xdr:colOff>
      <xdr:row>35</xdr:row>
      <xdr:rowOff>13823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924113"/>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58036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62972</xdr:rowOff>
    </xdr:from>
    <xdr:to>
      <xdr:col>41</xdr:col>
      <xdr:colOff>50800</xdr:colOff>
      <xdr:row>35</xdr:row>
      <xdr:rowOff>13823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5892272"/>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164156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119921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2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126260</xdr:rowOff>
    </xdr:from>
    <xdr:to>
      <xdr:col>55</xdr:col>
      <xdr:colOff>50800</xdr:colOff>
      <xdr:row>36</xdr:row>
      <xdr:rowOff>56410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149137</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7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88721</xdr:rowOff>
    </xdr:from>
    <xdr:to>
      <xdr:col>50</xdr:col>
      <xdr:colOff>165100</xdr:colOff>
      <xdr:row>36</xdr:row>
      <xdr:rowOff>18871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0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35398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58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44013</xdr:rowOff>
    </xdr:from>
    <xdr:to>
      <xdr:col>46</xdr:col>
      <xdr:colOff>38100</xdr:colOff>
      <xdr:row>34</xdr:row>
      <xdr:rowOff>145613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87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162140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6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134473</xdr:rowOff>
    </xdr:from>
    <xdr:to>
      <xdr:col>41</xdr:col>
      <xdr:colOff>101600</xdr:colOff>
      <xdr:row>35</xdr:row>
      <xdr:rowOff>64623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9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81150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573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12172</xdr:rowOff>
    </xdr:from>
    <xdr:to>
      <xdr:col>36</xdr:col>
      <xdr:colOff>165100</xdr:colOff>
      <xdr:row>34</xdr:row>
      <xdr:rowOff>113772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58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130299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561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154940</xdr:rowOff>
    </xdr:from>
    <xdr:to>
      <xdr:col>55</xdr:col>
      <xdr:colOff>0</xdr:colOff>
      <xdr:row>54</xdr:row>
      <xdr:rowOff>45082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241790"/>
          <a:ext cx="838200" cy="6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55630</xdr:rowOff>
    </xdr:from>
    <xdr:to>
      <xdr:col>50</xdr:col>
      <xdr:colOff>114300</xdr:colOff>
      <xdr:row>53</xdr:row>
      <xdr:rowOff>154940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142480"/>
          <a:ext cx="889000" cy="9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4151</xdr:rowOff>
    </xdr:from>
    <xdr:to>
      <xdr:col>45</xdr:col>
      <xdr:colOff>177800</xdr:colOff>
      <xdr:row>53</xdr:row>
      <xdr:rowOff>55630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091001"/>
          <a:ext cx="889000" cy="5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4151</xdr:rowOff>
    </xdr:from>
    <xdr:to>
      <xdr:col>41</xdr:col>
      <xdr:colOff>50800</xdr:colOff>
      <xdr:row>53</xdr:row>
      <xdr:rowOff>50317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091001"/>
          <a:ext cx="889000" cy="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165732</xdr:rowOff>
    </xdr:from>
    <xdr:to>
      <xdr:col>55</xdr:col>
      <xdr:colOff>50800</xdr:colOff>
      <xdr:row>54</xdr:row>
      <xdr:rowOff>95882</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2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17159</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1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104140</xdr:rowOff>
    </xdr:from>
    <xdr:to>
      <xdr:col>50</xdr:col>
      <xdr:colOff>165100</xdr:colOff>
      <xdr:row>54</xdr:row>
      <xdr:rowOff>34290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1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50817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896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4830</xdr:rowOff>
    </xdr:from>
    <xdr:to>
      <xdr:col>46</xdr:col>
      <xdr:colOff>38100</xdr:colOff>
      <xdr:row>53</xdr:row>
      <xdr:rowOff>106430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0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122957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886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124801</xdr:rowOff>
    </xdr:from>
    <xdr:to>
      <xdr:col>41</xdr:col>
      <xdr:colOff>101600</xdr:colOff>
      <xdr:row>53</xdr:row>
      <xdr:rowOff>54951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0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71478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881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170967</xdr:rowOff>
    </xdr:from>
    <xdr:to>
      <xdr:col>36</xdr:col>
      <xdr:colOff>165100</xdr:colOff>
      <xdr:row>53</xdr:row>
      <xdr:rowOff>101117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0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117644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88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169684</xdr:rowOff>
    </xdr:from>
    <xdr:to>
      <xdr:col>55</xdr:col>
      <xdr:colOff>0</xdr:colOff>
      <xdr:row>76</xdr:row>
      <xdr:rowOff>94399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028434"/>
          <a:ext cx="838200" cy="9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169684</xdr:rowOff>
    </xdr:from>
    <xdr:to>
      <xdr:col>50</xdr:col>
      <xdr:colOff>114300</xdr:colOff>
      <xdr:row>76</xdr:row>
      <xdr:rowOff>26429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028434"/>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26429</xdr:rowOff>
    </xdr:from>
    <xdr:to>
      <xdr:col>45</xdr:col>
      <xdr:colOff>177800</xdr:colOff>
      <xdr:row>76</xdr:row>
      <xdr:rowOff>65576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056629"/>
          <a:ext cx="889000" cy="3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65576</xdr:rowOff>
    </xdr:from>
    <xdr:to>
      <xdr:col>41</xdr:col>
      <xdr:colOff>50800</xdr:colOff>
      <xdr:row>77</xdr:row>
      <xdr:rowOff>163379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095776"/>
          <a:ext cx="889000" cy="26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42663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43599</xdr:rowOff>
    </xdr:from>
    <xdr:to>
      <xdr:col>55</xdr:col>
      <xdr:colOff>50800</xdr:colOff>
      <xdr:row>76</xdr:row>
      <xdr:rowOff>145199</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0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66476</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92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118885</xdr:rowOff>
    </xdr:from>
    <xdr:to>
      <xdr:col>50</xdr:col>
      <xdr:colOff>165100</xdr:colOff>
      <xdr:row>76</xdr:row>
      <xdr:rowOff>49036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977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65562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27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147079</xdr:rowOff>
    </xdr:from>
    <xdr:to>
      <xdr:col>46</xdr:col>
      <xdr:colOff>38100</xdr:colOff>
      <xdr:row>76</xdr:row>
      <xdr:rowOff>77229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0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93756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7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14776</xdr:rowOff>
    </xdr:from>
    <xdr:to>
      <xdr:col>41</xdr:col>
      <xdr:colOff>101600</xdr:colOff>
      <xdr:row>76</xdr:row>
      <xdr:rowOff>116376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0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132904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2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112579</xdr:rowOff>
    </xdr:from>
    <xdr:to>
      <xdr:col>36</xdr:col>
      <xdr:colOff>165100</xdr:colOff>
      <xdr:row>78</xdr:row>
      <xdr:rowOff>42729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1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33856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0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168427</xdr:rowOff>
    </xdr:from>
    <xdr:to>
      <xdr:col>54</xdr:col>
      <xdr:colOff>189865</xdr:colOff>
      <xdr:row>99</xdr:row>
      <xdr:rowOff>114478</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941827"/>
          <a:ext cx="1270" cy="1146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118305</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70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114478</xdr:rowOff>
    </xdr:from>
    <xdr:to>
      <xdr:col>55</xdr:col>
      <xdr:colOff>88900</xdr:colOff>
      <xdr:row>99</xdr:row>
      <xdr:rowOff>114478</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708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115104</xdr:rowOff>
    </xdr:from>
    <xdr:ext cx="534377"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71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168427</xdr:rowOff>
    </xdr:from>
    <xdr:to>
      <xdr:col>55</xdr:col>
      <xdr:colOff>88900</xdr:colOff>
      <xdr:row>92</xdr:row>
      <xdr:rowOff>168427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94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103924</xdr:rowOff>
    </xdr:from>
    <xdr:to>
      <xdr:col>55</xdr:col>
      <xdr:colOff>0</xdr:colOff>
      <xdr:row>92</xdr:row>
      <xdr:rowOff>168427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5877324"/>
          <a:ext cx="8382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83672</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714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105245</xdr:rowOff>
    </xdr:from>
    <xdr:to>
      <xdr:col>55</xdr:col>
      <xdr:colOff>50800</xdr:colOff>
      <xdr:row>98</xdr:row>
      <xdr:rowOff>35395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83693</xdr:rowOff>
    </xdr:from>
    <xdr:to>
      <xdr:col>50</xdr:col>
      <xdr:colOff>114300</xdr:colOff>
      <xdr:row>92</xdr:row>
      <xdr:rowOff>103924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5685643"/>
          <a:ext cx="889000" cy="1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159232</xdr:rowOff>
    </xdr:from>
    <xdr:to>
      <xdr:col>50</xdr:col>
      <xdr:colOff>165100</xdr:colOff>
      <xdr:row>98</xdr:row>
      <xdr:rowOff>89382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80509</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59411" y="16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83693</xdr:rowOff>
    </xdr:from>
    <xdr:to>
      <xdr:col>45</xdr:col>
      <xdr:colOff>177800</xdr:colOff>
      <xdr:row>93</xdr:row>
      <xdr:rowOff>39154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5685643"/>
          <a:ext cx="889000" cy="29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15481</xdr:rowOff>
    </xdr:from>
    <xdr:to>
      <xdr:col>46</xdr:col>
      <xdr:colOff>38100</xdr:colOff>
      <xdr:row>98</xdr:row>
      <xdr:rowOff>117081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81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108208</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91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58128</xdr:rowOff>
    </xdr:from>
    <xdr:to>
      <xdr:col>41</xdr:col>
      <xdr:colOff>50800</xdr:colOff>
      <xdr:row>93</xdr:row>
      <xdr:rowOff>39154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972300" y="15660078"/>
          <a:ext cx="889000" cy="3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35940</xdr:rowOff>
    </xdr:from>
    <xdr:to>
      <xdr:col>41</xdr:col>
      <xdr:colOff>101600</xdr:colOff>
      <xdr:row>98</xdr:row>
      <xdr:rowOff>137540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8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128667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93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96138</xdr:rowOff>
    </xdr:from>
    <xdr:to>
      <xdr:col>36</xdr:col>
      <xdr:colOff>165100</xdr:colOff>
      <xdr:row>99</xdr:row>
      <xdr:rowOff>26288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8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17415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99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117627</xdr:rowOff>
    </xdr:from>
    <xdr:to>
      <xdr:col>55</xdr:col>
      <xdr:colOff>50800</xdr:colOff>
      <xdr:row>93</xdr:row>
      <xdr:rowOff>47777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58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70654</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58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53124</xdr:rowOff>
    </xdr:from>
    <xdr:to>
      <xdr:col>50</xdr:col>
      <xdr:colOff>165100</xdr:colOff>
      <xdr:row>92</xdr:row>
      <xdr:rowOff>154724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58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171251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59411" y="156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32893</xdr:rowOff>
    </xdr:from>
    <xdr:to>
      <xdr:col>46</xdr:col>
      <xdr:colOff>38100</xdr:colOff>
      <xdr:row>91</xdr:row>
      <xdr:rowOff>134493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5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151020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541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159804</xdr:rowOff>
    </xdr:from>
    <xdr:to>
      <xdr:col>41</xdr:col>
      <xdr:colOff>101600</xdr:colOff>
      <xdr:row>93</xdr:row>
      <xdr:rowOff>89954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59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106481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570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7328</xdr:rowOff>
    </xdr:from>
    <xdr:to>
      <xdr:col>36</xdr:col>
      <xdr:colOff>165100</xdr:colOff>
      <xdr:row>91</xdr:row>
      <xdr:rowOff>108928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56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125455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538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150616</xdr:rowOff>
    </xdr:from>
    <xdr:to>
      <xdr:col>85</xdr:col>
      <xdr:colOff>126364</xdr:colOff>
      <xdr:row>39</xdr:row>
      <xdr:rowOff>42773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979916"/>
          <a:ext cx="1269" cy="749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46600</xdr:rowOff>
    </xdr:from>
    <xdr:ext cx="313932"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3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42773</xdr:rowOff>
    </xdr:from>
    <xdr:to>
      <xdr:col>86</xdr:col>
      <xdr:colOff>25400</xdr:colOff>
      <xdr:row>39</xdr:row>
      <xdr:rowOff>42773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2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97293</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7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150616</xdr:rowOff>
    </xdr:from>
    <xdr:to>
      <xdr:col>86</xdr:col>
      <xdr:colOff>25400</xdr:colOff>
      <xdr:row>34</xdr:row>
      <xdr:rowOff>150616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97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60757</xdr:rowOff>
    </xdr:from>
    <xdr:to>
      <xdr:col>85</xdr:col>
      <xdr:colOff>127000</xdr:colOff>
      <xdr:row>34</xdr:row>
      <xdr:rowOff>150616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5718607"/>
          <a:ext cx="838200" cy="26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71480</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86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93053</xdr:rowOff>
    </xdr:from>
    <xdr:to>
      <xdr:col>85</xdr:col>
      <xdr:colOff>177800</xdr:colOff>
      <xdr:row>39</xdr:row>
      <xdr:rowOff>23203</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0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1625</xdr:rowOff>
    </xdr:from>
    <xdr:to>
      <xdr:col>81</xdr:col>
      <xdr:colOff>50800</xdr:colOff>
      <xdr:row>33</xdr:row>
      <xdr:rowOff>60757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5316575"/>
          <a:ext cx="889000" cy="4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96444</xdr:rowOff>
    </xdr:from>
    <xdr:to>
      <xdr:col>81</xdr:col>
      <xdr:colOff>101600</xdr:colOff>
      <xdr:row>39</xdr:row>
      <xdr:rowOff>26594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1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17721</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33728" y="67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107467</xdr:rowOff>
    </xdr:from>
    <xdr:to>
      <xdr:col>76</xdr:col>
      <xdr:colOff>114300</xdr:colOff>
      <xdr:row>31</xdr:row>
      <xdr:rowOff>1625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5250967"/>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100730</xdr:rowOff>
    </xdr:from>
    <xdr:to>
      <xdr:col>76</xdr:col>
      <xdr:colOff>165100</xdr:colOff>
      <xdr:row>39</xdr:row>
      <xdr:rowOff>30880</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22007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7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107467</xdr:rowOff>
    </xdr:from>
    <xdr:to>
      <xdr:col>71</xdr:col>
      <xdr:colOff>177800</xdr:colOff>
      <xdr:row>32</xdr:row>
      <xdr:rowOff>109487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5250967"/>
          <a:ext cx="889000" cy="3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90386</xdr:rowOff>
    </xdr:from>
    <xdr:to>
      <xdr:col>72</xdr:col>
      <xdr:colOff>38100</xdr:colOff>
      <xdr:row>39</xdr:row>
      <xdr:rowOff>20536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11663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92843</xdr:rowOff>
    </xdr:from>
    <xdr:to>
      <xdr:col>67</xdr:col>
      <xdr:colOff>101600</xdr:colOff>
      <xdr:row>39</xdr:row>
      <xdr:rowOff>22993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14120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7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99816</xdr:rowOff>
    </xdr:from>
    <xdr:to>
      <xdr:col>85</xdr:col>
      <xdr:colOff>177800</xdr:colOff>
      <xdr:row>35</xdr:row>
      <xdr:rowOff>29966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59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52843</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588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9957</xdr:rowOff>
    </xdr:from>
    <xdr:to>
      <xdr:col>81</xdr:col>
      <xdr:colOff>101600</xdr:colOff>
      <xdr:row>33</xdr:row>
      <xdr:rowOff>111557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566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128084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01411" y="544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122275</xdr:rowOff>
    </xdr:from>
    <xdr:to>
      <xdr:col>76</xdr:col>
      <xdr:colOff>165100</xdr:colOff>
      <xdr:row>31</xdr:row>
      <xdr:rowOff>52425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5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68952</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50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56667</xdr:rowOff>
    </xdr:from>
    <xdr:to>
      <xdr:col>72</xdr:col>
      <xdr:colOff>38100</xdr:colOff>
      <xdr:row>30</xdr:row>
      <xdr:rowOff>158267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52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3344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49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58687</xdr:rowOff>
    </xdr:from>
    <xdr:to>
      <xdr:col>67</xdr:col>
      <xdr:colOff>101600</xdr:colOff>
      <xdr:row>32</xdr:row>
      <xdr:rowOff>160287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55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5364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53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154657</xdr:rowOff>
    </xdr:from>
    <xdr:to>
      <xdr:col>85</xdr:col>
      <xdr:colOff>127000</xdr:colOff>
      <xdr:row>75</xdr:row>
      <xdr:rowOff>167198</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481300" y="13013407"/>
          <a:ext cx="8382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167198</xdr:rowOff>
    </xdr:from>
    <xdr:to>
      <xdr:col>81</xdr:col>
      <xdr:colOff>50800</xdr:colOff>
      <xdr:row>76</xdr:row>
      <xdr:rowOff>48064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4592300" y="13025948"/>
          <a:ext cx="889000" cy="5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29189</xdr:rowOff>
    </xdr:from>
    <xdr:to>
      <xdr:col>76</xdr:col>
      <xdr:colOff>114300</xdr:colOff>
      <xdr:row>76</xdr:row>
      <xdr:rowOff>48064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3703300" y="13059389"/>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112876</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2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29189</xdr:rowOff>
    </xdr:from>
    <xdr:to>
      <xdr:col>71</xdr:col>
      <xdr:colOff>177800</xdr:colOff>
      <xdr:row>76</xdr:row>
      <xdr:rowOff>34348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2814300" y="13059389"/>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103857</xdr:rowOff>
    </xdr:from>
    <xdr:to>
      <xdr:col>85</xdr:col>
      <xdr:colOff>177800</xdr:colOff>
      <xdr:row>76</xdr:row>
      <xdr:rowOff>34007</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6268700" y="129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126734</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281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116398</xdr:rowOff>
    </xdr:from>
    <xdr:to>
      <xdr:col>81</xdr:col>
      <xdr:colOff>101600</xdr:colOff>
      <xdr:row>76</xdr:row>
      <xdr:rowOff>46548</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5430500" y="129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63075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01411" y="127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168714</xdr:rowOff>
    </xdr:from>
    <xdr:to>
      <xdr:col>76</xdr:col>
      <xdr:colOff>165100</xdr:colOff>
      <xdr:row>76</xdr:row>
      <xdr:rowOff>98864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4541500" y="130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89991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149839</xdr:rowOff>
    </xdr:from>
    <xdr:to>
      <xdr:col>72</xdr:col>
      <xdr:colOff>38100</xdr:colOff>
      <xdr:row>76</xdr:row>
      <xdr:rowOff>79989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3652500" y="1300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96515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154998</xdr:rowOff>
    </xdr:from>
    <xdr:to>
      <xdr:col>67</xdr:col>
      <xdr:colOff>101600</xdr:colOff>
      <xdr:row>76</xdr:row>
      <xdr:rowOff>85148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763500" y="1301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101675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8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60" name="積立金最小値テキスト">
          <a:extLst>
            <a:ext uri="{FF2B5EF4-FFF2-40B4-BE49-F238E27FC236}">
              <a16:creationId xmlns:a16="http://schemas.microsoft.com/office/drawing/2014/main" id="{00000000-0008-0000-0600-000094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2" name="積立金最大値テキスト">
          <a:extLst>
            <a:ext uri="{FF2B5EF4-FFF2-40B4-BE49-F238E27FC236}">
              <a16:creationId xmlns:a16="http://schemas.microsoft.com/office/drawing/2014/main" id="{00000000-0008-0000-0600-000096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108634</xdr:rowOff>
    </xdr:from>
    <xdr:to>
      <xdr:col>85</xdr:col>
      <xdr:colOff>127000</xdr:colOff>
      <xdr:row>95</xdr:row>
      <xdr:rowOff>150399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5481300" y="16396384"/>
          <a:ext cx="838200" cy="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135382</xdr:rowOff>
    </xdr:from>
    <xdr:ext cx="469744" cy="259045"/>
    <xdr:sp macro="" textlink="">
      <xdr:nvSpPr>
        <xdr:cNvPr id="665" name="積立金平均値テキスト">
          <a:extLst>
            <a:ext uri="{FF2B5EF4-FFF2-40B4-BE49-F238E27FC236}">
              <a16:creationId xmlns:a16="http://schemas.microsoft.com/office/drawing/2014/main" id="{00000000-0008-0000-0600-000099020000}"/>
            </a:ext>
          </a:extLst>
        </xdr:cNvPr>
        <xdr:cNvSpPr txBox="1"/>
      </xdr:nvSpPr>
      <xdr:spPr>
        <a:xfrm>
          <a:off x="16370300" y="16766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61657</xdr:rowOff>
    </xdr:from>
    <xdr:to>
      <xdr:col>81</xdr:col>
      <xdr:colOff>50800</xdr:colOff>
      <xdr:row>95</xdr:row>
      <xdr:rowOff>150399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4592300" y="16349407"/>
          <a:ext cx="889000" cy="8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37037</xdr:rowOff>
    </xdr:from>
    <xdr:ext cx="469744"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33728" y="168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14359</xdr:rowOff>
    </xdr:from>
    <xdr:to>
      <xdr:col>76</xdr:col>
      <xdr:colOff>114300</xdr:colOff>
      <xdr:row>95</xdr:row>
      <xdr:rowOff>61657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3703300" y="16302109"/>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169260</xdr:rowOff>
    </xdr:from>
    <xdr:ext cx="469744"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357428" y="1679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1763</xdr:rowOff>
    </xdr:from>
    <xdr:to>
      <xdr:col>71</xdr:col>
      <xdr:colOff>177800</xdr:colOff>
      <xdr:row>95</xdr:row>
      <xdr:rowOff>14359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814300" y="15775163"/>
          <a:ext cx="889000" cy="52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108909</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36111" y="167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97114</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547111" y="167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57834</xdr:rowOff>
    </xdr:from>
    <xdr:to>
      <xdr:col>85</xdr:col>
      <xdr:colOff>177800</xdr:colOff>
      <xdr:row>95</xdr:row>
      <xdr:rowOff>159434</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6268700" y="163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80711</xdr:rowOff>
    </xdr:from>
    <xdr:ext cx="534377" cy="259045"/>
    <xdr:sp macro="" textlink="">
      <xdr:nvSpPr>
        <xdr:cNvPr id="684" name="積立金該当値テキスト">
          <a:extLst>
            <a:ext uri="{FF2B5EF4-FFF2-40B4-BE49-F238E27FC236}">
              <a16:creationId xmlns:a16="http://schemas.microsoft.com/office/drawing/2014/main" id="{00000000-0008-0000-0600-0000AC020000}"/>
            </a:ext>
          </a:extLst>
        </xdr:cNvPr>
        <xdr:cNvSpPr txBox="1"/>
      </xdr:nvSpPr>
      <xdr:spPr>
        <a:xfrm>
          <a:off x="16370300" y="1619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99599</xdr:rowOff>
    </xdr:from>
    <xdr:to>
      <xdr:col>81</xdr:col>
      <xdr:colOff>101600</xdr:colOff>
      <xdr:row>96</xdr:row>
      <xdr:rowOff>29749</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5430500" y="163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46276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01411" y="161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10857</xdr:rowOff>
    </xdr:from>
    <xdr:to>
      <xdr:col>76</xdr:col>
      <xdr:colOff>165100</xdr:colOff>
      <xdr:row>95</xdr:row>
      <xdr:rowOff>112457</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4541500" y="162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128984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0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135009</xdr:rowOff>
    </xdr:from>
    <xdr:to>
      <xdr:col>72</xdr:col>
      <xdr:colOff>38100</xdr:colOff>
      <xdr:row>95</xdr:row>
      <xdr:rowOff>65159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3652500" y="162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81686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02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122413</xdr:rowOff>
    </xdr:from>
    <xdr:to>
      <xdr:col>67</xdr:col>
      <xdr:colOff>101600</xdr:colOff>
      <xdr:row>92</xdr:row>
      <xdr:rowOff>52563</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2763500" y="157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69090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4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52375</xdr:rowOff>
    </xdr:from>
    <xdr:to>
      <xdr:col>116</xdr:col>
      <xdr:colOff>63500</xdr:colOff>
      <xdr:row>35</xdr:row>
      <xdr:rowOff>7569</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1323300" y="5710225"/>
          <a:ext cx="838200" cy="29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138650</xdr:rowOff>
    </xdr:from>
    <xdr:ext cx="378565"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596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83922</xdr:rowOff>
    </xdr:from>
    <xdr:to>
      <xdr:col>111</xdr:col>
      <xdr:colOff>177800</xdr:colOff>
      <xdr:row>35</xdr:row>
      <xdr:rowOff>7569</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0434300" y="5913222"/>
          <a:ext cx="889000" cy="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25722</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21317" y="63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37287</xdr:rowOff>
    </xdr:from>
    <xdr:to>
      <xdr:col>107</xdr:col>
      <xdr:colOff>50800</xdr:colOff>
      <xdr:row>34</xdr:row>
      <xdr:rowOff>83922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9545300" y="5866587"/>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86072</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5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102667</xdr:rowOff>
    </xdr:from>
    <xdr:to>
      <xdr:col>102</xdr:col>
      <xdr:colOff>114300</xdr:colOff>
      <xdr:row>34</xdr:row>
      <xdr:rowOff>37287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656300" y="5760517"/>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6519</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6350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9263</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7017" y="63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1575</xdr:rowOff>
    </xdr:from>
    <xdr:to>
      <xdr:col>116</xdr:col>
      <xdr:colOff>114300</xdr:colOff>
      <xdr:row>33</xdr:row>
      <xdr:rowOff>103175</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56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24452</xdr:rowOff>
    </xdr:from>
    <xdr:ext cx="469744"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551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128219</xdr:rowOff>
    </xdr:from>
    <xdr:to>
      <xdr:col>112</xdr:col>
      <xdr:colOff>38100</xdr:colOff>
      <xdr:row>35</xdr:row>
      <xdr:rowOff>58369</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59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33</xdr:row>
      <xdr:rowOff>74896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21317" y="5732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33122</xdr:rowOff>
    </xdr:from>
    <xdr:to>
      <xdr:col>107</xdr:col>
      <xdr:colOff>101600</xdr:colOff>
      <xdr:row>34</xdr:row>
      <xdr:rowOff>134722</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58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151249</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563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157937</xdr:rowOff>
    </xdr:from>
    <xdr:to>
      <xdr:col>102</xdr:col>
      <xdr:colOff>165100</xdr:colOff>
      <xdr:row>34</xdr:row>
      <xdr:rowOff>88087</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58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104614</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6017" y="5591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51867</xdr:rowOff>
    </xdr:from>
    <xdr:to>
      <xdr:col>98</xdr:col>
      <xdr:colOff>38100</xdr:colOff>
      <xdr:row>33</xdr:row>
      <xdr:rowOff>153467</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169994</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7017" y="5484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57437</xdr:rowOff>
    </xdr:from>
    <xdr:to>
      <xdr:col>116</xdr:col>
      <xdr:colOff>63500</xdr:colOff>
      <xdr:row>53</xdr:row>
      <xdr:rowOff>87481</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1323300" y="9144287"/>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148513</xdr:rowOff>
    </xdr:from>
    <xdr:ext cx="534377"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5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13023</xdr:rowOff>
    </xdr:from>
    <xdr:to>
      <xdr:col>111</xdr:col>
      <xdr:colOff>177800</xdr:colOff>
      <xdr:row>53</xdr:row>
      <xdr:rowOff>57437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0434300" y="9099873"/>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63375</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434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90388</xdr:rowOff>
    </xdr:from>
    <xdr:to>
      <xdr:col>107</xdr:col>
      <xdr:colOff>50800</xdr:colOff>
      <xdr:row>53</xdr:row>
      <xdr:rowOff>13023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9545300" y="9005788"/>
          <a:ext cx="889000" cy="9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101524</xdr:rowOff>
    </xdr:from>
    <xdr:to>
      <xdr:col>102</xdr:col>
      <xdr:colOff>114300</xdr:colOff>
      <xdr:row>52</xdr:row>
      <xdr:rowOff>90388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8845474"/>
          <a:ext cx="889000" cy="16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143745</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278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62984</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389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36681</xdr:rowOff>
    </xdr:from>
    <xdr:to>
      <xdr:col>116</xdr:col>
      <xdr:colOff>114300</xdr:colOff>
      <xdr:row>53</xdr:row>
      <xdr:rowOff>138281</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2110700" y="91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59558</xdr:rowOff>
    </xdr:from>
    <xdr:ext cx="534377"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89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6637</xdr:rowOff>
    </xdr:from>
    <xdr:to>
      <xdr:col>112</xdr:col>
      <xdr:colOff>38100</xdr:colOff>
      <xdr:row>53</xdr:row>
      <xdr:rowOff>108237</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1272500" y="909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124764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43411" y="886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133673</xdr:rowOff>
    </xdr:from>
    <xdr:to>
      <xdr:col>107</xdr:col>
      <xdr:colOff>101600</xdr:colOff>
      <xdr:row>53</xdr:row>
      <xdr:rowOff>63823</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0383500" y="90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80350</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882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39588</xdr:rowOff>
    </xdr:from>
    <xdr:to>
      <xdr:col>102</xdr:col>
      <xdr:colOff>165100</xdr:colOff>
      <xdr:row>52</xdr:row>
      <xdr:rowOff>141188</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9494500" y="89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157715</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873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50724</xdr:rowOff>
    </xdr:from>
    <xdr:to>
      <xdr:col>98</xdr:col>
      <xdr:colOff>38100</xdr:colOff>
      <xdr:row>51</xdr:row>
      <xdr:rowOff>152324</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8605500" y="87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168851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85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7" name="繰出金最小値テキスト">
          <a:extLst>
            <a:ext uri="{FF2B5EF4-FFF2-40B4-BE49-F238E27FC236}">
              <a16:creationId xmlns:a16="http://schemas.microsoft.com/office/drawing/2014/main" id="{00000000-0008-0000-0600-00003B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9" name="繰出金最大値テキスト">
          <a:extLst>
            <a:ext uri="{FF2B5EF4-FFF2-40B4-BE49-F238E27FC236}">
              <a16:creationId xmlns:a16="http://schemas.microsoft.com/office/drawing/2014/main" id="{00000000-0008-0000-0600-00003D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40749</xdr:rowOff>
    </xdr:from>
    <xdr:to>
      <xdr:col>116</xdr:col>
      <xdr:colOff>63500</xdr:colOff>
      <xdr:row>73</xdr:row>
      <xdr:rowOff>125984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1323300" y="12385149"/>
          <a:ext cx="838200" cy="2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32" name="繰出金平均値テキスト">
          <a:extLst>
            <a:ext uri="{FF2B5EF4-FFF2-40B4-BE49-F238E27FC236}">
              <a16:creationId xmlns:a16="http://schemas.microsoft.com/office/drawing/2014/main" id="{00000000-0008-0000-0600-000040030000}"/>
            </a:ext>
          </a:extLst>
        </xdr:cNvPr>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40749</xdr:rowOff>
    </xdr:from>
    <xdr:to>
      <xdr:col>111</xdr:col>
      <xdr:colOff>177800</xdr:colOff>
      <xdr:row>77</xdr:row>
      <xdr:rowOff>71284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0434300" y="12385149"/>
          <a:ext cx="889000" cy="88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117983</xdr:rowOff>
    </xdr:from>
    <xdr:to>
      <xdr:col>107</xdr:col>
      <xdr:colOff>50800</xdr:colOff>
      <xdr:row>77</xdr:row>
      <xdr:rowOff>71284</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9545300" y="12805283"/>
          <a:ext cx="889000" cy="46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113211</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199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117983</xdr:rowOff>
    </xdr:from>
    <xdr:to>
      <xdr:col>102</xdr:col>
      <xdr:colOff>114300</xdr:colOff>
      <xdr:row>75</xdr:row>
      <xdr:rowOff>76019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8656300" y="12805283"/>
          <a:ext cx="889000" cy="12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103413</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310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85941</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421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75184</xdr:rowOff>
    </xdr:from>
    <xdr:to>
      <xdr:col>116</xdr:col>
      <xdr:colOff>114300</xdr:colOff>
      <xdr:row>74</xdr:row>
      <xdr:rowOff>5334</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2110700" y="125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98061</xdr:rowOff>
    </xdr:from>
    <xdr:ext cx="469744" cy="259045"/>
    <xdr:sp macro="" textlink="">
      <xdr:nvSpPr>
        <xdr:cNvPr id="851" name="繰出金該当値テキスト">
          <a:extLst>
            <a:ext uri="{FF2B5EF4-FFF2-40B4-BE49-F238E27FC236}">
              <a16:creationId xmlns:a16="http://schemas.microsoft.com/office/drawing/2014/main" id="{00000000-0008-0000-0600-000053030000}"/>
            </a:ext>
          </a:extLst>
        </xdr:cNvPr>
        <xdr:cNvSpPr txBox="1"/>
      </xdr:nvSpPr>
      <xdr:spPr>
        <a:xfrm>
          <a:off x="22212300" y="124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161399</xdr:rowOff>
    </xdr:from>
    <xdr:to>
      <xdr:col>112</xdr:col>
      <xdr:colOff>38100</xdr:colOff>
      <xdr:row>72</xdr:row>
      <xdr:rowOff>91549</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1272500" y="1233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108076</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75728" y="121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20484</xdr:rowOff>
    </xdr:from>
    <xdr:to>
      <xdr:col>107</xdr:col>
      <xdr:colOff>101600</xdr:colOff>
      <xdr:row>77</xdr:row>
      <xdr:rowOff>122084</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0383500" y="132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138611</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99428" y="1299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67183</xdr:rowOff>
    </xdr:from>
    <xdr:to>
      <xdr:col>102</xdr:col>
      <xdr:colOff>165100</xdr:colOff>
      <xdr:row>74</xdr:row>
      <xdr:rowOff>168783</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9494500" y="127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13860</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10428" y="125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25219</xdr:rowOff>
    </xdr:from>
    <xdr:to>
      <xdr:col>98</xdr:col>
      <xdr:colOff>38100</xdr:colOff>
      <xdr:row>75</xdr:row>
      <xdr:rowOff>126819</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8605500" y="128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143346</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21428" y="1265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2" name="前年度繰上充用金グラフ枠">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4" name="前年度繰上充用金最小値テキスト">
          <a:extLst>
            <a:ext uri="{FF2B5EF4-FFF2-40B4-BE49-F238E27FC236}">
              <a16:creationId xmlns:a16="http://schemas.microsoft.com/office/drawing/2014/main" id="{00000000-0008-0000-0600-00006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6" name="前年度繰上充用金最大値テキスト">
          <a:extLst>
            <a:ext uri="{FF2B5EF4-FFF2-40B4-BE49-F238E27FC236}">
              <a16:creationId xmlns:a16="http://schemas.microsoft.com/office/drawing/2014/main" id="{00000000-0008-0000-0600-00006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9" name="前年度繰上充用金平均値テキスト">
          <a:extLst>
            <a:ext uri="{FF2B5EF4-FFF2-40B4-BE49-F238E27FC236}">
              <a16:creationId xmlns:a16="http://schemas.microsoft.com/office/drawing/2014/main" id="{00000000-0008-0000-0600-00006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8" name="前年度繰上充用金該当値テキスト">
          <a:extLst>
            <a:ext uri="{FF2B5EF4-FFF2-40B4-BE49-F238E27FC236}">
              <a16:creationId xmlns:a16="http://schemas.microsoft.com/office/drawing/2014/main" id="{00000000-0008-0000-0600-00008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東日本大震災からの復旧・復興事業の影響により、維持補修費を除く費目において、住民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人あたりのコストはグループ内平均を上回って推移している。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特に、投資的経費はグループ内平均との乖離が大きく、インフラ整備等のハード整備が収束するまでの間は高い水準で推移していくと見込まれる。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一方、復旧・復興の進展の表れとして、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災害復旧事業費が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減少しており、この傾向は続くものと見込まれる。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復旧・復興の進展に伴い生じる新たな行政課題や増加を続ける社会保障関係経費等にも対応していかなければならないことから、財源確保対策や事業の十分な精査を通じて適切な財政運営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2,292,385
2,268,775
7,282.29
1,127,971,241
1,032,718,630
14,619,208
467,579,649
1,500,783,852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73025</xdr:rowOff>
    </xdr:from>
    <xdr:to>
      <xdr:col>24</xdr:col>
      <xdr:colOff>63500</xdr:colOff>
      <xdr:row>33</xdr:row>
      <xdr:rowOff>93980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308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73025</xdr:rowOff>
    </xdr:from>
    <xdr:to>
      <xdr:col>19</xdr:col>
      <xdr:colOff>177800</xdr:colOff>
      <xdr:row>33</xdr:row>
      <xdr:rowOff>107315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308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97790</xdr:rowOff>
    </xdr:from>
    <xdr:to>
      <xdr:col>15</xdr:col>
      <xdr:colOff>50800</xdr:colOff>
      <xdr:row>33</xdr:row>
      <xdr:rowOff>107315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56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78740</xdr:rowOff>
    </xdr:from>
    <xdr:to>
      <xdr:col>10</xdr:col>
      <xdr:colOff>114300</xdr:colOff>
      <xdr:row>33</xdr:row>
      <xdr:rowOff>97790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36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43180</xdr:rowOff>
    </xdr:from>
    <xdr:to>
      <xdr:col>24</xdr:col>
      <xdr:colOff>114300</xdr:colOff>
      <xdr:row>33</xdr:row>
      <xdr:rowOff>144780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66057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52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22225</xdr:rowOff>
    </xdr:from>
    <xdr:to>
      <xdr:col>20</xdr:col>
      <xdr:colOff>38100</xdr:colOff>
      <xdr:row>33</xdr:row>
      <xdr:rowOff>123825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140352</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45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56515</xdr:rowOff>
    </xdr:from>
    <xdr:to>
      <xdr:col>15</xdr:col>
      <xdr:colOff>101600</xdr:colOff>
      <xdr:row>33</xdr:row>
      <xdr:rowOff>158115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3192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48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46990</xdr:rowOff>
    </xdr:from>
    <xdr:to>
      <xdr:col>10</xdr:col>
      <xdr:colOff>165100</xdr:colOff>
      <xdr:row>33</xdr:row>
      <xdr:rowOff>148590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165117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48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27940</xdr:rowOff>
    </xdr:from>
    <xdr:to>
      <xdr:col>6</xdr:col>
      <xdr:colOff>38100</xdr:colOff>
      <xdr:row>33</xdr:row>
      <xdr:rowOff>129540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146067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46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83269</xdr:rowOff>
    </xdr:from>
    <xdr:to>
      <xdr:col>24</xdr:col>
      <xdr:colOff>63500</xdr:colOff>
      <xdr:row>55</xdr:row>
      <xdr:rowOff>97017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341569"/>
          <a:ext cx="838200" cy="18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92543</xdr:rowOff>
    </xdr:from>
    <xdr:to>
      <xdr:col>19</xdr:col>
      <xdr:colOff>177800</xdr:colOff>
      <xdr:row>55</xdr:row>
      <xdr:rowOff>97017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350843"/>
          <a:ext cx="889000" cy="17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111479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15799</xdr:rowOff>
    </xdr:from>
    <xdr:to>
      <xdr:col>15</xdr:col>
      <xdr:colOff>50800</xdr:colOff>
      <xdr:row>54</xdr:row>
      <xdr:rowOff>92543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27409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117101</xdr:rowOff>
    </xdr:from>
    <xdr:to>
      <xdr:col>10</xdr:col>
      <xdr:colOff>114300</xdr:colOff>
      <xdr:row>54</xdr:row>
      <xdr:rowOff>15799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8861051"/>
          <a:ext cx="889000" cy="4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96588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32469</xdr:rowOff>
    </xdr:from>
    <xdr:to>
      <xdr:col>24</xdr:col>
      <xdr:colOff>114300</xdr:colOff>
      <xdr:row>54</xdr:row>
      <xdr:rowOff>134069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2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55346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4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46217</xdr:rowOff>
    </xdr:from>
    <xdr:to>
      <xdr:col>20</xdr:col>
      <xdr:colOff>38100</xdr:colOff>
      <xdr:row>55</xdr:row>
      <xdr:rowOff>147817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164344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25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41743</xdr:rowOff>
    </xdr:from>
    <xdr:to>
      <xdr:col>15</xdr:col>
      <xdr:colOff>101600</xdr:colOff>
      <xdr:row>54</xdr:row>
      <xdr:rowOff>143343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159870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07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136449</xdr:rowOff>
    </xdr:from>
    <xdr:to>
      <xdr:col>10</xdr:col>
      <xdr:colOff>165100</xdr:colOff>
      <xdr:row>54</xdr:row>
      <xdr:rowOff>66599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2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83126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899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66301</xdr:rowOff>
    </xdr:from>
    <xdr:to>
      <xdr:col>6</xdr:col>
      <xdr:colOff>38100</xdr:colOff>
      <xdr:row>51</xdr:row>
      <xdr:rowOff>167901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88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12978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858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103631</xdr:rowOff>
    </xdr:from>
    <xdr:to>
      <xdr:col>24</xdr:col>
      <xdr:colOff>63500</xdr:colOff>
      <xdr:row>77</xdr:row>
      <xdr:rowOff>132696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05281"/>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97360</xdr:rowOff>
    </xdr:from>
    <xdr:to>
      <xdr:col>19</xdr:col>
      <xdr:colOff>177800</xdr:colOff>
      <xdr:row>77</xdr:row>
      <xdr:rowOff>132696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99010"/>
          <a:ext cx="889000" cy="3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71414</xdr:rowOff>
    </xdr:from>
    <xdr:to>
      <xdr:col>15</xdr:col>
      <xdr:colOff>50800</xdr:colOff>
      <xdr:row>77</xdr:row>
      <xdr:rowOff>97360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73064"/>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71414</xdr:rowOff>
    </xdr:from>
    <xdr:to>
      <xdr:col>10</xdr:col>
      <xdr:colOff>114300</xdr:colOff>
      <xdr:row>77</xdr:row>
      <xdr:rowOff>85114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3064"/>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124755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3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168222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3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52831</xdr:rowOff>
    </xdr:from>
    <xdr:to>
      <xdr:col>24</xdr:col>
      <xdr:colOff>114300</xdr:colOff>
      <xdr:row>77</xdr:row>
      <xdr:rowOff>154431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75708</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81896</xdr:rowOff>
    </xdr:from>
    <xdr:to>
      <xdr:col>20</xdr:col>
      <xdr:colOff>38100</xdr:colOff>
      <xdr:row>78</xdr:row>
      <xdr:rowOff>12046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28573</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46560</xdr:rowOff>
    </xdr:from>
    <xdr:to>
      <xdr:col>15</xdr:col>
      <xdr:colOff>101600</xdr:colOff>
      <xdr:row>77</xdr:row>
      <xdr:rowOff>148160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164687</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02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20614</xdr:rowOff>
    </xdr:from>
    <xdr:to>
      <xdr:col>10</xdr:col>
      <xdr:colOff>165100</xdr:colOff>
      <xdr:row>77</xdr:row>
      <xdr:rowOff>122214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138741</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299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34314</xdr:rowOff>
    </xdr:from>
    <xdr:to>
      <xdr:col>6</xdr:col>
      <xdr:colOff>38100</xdr:colOff>
      <xdr:row>77</xdr:row>
      <xdr:rowOff>135914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3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152441</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01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48946</xdr:rowOff>
    </xdr:from>
    <xdr:to>
      <xdr:col>24</xdr:col>
      <xdr:colOff>62865</xdr:colOff>
      <xdr:row>97</xdr:row>
      <xdr:rowOff>50637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993796"/>
          <a:ext cx="1270" cy="68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54464</xdr:rowOff>
    </xdr:from>
    <xdr:ext cx="469744"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6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50637</xdr:rowOff>
    </xdr:from>
    <xdr:to>
      <xdr:col>24</xdr:col>
      <xdr:colOff>152400</xdr:colOff>
      <xdr:row>97</xdr:row>
      <xdr:rowOff>50637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68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167073</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76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48946</xdr:rowOff>
    </xdr:from>
    <xdr:to>
      <xdr:col>24</xdr:col>
      <xdr:colOff>152400</xdr:colOff>
      <xdr:row>93</xdr:row>
      <xdr:rowOff>48946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99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155702</xdr:rowOff>
    </xdr:from>
    <xdr:to>
      <xdr:col>24</xdr:col>
      <xdr:colOff>63500</xdr:colOff>
      <xdr:row>95</xdr:row>
      <xdr:rowOff>56992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6100552"/>
          <a:ext cx="838200" cy="24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163019</xdr:rowOff>
    </xdr:from>
    <xdr:ext cx="469744"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450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13142</xdr:rowOff>
    </xdr:from>
    <xdr:to>
      <xdr:col>24</xdr:col>
      <xdr:colOff>114300</xdr:colOff>
      <xdr:row>96</xdr:row>
      <xdr:rowOff>114742</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7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155702</xdr:rowOff>
    </xdr:from>
    <xdr:to>
      <xdr:col>19</xdr:col>
      <xdr:colOff>177800</xdr:colOff>
      <xdr:row>94</xdr:row>
      <xdr:rowOff>2860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100552"/>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163926</xdr:rowOff>
    </xdr:from>
    <xdr:to>
      <xdr:col>20</xdr:col>
      <xdr:colOff>38100</xdr:colOff>
      <xdr:row>96</xdr:row>
      <xdr:rowOff>94076</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85203</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49728" y="1654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144318</xdr:rowOff>
    </xdr:from>
    <xdr:to>
      <xdr:col>15</xdr:col>
      <xdr:colOff>50800</xdr:colOff>
      <xdr:row>94</xdr:row>
      <xdr:rowOff>2860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5917718"/>
          <a:ext cx="889000" cy="20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131877</xdr:rowOff>
    </xdr:from>
    <xdr:to>
      <xdr:col>15</xdr:col>
      <xdr:colOff>101600</xdr:colOff>
      <xdr:row>96</xdr:row>
      <xdr:rowOff>62027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53154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151358</xdr:rowOff>
    </xdr:from>
    <xdr:to>
      <xdr:col>10</xdr:col>
      <xdr:colOff>114300</xdr:colOff>
      <xdr:row>92</xdr:row>
      <xdr:rowOff>144318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5581858"/>
          <a:ext cx="889000" cy="33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119396</xdr:rowOff>
    </xdr:from>
    <xdr:to>
      <xdr:col>10</xdr:col>
      <xdr:colOff>165100</xdr:colOff>
      <xdr:row>96</xdr:row>
      <xdr:rowOff>49546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40673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4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107691</xdr:rowOff>
    </xdr:from>
    <xdr:to>
      <xdr:col>6</xdr:col>
      <xdr:colOff>38100</xdr:colOff>
      <xdr:row>96</xdr:row>
      <xdr:rowOff>37841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28968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6192</xdr:rowOff>
    </xdr:from>
    <xdr:to>
      <xdr:col>24</xdr:col>
      <xdr:colOff>114300</xdr:colOff>
      <xdr:row>95</xdr:row>
      <xdr:rowOff>107792</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2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29069</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1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104902</xdr:rowOff>
    </xdr:from>
    <xdr:to>
      <xdr:col>20</xdr:col>
      <xdr:colOff>38100</xdr:colOff>
      <xdr:row>94</xdr:row>
      <xdr:rowOff>35052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0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51579</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17411" y="158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123510</xdr:rowOff>
    </xdr:from>
    <xdr:to>
      <xdr:col>15</xdr:col>
      <xdr:colOff>101600</xdr:colOff>
      <xdr:row>94</xdr:row>
      <xdr:rowOff>53660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06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70187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58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93518</xdr:rowOff>
    </xdr:from>
    <xdr:to>
      <xdr:col>10</xdr:col>
      <xdr:colOff>165100</xdr:colOff>
      <xdr:row>93</xdr:row>
      <xdr:rowOff>23668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58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40195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56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100558</xdr:rowOff>
    </xdr:from>
    <xdr:to>
      <xdr:col>6</xdr:col>
      <xdr:colOff>38100</xdr:colOff>
      <xdr:row>91</xdr:row>
      <xdr:rowOff>30708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55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47235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53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104648</xdr:rowOff>
    </xdr:from>
    <xdr:to>
      <xdr:col>54</xdr:col>
      <xdr:colOff>189865</xdr:colOff>
      <xdr:row>38</xdr:row>
      <xdr:rowOff>158877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6448298"/>
          <a:ext cx="1270" cy="225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162704</xdr:rowOff>
    </xdr:from>
    <xdr:ext cx="378565"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77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158877</xdr:rowOff>
    </xdr:from>
    <xdr:to>
      <xdr:col>55</xdr:col>
      <xdr:colOff>88900</xdr:colOff>
      <xdr:row>38</xdr:row>
      <xdr:rowOff>158877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7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51325</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104648</xdr:rowOff>
    </xdr:from>
    <xdr:to>
      <xdr:col>55</xdr:col>
      <xdr:colOff>88900</xdr:colOff>
      <xdr:row>37</xdr:row>
      <xdr:rowOff>104648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44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59563</xdr:rowOff>
    </xdr:from>
    <xdr:to>
      <xdr:col>55</xdr:col>
      <xdr:colOff>0</xdr:colOff>
      <xdr:row>38</xdr:row>
      <xdr:rowOff>61468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7466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30878</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545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52451</xdr:rowOff>
    </xdr:from>
    <xdr:to>
      <xdr:col>55</xdr:col>
      <xdr:colOff>50800</xdr:colOff>
      <xdr:row>38</xdr:row>
      <xdr:rowOff>154051</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56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164084</xdr:rowOff>
    </xdr:from>
    <xdr:to>
      <xdr:col>50</xdr:col>
      <xdr:colOff>114300</xdr:colOff>
      <xdr:row>38</xdr:row>
      <xdr:rowOff>59563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507734"/>
          <a:ext cx="889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49149</xdr:rowOff>
    </xdr:from>
    <xdr:to>
      <xdr:col>50</xdr:col>
      <xdr:colOff>165100</xdr:colOff>
      <xdr:row>38</xdr:row>
      <xdr:rowOff>150749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56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141876</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37317" y="6656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24130</xdr:rowOff>
    </xdr:from>
    <xdr:to>
      <xdr:col>45</xdr:col>
      <xdr:colOff>177800</xdr:colOff>
      <xdr:row>37</xdr:row>
      <xdr:rowOff>164084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196330"/>
          <a:ext cx="889000" cy="3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38354</xdr:rowOff>
    </xdr:from>
    <xdr:to>
      <xdr:col>46</xdr:col>
      <xdr:colOff>38100</xdr:colOff>
      <xdr:row>38</xdr:row>
      <xdr:rowOff>139954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131081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6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133858</xdr:rowOff>
    </xdr:from>
    <xdr:to>
      <xdr:col>41</xdr:col>
      <xdr:colOff>50800</xdr:colOff>
      <xdr:row>36</xdr:row>
      <xdr:rowOff>24130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5105908"/>
          <a:ext cx="889000" cy="109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14097</xdr:rowOff>
    </xdr:from>
    <xdr:to>
      <xdr:col>41</xdr:col>
      <xdr:colOff>101600</xdr:colOff>
      <xdr:row>38</xdr:row>
      <xdr:rowOff>115697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106824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62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72136</xdr:rowOff>
    </xdr:from>
    <xdr:to>
      <xdr:col>36</xdr:col>
      <xdr:colOff>165100</xdr:colOff>
      <xdr:row>38</xdr:row>
      <xdr:rowOff>2286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164863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5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10668</xdr:rowOff>
    </xdr:from>
    <xdr:to>
      <xdr:col>55</xdr:col>
      <xdr:colOff>50800</xdr:colOff>
      <xdr:row>38</xdr:row>
      <xdr:rowOff>112268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6875</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8763</xdr:rowOff>
    </xdr:from>
    <xdr:to>
      <xdr:col>50</xdr:col>
      <xdr:colOff>165100</xdr:colOff>
      <xdr:row>38</xdr:row>
      <xdr:rowOff>110363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126890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2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113284</xdr:rowOff>
    </xdr:from>
    <xdr:to>
      <xdr:col>46</xdr:col>
      <xdr:colOff>38100</xdr:colOff>
      <xdr:row>38</xdr:row>
      <xdr:rowOff>43435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56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59961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23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144780</xdr:rowOff>
    </xdr:from>
    <xdr:to>
      <xdr:col>41</xdr:col>
      <xdr:colOff>101600</xdr:colOff>
      <xdr:row>36</xdr:row>
      <xdr:rowOff>74930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91457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59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83058</xdr:rowOff>
    </xdr:from>
    <xdr:to>
      <xdr:col>36</xdr:col>
      <xdr:colOff>165100</xdr:colOff>
      <xdr:row>30</xdr:row>
      <xdr:rowOff>13208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05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29735</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05111" y="483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170463</xdr:rowOff>
    </xdr:from>
    <xdr:to>
      <xdr:col>55</xdr:col>
      <xdr:colOff>0</xdr:colOff>
      <xdr:row>53</xdr:row>
      <xdr:rowOff>125070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085863"/>
          <a:ext cx="838200" cy="1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74320</xdr:rowOff>
    </xdr:from>
    <xdr:to>
      <xdr:col>50</xdr:col>
      <xdr:colOff>114300</xdr:colOff>
      <xdr:row>52</xdr:row>
      <xdr:rowOff>170463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8989720"/>
          <a:ext cx="889000" cy="9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10313</xdr:rowOff>
    </xdr:from>
    <xdr:to>
      <xdr:col>45</xdr:col>
      <xdr:colOff>177800</xdr:colOff>
      <xdr:row>52</xdr:row>
      <xdr:rowOff>74320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89257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52963</xdr:rowOff>
    </xdr:from>
    <xdr:to>
      <xdr:col>41</xdr:col>
      <xdr:colOff>50800</xdr:colOff>
      <xdr:row>52</xdr:row>
      <xdr:rowOff>10313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8796913"/>
          <a:ext cx="889000" cy="12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105503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8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90840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8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74270</xdr:rowOff>
    </xdr:from>
    <xdr:to>
      <xdr:col>55</xdr:col>
      <xdr:colOff>50800</xdr:colOff>
      <xdr:row>54</xdr:row>
      <xdr:rowOff>4420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1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97147</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01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119663</xdr:rowOff>
    </xdr:from>
    <xdr:to>
      <xdr:col>50</xdr:col>
      <xdr:colOff>165100</xdr:colOff>
      <xdr:row>53</xdr:row>
      <xdr:rowOff>49813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0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66340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59411" y="881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23520</xdr:rowOff>
    </xdr:from>
    <xdr:to>
      <xdr:col>46</xdr:col>
      <xdr:colOff>38100</xdr:colOff>
      <xdr:row>52</xdr:row>
      <xdr:rowOff>125120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893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141647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871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130963</xdr:rowOff>
    </xdr:from>
    <xdr:to>
      <xdr:col>41</xdr:col>
      <xdr:colOff>101600</xdr:colOff>
      <xdr:row>52</xdr:row>
      <xdr:rowOff>61113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887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77640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865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2163</xdr:rowOff>
    </xdr:from>
    <xdr:to>
      <xdr:col>36</xdr:col>
      <xdr:colOff>165100</xdr:colOff>
      <xdr:row>51</xdr:row>
      <xdr:rowOff>103763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87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120290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852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16508</xdr:rowOff>
    </xdr:from>
    <xdr:to>
      <xdr:col>55</xdr:col>
      <xdr:colOff>0</xdr:colOff>
      <xdr:row>73</xdr:row>
      <xdr:rowOff>37310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639300" y="12532358"/>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134193</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299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136271</xdr:rowOff>
    </xdr:from>
    <xdr:to>
      <xdr:col>50</xdr:col>
      <xdr:colOff>114300</xdr:colOff>
      <xdr:row>73</xdr:row>
      <xdr:rowOff>16508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8750300" y="12480671"/>
          <a:ext cx="8890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62730</xdr:rowOff>
    </xdr:from>
    <xdr:to>
      <xdr:col>45</xdr:col>
      <xdr:colOff>177800</xdr:colOff>
      <xdr:row>72</xdr:row>
      <xdr:rowOff>136271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2407130"/>
          <a:ext cx="889000" cy="7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40947</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159177</xdr:rowOff>
    </xdr:from>
    <xdr:to>
      <xdr:col>41</xdr:col>
      <xdr:colOff>50800</xdr:colOff>
      <xdr:row>72</xdr:row>
      <xdr:rowOff>62730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2332127"/>
          <a:ext cx="889000" cy="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8896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119037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157960</xdr:rowOff>
    </xdr:from>
    <xdr:to>
      <xdr:col>55</xdr:col>
      <xdr:colOff>50800</xdr:colOff>
      <xdr:row>73</xdr:row>
      <xdr:rowOff>88110</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5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9387</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35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137158</xdr:rowOff>
    </xdr:from>
    <xdr:to>
      <xdr:col>50</xdr:col>
      <xdr:colOff>165100</xdr:colOff>
      <xdr:row>73</xdr:row>
      <xdr:rowOff>67308</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2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83835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59411" y="1225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85471</xdr:rowOff>
    </xdr:from>
    <xdr:to>
      <xdr:col>46</xdr:col>
      <xdr:colOff>38100</xdr:colOff>
      <xdr:row>73</xdr:row>
      <xdr:rowOff>15621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24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32148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20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11930</xdr:rowOff>
    </xdr:from>
    <xdr:to>
      <xdr:col>41</xdr:col>
      <xdr:colOff>101600</xdr:colOff>
      <xdr:row>72</xdr:row>
      <xdr:rowOff>113530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23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130057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21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108377</xdr:rowOff>
    </xdr:from>
    <xdr:to>
      <xdr:col>36</xdr:col>
      <xdr:colOff>165100</xdr:colOff>
      <xdr:row>72</xdr:row>
      <xdr:rowOff>38527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22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55054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205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6" name="土木費最小値テキスト">
          <a:extLst>
            <a:ext uri="{FF2B5EF4-FFF2-40B4-BE49-F238E27FC236}">
              <a16:creationId xmlns:a16="http://schemas.microsoft.com/office/drawing/2014/main" id="{00000000-0008-0000-0700-0000BE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48" name="土木費最大値テキスト">
          <a:extLst>
            <a:ext uri="{FF2B5EF4-FFF2-40B4-BE49-F238E27FC236}">
              <a16:creationId xmlns:a16="http://schemas.microsoft.com/office/drawing/2014/main" id="{00000000-0008-0000-0700-0000C0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12078</xdr:rowOff>
    </xdr:from>
    <xdr:to>
      <xdr:col>55</xdr:col>
      <xdr:colOff>0</xdr:colOff>
      <xdr:row>95</xdr:row>
      <xdr:rowOff>51346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9639300" y="16299828"/>
          <a:ext cx="838200" cy="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1" name="土木費平均値テキスト">
          <a:extLst>
            <a:ext uri="{FF2B5EF4-FFF2-40B4-BE49-F238E27FC236}">
              <a16:creationId xmlns:a16="http://schemas.microsoft.com/office/drawing/2014/main" id="{00000000-0008-0000-0700-0000C3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155854</xdr:rowOff>
    </xdr:from>
    <xdr:to>
      <xdr:col>50</xdr:col>
      <xdr:colOff>114300</xdr:colOff>
      <xdr:row>95</xdr:row>
      <xdr:rowOff>12078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8750300" y="16272154"/>
          <a:ext cx="889000" cy="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91173</xdr:rowOff>
    </xdr:from>
    <xdr:to>
      <xdr:col>45</xdr:col>
      <xdr:colOff>177800</xdr:colOff>
      <xdr:row>94</xdr:row>
      <xdr:rowOff>155854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7861300" y="16207473"/>
          <a:ext cx="8890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91173</xdr:rowOff>
    </xdr:from>
    <xdr:to>
      <xdr:col>41</xdr:col>
      <xdr:colOff>50800</xdr:colOff>
      <xdr:row>95</xdr:row>
      <xdr:rowOff>10655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6972300" y="16207473"/>
          <a:ext cx="8890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546</xdr:rowOff>
    </xdr:from>
    <xdr:to>
      <xdr:col>55</xdr:col>
      <xdr:colOff>50800</xdr:colOff>
      <xdr:row>95</xdr:row>
      <xdr:rowOff>102146</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10426700" y="162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23423</xdr:rowOff>
    </xdr:from>
    <xdr:ext cx="534377" cy="259045"/>
    <xdr:sp macro="" textlink="">
      <xdr:nvSpPr>
        <xdr:cNvPr id="470" name="土木費該当値テキスト">
          <a:extLst>
            <a:ext uri="{FF2B5EF4-FFF2-40B4-BE49-F238E27FC236}">
              <a16:creationId xmlns:a16="http://schemas.microsoft.com/office/drawing/2014/main" id="{00000000-0008-0000-0700-0000D6010000}"/>
            </a:ext>
          </a:extLst>
        </xdr:cNvPr>
        <xdr:cNvSpPr txBox="1"/>
      </xdr:nvSpPr>
      <xdr:spPr>
        <a:xfrm>
          <a:off x="10528300" y="161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132728</xdr:rowOff>
    </xdr:from>
    <xdr:to>
      <xdr:col>50</xdr:col>
      <xdr:colOff>165100</xdr:colOff>
      <xdr:row>95</xdr:row>
      <xdr:rowOff>62878</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9588500" y="162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79405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59411" y="1602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105054</xdr:rowOff>
    </xdr:from>
    <xdr:to>
      <xdr:col>46</xdr:col>
      <xdr:colOff>38100</xdr:colOff>
      <xdr:row>95</xdr:row>
      <xdr:rowOff>35204</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8699500" y="162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51731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40373</xdr:rowOff>
    </xdr:from>
    <xdr:to>
      <xdr:col>41</xdr:col>
      <xdr:colOff>101600</xdr:colOff>
      <xdr:row>94</xdr:row>
      <xdr:rowOff>141973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7810500" y="161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158500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9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131305</xdr:rowOff>
    </xdr:from>
    <xdr:to>
      <xdr:col>36</xdr:col>
      <xdr:colOff>165100</xdr:colOff>
      <xdr:row>95</xdr:row>
      <xdr:rowOff>61455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6921500" y="162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77982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0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6" name="警察費最小値テキスト">
          <a:extLst>
            <a:ext uri="{FF2B5EF4-FFF2-40B4-BE49-F238E27FC236}">
              <a16:creationId xmlns:a16="http://schemas.microsoft.com/office/drawing/2014/main" id="{00000000-0008-0000-0700-0000FA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08" name="警察費最大値テキスト">
          <a:extLst>
            <a:ext uri="{FF2B5EF4-FFF2-40B4-BE49-F238E27FC236}">
              <a16:creationId xmlns:a16="http://schemas.microsoft.com/office/drawing/2014/main" id="{00000000-0008-0000-0700-0000FC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22638</xdr:rowOff>
    </xdr:from>
    <xdr:to>
      <xdr:col>85</xdr:col>
      <xdr:colOff>127000</xdr:colOff>
      <xdr:row>37</xdr:row>
      <xdr:rowOff>92742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366288"/>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1" name="警察費平均値テキスト">
          <a:extLst>
            <a:ext uri="{FF2B5EF4-FFF2-40B4-BE49-F238E27FC236}">
              <a16:creationId xmlns:a16="http://schemas.microsoft.com/office/drawing/2014/main" id="{00000000-0008-0000-0700-0000FF010000}"/>
            </a:ext>
          </a:extLst>
        </xdr:cNvPr>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22638</xdr:rowOff>
    </xdr:from>
    <xdr:to>
      <xdr:col>81</xdr:col>
      <xdr:colOff>50800</xdr:colOff>
      <xdr:row>37</xdr:row>
      <xdr:rowOff>139224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66288"/>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111982</xdr:rowOff>
    </xdr:from>
    <xdr:to>
      <xdr:col>76</xdr:col>
      <xdr:colOff>114300</xdr:colOff>
      <xdr:row>37</xdr:row>
      <xdr:rowOff>139224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455632"/>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111982</xdr:rowOff>
    </xdr:from>
    <xdr:to>
      <xdr:col>71</xdr:col>
      <xdr:colOff>177800</xdr:colOff>
      <xdr:row>37</xdr:row>
      <xdr:rowOff>156178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455632"/>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41942</xdr:rowOff>
    </xdr:from>
    <xdr:to>
      <xdr:col>85</xdr:col>
      <xdr:colOff>177800</xdr:colOff>
      <xdr:row>37</xdr:row>
      <xdr:rowOff>143542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20369</xdr:rowOff>
    </xdr:from>
    <xdr:ext cx="534377" cy="259045"/>
    <xdr:sp macro="" textlink="">
      <xdr:nvSpPr>
        <xdr:cNvPr id="530" name="警察費該当値テキスト">
          <a:extLst>
            <a:ext uri="{FF2B5EF4-FFF2-40B4-BE49-F238E27FC236}">
              <a16:creationId xmlns:a16="http://schemas.microsoft.com/office/drawing/2014/main" id="{00000000-0008-0000-0700-000012020000}"/>
            </a:ext>
          </a:extLst>
        </xdr:cNvPr>
        <xdr:cNvSpPr txBox="1"/>
      </xdr:nvSpPr>
      <xdr:spPr>
        <a:xfrm>
          <a:off x="16370300" y="63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143288</xdr:rowOff>
    </xdr:from>
    <xdr:to>
      <xdr:col>81</xdr:col>
      <xdr:colOff>101600</xdr:colOff>
      <xdr:row>37</xdr:row>
      <xdr:rowOff>73438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1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64565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01411" y="64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88424</xdr:rowOff>
    </xdr:from>
    <xdr:to>
      <xdr:col>76</xdr:col>
      <xdr:colOff>165100</xdr:colOff>
      <xdr:row>38</xdr:row>
      <xdr:rowOff>18574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9701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61182</xdr:rowOff>
    </xdr:from>
    <xdr:to>
      <xdr:col>72</xdr:col>
      <xdr:colOff>38100</xdr:colOff>
      <xdr:row>37</xdr:row>
      <xdr:rowOff>162782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153909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105378</xdr:rowOff>
    </xdr:from>
    <xdr:to>
      <xdr:col>67</xdr:col>
      <xdr:colOff>101600</xdr:colOff>
      <xdr:row>38</xdr:row>
      <xdr:rowOff>35528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26655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4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15284</xdr:rowOff>
    </xdr:from>
    <xdr:to>
      <xdr:col>85</xdr:col>
      <xdr:colOff>127000</xdr:colOff>
      <xdr:row>55</xdr:row>
      <xdr:rowOff>66643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445034"/>
          <a:ext cx="8382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36906</xdr:rowOff>
    </xdr:from>
    <xdr:to>
      <xdr:col>81</xdr:col>
      <xdr:colOff>50800</xdr:colOff>
      <xdr:row>55</xdr:row>
      <xdr:rowOff>66643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466656"/>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51498</xdr:rowOff>
    </xdr:from>
    <xdr:to>
      <xdr:col>76</xdr:col>
      <xdr:colOff>114300</xdr:colOff>
      <xdr:row>55</xdr:row>
      <xdr:rowOff>36906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138348"/>
          <a:ext cx="889000" cy="3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23705</xdr:rowOff>
    </xdr:from>
    <xdr:to>
      <xdr:col>71</xdr:col>
      <xdr:colOff>177800</xdr:colOff>
      <xdr:row>53</xdr:row>
      <xdr:rowOff>51498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110555"/>
          <a:ext cx="8890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135934</xdr:rowOff>
    </xdr:from>
    <xdr:to>
      <xdr:col>85</xdr:col>
      <xdr:colOff>177800</xdr:colOff>
      <xdr:row>55</xdr:row>
      <xdr:rowOff>66084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3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158811</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2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15843</xdr:rowOff>
    </xdr:from>
    <xdr:to>
      <xdr:col>81</xdr:col>
      <xdr:colOff>101600</xdr:colOff>
      <xdr:row>55</xdr:row>
      <xdr:rowOff>117443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4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133970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01411" y="92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157556</xdr:rowOff>
    </xdr:from>
    <xdr:to>
      <xdr:col>76</xdr:col>
      <xdr:colOff>165100</xdr:colOff>
      <xdr:row>55</xdr:row>
      <xdr:rowOff>87706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41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104233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1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698</xdr:rowOff>
    </xdr:from>
    <xdr:to>
      <xdr:col>72</xdr:col>
      <xdr:colOff>38100</xdr:colOff>
      <xdr:row>53</xdr:row>
      <xdr:rowOff>102298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0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118825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144355</xdr:rowOff>
    </xdr:from>
    <xdr:to>
      <xdr:col>67</xdr:col>
      <xdr:colOff>101600</xdr:colOff>
      <xdr:row>53</xdr:row>
      <xdr:rowOff>74505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0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91032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88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150616</xdr:rowOff>
    </xdr:from>
    <xdr:to>
      <xdr:col>85</xdr:col>
      <xdr:colOff>126364</xdr:colOff>
      <xdr:row>79</xdr:row>
      <xdr:rowOff>42774</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837916"/>
          <a:ext cx="1269" cy="7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46601</xdr:rowOff>
    </xdr:from>
    <xdr:ext cx="313932"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1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42774</xdr:rowOff>
    </xdr:from>
    <xdr:to>
      <xdr:col>86</xdr:col>
      <xdr:colOff>25400</xdr:colOff>
      <xdr:row>79</xdr:row>
      <xdr:rowOff>42774</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97293</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6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150616</xdr:rowOff>
    </xdr:from>
    <xdr:to>
      <xdr:col>86</xdr:col>
      <xdr:colOff>25400</xdr:colOff>
      <xdr:row>74</xdr:row>
      <xdr:rowOff>150616</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83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60757</xdr:rowOff>
    </xdr:from>
    <xdr:to>
      <xdr:col>85</xdr:col>
      <xdr:colOff>127000</xdr:colOff>
      <xdr:row>74</xdr:row>
      <xdr:rowOff>150616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2576607"/>
          <a:ext cx="838200" cy="26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71480</xdr:rowOff>
    </xdr:from>
    <xdr:ext cx="469744"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444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93053</xdr:rowOff>
    </xdr:from>
    <xdr:to>
      <xdr:col>85</xdr:col>
      <xdr:colOff>177800</xdr:colOff>
      <xdr:row>79</xdr:row>
      <xdr:rowOff>23203</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6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1625</xdr:rowOff>
    </xdr:from>
    <xdr:to>
      <xdr:col>81</xdr:col>
      <xdr:colOff>50800</xdr:colOff>
      <xdr:row>73</xdr:row>
      <xdr:rowOff>60757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2174575"/>
          <a:ext cx="889000" cy="4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96444</xdr:rowOff>
    </xdr:from>
    <xdr:to>
      <xdr:col>81</xdr:col>
      <xdr:colOff>101600</xdr:colOff>
      <xdr:row>79</xdr:row>
      <xdr:rowOff>26594</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17721</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33728"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107467</xdr:rowOff>
    </xdr:from>
    <xdr:to>
      <xdr:col>76</xdr:col>
      <xdr:colOff>114300</xdr:colOff>
      <xdr:row>71</xdr:row>
      <xdr:rowOff>1625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2108967"/>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100730</xdr:rowOff>
    </xdr:from>
    <xdr:to>
      <xdr:col>76</xdr:col>
      <xdr:colOff>165100</xdr:colOff>
      <xdr:row>79</xdr:row>
      <xdr:rowOff>30880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22007</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6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107467</xdr:rowOff>
    </xdr:from>
    <xdr:to>
      <xdr:col>71</xdr:col>
      <xdr:colOff>177800</xdr:colOff>
      <xdr:row>72</xdr:row>
      <xdr:rowOff>109486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2108967"/>
          <a:ext cx="889000" cy="3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90367</xdr:rowOff>
    </xdr:from>
    <xdr:to>
      <xdr:col>72</xdr:col>
      <xdr:colOff>38100</xdr:colOff>
      <xdr:row>79</xdr:row>
      <xdr:rowOff>20517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11644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55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92844</xdr:rowOff>
    </xdr:from>
    <xdr:to>
      <xdr:col>67</xdr:col>
      <xdr:colOff>101600</xdr:colOff>
      <xdr:row>79</xdr:row>
      <xdr:rowOff>22994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14121</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5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99816</xdr:rowOff>
    </xdr:from>
    <xdr:to>
      <xdr:col>85</xdr:col>
      <xdr:colOff>177800</xdr:colOff>
      <xdr:row>75</xdr:row>
      <xdr:rowOff>29966</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27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52843</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274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9957</xdr:rowOff>
    </xdr:from>
    <xdr:to>
      <xdr:col>81</xdr:col>
      <xdr:colOff>101600</xdr:colOff>
      <xdr:row>73</xdr:row>
      <xdr:rowOff>111557</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25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128084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01411" y="1230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122275</xdr:rowOff>
    </xdr:from>
    <xdr:to>
      <xdr:col>76</xdr:col>
      <xdr:colOff>165100</xdr:colOff>
      <xdr:row>71</xdr:row>
      <xdr:rowOff>52425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21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68952</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18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56667</xdr:rowOff>
    </xdr:from>
    <xdr:to>
      <xdr:col>72</xdr:col>
      <xdr:colOff>38100</xdr:colOff>
      <xdr:row>70</xdr:row>
      <xdr:rowOff>158267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20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3344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18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58686</xdr:rowOff>
    </xdr:from>
    <xdr:to>
      <xdr:col>67</xdr:col>
      <xdr:colOff>101600</xdr:colOff>
      <xdr:row>72</xdr:row>
      <xdr:rowOff>160286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24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5363</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21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148551</xdr:rowOff>
    </xdr:from>
    <xdr:to>
      <xdr:col>85</xdr:col>
      <xdr:colOff>127000</xdr:colOff>
      <xdr:row>95</xdr:row>
      <xdr:rowOff>161939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436301"/>
          <a:ext cx="8382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161939</xdr:rowOff>
    </xdr:from>
    <xdr:to>
      <xdr:col>81</xdr:col>
      <xdr:colOff>50800</xdr:colOff>
      <xdr:row>96</xdr:row>
      <xdr:rowOff>43035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449689"/>
          <a:ext cx="889000" cy="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23408</xdr:rowOff>
    </xdr:from>
    <xdr:to>
      <xdr:col>76</xdr:col>
      <xdr:colOff>114300</xdr:colOff>
      <xdr:row>96</xdr:row>
      <xdr:rowOff>43035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482608"/>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106997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2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23408</xdr:rowOff>
    </xdr:from>
    <xdr:to>
      <xdr:col>71</xdr:col>
      <xdr:colOff>177800</xdr:colOff>
      <xdr:row>96</xdr:row>
      <xdr:rowOff>28142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482608"/>
          <a:ext cx="88900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97751</xdr:rowOff>
    </xdr:from>
    <xdr:to>
      <xdr:col>85</xdr:col>
      <xdr:colOff>177800</xdr:colOff>
      <xdr:row>96</xdr:row>
      <xdr:rowOff>27901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3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120628</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2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111139</xdr:rowOff>
    </xdr:from>
    <xdr:to>
      <xdr:col>81</xdr:col>
      <xdr:colOff>101600</xdr:colOff>
      <xdr:row>96</xdr:row>
      <xdr:rowOff>41289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3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57816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01411" y="161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163685</xdr:rowOff>
    </xdr:from>
    <xdr:to>
      <xdr:col>76</xdr:col>
      <xdr:colOff>165100</xdr:colOff>
      <xdr:row>96</xdr:row>
      <xdr:rowOff>93835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4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84962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5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144058</xdr:rowOff>
    </xdr:from>
    <xdr:to>
      <xdr:col>72</xdr:col>
      <xdr:colOff>38100</xdr:colOff>
      <xdr:row>96</xdr:row>
      <xdr:rowOff>74208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4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90735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148792</xdr:rowOff>
    </xdr:from>
    <xdr:to>
      <xdr:col>67</xdr:col>
      <xdr:colOff>101600</xdr:colOff>
      <xdr:row>96</xdr:row>
      <xdr:rowOff>78942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95469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28" name="諸支出金最小値テキスト">
          <a:extLst>
            <a:ext uri="{FF2B5EF4-FFF2-40B4-BE49-F238E27FC236}">
              <a16:creationId xmlns:a16="http://schemas.microsoft.com/office/drawing/2014/main" id="{00000000-0008-0000-0700-0000D8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0" name="諸支出金最大値テキスト">
          <a:extLst>
            <a:ext uri="{FF2B5EF4-FFF2-40B4-BE49-F238E27FC236}">
              <a16:creationId xmlns:a16="http://schemas.microsoft.com/office/drawing/2014/main" id="{00000000-0008-0000-0700-0000DA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3" name="諸支出金平均値テキスト">
          <a:extLst>
            <a:ext uri="{FF2B5EF4-FFF2-40B4-BE49-F238E27FC236}">
              <a16:creationId xmlns:a16="http://schemas.microsoft.com/office/drawing/2014/main" id="{00000000-0008-0000-0700-0000DD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2" name="諸支出金該当値テキスト">
          <a:extLst>
            <a:ext uri="{FF2B5EF4-FFF2-40B4-BE49-F238E27FC236}">
              <a16:creationId xmlns:a16="http://schemas.microsoft.com/office/drawing/2014/main" id="{00000000-0008-0000-0700-0000F0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東日本大震災からの復旧・復興事業の影響により、警察費を除く多くの費目において、住民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人あたりのコストはグループ内平均を上回って推移している。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特に、インフラ整備などのハード事業の占める割合が大きい農林水産業費、土木費、災害復旧費やグループ補助金や経営安定資金貸付等が含まれる商工費において、グループ内平均を大きく上回っている。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一方、復旧・復興の進展の表れとして、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の費目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において令和元年度は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年度より減少しており、この傾向は続くものと見込まれる。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復旧・復興の進展に伴い生じる新たな行政課題や増加を続ける社会保障関係経費等にも対応していかなければならないことから、財源確保対策や事業の十分な精査を通じて適切な財政運営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財政調整基金残高は、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たものの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直近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年間で概ね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の間で推移している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実質収支額は、震災対応事業に多額の歳出不用が生じている影響で肥大しており、震災事業が収束するまでこの傾向は継続する見通しである。なお、この歳出不用の大部分は翌年度以降国庫返還しなければならない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宮城県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本県の連結実質赤字比率について、各年度を通じて全会計とも赤字は生じていない。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一般会計の実質収支額は、平成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ものの依然として高い水準を維持しているが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、これは震災対応事業に多額の歳出不用が生じている影響で肥大しているものであり、この大部分は翌年度以降国庫返還しなければならないものである。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公営事業会計では、国民健康保険特別会計が平成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年度より新たに創設されている。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公営企業会計では、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流域下水道事業会計が令和元年度より新たに創設されているほか、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水道用水供給事業会計が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企業債残高の減少や流動資産の増加により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準公営企業会計では、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港湾整備事業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特別会計が、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他会計からの繰入金の減少等により、平成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その他の会計については、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流域下水道事業特別会計が公営企業会計へ移行したため、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election activeCell="BH71" sqref="BH71"/>
    </sheetView>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78</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80</v>
      </c>
      <c r="C3" s="551"/>
      <c r="D3" s="552"/>
      <c r="E3" s="552"/>
      <c r="F3" s="552"/>
      <c r="G3" s="552"/>
      <c r="H3" s="552"/>
      <c r="I3" s="552"/>
      <c r="J3" s="552"/>
      <c r="K3" s="552"/>
      <c r="L3" s="552" t="s">
        <v>81</v>
      </c>
      <c r="M3" s="552"/>
      <c r="N3" s="552"/>
      <c r="O3" s="552"/>
      <c r="P3" s="552"/>
      <c r="Q3" s="552"/>
      <c r="R3" s="553"/>
      <c r="S3" s="553"/>
      <c r="T3" s="553"/>
      <c r="U3" s="553"/>
      <c r="V3" s="554"/>
      <c r="W3" s="582" t="s">
        <v>82</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83</v>
      </c>
      <c r="BO3" s="550"/>
      <c r="BP3" s="550"/>
      <c r="BQ3" s="550"/>
      <c r="BR3" s="550"/>
      <c r="BS3" s="550"/>
      <c r="BT3" s="550"/>
      <c r="BU3" s="586"/>
      <c r="BV3" s="549" t="s">
        <v>84</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85</v>
      </c>
      <c r="CU3" s="550"/>
      <c r="CV3" s="550"/>
      <c r="CW3" s="550"/>
      <c r="CX3" s="550"/>
      <c r="CY3" s="550"/>
      <c r="CZ3" s="550"/>
      <c r="DA3" s="586"/>
      <c r="DB3" s="549" t="s">
        <v>86</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87</v>
      </c>
      <c r="X4" s="502"/>
      <c r="Y4" s="503"/>
      <c r="Z4" s="510" t="s">
        <v>1</v>
      </c>
      <c r="AA4" s="511"/>
      <c r="AB4" s="511"/>
      <c r="AC4" s="511"/>
      <c r="AD4" s="511"/>
      <c r="AE4" s="511"/>
      <c r="AF4" s="511"/>
      <c r="AG4" s="511"/>
      <c r="AH4" s="512"/>
      <c r="AI4" s="510" t="s">
        <v>88</v>
      </c>
      <c r="AJ4" s="560"/>
      <c r="AK4" s="560"/>
      <c r="AL4" s="560"/>
      <c r="AM4" s="560"/>
      <c r="AN4" s="560"/>
      <c r="AO4" s="560"/>
      <c r="AP4" s="561"/>
      <c r="AQ4" s="516" t="s">
        <v>89</v>
      </c>
      <c r="AR4" s="517"/>
      <c r="AS4" s="560"/>
      <c r="AT4" s="560"/>
      <c r="AU4" s="560"/>
      <c r="AV4" s="560"/>
      <c r="AW4" s="560"/>
      <c r="AX4" s="560"/>
      <c r="AY4" s="565"/>
      <c r="AZ4" s="422" t="s">
        <v>90</v>
      </c>
      <c r="BA4" s="423"/>
      <c r="BB4" s="423"/>
      <c r="BC4" s="423"/>
      <c r="BD4" s="423"/>
      <c r="BE4" s="423"/>
      <c r="BF4" s="423"/>
      <c r="BG4" s="423"/>
      <c r="BH4" s="423"/>
      <c r="BI4" s="423"/>
      <c r="BJ4" s="423"/>
      <c r="BK4" s="423"/>
      <c r="BL4" s="423"/>
      <c r="BM4" s="424"/>
      <c r="BN4" s="425">
        <v>1127971241</v>
      </c>
      <c r="BO4" s="426"/>
      <c r="BP4" s="426"/>
      <c r="BQ4" s="426"/>
      <c r="BR4" s="426"/>
      <c r="BS4" s="426"/>
      <c r="BT4" s="426"/>
      <c r="BU4" s="427"/>
      <c r="BV4" s="425">
        <v>1174600211</v>
      </c>
      <c r="BW4" s="426"/>
      <c r="BX4" s="426"/>
      <c r="BY4" s="426"/>
      <c r="BZ4" s="426"/>
      <c r="CA4" s="426"/>
      <c r="CB4" s="426"/>
      <c r="CC4" s="427"/>
      <c r="CD4" s="534" t="s">
        <v>91</v>
      </c>
      <c r="CE4" s="535"/>
      <c r="CF4" s="535"/>
      <c r="CG4" s="535"/>
      <c r="CH4" s="535"/>
      <c r="CI4" s="535"/>
      <c r="CJ4" s="535"/>
      <c r="CK4" s="535"/>
      <c r="CL4" s="535"/>
      <c r="CM4" s="535"/>
      <c r="CN4" s="535"/>
      <c r="CO4" s="535"/>
      <c r="CP4" s="535"/>
      <c r="CQ4" s="535"/>
      <c r="CR4" s="535"/>
      <c r="CS4" s="536"/>
      <c r="CT4" s="587">
        <v>3.1</v>
      </c>
      <c r="CU4" s="588"/>
      <c r="CV4" s="588"/>
      <c r="CW4" s="588"/>
      <c r="CX4" s="588"/>
      <c r="CY4" s="588"/>
      <c r="CZ4" s="588"/>
      <c r="DA4" s="589"/>
      <c r="DB4" s="587">
        <v>4.0999999999999996</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92</v>
      </c>
      <c r="BA5" s="429"/>
      <c r="BB5" s="429"/>
      <c r="BC5" s="429"/>
      <c r="BD5" s="429"/>
      <c r="BE5" s="429"/>
      <c r="BF5" s="429"/>
      <c r="BG5" s="429"/>
      <c r="BH5" s="429"/>
      <c r="BI5" s="429"/>
      <c r="BJ5" s="429"/>
      <c r="BK5" s="429"/>
      <c r="BL5" s="429"/>
      <c r="BM5" s="430"/>
      <c r="BN5" s="431">
        <v>1032718630</v>
      </c>
      <c r="BO5" s="432"/>
      <c r="BP5" s="432"/>
      <c r="BQ5" s="432"/>
      <c r="BR5" s="432"/>
      <c r="BS5" s="432"/>
      <c r="BT5" s="432"/>
      <c r="BU5" s="433"/>
      <c r="BV5" s="431">
        <v>1083058659</v>
      </c>
      <c r="BW5" s="432"/>
      <c r="BX5" s="432"/>
      <c r="BY5" s="432"/>
      <c r="BZ5" s="432"/>
      <c r="CA5" s="432"/>
      <c r="CB5" s="432"/>
      <c r="CC5" s="433"/>
      <c r="CD5" s="478" t="s">
        <v>93</v>
      </c>
      <c r="CE5" s="479"/>
      <c r="CF5" s="479"/>
      <c r="CG5" s="479"/>
      <c r="CH5" s="479"/>
      <c r="CI5" s="479"/>
      <c r="CJ5" s="479"/>
      <c r="CK5" s="479"/>
      <c r="CL5" s="479"/>
      <c r="CM5" s="479"/>
      <c r="CN5" s="479"/>
      <c r="CO5" s="479"/>
      <c r="CP5" s="479"/>
      <c r="CQ5" s="479"/>
      <c r="CR5" s="479"/>
      <c r="CS5" s="480"/>
      <c r="CT5" s="410">
        <v>97.9</v>
      </c>
      <c r="CU5" s="411"/>
      <c r="CV5" s="411"/>
      <c r="CW5" s="411"/>
      <c r="CX5" s="411"/>
      <c r="CY5" s="411"/>
      <c r="CZ5" s="411"/>
      <c r="DA5" s="412"/>
      <c r="DB5" s="410">
        <v>96.8</v>
      </c>
      <c r="DC5" s="411"/>
      <c r="DD5" s="411"/>
      <c r="DE5" s="411"/>
      <c r="DF5" s="411"/>
      <c r="DG5" s="411"/>
      <c r="DH5" s="411"/>
      <c r="DI5" s="412"/>
      <c r="DJ5" s="158"/>
      <c r="DK5" s="158"/>
      <c r="DL5" s="158"/>
      <c r="DM5" s="158"/>
      <c r="DN5" s="158"/>
      <c r="DO5" s="158"/>
    </row>
    <row r="6" spans="1:119" ht="18.75" customHeight="1" x14ac:dyDescent="0.2">
      <c r="A6" s="159"/>
      <c r="B6" s="549" t="s">
        <v>94</v>
      </c>
      <c r="C6" s="550"/>
      <c r="D6" s="550"/>
      <c r="E6" s="550"/>
      <c r="F6" s="550"/>
      <c r="G6" s="550"/>
      <c r="H6" s="550"/>
      <c r="I6" s="550"/>
      <c r="J6" s="550"/>
      <c r="K6" s="551"/>
      <c r="L6" s="552" t="s">
        <v>95</v>
      </c>
      <c r="M6" s="552"/>
      <c r="N6" s="552"/>
      <c r="O6" s="552"/>
      <c r="P6" s="552"/>
      <c r="Q6" s="552"/>
      <c r="R6" s="553"/>
      <c r="S6" s="553"/>
      <c r="T6" s="553"/>
      <c r="U6" s="553"/>
      <c r="V6" s="554"/>
      <c r="W6" s="504"/>
      <c r="X6" s="505"/>
      <c r="Y6" s="506"/>
      <c r="Z6" s="531" t="s">
        <v>96</v>
      </c>
      <c r="AA6" s="532"/>
      <c r="AB6" s="532"/>
      <c r="AC6" s="532"/>
      <c r="AD6" s="532"/>
      <c r="AE6" s="532"/>
      <c r="AF6" s="532"/>
      <c r="AG6" s="532"/>
      <c r="AH6" s="533"/>
      <c r="AI6" s="456">
        <v>1</v>
      </c>
      <c r="AJ6" s="457"/>
      <c r="AK6" s="457"/>
      <c r="AL6" s="457"/>
      <c r="AM6" s="457"/>
      <c r="AN6" s="457"/>
      <c r="AO6" s="457"/>
      <c r="AP6" s="458"/>
      <c r="AQ6" s="456">
        <v>13100</v>
      </c>
      <c r="AR6" s="457"/>
      <c r="AS6" s="457"/>
      <c r="AT6" s="457"/>
      <c r="AU6" s="457"/>
      <c r="AV6" s="457"/>
      <c r="AW6" s="457"/>
      <c r="AX6" s="457"/>
      <c r="AY6" s="459"/>
      <c r="AZ6" s="428" t="s">
        <v>97</v>
      </c>
      <c r="BA6" s="429"/>
      <c r="BB6" s="429"/>
      <c r="BC6" s="429"/>
      <c r="BD6" s="429"/>
      <c r="BE6" s="429"/>
      <c r="BF6" s="429"/>
      <c r="BG6" s="429"/>
      <c r="BH6" s="429"/>
      <c r="BI6" s="429"/>
      <c r="BJ6" s="429"/>
      <c r="BK6" s="429"/>
      <c r="BL6" s="429"/>
      <c r="BM6" s="430"/>
      <c r="BN6" s="431">
        <v>95252611</v>
      </c>
      <c r="BO6" s="432"/>
      <c r="BP6" s="432"/>
      <c r="BQ6" s="432"/>
      <c r="BR6" s="432"/>
      <c r="BS6" s="432"/>
      <c r="BT6" s="432"/>
      <c r="BU6" s="433"/>
      <c r="BV6" s="431">
        <v>91541552</v>
      </c>
      <c r="BW6" s="432"/>
      <c r="BX6" s="432"/>
      <c r="BY6" s="432"/>
      <c r="BZ6" s="432"/>
      <c r="CA6" s="432"/>
      <c r="CB6" s="432"/>
      <c r="CC6" s="433"/>
      <c r="CD6" s="478" t="s">
        <v>98</v>
      </c>
      <c r="CE6" s="479"/>
      <c r="CF6" s="479"/>
      <c r="CG6" s="479"/>
      <c r="CH6" s="479"/>
      <c r="CI6" s="479"/>
      <c r="CJ6" s="479"/>
      <c r="CK6" s="479"/>
      <c r="CL6" s="479"/>
      <c r="CM6" s="479"/>
      <c r="CN6" s="479"/>
      <c r="CO6" s="479"/>
      <c r="CP6" s="479"/>
      <c r="CQ6" s="479"/>
      <c r="CR6" s="479"/>
      <c r="CS6" s="480"/>
      <c r="CT6" s="576">
        <v>107</v>
      </c>
      <c r="CU6" s="577"/>
      <c r="CV6" s="577"/>
      <c r="CW6" s="577"/>
      <c r="CX6" s="577"/>
      <c r="CY6" s="577"/>
      <c r="CZ6" s="577"/>
      <c r="DA6" s="578"/>
      <c r="DB6" s="576">
        <v>107.1</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99</v>
      </c>
      <c r="AA7" s="532"/>
      <c r="AB7" s="532"/>
      <c r="AC7" s="532"/>
      <c r="AD7" s="532"/>
      <c r="AE7" s="532"/>
      <c r="AF7" s="532"/>
      <c r="AG7" s="532"/>
      <c r="AH7" s="533"/>
      <c r="AI7" s="456">
        <v>2</v>
      </c>
      <c r="AJ7" s="457"/>
      <c r="AK7" s="457"/>
      <c r="AL7" s="457"/>
      <c r="AM7" s="457"/>
      <c r="AN7" s="457"/>
      <c r="AO7" s="457"/>
      <c r="AP7" s="458"/>
      <c r="AQ7" s="456">
        <v>10200</v>
      </c>
      <c r="AR7" s="457"/>
      <c r="AS7" s="457"/>
      <c r="AT7" s="457"/>
      <c r="AU7" s="457"/>
      <c r="AV7" s="457"/>
      <c r="AW7" s="457"/>
      <c r="AX7" s="457"/>
      <c r="AY7" s="459"/>
      <c r="AZ7" s="428" t="s">
        <v>100</v>
      </c>
      <c r="BA7" s="429"/>
      <c r="BB7" s="429"/>
      <c r="BC7" s="429"/>
      <c r="BD7" s="429"/>
      <c r="BE7" s="429"/>
      <c r="BF7" s="429"/>
      <c r="BG7" s="429"/>
      <c r="BH7" s="429"/>
      <c r="BI7" s="429"/>
      <c r="BJ7" s="429"/>
      <c r="BK7" s="429"/>
      <c r="BL7" s="429"/>
      <c r="BM7" s="430"/>
      <c r="BN7" s="431">
        <v>80633403</v>
      </c>
      <c r="BO7" s="432"/>
      <c r="BP7" s="432"/>
      <c r="BQ7" s="432"/>
      <c r="BR7" s="432"/>
      <c r="BS7" s="432"/>
      <c r="BT7" s="432"/>
      <c r="BU7" s="433"/>
      <c r="BV7" s="431">
        <v>72468592</v>
      </c>
      <c r="BW7" s="432"/>
      <c r="BX7" s="432"/>
      <c r="BY7" s="432"/>
      <c r="BZ7" s="432"/>
      <c r="CA7" s="432"/>
      <c r="CB7" s="432"/>
      <c r="CC7" s="433"/>
      <c r="CD7" s="478" t="s">
        <v>101</v>
      </c>
      <c r="CE7" s="479"/>
      <c r="CF7" s="479"/>
      <c r="CG7" s="479"/>
      <c r="CH7" s="479"/>
      <c r="CI7" s="479"/>
      <c r="CJ7" s="479"/>
      <c r="CK7" s="479"/>
      <c r="CL7" s="479"/>
      <c r="CM7" s="479"/>
      <c r="CN7" s="479"/>
      <c r="CO7" s="479"/>
      <c r="CP7" s="479"/>
      <c r="CQ7" s="479"/>
      <c r="CR7" s="479"/>
      <c r="CS7" s="480"/>
      <c r="CT7" s="431">
        <v>467579649</v>
      </c>
      <c r="CU7" s="432"/>
      <c r="CV7" s="432"/>
      <c r="CW7" s="432"/>
      <c r="CX7" s="432"/>
      <c r="CY7" s="432"/>
      <c r="CZ7" s="432"/>
      <c r="DA7" s="433"/>
      <c r="DB7" s="431">
        <v>469783353</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102</v>
      </c>
      <c r="AA8" s="532"/>
      <c r="AB8" s="532"/>
      <c r="AC8" s="532"/>
      <c r="AD8" s="532"/>
      <c r="AE8" s="532"/>
      <c r="AF8" s="532"/>
      <c r="AG8" s="532"/>
      <c r="AH8" s="533"/>
      <c r="AI8" s="456">
        <v>1</v>
      </c>
      <c r="AJ8" s="457"/>
      <c r="AK8" s="457"/>
      <c r="AL8" s="457"/>
      <c r="AM8" s="457"/>
      <c r="AN8" s="457"/>
      <c r="AO8" s="457"/>
      <c r="AP8" s="458"/>
      <c r="AQ8" s="456">
        <v>9000</v>
      </c>
      <c r="AR8" s="457"/>
      <c r="AS8" s="457"/>
      <c r="AT8" s="457"/>
      <c r="AU8" s="457"/>
      <c r="AV8" s="457"/>
      <c r="AW8" s="457"/>
      <c r="AX8" s="457"/>
      <c r="AY8" s="459"/>
      <c r="AZ8" s="428" t="s">
        <v>103</v>
      </c>
      <c r="BA8" s="429"/>
      <c r="BB8" s="429"/>
      <c r="BC8" s="429"/>
      <c r="BD8" s="429"/>
      <c r="BE8" s="429"/>
      <c r="BF8" s="429"/>
      <c r="BG8" s="429"/>
      <c r="BH8" s="429"/>
      <c r="BI8" s="429"/>
      <c r="BJ8" s="429"/>
      <c r="BK8" s="429"/>
      <c r="BL8" s="429"/>
      <c r="BM8" s="430"/>
      <c r="BN8" s="431">
        <v>14619208</v>
      </c>
      <c r="BO8" s="432"/>
      <c r="BP8" s="432"/>
      <c r="BQ8" s="432"/>
      <c r="BR8" s="432"/>
      <c r="BS8" s="432"/>
      <c r="BT8" s="432"/>
      <c r="BU8" s="433"/>
      <c r="BV8" s="431">
        <v>19072960</v>
      </c>
      <c r="BW8" s="432"/>
      <c r="BX8" s="432"/>
      <c r="BY8" s="432"/>
      <c r="BZ8" s="432"/>
      <c r="CA8" s="432"/>
      <c r="CB8" s="432"/>
      <c r="CC8" s="433"/>
      <c r="CD8" s="478" t="s">
        <v>104</v>
      </c>
      <c r="CE8" s="479"/>
      <c r="CF8" s="479"/>
      <c r="CG8" s="479"/>
      <c r="CH8" s="479"/>
      <c r="CI8" s="479"/>
      <c r="CJ8" s="479"/>
      <c r="CK8" s="479"/>
      <c r="CL8" s="479"/>
      <c r="CM8" s="479"/>
      <c r="CN8" s="479"/>
      <c r="CO8" s="479"/>
      <c r="CP8" s="479"/>
      <c r="CQ8" s="479"/>
      <c r="CR8" s="479"/>
      <c r="CS8" s="480"/>
      <c r="CT8" s="573">
        <v>0.63114000000000003</v>
      </c>
      <c r="CU8" s="574"/>
      <c r="CV8" s="574"/>
      <c r="CW8" s="574"/>
      <c r="CX8" s="574"/>
      <c r="CY8" s="574"/>
      <c r="CZ8" s="574"/>
      <c r="DA8" s="575"/>
      <c r="DB8" s="573">
        <v>0.62902000000000002</v>
      </c>
      <c r="DC8" s="574"/>
      <c r="DD8" s="574"/>
      <c r="DE8" s="574"/>
      <c r="DF8" s="574"/>
      <c r="DG8" s="574"/>
      <c r="DH8" s="574"/>
      <c r="DI8" s="575"/>
      <c r="DJ8" s="158"/>
      <c r="DK8" s="158"/>
      <c r="DL8" s="158"/>
      <c r="DM8" s="158"/>
      <c r="DN8" s="158"/>
      <c r="DO8" s="158"/>
    </row>
    <row r="9" spans="1:119" ht="18.75" customHeight="1" thickBot="1" x14ac:dyDescent="0.25">
      <c r="A9" s="159"/>
      <c r="B9" s="537" t="s">
        <v>105</v>
      </c>
      <c r="C9" s="511"/>
      <c r="D9" s="511"/>
      <c r="E9" s="511"/>
      <c r="F9" s="511"/>
      <c r="G9" s="511"/>
      <c r="H9" s="511"/>
      <c r="I9" s="511"/>
      <c r="J9" s="511"/>
      <c r="K9" s="512"/>
      <c r="L9" s="543" t="s">
        <v>106</v>
      </c>
      <c r="M9" s="544"/>
      <c r="N9" s="544"/>
      <c r="O9" s="544"/>
      <c r="P9" s="544"/>
      <c r="Q9" s="545"/>
      <c r="R9" s="546">
        <v>2333899</v>
      </c>
      <c r="S9" s="547"/>
      <c r="T9" s="547"/>
      <c r="U9" s="547"/>
      <c r="V9" s="548"/>
      <c r="W9" s="504"/>
      <c r="X9" s="505"/>
      <c r="Y9" s="506"/>
      <c r="Z9" s="531" t="s">
        <v>107</v>
      </c>
      <c r="AA9" s="532"/>
      <c r="AB9" s="532"/>
      <c r="AC9" s="532"/>
      <c r="AD9" s="532"/>
      <c r="AE9" s="532"/>
      <c r="AF9" s="532"/>
      <c r="AG9" s="532"/>
      <c r="AH9" s="533"/>
      <c r="AI9" s="456">
        <v>1</v>
      </c>
      <c r="AJ9" s="457"/>
      <c r="AK9" s="457"/>
      <c r="AL9" s="457"/>
      <c r="AM9" s="457"/>
      <c r="AN9" s="457"/>
      <c r="AO9" s="457"/>
      <c r="AP9" s="458"/>
      <c r="AQ9" s="456">
        <v>10200</v>
      </c>
      <c r="AR9" s="457"/>
      <c r="AS9" s="457"/>
      <c r="AT9" s="457"/>
      <c r="AU9" s="457"/>
      <c r="AV9" s="457"/>
      <c r="AW9" s="457"/>
      <c r="AX9" s="457"/>
      <c r="AY9" s="459"/>
      <c r="AZ9" s="428" t="s">
        <v>108</v>
      </c>
      <c r="BA9" s="429"/>
      <c r="BB9" s="429"/>
      <c r="BC9" s="429"/>
      <c r="BD9" s="429"/>
      <c r="BE9" s="429"/>
      <c r="BF9" s="429"/>
      <c r="BG9" s="429"/>
      <c r="BH9" s="429"/>
      <c r="BI9" s="429"/>
      <c r="BJ9" s="429"/>
      <c r="BK9" s="429"/>
      <c r="BL9" s="429"/>
      <c r="BM9" s="430"/>
      <c r="BN9" s="431">
        <v>-4453752</v>
      </c>
      <c r="BO9" s="432"/>
      <c r="BP9" s="432"/>
      <c r="BQ9" s="432"/>
      <c r="BR9" s="432"/>
      <c r="BS9" s="432"/>
      <c r="BT9" s="432"/>
      <c r="BU9" s="433"/>
      <c r="BV9" s="431">
        <v>4202502</v>
      </c>
      <c r="BW9" s="432"/>
      <c r="BX9" s="432"/>
      <c r="BY9" s="432"/>
      <c r="BZ9" s="432"/>
      <c r="CA9" s="432"/>
      <c r="CB9" s="432"/>
      <c r="CC9" s="433"/>
      <c r="CD9" s="402" t="s">
        <v>109</v>
      </c>
      <c r="CE9" s="403"/>
      <c r="CF9" s="403"/>
      <c r="CG9" s="403"/>
      <c r="CH9" s="403"/>
      <c r="CI9" s="403"/>
      <c r="CJ9" s="403"/>
      <c r="CK9" s="403"/>
      <c r="CL9" s="403"/>
      <c r="CM9" s="403"/>
      <c r="CN9" s="403"/>
      <c r="CO9" s="403"/>
      <c r="CP9" s="403"/>
      <c r="CQ9" s="403"/>
      <c r="CR9" s="403"/>
      <c r="CS9" s="404"/>
      <c r="CT9" s="410">
        <v>16.100000000000001</v>
      </c>
      <c r="CU9" s="411"/>
      <c r="CV9" s="411"/>
      <c r="CW9" s="411"/>
      <c r="CX9" s="411"/>
      <c r="CY9" s="411"/>
      <c r="CZ9" s="411"/>
      <c r="DA9" s="412"/>
      <c r="DB9" s="410">
        <v>16.3</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110</v>
      </c>
      <c r="M10" s="454"/>
      <c r="N10" s="454"/>
      <c r="O10" s="454"/>
      <c r="P10" s="454"/>
      <c r="Q10" s="455"/>
      <c r="R10" s="456">
        <v>2348165</v>
      </c>
      <c r="S10" s="457"/>
      <c r="T10" s="457"/>
      <c r="U10" s="457"/>
      <c r="V10" s="459"/>
      <c r="W10" s="504"/>
      <c r="X10" s="505"/>
      <c r="Y10" s="506"/>
      <c r="Z10" s="531" t="s">
        <v>111</v>
      </c>
      <c r="AA10" s="532"/>
      <c r="AB10" s="532"/>
      <c r="AC10" s="532"/>
      <c r="AD10" s="532"/>
      <c r="AE10" s="532"/>
      <c r="AF10" s="532"/>
      <c r="AG10" s="532"/>
      <c r="AH10" s="533"/>
      <c r="AI10" s="456">
        <v>1</v>
      </c>
      <c r="AJ10" s="457"/>
      <c r="AK10" s="457"/>
      <c r="AL10" s="457"/>
      <c r="AM10" s="457"/>
      <c r="AN10" s="457"/>
      <c r="AO10" s="457"/>
      <c r="AP10" s="458"/>
      <c r="AQ10" s="456">
        <v>9100</v>
      </c>
      <c r="AR10" s="457"/>
      <c r="AS10" s="457"/>
      <c r="AT10" s="457"/>
      <c r="AU10" s="457"/>
      <c r="AV10" s="457"/>
      <c r="AW10" s="457"/>
      <c r="AX10" s="457"/>
      <c r="AY10" s="459"/>
      <c r="AZ10" s="428" t="s">
        <v>112</v>
      </c>
      <c r="BA10" s="429"/>
      <c r="BB10" s="429"/>
      <c r="BC10" s="429"/>
      <c r="BD10" s="429"/>
      <c r="BE10" s="429"/>
      <c r="BF10" s="429"/>
      <c r="BG10" s="429"/>
      <c r="BH10" s="429"/>
      <c r="BI10" s="429"/>
      <c r="BJ10" s="429"/>
      <c r="BK10" s="429"/>
      <c r="BL10" s="429"/>
      <c r="BM10" s="430"/>
      <c r="BN10" s="431">
        <v>9531748</v>
      </c>
      <c r="BO10" s="432"/>
      <c r="BP10" s="432"/>
      <c r="BQ10" s="432"/>
      <c r="BR10" s="432"/>
      <c r="BS10" s="432"/>
      <c r="BT10" s="432"/>
      <c r="BU10" s="433"/>
      <c r="BV10" s="431">
        <v>7419899</v>
      </c>
      <c r="BW10" s="432"/>
      <c r="BX10" s="432"/>
      <c r="BY10" s="432"/>
      <c r="BZ10" s="432"/>
      <c r="CA10" s="432"/>
      <c r="CB10" s="432"/>
      <c r="CC10" s="433"/>
      <c r="CD10" s="534" t="s">
        <v>113</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114</v>
      </c>
      <c r="M11" s="568"/>
      <c r="N11" s="568"/>
      <c r="O11" s="568"/>
      <c r="P11" s="568"/>
      <c r="Q11" s="569"/>
      <c r="R11" s="570" t="s">
        <v>115</v>
      </c>
      <c r="S11" s="571"/>
      <c r="T11" s="571"/>
      <c r="U11" s="571"/>
      <c r="V11" s="572"/>
      <c r="W11" s="507"/>
      <c r="X11" s="508"/>
      <c r="Y11" s="509"/>
      <c r="Z11" s="531" t="s">
        <v>116</v>
      </c>
      <c r="AA11" s="532"/>
      <c r="AB11" s="532"/>
      <c r="AC11" s="532"/>
      <c r="AD11" s="532"/>
      <c r="AE11" s="532"/>
      <c r="AF11" s="532"/>
      <c r="AG11" s="532"/>
      <c r="AH11" s="533"/>
      <c r="AI11" s="456">
        <v>57</v>
      </c>
      <c r="AJ11" s="457"/>
      <c r="AK11" s="457"/>
      <c r="AL11" s="457"/>
      <c r="AM11" s="457"/>
      <c r="AN11" s="457"/>
      <c r="AO11" s="457"/>
      <c r="AP11" s="458"/>
      <c r="AQ11" s="456">
        <v>8400</v>
      </c>
      <c r="AR11" s="457"/>
      <c r="AS11" s="457"/>
      <c r="AT11" s="457"/>
      <c r="AU11" s="457"/>
      <c r="AV11" s="457"/>
      <c r="AW11" s="457"/>
      <c r="AX11" s="457"/>
      <c r="AY11" s="459"/>
      <c r="AZ11" s="428" t="s">
        <v>117</v>
      </c>
      <c r="BA11" s="429"/>
      <c r="BB11" s="429"/>
      <c r="BC11" s="429"/>
      <c r="BD11" s="429"/>
      <c r="BE11" s="429"/>
      <c r="BF11" s="429"/>
      <c r="BG11" s="429"/>
      <c r="BH11" s="429"/>
      <c r="BI11" s="429"/>
      <c r="BJ11" s="429"/>
      <c r="BK11" s="429"/>
      <c r="BL11" s="429"/>
      <c r="BM11" s="430"/>
      <c r="BN11" s="431">
        <v>50509</v>
      </c>
      <c r="BO11" s="432"/>
      <c r="BP11" s="432"/>
      <c r="BQ11" s="432"/>
      <c r="BR11" s="432"/>
      <c r="BS11" s="432"/>
      <c r="BT11" s="432"/>
      <c r="BU11" s="433"/>
      <c r="BV11" s="431">
        <v>95414</v>
      </c>
      <c r="BW11" s="432"/>
      <c r="BX11" s="432"/>
      <c r="BY11" s="432"/>
      <c r="BZ11" s="432"/>
      <c r="CA11" s="432"/>
      <c r="CB11" s="432"/>
      <c r="CC11" s="433"/>
      <c r="CD11" s="478" t="s">
        <v>118</v>
      </c>
      <c r="CE11" s="479"/>
      <c r="CF11" s="479"/>
      <c r="CG11" s="479"/>
      <c r="CH11" s="479"/>
      <c r="CI11" s="479"/>
      <c r="CJ11" s="479"/>
      <c r="CK11" s="479"/>
      <c r="CL11" s="479"/>
      <c r="CM11" s="479"/>
      <c r="CN11" s="479"/>
      <c r="CO11" s="479"/>
      <c r="CP11" s="479"/>
      <c r="CQ11" s="479"/>
      <c r="CR11" s="479"/>
      <c r="CS11" s="480"/>
      <c r="CT11" s="481" t="s">
        <v>119</v>
      </c>
      <c r="CU11" s="482"/>
      <c r="CV11" s="482"/>
      <c r="CW11" s="482"/>
      <c r="CX11" s="482"/>
      <c r="CY11" s="482"/>
      <c r="CZ11" s="482"/>
      <c r="DA11" s="483"/>
      <c r="DB11" s="481" t="s">
        <v>120</v>
      </c>
      <c r="DC11" s="482"/>
      <c r="DD11" s="482"/>
      <c r="DE11" s="482"/>
      <c r="DF11" s="482"/>
      <c r="DG11" s="482"/>
      <c r="DH11" s="482"/>
      <c r="DI11" s="483"/>
      <c r="DJ11" s="158"/>
      <c r="DK11" s="158"/>
      <c r="DL11" s="158"/>
      <c r="DM11" s="158"/>
      <c r="DN11" s="158"/>
      <c r="DO11" s="158"/>
    </row>
    <row r="12" spans="1:119" ht="18.75" customHeight="1" x14ac:dyDescent="0.2">
      <c r="A12" s="159"/>
      <c r="B12" s="486" t="s">
        <v>121</v>
      </c>
      <c r="C12" s="487"/>
      <c r="D12" s="487"/>
      <c r="E12" s="487"/>
      <c r="F12" s="487"/>
      <c r="G12" s="487"/>
      <c r="H12" s="487"/>
      <c r="I12" s="487"/>
      <c r="J12" s="487"/>
      <c r="K12" s="488"/>
      <c r="L12" s="495" t="s">
        <v>122</v>
      </c>
      <c r="M12" s="496"/>
      <c r="N12" s="496"/>
      <c r="O12" s="496"/>
      <c r="P12" s="496"/>
      <c r="Q12" s="497"/>
      <c r="R12" s="498">
        <v>2292385</v>
      </c>
      <c r="S12" s="499"/>
      <c r="T12" s="499"/>
      <c r="U12" s="499"/>
      <c r="V12" s="500"/>
      <c r="W12" s="501" t="s">
        <v>123</v>
      </c>
      <c r="X12" s="502"/>
      <c r="Y12" s="503"/>
      <c r="Z12" s="510" t="s">
        <v>1</v>
      </c>
      <c r="AA12" s="511"/>
      <c r="AB12" s="511"/>
      <c r="AC12" s="511"/>
      <c r="AD12" s="511"/>
      <c r="AE12" s="511"/>
      <c r="AF12" s="511"/>
      <c r="AG12" s="511"/>
      <c r="AH12" s="512"/>
      <c r="AI12" s="516" t="s">
        <v>124</v>
      </c>
      <c r="AJ12" s="511"/>
      <c r="AK12" s="511"/>
      <c r="AL12" s="511"/>
      <c r="AM12" s="512"/>
      <c r="AN12" s="516" t="s">
        <v>125</v>
      </c>
      <c r="AO12" s="517"/>
      <c r="AP12" s="517"/>
      <c r="AQ12" s="517"/>
      <c r="AR12" s="517"/>
      <c r="AS12" s="518"/>
      <c r="AT12" s="525" t="s">
        <v>126</v>
      </c>
      <c r="AU12" s="526"/>
      <c r="AV12" s="526"/>
      <c r="AW12" s="526"/>
      <c r="AX12" s="526"/>
      <c r="AY12" s="527"/>
      <c r="AZ12" s="428" t="s">
        <v>127</v>
      </c>
      <c r="BA12" s="429"/>
      <c r="BB12" s="429"/>
      <c r="BC12" s="429"/>
      <c r="BD12" s="429"/>
      <c r="BE12" s="429"/>
      <c r="BF12" s="429"/>
      <c r="BG12" s="429"/>
      <c r="BH12" s="429"/>
      <c r="BI12" s="429"/>
      <c r="BJ12" s="429"/>
      <c r="BK12" s="429"/>
      <c r="BL12" s="429"/>
      <c r="BM12" s="430"/>
      <c r="BN12" s="431">
        <v>11661746</v>
      </c>
      <c r="BO12" s="432"/>
      <c r="BP12" s="432"/>
      <c r="BQ12" s="432"/>
      <c r="BR12" s="432"/>
      <c r="BS12" s="432"/>
      <c r="BT12" s="432"/>
      <c r="BU12" s="433"/>
      <c r="BV12" s="431">
        <v>7601457</v>
      </c>
      <c r="BW12" s="432"/>
      <c r="BX12" s="432"/>
      <c r="BY12" s="432"/>
      <c r="BZ12" s="432"/>
      <c r="CA12" s="432"/>
      <c r="CB12" s="432"/>
      <c r="CC12" s="433"/>
      <c r="CD12" s="478" t="s">
        <v>128</v>
      </c>
      <c r="CE12" s="479"/>
      <c r="CF12" s="479"/>
      <c r="CG12" s="479"/>
      <c r="CH12" s="479"/>
      <c r="CI12" s="479"/>
      <c r="CJ12" s="479"/>
      <c r="CK12" s="479"/>
      <c r="CL12" s="479"/>
      <c r="CM12" s="479"/>
      <c r="CN12" s="479"/>
      <c r="CO12" s="479"/>
      <c r="CP12" s="479"/>
      <c r="CQ12" s="479"/>
      <c r="CR12" s="479"/>
      <c r="CS12" s="480"/>
      <c r="CT12" s="481" t="s">
        <v>129</v>
      </c>
      <c r="CU12" s="482"/>
      <c r="CV12" s="482"/>
      <c r="CW12" s="482"/>
      <c r="CX12" s="482"/>
      <c r="CY12" s="482"/>
      <c r="CZ12" s="482"/>
      <c r="DA12" s="483"/>
      <c r="DB12" s="481" t="s">
        <v>130</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131</v>
      </c>
      <c r="N13" s="473"/>
      <c r="O13" s="473"/>
      <c r="P13" s="473"/>
      <c r="Q13" s="474"/>
      <c r="R13" s="522">
        <v>2268775</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132</v>
      </c>
      <c r="BA13" s="440"/>
      <c r="BB13" s="440"/>
      <c r="BC13" s="440"/>
      <c r="BD13" s="440"/>
      <c r="BE13" s="440"/>
      <c r="BF13" s="440"/>
      <c r="BG13" s="440"/>
      <c r="BH13" s="440"/>
      <c r="BI13" s="440"/>
      <c r="BJ13" s="440"/>
      <c r="BK13" s="440"/>
      <c r="BL13" s="440"/>
      <c r="BM13" s="441"/>
      <c r="BN13" s="431">
        <v>-6533241</v>
      </c>
      <c r="BO13" s="432"/>
      <c r="BP13" s="432"/>
      <c r="BQ13" s="432"/>
      <c r="BR13" s="432"/>
      <c r="BS13" s="432"/>
      <c r="BT13" s="432"/>
      <c r="BU13" s="433"/>
      <c r="BV13" s="431">
        <v>4116358</v>
      </c>
      <c r="BW13" s="432"/>
      <c r="BX13" s="432"/>
      <c r="BY13" s="432"/>
      <c r="BZ13" s="432"/>
      <c r="CA13" s="432"/>
      <c r="CB13" s="432"/>
      <c r="CC13" s="433"/>
      <c r="CD13" s="478" t="s">
        <v>133</v>
      </c>
      <c r="CE13" s="479"/>
      <c r="CF13" s="479"/>
      <c r="CG13" s="479"/>
      <c r="CH13" s="479"/>
      <c r="CI13" s="479"/>
      <c r="CJ13" s="479"/>
      <c r="CK13" s="479"/>
      <c r="CL13" s="479"/>
      <c r="CM13" s="479"/>
      <c r="CN13" s="479"/>
      <c r="CO13" s="479"/>
      <c r="CP13" s="479"/>
      <c r="CQ13" s="479"/>
      <c r="CR13" s="479"/>
      <c r="CS13" s="480"/>
      <c r="CT13" s="410">
        <v>12.9</v>
      </c>
      <c r="CU13" s="411"/>
      <c r="CV13" s="411"/>
      <c r="CW13" s="411"/>
      <c r="CX13" s="411"/>
      <c r="CY13" s="411"/>
      <c r="CZ13" s="411"/>
      <c r="DA13" s="412"/>
      <c r="DB13" s="410">
        <v>13.6</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134</v>
      </c>
      <c r="M14" s="484"/>
      <c r="N14" s="484"/>
      <c r="O14" s="484"/>
      <c r="P14" s="484"/>
      <c r="Q14" s="485"/>
      <c r="R14" s="475">
        <v>2303098</v>
      </c>
      <c r="S14" s="476"/>
      <c r="T14" s="476"/>
      <c r="U14" s="476"/>
      <c r="V14" s="477"/>
      <c r="W14" s="504"/>
      <c r="X14" s="505"/>
      <c r="Y14" s="506"/>
      <c r="Z14" s="453" t="s">
        <v>135</v>
      </c>
      <c r="AA14" s="454"/>
      <c r="AB14" s="454"/>
      <c r="AC14" s="454"/>
      <c r="AD14" s="454"/>
      <c r="AE14" s="454"/>
      <c r="AF14" s="454"/>
      <c r="AG14" s="454"/>
      <c r="AH14" s="455"/>
      <c r="AI14" s="456">
        <v>6872</v>
      </c>
      <c r="AJ14" s="457"/>
      <c r="AK14" s="457"/>
      <c r="AL14" s="457"/>
      <c r="AM14" s="458"/>
      <c r="AN14" s="456">
        <v>22038504</v>
      </c>
      <c r="AO14" s="457"/>
      <c r="AP14" s="457"/>
      <c r="AQ14" s="457"/>
      <c r="AR14" s="457"/>
      <c r="AS14" s="458"/>
      <c r="AT14" s="456">
        <v>3207</v>
      </c>
      <c r="AU14" s="457"/>
      <c r="AV14" s="457"/>
      <c r="AW14" s="457"/>
      <c r="AX14" s="457"/>
      <c r="AY14" s="459"/>
      <c r="AZ14" s="422" t="s">
        <v>136</v>
      </c>
      <c r="BA14" s="423"/>
      <c r="BB14" s="423"/>
      <c r="BC14" s="423"/>
      <c r="BD14" s="423"/>
      <c r="BE14" s="423"/>
      <c r="BF14" s="423"/>
      <c r="BG14" s="423"/>
      <c r="BH14" s="423"/>
      <c r="BI14" s="423"/>
      <c r="BJ14" s="423"/>
      <c r="BK14" s="423"/>
      <c r="BL14" s="423"/>
      <c r="BM14" s="424"/>
      <c r="BN14" s="425">
        <v>228993767</v>
      </c>
      <c r="BO14" s="426"/>
      <c r="BP14" s="426"/>
      <c r="BQ14" s="426"/>
      <c r="BR14" s="426"/>
      <c r="BS14" s="426"/>
      <c r="BT14" s="426"/>
      <c r="BU14" s="427"/>
      <c r="BV14" s="425">
        <v>227979154</v>
      </c>
      <c r="BW14" s="426"/>
      <c r="BX14" s="426"/>
      <c r="BY14" s="426"/>
      <c r="BZ14" s="426"/>
      <c r="CA14" s="426"/>
      <c r="CB14" s="426"/>
      <c r="CC14" s="427"/>
      <c r="CD14" s="402" t="s">
        <v>137</v>
      </c>
      <c r="CE14" s="403"/>
      <c r="CF14" s="403"/>
      <c r="CG14" s="403"/>
      <c r="CH14" s="403"/>
      <c r="CI14" s="403"/>
      <c r="CJ14" s="403"/>
      <c r="CK14" s="403"/>
      <c r="CL14" s="403"/>
      <c r="CM14" s="403"/>
      <c r="CN14" s="403"/>
      <c r="CO14" s="403"/>
      <c r="CP14" s="403"/>
      <c r="CQ14" s="403"/>
      <c r="CR14" s="403"/>
      <c r="CS14" s="404"/>
      <c r="CT14" s="436">
        <v>161.9</v>
      </c>
      <c r="CU14" s="437"/>
      <c r="CV14" s="437"/>
      <c r="CW14" s="437"/>
      <c r="CX14" s="437"/>
      <c r="CY14" s="437"/>
      <c r="CZ14" s="437"/>
      <c r="DA14" s="438"/>
      <c r="DB14" s="436">
        <v>164.6</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131</v>
      </c>
      <c r="N15" s="473"/>
      <c r="O15" s="473"/>
      <c r="P15" s="473"/>
      <c r="Q15" s="474"/>
      <c r="R15" s="475">
        <v>2281915</v>
      </c>
      <c r="S15" s="476"/>
      <c r="T15" s="476"/>
      <c r="U15" s="476"/>
      <c r="V15" s="477"/>
      <c r="W15" s="504"/>
      <c r="X15" s="505"/>
      <c r="Y15" s="506"/>
      <c r="Z15" s="453" t="s">
        <v>138</v>
      </c>
      <c r="AA15" s="454"/>
      <c r="AB15" s="454"/>
      <c r="AC15" s="454"/>
      <c r="AD15" s="454"/>
      <c r="AE15" s="454"/>
      <c r="AF15" s="454"/>
      <c r="AG15" s="454"/>
      <c r="AH15" s="455"/>
      <c r="AI15" s="456" t="s">
        <v>139</v>
      </c>
      <c r="AJ15" s="457"/>
      <c r="AK15" s="457"/>
      <c r="AL15" s="457"/>
      <c r="AM15" s="458"/>
      <c r="AN15" s="456" t="s">
        <v>140</v>
      </c>
      <c r="AO15" s="457"/>
      <c r="AP15" s="457"/>
      <c r="AQ15" s="457"/>
      <c r="AR15" s="457"/>
      <c r="AS15" s="458"/>
      <c r="AT15" s="456" t="s">
        <v>141</v>
      </c>
      <c r="AU15" s="457"/>
      <c r="AV15" s="457"/>
      <c r="AW15" s="457"/>
      <c r="AX15" s="457"/>
      <c r="AY15" s="459"/>
      <c r="AZ15" s="428" t="s">
        <v>142</v>
      </c>
      <c r="BA15" s="429"/>
      <c r="BB15" s="429"/>
      <c r="BC15" s="429"/>
      <c r="BD15" s="429"/>
      <c r="BE15" s="429"/>
      <c r="BF15" s="429"/>
      <c r="BG15" s="429"/>
      <c r="BH15" s="429"/>
      <c r="BI15" s="429"/>
      <c r="BJ15" s="429"/>
      <c r="BK15" s="429"/>
      <c r="BL15" s="429"/>
      <c r="BM15" s="430"/>
      <c r="BN15" s="431">
        <v>364305752</v>
      </c>
      <c r="BO15" s="432"/>
      <c r="BP15" s="432"/>
      <c r="BQ15" s="432"/>
      <c r="BR15" s="432"/>
      <c r="BS15" s="432"/>
      <c r="BT15" s="432"/>
      <c r="BU15" s="433"/>
      <c r="BV15" s="431">
        <v>360324106</v>
      </c>
      <c r="BW15" s="432"/>
      <c r="BX15" s="432"/>
      <c r="BY15" s="432"/>
      <c r="BZ15" s="432"/>
      <c r="CA15" s="432"/>
      <c r="CB15" s="432"/>
      <c r="CC15" s="433"/>
      <c r="CD15" s="469" t="s">
        <v>143</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144</v>
      </c>
      <c r="M16" s="467"/>
      <c r="N16" s="467"/>
      <c r="O16" s="467"/>
      <c r="P16" s="467"/>
      <c r="Q16" s="468"/>
      <c r="R16" s="463" t="s">
        <v>145</v>
      </c>
      <c r="S16" s="464"/>
      <c r="T16" s="464"/>
      <c r="U16" s="464"/>
      <c r="V16" s="465"/>
      <c r="W16" s="504"/>
      <c r="X16" s="505"/>
      <c r="Y16" s="506"/>
      <c r="Z16" s="453" t="s">
        <v>146</v>
      </c>
      <c r="AA16" s="454"/>
      <c r="AB16" s="454"/>
      <c r="AC16" s="454"/>
      <c r="AD16" s="454"/>
      <c r="AE16" s="454"/>
      <c r="AF16" s="454"/>
      <c r="AG16" s="454"/>
      <c r="AH16" s="455"/>
      <c r="AI16" s="456">
        <v>157</v>
      </c>
      <c r="AJ16" s="457"/>
      <c r="AK16" s="457"/>
      <c r="AL16" s="457"/>
      <c r="AM16" s="458"/>
      <c r="AN16" s="456">
        <v>488427</v>
      </c>
      <c r="AO16" s="457"/>
      <c r="AP16" s="457"/>
      <c r="AQ16" s="457"/>
      <c r="AR16" s="457"/>
      <c r="AS16" s="458"/>
      <c r="AT16" s="456">
        <v>3111</v>
      </c>
      <c r="AU16" s="457"/>
      <c r="AV16" s="457"/>
      <c r="AW16" s="457"/>
      <c r="AX16" s="457"/>
      <c r="AY16" s="459"/>
      <c r="AZ16" s="428" t="s">
        <v>147</v>
      </c>
      <c r="BA16" s="429"/>
      <c r="BB16" s="429"/>
      <c r="BC16" s="429"/>
      <c r="BD16" s="429"/>
      <c r="BE16" s="429"/>
      <c r="BF16" s="429"/>
      <c r="BG16" s="429"/>
      <c r="BH16" s="429"/>
      <c r="BI16" s="429"/>
      <c r="BJ16" s="429"/>
      <c r="BK16" s="429"/>
      <c r="BL16" s="429"/>
      <c r="BM16" s="430"/>
      <c r="BN16" s="431">
        <v>292705458</v>
      </c>
      <c r="BO16" s="432"/>
      <c r="BP16" s="432"/>
      <c r="BQ16" s="432"/>
      <c r="BR16" s="432"/>
      <c r="BS16" s="432"/>
      <c r="BT16" s="432"/>
      <c r="BU16" s="433"/>
      <c r="BV16" s="431">
        <v>292007158</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148</v>
      </c>
      <c r="N17" s="461"/>
      <c r="O17" s="461"/>
      <c r="P17" s="461"/>
      <c r="Q17" s="462"/>
      <c r="R17" s="463" t="s">
        <v>149</v>
      </c>
      <c r="S17" s="464"/>
      <c r="T17" s="464"/>
      <c r="U17" s="464"/>
      <c r="V17" s="465"/>
      <c r="W17" s="504"/>
      <c r="X17" s="505"/>
      <c r="Y17" s="506"/>
      <c r="Z17" s="453" t="s">
        <v>150</v>
      </c>
      <c r="AA17" s="454"/>
      <c r="AB17" s="454"/>
      <c r="AC17" s="454"/>
      <c r="AD17" s="454"/>
      <c r="AE17" s="454"/>
      <c r="AF17" s="454"/>
      <c r="AG17" s="454"/>
      <c r="AH17" s="455"/>
      <c r="AI17" s="456">
        <v>3792</v>
      </c>
      <c r="AJ17" s="457"/>
      <c r="AK17" s="457"/>
      <c r="AL17" s="457"/>
      <c r="AM17" s="458"/>
      <c r="AN17" s="456">
        <v>12255744</v>
      </c>
      <c r="AO17" s="457"/>
      <c r="AP17" s="457"/>
      <c r="AQ17" s="457"/>
      <c r="AR17" s="457"/>
      <c r="AS17" s="458"/>
      <c r="AT17" s="456">
        <v>3232</v>
      </c>
      <c r="AU17" s="457"/>
      <c r="AV17" s="457"/>
      <c r="AW17" s="457"/>
      <c r="AX17" s="457"/>
      <c r="AY17" s="459"/>
      <c r="AZ17" s="428" t="s">
        <v>151</v>
      </c>
      <c r="BA17" s="429"/>
      <c r="BB17" s="429"/>
      <c r="BC17" s="429"/>
      <c r="BD17" s="429"/>
      <c r="BE17" s="429"/>
      <c r="BF17" s="429"/>
      <c r="BG17" s="429"/>
      <c r="BH17" s="429"/>
      <c r="BI17" s="429"/>
      <c r="BJ17" s="429"/>
      <c r="BK17" s="429"/>
      <c r="BL17" s="429"/>
      <c r="BM17" s="430"/>
      <c r="BN17" s="431">
        <v>458506264</v>
      </c>
      <c r="BO17" s="432"/>
      <c r="BP17" s="432"/>
      <c r="BQ17" s="432"/>
      <c r="BR17" s="432"/>
      <c r="BS17" s="432"/>
      <c r="BT17" s="432"/>
      <c r="BU17" s="433"/>
      <c r="BV17" s="431">
        <v>457696831</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152</v>
      </c>
      <c r="C18" s="449"/>
      <c r="D18" s="449"/>
      <c r="E18" s="449"/>
      <c r="F18" s="449"/>
      <c r="G18" s="449"/>
      <c r="H18" s="449"/>
      <c r="I18" s="449"/>
      <c r="J18" s="449"/>
      <c r="K18" s="450"/>
      <c r="L18" s="451">
        <v>7282</v>
      </c>
      <c r="M18" s="452"/>
      <c r="N18" s="452"/>
      <c r="O18" s="452"/>
      <c r="P18" s="452"/>
      <c r="Q18" s="452"/>
      <c r="R18" s="452"/>
      <c r="S18" s="452"/>
      <c r="T18" s="452"/>
      <c r="U18" s="452"/>
      <c r="V18" s="452"/>
      <c r="W18" s="504"/>
      <c r="X18" s="505"/>
      <c r="Y18" s="506"/>
      <c r="Z18" s="453" t="s">
        <v>153</v>
      </c>
      <c r="AA18" s="454"/>
      <c r="AB18" s="454"/>
      <c r="AC18" s="454"/>
      <c r="AD18" s="454"/>
      <c r="AE18" s="454"/>
      <c r="AF18" s="454"/>
      <c r="AG18" s="454"/>
      <c r="AH18" s="455"/>
      <c r="AI18" s="456">
        <v>11537</v>
      </c>
      <c r="AJ18" s="457"/>
      <c r="AK18" s="457"/>
      <c r="AL18" s="457"/>
      <c r="AM18" s="458"/>
      <c r="AN18" s="456">
        <v>43549900</v>
      </c>
      <c r="AO18" s="457"/>
      <c r="AP18" s="457"/>
      <c r="AQ18" s="457"/>
      <c r="AR18" s="457"/>
      <c r="AS18" s="458"/>
      <c r="AT18" s="456">
        <v>3775</v>
      </c>
      <c r="AU18" s="457"/>
      <c r="AV18" s="457"/>
      <c r="AW18" s="457"/>
      <c r="AX18" s="457"/>
      <c r="AY18" s="459"/>
      <c r="AZ18" s="439" t="s">
        <v>154</v>
      </c>
      <c r="BA18" s="440"/>
      <c r="BB18" s="440"/>
      <c r="BC18" s="440"/>
      <c r="BD18" s="440"/>
      <c r="BE18" s="440"/>
      <c r="BF18" s="440"/>
      <c r="BG18" s="440"/>
      <c r="BH18" s="440"/>
      <c r="BI18" s="440"/>
      <c r="BJ18" s="440"/>
      <c r="BK18" s="440"/>
      <c r="BL18" s="440"/>
      <c r="BM18" s="441"/>
      <c r="BN18" s="405">
        <v>669899901</v>
      </c>
      <c r="BO18" s="406"/>
      <c r="BP18" s="406"/>
      <c r="BQ18" s="406"/>
      <c r="BR18" s="406"/>
      <c r="BS18" s="406"/>
      <c r="BT18" s="406"/>
      <c r="BU18" s="407"/>
      <c r="BV18" s="405">
        <v>671248350</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155</v>
      </c>
      <c r="C19" s="449"/>
      <c r="D19" s="449"/>
      <c r="E19" s="449"/>
      <c r="F19" s="449"/>
      <c r="G19" s="449"/>
      <c r="H19" s="449"/>
      <c r="I19" s="449"/>
      <c r="J19" s="449"/>
      <c r="K19" s="450"/>
      <c r="L19" s="451">
        <v>315</v>
      </c>
      <c r="M19" s="452"/>
      <c r="N19" s="452"/>
      <c r="O19" s="452"/>
      <c r="P19" s="452"/>
      <c r="Q19" s="452"/>
      <c r="R19" s="452"/>
      <c r="S19" s="452"/>
      <c r="T19" s="452"/>
      <c r="U19" s="452"/>
      <c r="V19" s="452"/>
      <c r="W19" s="504"/>
      <c r="X19" s="505"/>
      <c r="Y19" s="506"/>
      <c r="Z19" s="453" t="s">
        <v>156</v>
      </c>
      <c r="AA19" s="454"/>
      <c r="AB19" s="454"/>
      <c r="AC19" s="454"/>
      <c r="AD19" s="454"/>
      <c r="AE19" s="454"/>
      <c r="AF19" s="454"/>
      <c r="AG19" s="454"/>
      <c r="AH19" s="455"/>
      <c r="AI19" s="456" t="s">
        <v>120</v>
      </c>
      <c r="AJ19" s="457"/>
      <c r="AK19" s="457"/>
      <c r="AL19" s="457"/>
      <c r="AM19" s="458"/>
      <c r="AN19" s="456" t="s">
        <v>130</v>
      </c>
      <c r="AO19" s="457"/>
      <c r="AP19" s="457"/>
      <c r="AQ19" s="457"/>
      <c r="AR19" s="457"/>
      <c r="AS19" s="458"/>
      <c r="AT19" s="456" t="s">
        <v>157</v>
      </c>
      <c r="AU19" s="457"/>
      <c r="AV19" s="457"/>
      <c r="AW19" s="457"/>
      <c r="AX19" s="457"/>
      <c r="AY19" s="459"/>
      <c r="AZ19" s="422" t="s">
        <v>158</v>
      </c>
      <c r="BA19" s="423"/>
      <c r="BB19" s="423"/>
      <c r="BC19" s="423"/>
      <c r="BD19" s="423"/>
      <c r="BE19" s="423"/>
      <c r="BF19" s="423"/>
      <c r="BG19" s="423"/>
      <c r="BH19" s="423"/>
      <c r="BI19" s="423"/>
      <c r="BJ19" s="423"/>
      <c r="BK19" s="423"/>
      <c r="BL19" s="423"/>
      <c r="BM19" s="424"/>
      <c r="BN19" s="425">
        <v>1500783852</v>
      </c>
      <c r="BO19" s="426"/>
      <c r="BP19" s="426"/>
      <c r="BQ19" s="426"/>
      <c r="BR19" s="426"/>
      <c r="BS19" s="426"/>
      <c r="BT19" s="426"/>
      <c r="BU19" s="427"/>
      <c r="BV19" s="425">
        <v>1525636531</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159</v>
      </c>
      <c r="C20" s="449"/>
      <c r="D20" s="449"/>
      <c r="E20" s="449"/>
      <c r="F20" s="449"/>
      <c r="G20" s="449"/>
      <c r="H20" s="449"/>
      <c r="I20" s="449"/>
      <c r="J20" s="449"/>
      <c r="K20" s="450"/>
      <c r="L20" s="451">
        <v>944720</v>
      </c>
      <c r="M20" s="452"/>
      <c r="N20" s="452"/>
      <c r="O20" s="452"/>
      <c r="P20" s="452"/>
      <c r="Q20" s="452"/>
      <c r="R20" s="452"/>
      <c r="S20" s="452"/>
      <c r="T20" s="452"/>
      <c r="U20" s="452"/>
      <c r="V20" s="452"/>
      <c r="W20" s="507"/>
      <c r="X20" s="508"/>
      <c r="Y20" s="509"/>
      <c r="Z20" s="453" t="s">
        <v>160</v>
      </c>
      <c r="AA20" s="454"/>
      <c r="AB20" s="454"/>
      <c r="AC20" s="454"/>
      <c r="AD20" s="454"/>
      <c r="AE20" s="454"/>
      <c r="AF20" s="454"/>
      <c r="AG20" s="454"/>
      <c r="AH20" s="455"/>
      <c r="AI20" s="456">
        <v>22201</v>
      </c>
      <c r="AJ20" s="457"/>
      <c r="AK20" s="457"/>
      <c r="AL20" s="457"/>
      <c r="AM20" s="458"/>
      <c r="AN20" s="456">
        <v>77844148</v>
      </c>
      <c r="AO20" s="457"/>
      <c r="AP20" s="457"/>
      <c r="AQ20" s="457"/>
      <c r="AR20" s="457"/>
      <c r="AS20" s="458"/>
      <c r="AT20" s="456">
        <v>3506</v>
      </c>
      <c r="AU20" s="457"/>
      <c r="AV20" s="457"/>
      <c r="AW20" s="457"/>
      <c r="AX20" s="457"/>
      <c r="AY20" s="459"/>
      <c r="AZ20" s="439" t="s">
        <v>161</v>
      </c>
      <c r="BA20" s="440"/>
      <c r="BB20" s="440"/>
      <c r="BC20" s="440"/>
      <c r="BD20" s="440"/>
      <c r="BE20" s="440"/>
      <c r="BF20" s="440"/>
      <c r="BG20" s="440"/>
      <c r="BH20" s="440"/>
      <c r="BI20" s="440"/>
      <c r="BJ20" s="440"/>
      <c r="BK20" s="440"/>
      <c r="BL20" s="440"/>
      <c r="BM20" s="441"/>
      <c r="BN20" s="405">
        <v>318466880</v>
      </c>
      <c r="BO20" s="406"/>
      <c r="BP20" s="406"/>
      <c r="BQ20" s="406"/>
      <c r="BR20" s="406"/>
      <c r="BS20" s="406"/>
      <c r="BT20" s="406"/>
      <c r="BU20" s="407"/>
      <c r="BV20" s="405">
        <v>340635565</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162</v>
      </c>
      <c r="X21" s="443"/>
      <c r="Y21" s="443"/>
      <c r="Z21" s="443"/>
      <c r="AA21" s="443"/>
      <c r="AB21" s="443"/>
      <c r="AC21" s="443"/>
      <c r="AD21" s="443"/>
      <c r="AE21" s="443"/>
      <c r="AF21" s="443"/>
      <c r="AG21" s="443"/>
      <c r="AH21" s="444"/>
      <c r="AI21" s="445">
        <v>100.1</v>
      </c>
      <c r="AJ21" s="446"/>
      <c r="AK21" s="446"/>
      <c r="AL21" s="446"/>
      <c r="AM21" s="446"/>
      <c r="AN21" s="446"/>
      <c r="AO21" s="446"/>
      <c r="AP21" s="446"/>
      <c r="AQ21" s="446"/>
      <c r="AR21" s="446"/>
      <c r="AS21" s="446"/>
      <c r="AT21" s="446"/>
      <c r="AU21" s="446"/>
      <c r="AV21" s="446"/>
      <c r="AW21" s="446"/>
      <c r="AX21" s="446"/>
      <c r="AY21" s="447"/>
      <c r="AZ21" s="422" t="s">
        <v>163</v>
      </c>
      <c r="BA21" s="423"/>
      <c r="BB21" s="423"/>
      <c r="BC21" s="423"/>
      <c r="BD21" s="423"/>
      <c r="BE21" s="423"/>
      <c r="BF21" s="423"/>
      <c r="BG21" s="423"/>
      <c r="BH21" s="423"/>
      <c r="BI21" s="423"/>
      <c r="BJ21" s="423"/>
      <c r="BK21" s="423"/>
      <c r="BL21" s="423"/>
      <c r="BM21" s="424"/>
      <c r="BN21" s="425">
        <v>237939055</v>
      </c>
      <c r="BO21" s="426"/>
      <c r="BP21" s="426"/>
      <c r="BQ21" s="426"/>
      <c r="BR21" s="426"/>
      <c r="BS21" s="426"/>
      <c r="BT21" s="426"/>
      <c r="BU21" s="427"/>
      <c r="BV21" s="425">
        <v>240417500</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164</v>
      </c>
      <c r="BA22" s="429"/>
      <c r="BB22" s="429"/>
      <c r="BC22" s="429"/>
      <c r="BD22" s="429"/>
      <c r="BE22" s="429"/>
      <c r="BF22" s="429"/>
      <c r="BG22" s="429"/>
      <c r="BH22" s="429"/>
      <c r="BI22" s="429"/>
      <c r="BJ22" s="429"/>
      <c r="BK22" s="429"/>
      <c r="BL22" s="429"/>
      <c r="BM22" s="430"/>
      <c r="BN22" s="431">
        <v>3318818</v>
      </c>
      <c r="BO22" s="432"/>
      <c r="BP22" s="432"/>
      <c r="BQ22" s="432"/>
      <c r="BR22" s="432"/>
      <c r="BS22" s="432"/>
      <c r="BT22" s="432"/>
      <c r="BU22" s="433"/>
      <c r="BV22" s="431">
        <v>3010429</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165</v>
      </c>
      <c r="BA23" s="429"/>
      <c r="BB23" s="429"/>
      <c r="BC23" s="429"/>
      <c r="BD23" s="429"/>
      <c r="BE23" s="429"/>
      <c r="BF23" s="429"/>
      <c r="BG23" s="429"/>
      <c r="BH23" s="429"/>
      <c r="BI23" s="429"/>
      <c r="BJ23" s="429"/>
      <c r="BK23" s="429"/>
      <c r="BL23" s="429"/>
      <c r="BM23" s="430"/>
      <c r="BN23" s="431">
        <v>21182315</v>
      </c>
      <c r="BO23" s="432"/>
      <c r="BP23" s="432"/>
      <c r="BQ23" s="432"/>
      <c r="BR23" s="432"/>
      <c r="BS23" s="432"/>
      <c r="BT23" s="432"/>
      <c r="BU23" s="433"/>
      <c r="BV23" s="431">
        <v>20224124</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166</v>
      </c>
      <c r="BA24" s="403"/>
      <c r="BB24" s="403"/>
      <c r="BC24" s="403"/>
      <c r="BD24" s="403"/>
      <c r="BE24" s="403"/>
      <c r="BF24" s="403"/>
      <c r="BG24" s="403"/>
      <c r="BH24" s="403"/>
      <c r="BI24" s="403"/>
      <c r="BJ24" s="403"/>
      <c r="BK24" s="403"/>
      <c r="BL24" s="403"/>
      <c r="BM24" s="404"/>
      <c r="BN24" s="405">
        <v>10510391</v>
      </c>
      <c r="BO24" s="406"/>
      <c r="BP24" s="406"/>
      <c r="BQ24" s="406"/>
      <c r="BR24" s="406"/>
      <c r="BS24" s="406"/>
      <c r="BT24" s="406"/>
      <c r="BU24" s="407"/>
      <c r="BV24" s="405">
        <v>10508506</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167</v>
      </c>
      <c r="BA25" s="414"/>
      <c r="BB25" s="414"/>
      <c r="BC25" s="415"/>
      <c r="BD25" s="422" t="s">
        <v>45</v>
      </c>
      <c r="BE25" s="423"/>
      <c r="BF25" s="423"/>
      <c r="BG25" s="423"/>
      <c r="BH25" s="423"/>
      <c r="BI25" s="423"/>
      <c r="BJ25" s="423"/>
      <c r="BK25" s="423"/>
      <c r="BL25" s="423"/>
      <c r="BM25" s="424"/>
      <c r="BN25" s="425">
        <v>21057862</v>
      </c>
      <c r="BO25" s="426"/>
      <c r="BP25" s="426"/>
      <c r="BQ25" s="426"/>
      <c r="BR25" s="426"/>
      <c r="BS25" s="426"/>
      <c r="BT25" s="426"/>
      <c r="BU25" s="427"/>
      <c r="BV25" s="425">
        <v>23187860</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168</v>
      </c>
      <c r="BE26" s="429"/>
      <c r="BF26" s="429"/>
      <c r="BG26" s="429"/>
      <c r="BH26" s="429"/>
      <c r="BI26" s="429"/>
      <c r="BJ26" s="429"/>
      <c r="BK26" s="429"/>
      <c r="BL26" s="429"/>
      <c r="BM26" s="430"/>
      <c r="BN26" s="431">
        <v>19747058</v>
      </c>
      <c r="BO26" s="432"/>
      <c r="BP26" s="432"/>
      <c r="BQ26" s="432"/>
      <c r="BR26" s="432"/>
      <c r="BS26" s="432"/>
      <c r="BT26" s="432"/>
      <c r="BU26" s="433"/>
      <c r="BV26" s="431">
        <v>19743373</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47</v>
      </c>
      <c r="BE27" s="440"/>
      <c r="BF27" s="440"/>
      <c r="BG27" s="440"/>
      <c r="BH27" s="440"/>
      <c r="BI27" s="440"/>
      <c r="BJ27" s="440"/>
      <c r="BK27" s="440"/>
      <c r="BL27" s="440"/>
      <c r="BM27" s="441"/>
      <c r="BN27" s="405">
        <v>156508499</v>
      </c>
      <c r="BO27" s="406"/>
      <c r="BP27" s="406"/>
      <c r="BQ27" s="406"/>
      <c r="BR27" s="406"/>
      <c r="BS27" s="406"/>
      <c r="BT27" s="406"/>
      <c r="BU27" s="407"/>
      <c r="BV27" s="405">
        <v>173783209</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169</v>
      </c>
      <c r="D29" s="200"/>
      <c r="E29" s="192"/>
      <c r="F29" s="192"/>
      <c r="G29" s="192"/>
      <c r="H29" s="192"/>
      <c r="I29" s="192"/>
      <c r="J29" s="192"/>
      <c r="K29" s="192"/>
      <c r="L29" s="192"/>
      <c r="M29" s="192"/>
      <c r="N29" s="192"/>
      <c r="O29" s="192"/>
      <c r="P29" s="192"/>
      <c r="Q29" s="192"/>
      <c r="R29" s="192"/>
      <c r="S29" s="192"/>
      <c r="T29" s="192"/>
      <c r="U29" s="192" t="s">
        <v>170</v>
      </c>
      <c r="V29" s="192"/>
      <c r="W29" s="192"/>
      <c r="X29" s="192"/>
      <c r="Y29" s="192"/>
      <c r="Z29" s="192"/>
      <c r="AA29" s="192"/>
      <c r="AB29" s="192"/>
      <c r="AC29" s="192"/>
      <c r="AD29" s="192"/>
      <c r="AE29" s="192"/>
      <c r="AF29" s="192"/>
      <c r="AG29" s="192"/>
      <c r="AH29" s="192"/>
      <c r="AI29" s="192"/>
      <c r="AJ29" s="192"/>
      <c r="AK29" s="192"/>
      <c r="AL29" s="192"/>
      <c r="AM29" s="182" t="s">
        <v>171</v>
      </c>
      <c r="AN29" s="192"/>
      <c r="AO29" s="192"/>
      <c r="AP29" s="192"/>
      <c r="AQ29" s="192"/>
      <c r="AR29" s="182"/>
      <c r="AS29" s="182"/>
      <c r="AT29" s="182"/>
      <c r="AU29" s="182"/>
      <c r="AV29" s="182"/>
      <c r="AW29" s="182"/>
      <c r="AX29" s="182"/>
      <c r="AY29" s="182"/>
      <c r="AZ29" s="182"/>
      <c r="BA29" s="182"/>
      <c r="BB29" s="192"/>
      <c r="BC29" s="182"/>
      <c r="BD29" s="182"/>
      <c r="BE29" s="182" t="s">
        <v>172</v>
      </c>
      <c r="BF29" s="192"/>
      <c r="BG29" s="192"/>
      <c r="BH29" s="192"/>
      <c r="BI29" s="192"/>
      <c r="BJ29" s="182"/>
      <c r="BK29" s="182"/>
      <c r="BL29" s="182"/>
      <c r="BM29" s="182"/>
      <c r="BN29" s="182"/>
      <c r="BO29" s="182"/>
      <c r="BP29" s="182"/>
      <c r="BQ29" s="182"/>
      <c r="BR29" s="192"/>
      <c r="BS29" s="192"/>
      <c r="BT29" s="192"/>
      <c r="BU29" s="192"/>
      <c r="BV29" s="192"/>
      <c r="BW29" s="192" t="s">
        <v>173</v>
      </c>
      <c r="BX29" s="192"/>
      <c r="BY29" s="192"/>
      <c r="BZ29" s="192"/>
      <c r="CA29" s="192"/>
      <c r="CB29" s="182"/>
      <c r="CC29" s="182"/>
      <c r="CD29" s="182"/>
      <c r="CE29" s="182"/>
      <c r="CF29" s="182"/>
      <c r="CG29" s="182"/>
      <c r="CH29" s="182"/>
      <c r="CI29" s="182"/>
      <c r="CJ29" s="182"/>
      <c r="CK29" s="182"/>
      <c r="CL29" s="182"/>
      <c r="CM29" s="182"/>
      <c r="CN29" s="182"/>
      <c r="CO29" s="182" t="s">
        <v>174</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175</v>
      </c>
      <c r="D30" s="400"/>
      <c r="E30" s="401" t="s">
        <v>176</v>
      </c>
      <c r="F30" s="401"/>
      <c r="G30" s="401"/>
      <c r="H30" s="401"/>
      <c r="I30" s="401"/>
      <c r="J30" s="401"/>
      <c r="K30" s="401"/>
      <c r="L30" s="401"/>
      <c r="M30" s="401"/>
      <c r="N30" s="401"/>
      <c r="O30" s="401"/>
      <c r="P30" s="401"/>
      <c r="Q30" s="401"/>
      <c r="R30" s="401"/>
      <c r="S30" s="401"/>
      <c r="T30" s="176"/>
      <c r="U30" s="400" t="s">
        <v>177</v>
      </c>
      <c r="V30" s="400"/>
      <c r="W30" s="401" t="s">
        <v>178</v>
      </c>
      <c r="X30" s="401"/>
      <c r="Y30" s="401"/>
      <c r="Z30" s="401"/>
      <c r="AA30" s="401"/>
      <c r="AB30" s="401"/>
      <c r="AC30" s="401"/>
      <c r="AD30" s="401"/>
      <c r="AE30" s="401"/>
      <c r="AF30" s="401"/>
      <c r="AG30" s="401"/>
      <c r="AH30" s="401"/>
      <c r="AI30" s="401"/>
      <c r="AJ30" s="401"/>
      <c r="AK30" s="401"/>
      <c r="AL30" s="176"/>
      <c r="AM30" s="400" t="s">
        <v>179</v>
      </c>
      <c r="AN30" s="400"/>
      <c r="AO30" s="401" t="s">
        <v>180</v>
      </c>
      <c r="AP30" s="401"/>
      <c r="AQ30" s="401"/>
      <c r="AR30" s="401"/>
      <c r="AS30" s="401"/>
      <c r="AT30" s="401"/>
      <c r="AU30" s="401"/>
      <c r="AV30" s="401"/>
      <c r="AW30" s="401"/>
      <c r="AX30" s="401"/>
      <c r="AY30" s="401"/>
      <c r="AZ30" s="401"/>
      <c r="BA30" s="401"/>
      <c r="BB30" s="401"/>
      <c r="BC30" s="401"/>
      <c r="BD30" s="201"/>
      <c r="BE30" s="400" t="s">
        <v>179</v>
      </c>
      <c r="BF30" s="400"/>
      <c r="BG30" s="401" t="s">
        <v>178</v>
      </c>
      <c r="BH30" s="401"/>
      <c r="BI30" s="401"/>
      <c r="BJ30" s="401"/>
      <c r="BK30" s="401"/>
      <c r="BL30" s="401"/>
      <c r="BM30" s="401"/>
      <c r="BN30" s="401"/>
      <c r="BO30" s="401"/>
      <c r="BP30" s="401"/>
      <c r="BQ30" s="401"/>
      <c r="BR30" s="401"/>
      <c r="BS30" s="401"/>
      <c r="BT30" s="401"/>
      <c r="BU30" s="401"/>
      <c r="BV30" s="202"/>
      <c r="BW30" s="400" t="s">
        <v>181</v>
      </c>
      <c r="BX30" s="400"/>
      <c r="BY30" s="401" t="s">
        <v>182</v>
      </c>
      <c r="BZ30" s="401"/>
      <c r="CA30" s="401"/>
      <c r="CB30" s="401"/>
      <c r="CC30" s="401"/>
      <c r="CD30" s="401"/>
      <c r="CE30" s="401"/>
      <c r="CF30" s="401"/>
      <c r="CG30" s="401"/>
      <c r="CH30" s="401"/>
      <c r="CI30" s="401"/>
      <c r="CJ30" s="401"/>
      <c r="CK30" s="401"/>
      <c r="CL30" s="401"/>
      <c r="CM30" s="401"/>
      <c r="CN30" s="176"/>
      <c r="CO30" s="400" t="s">
        <v>177</v>
      </c>
      <c r="CP30" s="400"/>
      <c r="CQ30" s="401" t="s">
        <v>183</v>
      </c>
      <c r="CR30" s="401"/>
      <c r="CS30" s="401"/>
      <c r="CT30" s="401"/>
      <c r="CU30" s="401"/>
      <c r="CV30" s="401"/>
      <c r="CW30" s="401"/>
      <c r="CX30" s="401"/>
      <c r="CY30" s="401"/>
      <c r="CZ30" s="401"/>
      <c r="DA30" s="401"/>
      <c r="DB30" s="401"/>
      <c r="DC30" s="401"/>
      <c r="DD30" s="401"/>
      <c r="DE30" s="401"/>
      <c r="DF30" s="176"/>
      <c r="DG30" s="399" t="s">
        <v>184</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国民健康保険特別会計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水道用水供給事業会計</v>
      </c>
      <c r="AP31" s="396"/>
      <c r="AQ31" s="396"/>
      <c r="AR31" s="396"/>
      <c r="AS31" s="396"/>
      <c r="AT31" s="396"/>
      <c r="AU31" s="396"/>
      <c r="AV31" s="396"/>
      <c r="AW31" s="396"/>
      <c r="AX31" s="396"/>
      <c r="AY31" s="396"/>
      <c r="AZ31" s="396"/>
      <c r="BA31" s="396"/>
      <c r="BB31" s="396"/>
      <c r="BC31" s="396"/>
      <c r="BD31" s="200"/>
      <c r="BE31" s="397">
        <f>IF(BG31="","",MAX(C31:D40,U31:V40,AM31:AN40)+1)</f>
        <v>16</v>
      </c>
      <c r="BF31" s="397"/>
      <c r="BG31" s="396" t="str">
        <f>IF('各会計、関係団体の財政状況及び健全化判断比率'!B33="","",'各会計、関係団体の財政状況及び健全化判断比率'!B33)</f>
        <v>港湾整備事業特別会計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17</v>
      </c>
      <c r="CP31" s="397"/>
      <c r="CQ31" s="396" t="str">
        <f>IF('各会計、関係団体の財政状況及び健全化判断比率'!BS7="","",'各会計、関係団体の財政状況及び健全化判断比率'!BS7)</f>
        <v>（公社）みやぎ農業振興公社</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公債費特別会計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工業用水道事業会計</v>
      </c>
      <c r="AP32" s="396"/>
      <c r="AQ32" s="396"/>
      <c r="AR32" s="396"/>
      <c r="AS32" s="396"/>
      <c r="AT32" s="396"/>
      <c r="AU32" s="396"/>
      <c r="AV32" s="396"/>
      <c r="AW32" s="396"/>
      <c r="AX32" s="396"/>
      <c r="AY32" s="396"/>
      <c r="AZ32" s="396"/>
      <c r="BA32" s="396"/>
      <c r="BB32" s="396"/>
      <c r="BC32" s="396"/>
      <c r="BD32" s="200"/>
      <c r="BE32" s="397" t="str">
        <f t="shared" ref="BE32:BE40" si="2">IF(BG32="","",BE31+1)</f>
        <v/>
      </c>
      <c r="BF32" s="397"/>
      <c r="BG32" s="396"/>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18</v>
      </c>
      <c r="CP32" s="397"/>
      <c r="CQ32" s="396" t="str">
        <f>IF('各会計、関係団体の財政状況及び健全化判断比率'!BS8="","",'各会計、関係団体の財政状況及び健全化判断比率'!BS8)</f>
        <v>（一社）宮城県畜産協会</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母子父子寡婦福祉資金特別会計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地域整備事業会計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19</v>
      </c>
      <c r="CP33" s="397"/>
      <c r="CQ33" s="396" t="str">
        <f>IF('各会計、関係団体の財政状況及び健全化判断比率'!BS9="","",'各会計、関係団体の財政状況及び健全化判断比率'!BS9)</f>
        <v>（一社）宮城県林業公社</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中小企業高度化資金特別会計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15</v>
      </c>
      <c r="AN34" s="397"/>
      <c r="AO34" s="396" t="str">
        <f>IF('各会計、関係団体の財政状況及び健全化判断比率'!B32="","",'各会計、関係団体の財政状況及び健全化判断比率'!B32)</f>
        <v>流域下水道事業会計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20</v>
      </c>
      <c r="CP34" s="397"/>
      <c r="CQ34" s="396" t="str">
        <f>IF('各会計、関係団体の財政状況及び健全化判断比率'!BS10="","",'各会計、関係団体の財政状況及び健全化判断比率'!BS10)</f>
        <v>（公社）宮城県青果物価格安定相互補償協会</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農業改良資金特別会計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21</v>
      </c>
      <c r="CP35" s="397"/>
      <c r="CQ35" s="396" t="str">
        <f>IF('各会計、関係団体の財政状況及び健全化判断比率'!BS11="","",'各会計、関係団体の財政状況及び健全化判断比率'!BS11)</f>
        <v>（一財）みやぎ建設総合センター</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沿岸漁業改善資金特別会計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22</v>
      </c>
      <c r="CP36" s="397"/>
      <c r="CQ36" s="396" t="str">
        <f>IF('各会計、関係団体の財政状況及び健全化判断比率'!BS12="","",'各会計、関係団体の財政状況及び健全化判断比率'!BS12)</f>
        <v>（公財）宮城県水産振興協会</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林業・木材産業改善資金特別会計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23</v>
      </c>
      <c r="CP37" s="397"/>
      <c r="CQ37" s="396" t="str">
        <f>IF('各会計、関係団体の財政状況及び健全化判断比率'!BS13="","",'各会計、関係団体の財政状況及び健全化判断比率'!BS13)</f>
        <v>（公財）みやぎ林業活性化基金</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県有林特別会計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24</v>
      </c>
      <c r="CP38" s="397"/>
      <c r="CQ38" s="396" t="str">
        <f>IF('各会計、関係団体の財政状況及び健全化判断比率'!BS14="","",'各会計、関係団体の財政状況及び健全化判断比率'!BS14)</f>
        <v>（公財）みやぎ産業振興機構</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土地取得特別会計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25</v>
      </c>
      <c r="CP39" s="397"/>
      <c r="CQ39" s="396" t="str">
        <f>IF('各会計、関係団体の財政状況及び健全化判断比率'!BS15="","",'各会計、関係団体の財政状況及び健全化判断比率'!BS15)</f>
        <v>（一財）みやぎ産業交流センター</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土地区画整理事業特別会計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26</v>
      </c>
      <c r="CP40" s="397"/>
      <c r="CQ40" s="396" t="str">
        <f>IF('各会計、関係団体の財政状況及び健全化判断比率'!BS16="","",'各会計、関係団体の財政状況及び健全化判断比率'!BS16)</f>
        <v>（公財）宮城県腎臓協会</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185</v>
      </c>
      <c r="C43" s="158"/>
      <c r="D43" s="158"/>
      <c r="E43" s="158" t="s">
        <v>186</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187</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188</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189</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190</v>
      </c>
    </row>
    <row r="48" spans="1:119" x14ac:dyDescent="0.2">
      <c r="E48" s="160" t="s">
        <v>191</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zGHwBBQkLEXOvCP2qmgdAoMey3J7RSz3tsUII9sYvGtXNFboeW7P9kiDBnUmYZJHoitZ43nRQqsQwgv3LnvN1w==" saltValue="93S/wHLoGLR8wvqGET6jd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80" zoomScaleNormal="80" zoomScaleSheetLayoutView="100" workbookViewId="0">
      <selection activeCell="BH71" sqref="BH71"/>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555</v>
      </c>
      <c r="G33" s="17" t="s">
        <v>556</v>
      </c>
      <c r="H33" s="17" t="s">
        <v>557</v>
      </c>
      <c r="I33" s="17" t="s">
        <v>558</v>
      </c>
      <c r="J33" s="18" t="s">
        <v>559</v>
      </c>
      <c r="K33" s="10"/>
      <c r="L33" s="10"/>
      <c r="M33" s="10"/>
      <c r="N33" s="10"/>
      <c r="O33" s="10"/>
      <c r="P33" s="10"/>
    </row>
    <row r="34" spans="1:16" ht="39" customHeight="1" x14ac:dyDescent="0.2">
      <c r="A34" s="10"/>
      <c r="B34" s="19"/>
      <c r="C34" s="1165" t="s">
        <v>562</v>
      </c>
      <c r="D34" s="1165"/>
      <c r="E34" s="1166"/>
      <c r="F34" s="20">
        <v>2.14</v>
      </c>
      <c r="G34" s="21">
        <v>2.54</v>
      </c>
      <c r="H34" s="21">
        <v>2.88</v>
      </c>
      <c r="I34" s="21">
        <v>3.5</v>
      </c>
      <c r="J34" s="22">
        <v>3.87</v>
      </c>
      <c r="K34" s="10"/>
      <c r="L34" s="10"/>
      <c r="M34" s="10"/>
      <c r="N34" s="10"/>
      <c r="O34" s="10"/>
      <c r="P34" s="10"/>
    </row>
    <row r="35" spans="1:16" ht="39" customHeight="1" x14ac:dyDescent="0.2">
      <c r="A35" s="10"/>
      <c r="B35" s="23"/>
      <c r="C35" s="1159" t="s">
        <v>563</v>
      </c>
      <c r="D35" s="1160"/>
      <c r="E35" s="1161"/>
      <c r="F35" s="24">
        <v>3.52</v>
      </c>
      <c r="G35" s="25">
        <v>3.03</v>
      </c>
      <c r="H35" s="25">
        <v>3.15</v>
      </c>
      <c r="I35" s="25">
        <v>4.05</v>
      </c>
      <c r="J35" s="26">
        <v>3.12</v>
      </c>
      <c r="K35" s="10"/>
      <c r="L35" s="10"/>
      <c r="M35" s="10"/>
      <c r="N35" s="10"/>
      <c r="O35" s="10"/>
      <c r="P35" s="10"/>
    </row>
    <row r="36" spans="1:16" ht="39" customHeight="1" x14ac:dyDescent="0.2">
      <c r="A36" s="10"/>
      <c r="B36" s="23"/>
      <c r="C36" s="1159" t="s">
        <v>564</v>
      </c>
      <c r="D36" s="1160"/>
      <c r="E36" s="1161"/>
      <c r="F36" s="24">
        <v>0.75</v>
      </c>
      <c r="G36" s="25">
        <v>0.87</v>
      </c>
      <c r="H36" s="25">
        <v>1.1399999999999999</v>
      </c>
      <c r="I36" s="25">
        <v>1.23</v>
      </c>
      <c r="J36" s="26">
        <v>1.34</v>
      </c>
      <c r="K36" s="10"/>
      <c r="L36" s="10"/>
      <c r="M36" s="10"/>
      <c r="N36" s="10"/>
      <c r="O36" s="10"/>
      <c r="P36" s="10"/>
    </row>
    <row r="37" spans="1:16" ht="39" customHeight="1" x14ac:dyDescent="0.2">
      <c r="A37" s="10"/>
      <c r="B37" s="23"/>
      <c r="C37" s="1159" t="s">
        <v>565</v>
      </c>
      <c r="D37" s="1160"/>
      <c r="E37" s="1161"/>
      <c r="F37" s="24">
        <v>0.35</v>
      </c>
      <c r="G37" s="25">
        <v>0.44</v>
      </c>
      <c r="H37" s="25">
        <v>0.56000000000000005</v>
      </c>
      <c r="I37" s="25">
        <v>0.67</v>
      </c>
      <c r="J37" s="26">
        <v>0.71</v>
      </c>
      <c r="K37" s="10"/>
      <c r="L37" s="10"/>
      <c r="M37" s="10"/>
      <c r="N37" s="10"/>
      <c r="O37" s="10"/>
      <c r="P37" s="10"/>
    </row>
    <row r="38" spans="1:16" ht="39" customHeight="1" x14ac:dyDescent="0.2">
      <c r="A38" s="10"/>
      <c r="B38" s="23"/>
      <c r="C38" s="1159" t="s">
        <v>566</v>
      </c>
      <c r="D38" s="1160"/>
      <c r="E38" s="1161"/>
      <c r="F38" s="24">
        <v>0.38</v>
      </c>
      <c r="G38" s="25">
        <v>0.33</v>
      </c>
      <c r="H38" s="25">
        <v>0.75</v>
      </c>
      <c r="I38" s="25">
        <v>0.77</v>
      </c>
      <c r="J38" s="26">
        <v>0.57999999999999996</v>
      </c>
      <c r="K38" s="10"/>
      <c r="L38" s="10"/>
      <c r="M38" s="10"/>
      <c r="N38" s="10"/>
      <c r="O38" s="10"/>
      <c r="P38" s="10"/>
    </row>
    <row r="39" spans="1:16" ht="39" customHeight="1" x14ac:dyDescent="0.2">
      <c r="A39" s="10"/>
      <c r="B39" s="23"/>
      <c r="C39" s="1159" t="s">
        <v>567</v>
      </c>
      <c r="D39" s="1160"/>
      <c r="E39" s="1161"/>
      <c r="F39" s="24" t="s">
        <v>515</v>
      </c>
      <c r="G39" s="25" t="s">
        <v>515</v>
      </c>
      <c r="H39" s="25" t="s">
        <v>515</v>
      </c>
      <c r="I39" s="25">
        <v>0.61</v>
      </c>
      <c r="J39" s="26">
        <v>0.54</v>
      </c>
      <c r="K39" s="10"/>
      <c r="L39" s="10"/>
      <c r="M39" s="10"/>
      <c r="N39" s="10"/>
      <c r="O39" s="10"/>
      <c r="P39" s="10"/>
    </row>
    <row r="40" spans="1:16" ht="39" customHeight="1" x14ac:dyDescent="0.2">
      <c r="A40" s="10"/>
      <c r="B40" s="23"/>
      <c r="C40" s="1159" t="s">
        <v>568</v>
      </c>
      <c r="D40" s="1160"/>
      <c r="E40" s="1161"/>
      <c r="F40" s="24" t="s">
        <v>515</v>
      </c>
      <c r="G40" s="25" t="s">
        <v>515</v>
      </c>
      <c r="H40" s="25" t="s">
        <v>515</v>
      </c>
      <c r="I40" s="25" t="s">
        <v>515</v>
      </c>
      <c r="J40" s="26">
        <v>0.37</v>
      </c>
      <c r="K40" s="10"/>
      <c r="L40" s="10"/>
      <c r="M40" s="10"/>
      <c r="N40" s="10"/>
      <c r="O40" s="10"/>
      <c r="P40" s="10"/>
    </row>
    <row r="41" spans="1:16" ht="39" customHeight="1" x14ac:dyDescent="0.2">
      <c r="A41" s="10"/>
      <c r="B41" s="23"/>
      <c r="C41" s="1159" t="s">
        <v>569</v>
      </c>
      <c r="D41" s="1160"/>
      <c r="E41" s="1161"/>
      <c r="F41" s="24">
        <v>0</v>
      </c>
      <c r="G41" s="25">
        <v>0.01</v>
      </c>
      <c r="H41" s="25">
        <v>0</v>
      </c>
      <c r="I41" s="25">
        <v>0</v>
      </c>
      <c r="J41" s="26">
        <v>0</v>
      </c>
      <c r="K41" s="10"/>
      <c r="L41" s="10"/>
      <c r="M41" s="10"/>
      <c r="N41" s="10"/>
      <c r="O41" s="10"/>
      <c r="P41" s="10"/>
    </row>
    <row r="42" spans="1:16" ht="39" customHeight="1" x14ac:dyDescent="0.2">
      <c r="A42" s="10"/>
      <c r="B42" s="27"/>
      <c r="C42" s="1159" t="s">
        <v>570</v>
      </c>
      <c r="D42" s="1160"/>
      <c r="E42" s="1161"/>
      <c r="F42" s="24" t="s">
        <v>515</v>
      </c>
      <c r="G42" s="25" t="s">
        <v>515</v>
      </c>
      <c r="H42" s="25" t="s">
        <v>515</v>
      </c>
      <c r="I42" s="25" t="s">
        <v>515</v>
      </c>
      <c r="J42" s="26" t="s">
        <v>515</v>
      </c>
      <c r="K42" s="10"/>
      <c r="L42" s="10"/>
      <c r="M42" s="10"/>
      <c r="N42" s="10"/>
      <c r="O42" s="10"/>
      <c r="P42" s="10"/>
    </row>
    <row r="43" spans="1:16" ht="39" customHeight="1" thickBot="1" x14ac:dyDescent="0.25">
      <c r="A43" s="10"/>
      <c r="B43" s="28"/>
      <c r="C43" s="1162" t="s">
        <v>571</v>
      </c>
      <c r="D43" s="1163"/>
      <c r="E43" s="1164"/>
      <c r="F43" s="29">
        <v>0.01</v>
      </c>
      <c r="G43" s="30">
        <v>0.03</v>
      </c>
      <c r="H43" s="30">
        <v>0.05</v>
      </c>
      <c r="I43" s="30">
        <v>0.41</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uXAukvjYnX3X556fJ9BYkN53KyPOcxYMOHeZvFzkak6AENCr8Mg1F6dvk89Is+G3G3SuYTAdLcswH5hC/tayBg==" saltValue="PE9TlpeOIP9QHu/7yPij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80" zoomScaleNormal="80" zoomScaleSheetLayoutView="55" workbookViewId="0">
      <selection activeCell="BH71" sqref="BH71"/>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555</v>
      </c>
      <c r="L44" s="44" t="s">
        <v>556</v>
      </c>
      <c r="M44" s="44" t="s">
        <v>557</v>
      </c>
      <c r="N44" s="44" t="s">
        <v>558</v>
      </c>
      <c r="O44" s="45" t="s">
        <v>559</v>
      </c>
      <c r="P44" s="36"/>
      <c r="Q44" s="36"/>
      <c r="R44" s="36"/>
      <c r="S44" s="36"/>
      <c r="T44" s="36"/>
      <c r="U44" s="36"/>
    </row>
    <row r="45" spans="1:21" ht="30.75" customHeight="1" x14ac:dyDescent="0.2">
      <c r="A45" s="36"/>
      <c r="B45" s="1185" t="s">
        <v>10</v>
      </c>
      <c r="C45" s="1186"/>
      <c r="D45" s="46"/>
      <c r="E45" s="1191" t="s">
        <v>11</v>
      </c>
      <c r="F45" s="1191"/>
      <c r="G45" s="1191"/>
      <c r="H45" s="1191"/>
      <c r="I45" s="1191"/>
      <c r="J45" s="1192"/>
      <c r="K45" s="47">
        <v>78214</v>
      </c>
      <c r="L45" s="48">
        <v>75991</v>
      </c>
      <c r="M45" s="48">
        <v>73623</v>
      </c>
      <c r="N45" s="48">
        <v>73229</v>
      </c>
      <c r="O45" s="49">
        <v>75224</v>
      </c>
      <c r="P45" s="36"/>
      <c r="Q45" s="36"/>
      <c r="R45" s="36"/>
      <c r="S45" s="36"/>
      <c r="T45" s="36"/>
      <c r="U45" s="36"/>
    </row>
    <row r="46" spans="1:21" ht="30.75" customHeight="1" x14ac:dyDescent="0.2">
      <c r="A46" s="36"/>
      <c r="B46" s="1187"/>
      <c r="C46" s="1188"/>
      <c r="D46" s="50"/>
      <c r="E46" s="1169" t="s">
        <v>12</v>
      </c>
      <c r="F46" s="1169"/>
      <c r="G46" s="1169"/>
      <c r="H46" s="1169"/>
      <c r="I46" s="1169"/>
      <c r="J46" s="1170"/>
      <c r="K46" s="51">
        <v>11733</v>
      </c>
      <c r="L46" s="52">
        <v>13020</v>
      </c>
      <c r="M46" s="52">
        <v>10263</v>
      </c>
      <c r="N46" s="52">
        <v>7481</v>
      </c>
      <c r="O46" s="53">
        <v>4656</v>
      </c>
      <c r="P46" s="36"/>
      <c r="Q46" s="36"/>
      <c r="R46" s="36"/>
      <c r="S46" s="36"/>
      <c r="T46" s="36"/>
      <c r="U46" s="36"/>
    </row>
    <row r="47" spans="1:21" ht="30.75" customHeight="1" x14ac:dyDescent="0.2">
      <c r="A47" s="36"/>
      <c r="B47" s="1187"/>
      <c r="C47" s="1188"/>
      <c r="D47" s="50"/>
      <c r="E47" s="1169" t="s">
        <v>13</v>
      </c>
      <c r="F47" s="1169"/>
      <c r="G47" s="1169"/>
      <c r="H47" s="1169"/>
      <c r="I47" s="1169"/>
      <c r="J47" s="1170"/>
      <c r="K47" s="51">
        <v>39295</v>
      </c>
      <c r="L47" s="52">
        <v>40376</v>
      </c>
      <c r="M47" s="52">
        <v>38854</v>
      </c>
      <c r="N47" s="52">
        <v>38224</v>
      </c>
      <c r="O47" s="53">
        <v>37756</v>
      </c>
      <c r="P47" s="36"/>
      <c r="Q47" s="36"/>
      <c r="R47" s="36"/>
      <c r="S47" s="36"/>
      <c r="T47" s="36"/>
      <c r="U47" s="36"/>
    </row>
    <row r="48" spans="1:21" ht="30.75" customHeight="1" x14ac:dyDescent="0.2">
      <c r="A48" s="36"/>
      <c r="B48" s="1187"/>
      <c r="C48" s="1188"/>
      <c r="D48" s="50"/>
      <c r="E48" s="1169" t="s">
        <v>14</v>
      </c>
      <c r="F48" s="1169"/>
      <c r="G48" s="1169"/>
      <c r="H48" s="1169"/>
      <c r="I48" s="1169"/>
      <c r="J48" s="1170"/>
      <c r="K48" s="51">
        <v>6812</v>
      </c>
      <c r="L48" s="52">
        <v>1705</v>
      </c>
      <c r="M48" s="52">
        <v>1329</v>
      </c>
      <c r="N48" s="52">
        <v>1485</v>
      </c>
      <c r="O48" s="53">
        <v>1199</v>
      </c>
      <c r="P48" s="36"/>
      <c r="Q48" s="36"/>
      <c r="R48" s="36"/>
      <c r="S48" s="36"/>
      <c r="T48" s="36"/>
      <c r="U48" s="36"/>
    </row>
    <row r="49" spans="1:21" ht="30.75" customHeight="1" x14ac:dyDescent="0.2">
      <c r="A49" s="36"/>
      <c r="B49" s="1187"/>
      <c r="C49" s="1188"/>
      <c r="D49" s="50"/>
      <c r="E49" s="1169" t="s">
        <v>15</v>
      </c>
      <c r="F49" s="1169"/>
      <c r="G49" s="1169"/>
      <c r="H49" s="1169"/>
      <c r="I49" s="1169"/>
      <c r="J49" s="1170"/>
      <c r="K49" s="51" t="s">
        <v>515</v>
      </c>
      <c r="L49" s="52" t="s">
        <v>515</v>
      </c>
      <c r="M49" s="52" t="s">
        <v>515</v>
      </c>
      <c r="N49" s="52" t="s">
        <v>515</v>
      </c>
      <c r="O49" s="53" t="s">
        <v>515</v>
      </c>
      <c r="P49" s="36"/>
      <c r="Q49" s="36"/>
      <c r="R49" s="36"/>
      <c r="S49" s="36"/>
      <c r="T49" s="36"/>
      <c r="U49" s="36"/>
    </row>
    <row r="50" spans="1:21" ht="30.75" customHeight="1" x14ac:dyDescent="0.2">
      <c r="A50" s="36"/>
      <c r="B50" s="1187"/>
      <c r="C50" s="1188"/>
      <c r="D50" s="50"/>
      <c r="E50" s="1169" t="s">
        <v>16</v>
      </c>
      <c r="F50" s="1169"/>
      <c r="G50" s="1169"/>
      <c r="H50" s="1169"/>
      <c r="I50" s="1169"/>
      <c r="J50" s="1170"/>
      <c r="K50" s="51">
        <v>3196</v>
      </c>
      <c r="L50" s="52">
        <v>2695</v>
      </c>
      <c r="M50" s="52">
        <v>2293</v>
      </c>
      <c r="N50" s="52">
        <v>1819</v>
      </c>
      <c r="O50" s="53">
        <v>1453</v>
      </c>
      <c r="P50" s="36"/>
      <c r="Q50" s="36"/>
      <c r="R50" s="36"/>
      <c r="S50" s="36"/>
      <c r="T50" s="36"/>
      <c r="U50" s="36"/>
    </row>
    <row r="51" spans="1:21" ht="30.75" customHeight="1" x14ac:dyDescent="0.2">
      <c r="A51" s="36"/>
      <c r="B51" s="1189"/>
      <c r="C51" s="1190"/>
      <c r="D51" s="54"/>
      <c r="E51" s="1169" t="s">
        <v>17</v>
      </c>
      <c r="F51" s="1169"/>
      <c r="G51" s="1169"/>
      <c r="H51" s="1169"/>
      <c r="I51" s="1169"/>
      <c r="J51" s="1170"/>
      <c r="K51" s="51">
        <v>9</v>
      </c>
      <c r="L51" s="52">
        <v>6</v>
      </c>
      <c r="M51" s="52">
        <v>0</v>
      </c>
      <c r="N51" s="52">
        <v>0</v>
      </c>
      <c r="O51" s="53">
        <v>0</v>
      </c>
      <c r="P51" s="36"/>
      <c r="Q51" s="36"/>
      <c r="R51" s="36"/>
      <c r="S51" s="36"/>
      <c r="T51" s="36"/>
      <c r="U51" s="36"/>
    </row>
    <row r="52" spans="1:21" ht="30.75" customHeight="1" x14ac:dyDescent="0.2">
      <c r="A52" s="36"/>
      <c r="B52" s="1167" t="s">
        <v>18</v>
      </c>
      <c r="C52" s="1168"/>
      <c r="D52" s="54"/>
      <c r="E52" s="1169" t="s">
        <v>19</v>
      </c>
      <c r="F52" s="1169"/>
      <c r="G52" s="1169"/>
      <c r="H52" s="1169"/>
      <c r="I52" s="1169"/>
      <c r="J52" s="1170"/>
      <c r="K52" s="51">
        <v>71887</v>
      </c>
      <c r="L52" s="52">
        <v>71557</v>
      </c>
      <c r="M52" s="52">
        <v>70743</v>
      </c>
      <c r="N52" s="52">
        <v>71438</v>
      </c>
      <c r="O52" s="53">
        <v>71224</v>
      </c>
      <c r="P52" s="36"/>
      <c r="Q52" s="36"/>
      <c r="R52" s="36"/>
      <c r="S52" s="36"/>
      <c r="T52" s="36"/>
      <c r="U52" s="36"/>
    </row>
    <row r="53" spans="1:21" ht="30.75" customHeight="1" thickBot="1" x14ac:dyDescent="0.25">
      <c r="A53" s="36"/>
      <c r="B53" s="1171" t="s">
        <v>20</v>
      </c>
      <c r="C53" s="1172"/>
      <c r="D53" s="55"/>
      <c r="E53" s="1173" t="s">
        <v>21</v>
      </c>
      <c r="F53" s="1173"/>
      <c r="G53" s="1173"/>
      <c r="H53" s="1173"/>
      <c r="I53" s="1173"/>
      <c r="J53" s="1174"/>
      <c r="K53" s="56">
        <v>67372</v>
      </c>
      <c r="L53" s="57">
        <v>62236</v>
      </c>
      <c r="M53" s="57">
        <v>55619</v>
      </c>
      <c r="N53" s="57">
        <v>50800</v>
      </c>
      <c r="O53" s="58">
        <v>49064</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572</v>
      </c>
      <c r="P54" s="36"/>
      <c r="Q54" s="36"/>
      <c r="R54" s="36"/>
      <c r="S54" s="36"/>
      <c r="T54" s="36"/>
      <c r="U54" s="36"/>
    </row>
    <row r="55" spans="1:21" ht="30.75" customHeight="1" thickBot="1" x14ac:dyDescent="0.3">
      <c r="A55" s="36"/>
      <c r="B55" s="61"/>
      <c r="C55" s="62"/>
      <c r="D55" s="62"/>
      <c r="E55" s="63"/>
      <c r="F55" s="63"/>
      <c r="G55" s="63"/>
      <c r="H55" s="63"/>
      <c r="I55" s="63"/>
      <c r="J55" s="64" t="s">
        <v>2</v>
      </c>
      <c r="K55" s="65" t="s">
        <v>573</v>
      </c>
      <c r="L55" s="66" t="s">
        <v>574</v>
      </c>
      <c r="M55" s="66" t="s">
        <v>575</v>
      </c>
      <c r="N55" s="66" t="s">
        <v>576</v>
      </c>
      <c r="O55" s="67" t="s">
        <v>577</v>
      </c>
      <c r="P55" s="36"/>
      <c r="Q55" s="36"/>
      <c r="R55" s="36"/>
      <c r="S55" s="36"/>
      <c r="T55" s="36"/>
      <c r="U55" s="36"/>
    </row>
    <row r="56" spans="1:21" ht="30.75" customHeight="1" x14ac:dyDescent="0.2">
      <c r="A56" s="36"/>
      <c r="B56" s="1175" t="s">
        <v>23</v>
      </c>
      <c r="C56" s="1176"/>
      <c r="D56" s="1179" t="s">
        <v>24</v>
      </c>
      <c r="E56" s="1180"/>
      <c r="F56" s="1180"/>
      <c r="G56" s="1180"/>
      <c r="H56" s="1180"/>
      <c r="I56" s="1180"/>
      <c r="J56" s="1181"/>
      <c r="K56" s="68">
        <v>48134</v>
      </c>
      <c r="L56" s="69">
        <v>50550</v>
      </c>
      <c r="M56" s="69">
        <v>74562</v>
      </c>
      <c r="N56" s="69">
        <v>91318</v>
      </c>
      <c r="O56" s="70">
        <v>110287</v>
      </c>
      <c r="P56" s="36"/>
      <c r="Q56" s="36"/>
      <c r="R56" s="36"/>
      <c r="S56" s="36"/>
      <c r="T56" s="36"/>
      <c r="U56" s="36"/>
    </row>
    <row r="57" spans="1:21" ht="30.75" customHeight="1" thickBot="1" x14ac:dyDescent="0.25">
      <c r="A57" s="36"/>
      <c r="B57" s="1177"/>
      <c r="C57" s="1178"/>
      <c r="D57" s="1182" t="s">
        <v>25</v>
      </c>
      <c r="E57" s="1183"/>
      <c r="F57" s="1183"/>
      <c r="G57" s="1183"/>
      <c r="H57" s="1183"/>
      <c r="I57" s="1183"/>
      <c r="J57" s="1184"/>
      <c r="K57" s="71">
        <v>142712</v>
      </c>
      <c r="L57" s="72">
        <v>144946</v>
      </c>
      <c r="M57" s="72">
        <v>143000</v>
      </c>
      <c r="N57" s="72">
        <v>138719</v>
      </c>
      <c r="O57" s="73">
        <v>150086</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xXffiE+VQoYntfJf0lXxezgABOeeVphxsERkCW+oP3lahdhfFYArS06Ki644zBlLeefkx30NF0w+LanyY8E2eA==" saltValue="4gbDvTihUR5LVt4mBc/K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80" zoomScaleNormal="80" zoomScaleSheetLayoutView="100" workbookViewId="0">
      <selection activeCell="BH71" sqref="BH71"/>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555</v>
      </c>
      <c r="J40" s="385" t="s">
        <v>556</v>
      </c>
      <c r="K40" s="385" t="s">
        <v>557</v>
      </c>
      <c r="L40" s="385" t="s">
        <v>558</v>
      </c>
      <c r="M40" s="386" t="s">
        <v>559</v>
      </c>
    </row>
    <row r="41" spans="2:13" ht="27.75" customHeight="1" x14ac:dyDescent="0.2">
      <c r="B41" s="1205" t="s">
        <v>28</v>
      </c>
      <c r="C41" s="1206"/>
      <c r="D41" s="84"/>
      <c r="E41" s="1207" t="s">
        <v>29</v>
      </c>
      <c r="F41" s="1207"/>
      <c r="G41" s="1207"/>
      <c r="H41" s="1208"/>
      <c r="I41" s="387">
        <v>1672426</v>
      </c>
      <c r="J41" s="388">
        <v>1657549</v>
      </c>
      <c r="K41" s="388">
        <v>1653810</v>
      </c>
      <c r="L41" s="388">
        <v>1646250</v>
      </c>
      <c r="M41" s="389">
        <v>1639854</v>
      </c>
    </row>
    <row r="42" spans="2:13" ht="27.75" customHeight="1" x14ac:dyDescent="0.2">
      <c r="B42" s="1195"/>
      <c r="C42" s="1196"/>
      <c r="D42" s="85"/>
      <c r="E42" s="1199" t="s">
        <v>30</v>
      </c>
      <c r="F42" s="1199"/>
      <c r="G42" s="1199"/>
      <c r="H42" s="1200"/>
      <c r="I42" s="390">
        <v>13638</v>
      </c>
      <c r="J42" s="391">
        <v>10701</v>
      </c>
      <c r="K42" s="391">
        <v>8237</v>
      </c>
      <c r="L42" s="391">
        <v>6223</v>
      </c>
      <c r="M42" s="392">
        <v>4724</v>
      </c>
    </row>
    <row r="43" spans="2:13" ht="27.75" customHeight="1" x14ac:dyDescent="0.2">
      <c r="B43" s="1195"/>
      <c r="C43" s="1196"/>
      <c r="D43" s="85"/>
      <c r="E43" s="1199" t="s">
        <v>31</v>
      </c>
      <c r="F43" s="1199"/>
      <c r="G43" s="1199"/>
      <c r="H43" s="1200"/>
      <c r="I43" s="390">
        <v>12796</v>
      </c>
      <c r="J43" s="391">
        <v>11625</v>
      </c>
      <c r="K43" s="391">
        <v>12753</v>
      </c>
      <c r="L43" s="391">
        <v>14923</v>
      </c>
      <c r="M43" s="392">
        <v>13211</v>
      </c>
    </row>
    <row r="44" spans="2:13" ht="27.75" customHeight="1" x14ac:dyDescent="0.2">
      <c r="B44" s="1195"/>
      <c r="C44" s="1196"/>
      <c r="D44" s="85"/>
      <c r="E44" s="1199" t="s">
        <v>32</v>
      </c>
      <c r="F44" s="1199"/>
      <c r="G44" s="1199"/>
      <c r="H44" s="1200"/>
      <c r="I44" s="390" t="s">
        <v>515</v>
      </c>
      <c r="J44" s="391" t="s">
        <v>515</v>
      </c>
      <c r="K44" s="391" t="s">
        <v>515</v>
      </c>
      <c r="L44" s="391" t="s">
        <v>515</v>
      </c>
      <c r="M44" s="392" t="s">
        <v>515</v>
      </c>
    </row>
    <row r="45" spans="2:13" ht="27.75" customHeight="1" x14ac:dyDescent="0.2">
      <c r="B45" s="1195"/>
      <c r="C45" s="1196"/>
      <c r="D45" s="85"/>
      <c r="E45" s="1199" t="s">
        <v>33</v>
      </c>
      <c r="F45" s="1199"/>
      <c r="G45" s="1199"/>
      <c r="H45" s="1200"/>
      <c r="I45" s="390">
        <v>226239</v>
      </c>
      <c r="J45" s="391">
        <v>222417</v>
      </c>
      <c r="K45" s="391">
        <v>183705</v>
      </c>
      <c r="L45" s="391">
        <v>173461</v>
      </c>
      <c r="M45" s="392">
        <v>172759</v>
      </c>
    </row>
    <row r="46" spans="2:13" ht="27.75" customHeight="1" x14ac:dyDescent="0.2">
      <c r="B46" s="1195"/>
      <c r="C46" s="1196"/>
      <c r="D46" s="86"/>
      <c r="E46" s="1209" t="s">
        <v>34</v>
      </c>
      <c r="F46" s="1209"/>
      <c r="G46" s="1209"/>
      <c r="H46" s="1210"/>
      <c r="I46" s="390">
        <v>3705</v>
      </c>
      <c r="J46" s="391">
        <v>4241</v>
      </c>
      <c r="K46" s="391">
        <v>4601</v>
      </c>
      <c r="L46" s="391">
        <v>5317</v>
      </c>
      <c r="M46" s="392">
        <v>4429</v>
      </c>
    </row>
    <row r="47" spans="2:13" ht="27.75" customHeight="1" x14ac:dyDescent="0.2">
      <c r="B47" s="1195"/>
      <c r="C47" s="1196"/>
      <c r="D47" s="87"/>
      <c r="E47" s="1211" t="s">
        <v>35</v>
      </c>
      <c r="F47" s="1212"/>
      <c r="G47" s="1212"/>
      <c r="H47" s="1213"/>
      <c r="I47" s="390" t="s">
        <v>515</v>
      </c>
      <c r="J47" s="391" t="s">
        <v>515</v>
      </c>
      <c r="K47" s="391" t="s">
        <v>515</v>
      </c>
      <c r="L47" s="391" t="s">
        <v>515</v>
      </c>
      <c r="M47" s="392" t="s">
        <v>515</v>
      </c>
    </row>
    <row r="48" spans="2:13" ht="27.75" customHeight="1" x14ac:dyDescent="0.2">
      <c r="B48" s="1195"/>
      <c r="C48" s="1196"/>
      <c r="D48" s="85"/>
      <c r="E48" s="1199" t="s">
        <v>36</v>
      </c>
      <c r="F48" s="1199"/>
      <c r="G48" s="1199"/>
      <c r="H48" s="1200"/>
      <c r="I48" s="390" t="s">
        <v>515</v>
      </c>
      <c r="J48" s="391" t="s">
        <v>515</v>
      </c>
      <c r="K48" s="391" t="s">
        <v>515</v>
      </c>
      <c r="L48" s="391" t="s">
        <v>515</v>
      </c>
      <c r="M48" s="392" t="s">
        <v>515</v>
      </c>
    </row>
    <row r="49" spans="2:13" ht="27.75" customHeight="1" x14ac:dyDescent="0.2">
      <c r="B49" s="1197"/>
      <c r="C49" s="1198"/>
      <c r="D49" s="85"/>
      <c r="E49" s="1199" t="s">
        <v>37</v>
      </c>
      <c r="F49" s="1199"/>
      <c r="G49" s="1199"/>
      <c r="H49" s="1200"/>
      <c r="I49" s="390" t="s">
        <v>515</v>
      </c>
      <c r="J49" s="391" t="s">
        <v>515</v>
      </c>
      <c r="K49" s="391" t="s">
        <v>515</v>
      </c>
      <c r="L49" s="391" t="s">
        <v>515</v>
      </c>
      <c r="M49" s="392" t="s">
        <v>515</v>
      </c>
    </row>
    <row r="50" spans="2:13" ht="27.75" customHeight="1" x14ac:dyDescent="0.2">
      <c r="B50" s="1193" t="s">
        <v>38</v>
      </c>
      <c r="C50" s="1194"/>
      <c r="D50" s="88"/>
      <c r="E50" s="1199" t="s">
        <v>39</v>
      </c>
      <c r="F50" s="1199"/>
      <c r="G50" s="1199"/>
      <c r="H50" s="1200"/>
      <c r="I50" s="390">
        <v>218500</v>
      </c>
      <c r="J50" s="391">
        <v>223260</v>
      </c>
      <c r="K50" s="391">
        <v>235600</v>
      </c>
      <c r="L50" s="391">
        <v>256725</v>
      </c>
      <c r="M50" s="392">
        <v>267544</v>
      </c>
    </row>
    <row r="51" spans="2:13" ht="27.75" customHeight="1" x14ac:dyDescent="0.2">
      <c r="B51" s="1195"/>
      <c r="C51" s="1196"/>
      <c r="D51" s="85"/>
      <c r="E51" s="1199" t="s">
        <v>40</v>
      </c>
      <c r="F51" s="1199"/>
      <c r="G51" s="1199"/>
      <c r="H51" s="1200"/>
      <c r="I51" s="390">
        <v>112645</v>
      </c>
      <c r="J51" s="391">
        <v>106879</v>
      </c>
      <c r="K51" s="391">
        <v>103167</v>
      </c>
      <c r="L51" s="391">
        <v>102789</v>
      </c>
      <c r="M51" s="392">
        <v>98537</v>
      </c>
    </row>
    <row r="52" spans="2:13" ht="27.75" customHeight="1" x14ac:dyDescent="0.2">
      <c r="B52" s="1197"/>
      <c r="C52" s="1198"/>
      <c r="D52" s="85"/>
      <c r="E52" s="1199" t="s">
        <v>41</v>
      </c>
      <c r="F52" s="1199"/>
      <c r="G52" s="1199"/>
      <c r="H52" s="1200"/>
      <c r="I52" s="390">
        <v>848019</v>
      </c>
      <c r="J52" s="391">
        <v>843564</v>
      </c>
      <c r="K52" s="391">
        <v>835595</v>
      </c>
      <c r="L52" s="391">
        <v>827551</v>
      </c>
      <c r="M52" s="392">
        <v>822580</v>
      </c>
    </row>
    <row r="53" spans="2:13" ht="27.75" customHeight="1" thickBot="1" x14ac:dyDescent="0.25">
      <c r="B53" s="1201" t="s">
        <v>42</v>
      </c>
      <c r="C53" s="1202"/>
      <c r="D53" s="89"/>
      <c r="E53" s="1203" t="s">
        <v>43</v>
      </c>
      <c r="F53" s="1203"/>
      <c r="G53" s="1203"/>
      <c r="H53" s="1204"/>
      <c r="I53" s="393">
        <v>749641</v>
      </c>
      <c r="J53" s="394">
        <v>732830</v>
      </c>
      <c r="K53" s="394">
        <v>688743</v>
      </c>
      <c r="L53" s="394">
        <v>659111</v>
      </c>
      <c r="M53" s="395">
        <v>646317</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qaRYbNR3JT/k7hT+Y5orJHNiczdkPMCpFHm6/aU+/TdRjGHcRz5q5ZY6WrjjJAKKlkrWd9BWNE9KX4fWFxd1Q==" saltValue="jrT5RBBqCe54hrefvhEN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80" zoomScaleNormal="80" zoomScaleSheetLayoutView="100" workbookViewId="0">
      <selection activeCell="BH71" sqref="BH71"/>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557</v>
      </c>
      <c r="G54" s="97" t="s">
        <v>558</v>
      </c>
      <c r="H54" s="98" t="s">
        <v>559</v>
      </c>
    </row>
    <row r="55" spans="2:8" ht="52.5" customHeight="1" x14ac:dyDescent="0.2">
      <c r="B55" s="99"/>
      <c r="C55" s="1222" t="s">
        <v>45</v>
      </c>
      <c r="D55" s="1222"/>
      <c r="E55" s="1223"/>
      <c r="F55" s="100">
        <v>23369</v>
      </c>
      <c r="G55" s="100">
        <v>23188</v>
      </c>
      <c r="H55" s="101">
        <v>21058</v>
      </c>
    </row>
    <row r="56" spans="2:8" ht="52.5" customHeight="1" x14ac:dyDescent="0.2">
      <c r="B56" s="102"/>
      <c r="C56" s="1224" t="s">
        <v>46</v>
      </c>
      <c r="D56" s="1224"/>
      <c r="E56" s="1225"/>
      <c r="F56" s="103">
        <v>19739</v>
      </c>
      <c r="G56" s="103">
        <v>19743</v>
      </c>
      <c r="H56" s="104">
        <v>19747</v>
      </c>
    </row>
    <row r="57" spans="2:8" ht="53.25" customHeight="1" x14ac:dyDescent="0.2">
      <c r="B57" s="102"/>
      <c r="C57" s="1226" t="s">
        <v>47</v>
      </c>
      <c r="D57" s="1226"/>
      <c r="E57" s="1227"/>
      <c r="F57" s="105">
        <v>193437</v>
      </c>
      <c r="G57" s="105">
        <v>173783</v>
      </c>
      <c r="H57" s="106">
        <v>156508</v>
      </c>
    </row>
    <row r="58" spans="2:8" ht="45.75" customHeight="1" x14ac:dyDescent="0.2">
      <c r="B58" s="107"/>
      <c r="C58" s="1214" t="s">
        <v>616</v>
      </c>
      <c r="D58" s="1215"/>
      <c r="E58" s="1216"/>
      <c r="F58" s="108">
        <v>42719</v>
      </c>
      <c r="G58" s="108">
        <v>30709</v>
      </c>
      <c r="H58" s="109">
        <v>26838</v>
      </c>
    </row>
    <row r="59" spans="2:8" ht="45.75" customHeight="1" x14ac:dyDescent="0.2">
      <c r="B59" s="107"/>
      <c r="C59" s="1214" t="s">
        <v>617</v>
      </c>
      <c r="D59" s="1215"/>
      <c r="E59" s="1216"/>
      <c r="F59" s="108">
        <v>36392</v>
      </c>
      <c r="G59" s="108">
        <v>31646</v>
      </c>
      <c r="H59" s="109">
        <v>25812</v>
      </c>
    </row>
    <row r="60" spans="2:8" ht="45.75" customHeight="1" x14ac:dyDescent="0.2">
      <c r="B60" s="107"/>
      <c r="C60" s="1214" t="s">
        <v>618</v>
      </c>
      <c r="D60" s="1215"/>
      <c r="E60" s="1216"/>
      <c r="F60" s="108">
        <v>15952</v>
      </c>
      <c r="G60" s="108">
        <v>17559</v>
      </c>
      <c r="H60" s="109">
        <v>17141</v>
      </c>
    </row>
    <row r="61" spans="2:8" ht="45.75" customHeight="1" x14ac:dyDescent="0.2">
      <c r="B61" s="107"/>
      <c r="C61" s="1214" t="s">
        <v>620</v>
      </c>
      <c r="D61" s="1215"/>
      <c r="E61" s="1216"/>
      <c r="F61" s="108">
        <v>17342</v>
      </c>
      <c r="G61" s="108">
        <v>16995</v>
      </c>
      <c r="H61" s="109">
        <v>16751</v>
      </c>
    </row>
    <row r="62" spans="2:8" ht="45.75" customHeight="1" thickBot="1" x14ac:dyDescent="0.25">
      <c r="B62" s="110"/>
      <c r="C62" s="1217" t="s">
        <v>619</v>
      </c>
      <c r="D62" s="1218"/>
      <c r="E62" s="1219"/>
      <c r="F62" s="111">
        <v>14094</v>
      </c>
      <c r="G62" s="111">
        <v>14709</v>
      </c>
      <c r="H62" s="112">
        <v>15032</v>
      </c>
    </row>
    <row r="63" spans="2:8" ht="52.5" customHeight="1" thickBot="1" x14ac:dyDescent="0.25">
      <c r="B63" s="113"/>
      <c r="C63" s="1220" t="s">
        <v>48</v>
      </c>
      <c r="D63" s="1220"/>
      <c r="E63" s="1221"/>
      <c r="F63" s="114">
        <v>236545</v>
      </c>
      <c r="G63" s="114">
        <v>216714</v>
      </c>
      <c r="H63" s="115">
        <v>197313</v>
      </c>
    </row>
    <row r="64" spans="2:8" ht="15" customHeight="1" x14ac:dyDescent="0.2"/>
  </sheetData>
  <sheetProtection algorithmName="SHA-512" hashValue="7Nwm9jwb0w8ONoW2QuRC9OmWvikf7s1UwB8g3K63ZW+NSmpUMpY4f+4d3venqAGW86/ykj3pQI7ih9yam7fJiA==" saltValue="cgv4BmiX0PSiI2H0cH+d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772DE-D315-49AF-910F-88F1B7540D05}">
  <sheetPr>
    <pageSetUpPr fitToPage="1"/>
  </sheetPr>
  <dimension ref="A1:WZM160"/>
  <sheetViews>
    <sheetView showGridLines="0" zoomScale="80" zoomScaleNormal="80" zoomScaleSheetLayoutView="55" workbookViewId="0">
      <selection activeCell="BH71" sqref="BH71"/>
    </sheetView>
  </sheetViews>
  <sheetFormatPr defaultColWidth="0" defaultRowHeight="0" customHeight="1" zeroHeight="1" x14ac:dyDescent="0.2"/>
  <cols>
    <col min="1" max="1" width="6.36328125" style="1228" customWidth="1"/>
    <col min="2" max="107" width="2.453125" style="1228" customWidth="1"/>
    <col min="108" max="108" width="6.08984375" style="1230" customWidth="1"/>
    <col min="109" max="109" width="5.90625" style="1229"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x14ac:dyDescent="0.2">
      <c r="A1" s="1288"/>
      <c r="B1" s="1287"/>
      <c r="DD1" s="1228"/>
      <c r="DE1" s="1228"/>
    </row>
    <row r="2" spans="1:143" ht="25.5" customHeight="1" x14ac:dyDescent="0.2">
      <c r="A2" s="1286"/>
      <c r="C2" s="1286"/>
      <c r="O2" s="1286"/>
      <c r="P2" s="1286"/>
      <c r="Q2" s="1286"/>
      <c r="R2" s="1286"/>
      <c r="S2" s="1286"/>
      <c r="T2" s="1286"/>
      <c r="U2" s="1286"/>
      <c r="V2" s="1286"/>
      <c r="W2" s="1286"/>
      <c r="X2" s="1286"/>
      <c r="Y2" s="1286"/>
      <c r="Z2" s="1286"/>
      <c r="AA2" s="1286"/>
      <c r="AB2" s="1286"/>
      <c r="AC2" s="1286"/>
      <c r="AD2" s="1286"/>
      <c r="AE2" s="1286"/>
      <c r="AF2" s="1286"/>
      <c r="AG2" s="1286"/>
      <c r="AH2" s="1286"/>
      <c r="AI2" s="1286"/>
      <c r="AU2" s="1286"/>
      <c r="BG2" s="1286"/>
      <c r="BS2" s="1286"/>
      <c r="CE2" s="1286"/>
      <c r="CQ2" s="1286"/>
      <c r="DD2" s="1228"/>
      <c r="DE2" s="1228"/>
    </row>
    <row r="3" spans="1:143" ht="25.5" customHeight="1" x14ac:dyDescent="0.2">
      <c r="A3" s="1286"/>
      <c r="C3" s="1286"/>
      <c r="O3" s="1286"/>
      <c r="P3" s="1286"/>
      <c r="Q3" s="1286"/>
      <c r="R3" s="1286"/>
      <c r="S3" s="1286"/>
      <c r="T3" s="1286"/>
      <c r="U3" s="1286"/>
      <c r="V3" s="1286"/>
      <c r="W3" s="1286"/>
      <c r="X3" s="1286"/>
      <c r="Y3" s="1286"/>
      <c r="Z3" s="1286"/>
      <c r="AA3" s="1286"/>
      <c r="AB3" s="1286"/>
      <c r="AC3" s="1286"/>
      <c r="AD3" s="1286"/>
      <c r="AE3" s="1286"/>
      <c r="AF3" s="1286"/>
      <c r="AG3" s="1286"/>
      <c r="AH3" s="1286"/>
      <c r="AI3" s="1286"/>
      <c r="AU3" s="1286"/>
      <c r="BG3" s="1286"/>
      <c r="BS3" s="1286"/>
      <c r="CE3" s="1286"/>
      <c r="CQ3" s="1286"/>
      <c r="DD3" s="1228"/>
      <c r="DE3" s="1228"/>
    </row>
    <row r="4" spans="1:143" s="279" customFormat="1" ht="13" x14ac:dyDescent="0.2">
      <c r="A4" s="1286"/>
      <c r="B4" s="1286"/>
      <c r="C4" s="1286"/>
      <c r="D4" s="1286"/>
      <c r="E4" s="1286"/>
      <c r="F4" s="1286"/>
      <c r="G4" s="1286"/>
      <c r="H4" s="1286"/>
      <c r="I4" s="1286"/>
      <c r="J4" s="1286"/>
      <c r="K4" s="1286"/>
      <c r="L4" s="1286"/>
      <c r="M4" s="1286"/>
      <c r="N4" s="1286"/>
      <c r="O4" s="1286"/>
      <c r="P4" s="1286"/>
      <c r="Q4" s="1286"/>
      <c r="R4" s="1286"/>
      <c r="S4" s="1286"/>
      <c r="T4" s="1286"/>
      <c r="U4" s="1286"/>
      <c r="V4" s="1286"/>
      <c r="W4" s="1286"/>
      <c r="X4" s="1286"/>
      <c r="Y4" s="1286"/>
      <c r="Z4" s="1286"/>
      <c r="AA4" s="1286"/>
      <c r="AB4" s="1286"/>
      <c r="AC4" s="1286"/>
      <c r="AD4" s="1286"/>
      <c r="AE4" s="1286"/>
      <c r="AF4" s="1286"/>
      <c r="AG4" s="1286"/>
      <c r="AH4" s="1286"/>
      <c r="AI4" s="1286"/>
      <c r="AJ4" s="1286"/>
      <c r="AK4" s="1286"/>
      <c r="AL4" s="1286"/>
      <c r="AM4" s="1286"/>
      <c r="AN4" s="1286"/>
      <c r="AO4" s="1286"/>
      <c r="AP4" s="1286"/>
      <c r="AQ4" s="1286"/>
      <c r="AR4" s="1286"/>
      <c r="AS4" s="1286"/>
      <c r="AT4" s="1286"/>
      <c r="AU4" s="1286"/>
      <c r="AV4" s="1286"/>
      <c r="AW4" s="1286"/>
      <c r="AX4" s="1286"/>
      <c r="AY4" s="1286"/>
      <c r="AZ4" s="1286"/>
      <c r="BA4" s="1286"/>
      <c r="BB4" s="1286"/>
      <c r="BC4" s="1286"/>
      <c r="BD4" s="1286"/>
      <c r="BE4" s="1286"/>
      <c r="BF4" s="1286"/>
      <c r="BG4" s="1286"/>
      <c r="BH4" s="1286"/>
      <c r="BI4" s="1286"/>
      <c r="BJ4" s="1286"/>
      <c r="BK4" s="1286"/>
      <c r="BL4" s="1286"/>
      <c r="BM4" s="1286"/>
      <c r="BN4" s="1286"/>
      <c r="BO4" s="1286"/>
      <c r="BP4" s="1286"/>
      <c r="BQ4" s="1286"/>
      <c r="BR4" s="1286"/>
      <c r="BS4" s="1286"/>
      <c r="BT4" s="1286"/>
      <c r="BU4" s="1286"/>
      <c r="BV4" s="1286"/>
      <c r="BW4" s="1286"/>
      <c r="BX4" s="1286"/>
      <c r="BY4" s="1286"/>
      <c r="BZ4" s="1286"/>
      <c r="CA4" s="1286"/>
      <c r="CB4" s="1286"/>
      <c r="CC4" s="1286"/>
      <c r="CD4" s="1286"/>
      <c r="CE4" s="1286"/>
      <c r="CF4" s="1286"/>
      <c r="CG4" s="1286"/>
      <c r="CH4" s="1286"/>
      <c r="CI4" s="1286"/>
      <c r="CJ4" s="1286"/>
      <c r="CK4" s="1286"/>
      <c r="CL4" s="1286"/>
      <c r="CM4" s="1286"/>
      <c r="CN4" s="1286"/>
      <c r="CO4" s="1286"/>
      <c r="CP4" s="1286"/>
      <c r="CQ4" s="1286"/>
      <c r="CR4" s="1286"/>
      <c r="CS4" s="1286"/>
      <c r="CT4" s="1286"/>
      <c r="CU4" s="1286"/>
      <c r="CV4" s="1286"/>
      <c r="CW4" s="1286"/>
      <c r="CX4" s="1286"/>
      <c r="CY4" s="1286"/>
      <c r="CZ4" s="1286"/>
      <c r="DA4" s="1286"/>
      <c r="DB4" s="1286"/>
      <c r="DC4" s="1286"/>
      <c r="DD4" s="1286"/>
      <c r="DE4" s="1286"/>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86"/>
      <c r="B5" s="1286"/>
      <c r="C5" s="1286"/>
      <c r="D5" s="1286"/>
      <c r="E5" s="1286"/>
      <c r="F5" s="1286"/>
      <c r="G5" s="1286"/>
      <c r="H5" s="1286"/>
      <c r="I5" s="1286"/>
      <c r="J5" s="1286"/>
      <c r="K5" s="1286"/>
      <c r="L5" s="1286"/>
      <c r="M5" s="1286"/>
      <c r="N5" s="1286"/>
      <c r="O5" s="1286"/>
      <c r="P5" s="1286"/>
      <c r="Q5" s="1286"/>
      <c r="R5" s="1286"/>
      <c r="S5" s="1286"/>
      <c r="T5" s="1286"/>
      <c r="U5" s="1286"/>
      <c r="V5" s="1286"/>
      <c r="W5" s="1286"/>
      <c r="X5" s="1286"/>
      <c r="Y5" s="1286"/>
      <c r="Z5" s="1286"/>
      <c r="AA5" s="1286"/>
      <c r="AB5" s="1286"/>
      <c r="AC5" s="1286"/>
      <c r="AD5" s="1286"/>
      <c r="AE5" s="1286"/>
      <c r="AF5" s="1286"/>
      <c r="AG5" s="1286"/>
      <c r="AH5" s="1286"/>
      <c r="AI5" s="1286"/>
      <c r="AJ5" s="1286"/>
      <c r="AK5" s="1286"/>
      <c r="AL5" s="1286"/>
      <c r="AM5" s="1286"/>
      <c r="AN5" s="1286"/>
      <c r="AO5" s="1286"/>
      <c r="AP5" s="1286"/>
      <c r="AQ5" s="1286"/>
      <c r="AR5" s="1286"/>
      <c r="AS5" s="1286"/>
      <c r="AT5" s="1286"/>
      <c r="AU5" s="1286"/>
      <c r="AV5" s="1286"/>
      <c r="AW5" s="1286"/>
      <c r="AX5" s="1286"/>
      <c r="AY5" s="1286"/>
      <c r="AZ5" s="1286"/>
      <c r="BA5" s="1286"/>
      <c r="BB5" s="1286"/>
      <c r="BC5" s="1286"/>
      <c r="BD5" s="1286"/>
      <c r="BE5" s="1286"/>
      <c r="BF5" s="1286"/>
      <c r="BG5" s="1286"/>
      <c r="BH5" s="1286"/>
      <c r="BI5" s="1286"/>
      <c r="BJ5" s="1286"/>
      <c r="BK5" s="1286"/>
      <c r="BL5" s="1286"/>
      <c r="BM5" s="1286"/>
      <c r="BN5" s="1286"/>
      <c r="BO5" s="1286"/>
      <c r="BP5" s="1286"/>
      <c r="BQ5" s="1286"/>
      <c r="BR5" s="1286"/>
      <c r="BS5" s="1286"/>
      <c r="BT5" s="1286"/>
      <c r="BU5" s="1286"/>
      <c r="BV5" s="1286"/>
      <c r="BW5" s="1286"/>
      <c r="BX5" s="1286"/>
      <c r="BY5" s="1286"/>
      <c r="BZ5" s="1286"/>
      <c r="CA5" s="1286"/>
      <c r="CB5" s="1286"/>
      <c r="CC5" s="1286"/>
      <c r="CD5" s="1286"/>
      <c r="CE5" s="1286"/>
      <c r="CF5" s="1286"/>
      <c r="CG5" s="1286"/>
      <c r="CH5" s="1286"/>
      <c r="CI5" s="1286"/>
      <c r="CJ5" s="1286"/>
      <c r="CK5" s="1286"/>
      <c r="CL5" s="1286"/>
      <c r="CM5" s="1286"/>
      <c r="CN5" s="1286"/>
      <c r="CO5" s="1286"/>
      <c r="CP5" s="1286"/>
      <c r="CQ5" s="1286"/>
      <c r="CR5" s="1286"/>
      <c r="CS5" s="1286"/>
      <c r="CT5" s="1286"/>
      <c r="CU5" s="1286"/>
      <c r="CV5" s="1286"/>
      <c r="CW5" s="1286"/>
      <c r="CX5" s="1286"/>
      <c r="CY5" s="1286"/>
      <c r="CZ5" s="1286"/>
      <c r="DA5" s="1286"/>
      <c r="DB5" s="1286"/>
      <c r="DC5" s="1286"/>
      <c r="DD5" s="1286"/>
      <c r="DE5" s="1286"/>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86"/>
      <c r="B6" s="1286"/>
      <c r="C6" s="1286"/>
      <c r="D6" s="1286"/>
      <c r="E6" s="1286"/>
      <c r="F6" s="1286"/>
      <c r="G6" s="1286"/>
      <c r="H6" s="1286"/>
      <c r="I6" s="1286"/>
      <c r="J6" s="1286"/>
      <c r="K6" s="1286"/>
      <c r="L6" s="1286"/>
      <c r="M6" s="1286"/>
      <c r="N6" s="1286"/>
      <c r="O6" s="1286"/>
      <c r="P6" s="1286"/>
      <c r="Q6" s="1286"/>
      <c r="R6" s="1286"/>
      <c r="S6" s="1286"/>
      <c r="T6" s="1286"/>
      <c r="U6" s="1286"/>
      <c r="V6" s="1286"/>
      <c r="W6" s="1286"/>
      <c r="X6" s="1286"/>
      <c r="Y6" s="1286"/>
      <c r="Z6" s="1286"/>
      <c r="AA6" s="1286"/>
      <c r="AB6" s="1286"/>
      <c r="AC6" s="1286"/>
      <c r="AD6" s="1286"/>
      <c r="AE6" s="1286"/>
      <c r="AF6" s="1286"/>
      <c r="AG6" s="1286"/>
      <c r="AH6" s="1286"/>
      <c r="AI6" s="1286"/>
      <c r="AJ6" s="1286"/>
      <c r="AK6" s="1286"/>
      <c r="AL6" s="1286"/>
      <c r="AM6" s="1286"/>
      <c r="AN6" s="1286"/>
      <c r="AO6" s="1286"/>
      <c r="AP6" s="1286"/>
      <c r="AQ6" s="1286"/>
      <c r="AR6" s="1286"/>
      <c r="AS6" s="1286"/>
      <c r="AT6" s="1286"/>
      <c r="AU6" s="1286"/>
      <c r="AV6" s="1286"/>
      <c r="AW6" s="1286"/>
      <c r="AX6" s="1286"/>
      <c r="AY6" s="1286"/>
      <c r="AZ6" s="1286"/>
      <c r="BA6" s="1286"/>
      <c r="BB6" s="1286"/>
      <c r="BC6" s="1286"/>
      <c r="BD6" s="1286"/>
      <c r="BE6" s="1286"/>
      <c r="BF6" s="1286"/>
      <c r="BG6" s="1286"/>
      <c r="BH6" s="1286"/>
      <c r="BI6" s="1286"/>
      <c r="BJ6" s="1286"/>
      <c r="BK6" s="1286"/>
      <c r="BL6" s="1286"/>
      <c r="BM6" s="1286"/>
      <c r="BN6" s="1286"/>
      <c r="BO6" s="1286"/>
      <c r="BP6" s="1286"/>
      <c r="BQ6" s="1286"/>
      <c r="BR6" s="1286"/>
      <c r="BS6" s="1286"/>
      <c r="BT6" s="1286"/>
      <c r="BU6" s="1286"/>
      <c r="BV6" s="1286"/>
      <c r="BW6" s="1286"/>
      <c r="BX6" s="1286"/>
      <c r="BY6" s="1286"/>
      <c r="BZ6" s="1286"/>
      <c r="CA6" s="1286"/>
      <c r="CB6" s="1286"/>
      <c r="CC6" s="1286"/>
      <c r="CD6" s="1286"/>
      <c r="CE6" s="1286"/>
      <c r="CF6" s="1286"/>
      <c r="CG6" s="1286"/>
      <c r="CH6" s="1286"/>
      <c r="CI6" s="1286"/>
      <c r="CJ6" s="1286"/>
      <c r="CK6" s="1286"/>
      <c r="CL6" s="1286"/>
      <c r="CM6" s="1286"/>
      <c r="CN6" s="1286"/>
      <c r="CO6" s="1286"/>
      <c r="CP6" s="1286"/>
      <c r="CQ6" s="1286"/>
      <c r="CR6" s="1286"/>
      <c r="CS6" s="1286"/>
      <c r="CT6" s="1286"/>
      <c r="CU6" s="1286"/>
      <c r="CV6" s="1286"/>
      <c r="CW6" s="1286"/>
      <c r="CX6" s="1286"/>
      <c r="CY6" s="1286"/>
      <c r="CZ6" s="1286"/>
      <c r="DA6" s="1286"/>
      <c r="DB6" s="1286"/>
      <c r="DC6" s="1286"/>
      <c r="DD6" s="1286"/>
      <c r="DE6" s="1286"/>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86"/>
      <c r="B7" s="1286"/>
      <c r="C7" s="1286"/>
      <c r="D7" s="1286"/>
      <c r="E7" s="1286"/>
      <c r="F7" s="1286"/>
      <c r="G7" s="1286"/>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6"/>
      <c r="AG7" s="1286"/>
      <c r="AH7" s="1286"/>
      <c r="AI7" s="1286"/>
      <c r="AJ7" s="1286"/>
      <c r="AK7" s="1286"/>
      <c r="AL7" s="1286"/>
      <c r="AM7" s="1286"/>
      <c r="AN7" s="1286"/>
      <c r="AO7" s="1286"/>
      <c r="AP7" s="1286"/>
      <c r="AQ7" s="1286"/>
      <c r="AR7" s="1286"/>
      <c r="AS7" s="1286"/>
      <c r="AT7" s="1286"/>
      <c r="AU7" s="1286"/>
      <c r="AV7" s="1286"/>
      <c r="AW7" s="1286"/>
      <c r="AX7" s="1286"/>
      <c r="AY7" s="1286"/>
      <c r="AZ7" s="1286"/>
      <c r="BA7" s="1286"/>
      <c r="BB7" s="1286"/>
      <c r="BC7" s="1286"/>
      <c r="BD7" s="1286"/>
      <c r="BE7" s="1286"/>
      <c r="BF7" s="1286"/>
      <c r="BG7" s="1286"/>
      <c r="BH7" s="1286"/>
      <c r="BI7" s="1286"/>
      <c r="BJ7" s="1286"/>
      <c r="BK7" s="1286"/>
      <c r="BL7" s="1286"/>
      <c r="BM7" s="1286"/>
      <c r="BN7" s="1286"/>
      <c r="BO7" s="1286"/>
      <c r="BP7" s="1286"/>
      <c r="BQ7" s="1286"/>
      <c r="BR7" s="1286"/>
      <c r="BS7" s="1286"/>
      <c r="BT7" s="1286"/>
      <c r="BU7" s="1286"/>
      <c r="BV7" s="1286"/>
      <c r="BW7" s="1286"/>
      <c r="BX7" s="1286"/>
      <c r="BY7" s="1286"/>
      <c r="BZ7" s="1286"/>
      <c r="CA7" s="1286"/>
      <c r="CB7" s="1286"/>
      <c r="CC7" s="1286"/>
      <c r="CD7" s="1286"/>
      <c r="CE7" s="1286"/>
      <c r="CF7" s="1286"/>
      <c r="CG7" s="1286"/>
      <c r="CH7" s="1286"/>
      <c r="CI7" s="1286"/>
      <c r="CJ7" s="1286"/>
      <c r="CK7" s="1286"/>
      <c r="CL7" s="1286"/>
      <c r="CM7" s="1286"/>
      <c r="CN7" s="1286"/>
      <c r="CO7" s="1286"/>
      <c r="CP7" s="1286"/>
      <c r="CQ7" s="1286"/>
      <c r="CR7" s="1286"/>
      <c r="CS7" s="1286"/>
      <c r="CT7" s="1286"/>
      <c r="CU7" s="1286"/>
      <c r="CV7" s="1286"/>
      <c r="CW7" s="1286"/>
      <c r="CX7" s="1286"/>
      <c r="CY7" s="1286"/>
      <c r="CZ7" s="1286"/>
      <c r="DA7" s="1286"/>
      <c r="DB7" s="1286"/>
      <c r="DC7" s="1286"/>
      <c r="DD7" s="1286"/>
      <c r="DE7" s="1286"/>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86"/>
      <c r="B8" s="1286"/>
      <c r="C8" s="1286"/>
      <c r="D8" s="1286"/>
      <c r="E8" s="1286"/>
      <c r="F8" s="1286"/>
      <c r="G8" s="1286"/>
      <c r="H8" s="1286"/>
      <c r="I8" s="1286"/>
      <c r="J8" s="1286"/>
      <c r="K8" s="1286"/>
      <c r="L8" s="1286"/>
      <c r="M8" s="1286"/>
      <c r="N8" s="1286"/>
      <c r="O8" s="1286"/>
      <c r="P8" s="1286"/>
      <c r="Q8" s="1286"/>
      <c r="R8" s="1286"/>
      <c r="S8" s="1286"/>
      <c r="T8" s="1286"/>
      <c r="U8" s="1286"/>
      <c r="V8" s="1286"/>
      <c r="W8" s="1286"/>
      <c r="X8" s="1286"/>
      <c r="Y8" s="1286"/>
      <c r="Z8" s="1286"/>
      <c r="AA8" s="1286"/>
      <c r="AB8" s="1286"/>
      <c r="AC8" s="1286"/>
      <c r="AD8" s="1286"/>
      <c r="AE8" s="1286"/>
      <c r="AF8" s="1286"/>
      <c r="AG8" s="1286"/>
      <c r="AH8" s="1286"/>
      <c r="AI8" s="1286"/>
      <c r="AJ8" s="1286"/>
      <c r="AK8" s="1286"/>
      <c r="AL8" s="1286"/>
      <c r="AM8" s="1286"/>
      <c r="AN8" s="1286"/>
      <c r="AO8" s="1286"/>
      <c r="AP8" s="1286"/>
      <c r="AQ8" s="1286"/>
      <c r="AR8" s="1286"/>
      <c r="AS8" s="1286"/>
      <c r="AT8" s="1286"/>
      <c r="AU8" s="1286"/>
      <c r="AV8" s="1286"/>
      <c r="AW8" s="1286"/>
      <c r="AX8" s="1286"/>
      <c r="AY8" s="1286"/>
      <c r="AZ8" s="1286"/>
      <c r="BA8" s="1286"/>
      <c r="BB8" s="1286"/>
      <c r="BC8" s="1286"/>
      <c r="BD8" s="1286"/>
      <c r="BE8" s="1286"/>
      <c r="BF8" s="1286"/>
      <c r="BG8" s="1286"/>
      <c r="BH8" s="1286"/>
      <c r="BI8" s="1286"/>
      <c r="BJ8" s="1286"/>
      <c r="BK8" s="1286"/>
      <c r="BL8" s="1286"/>
      <c r="BM8" s="1286"/>
      <c r="BN8" s="1286"/>
      <c r="BO8" s="1286"/>
      <c r="BP8" s="1286"/>
      <c r="BQ8" s="1286"/>
      <c r="BR8" s="1286"/>
      <c r="BS8" s="1286"/>
      <c r="BT8" s="1286"/>
      <c r="BU8" s="1286"/>
      <c r="BV8" s="1286"/>
      <c r="BW8" s="1286"/>
      <c r="BX8" s="1286"/>
      <c r="BY8" s="1286"/>
      <c r="BZ8" s="1286"/>
      <c r="CA8" s="1286"/>
      <c r="CB8" s="1286"/>
      <c r="CC8" s="1286"/>
      <c r="CD8" s="1286"/>
      <c r="CE8" s="1286"/>
      <c r="CF8" s="1286"/>
      <c r="CG8" s="1286"/>
      <c r="CH8" s="1286"/>
      <c r="CI8" s="1286"/>
      <c r="CJ8" s="1286"/>
      <c r="CK8" s="1286"/>
      <c r="CL8" s="1286"/>
      <c r="CM8" s="1286"/>
      <c r="CN8" s="1286"/>
      <c r="CO8" s="1286"/>
      <c r="CP8" s="1286"/>
      <c r="CQ8" s="1286"/>
      <c r="CR8" s="1286"/>
      <c r="CS8" s="1286"/>
      <c r="CT8" s="1286"/>
      <c r="CU8" s="1286"/>
      <c r="CV8" s="1286"/>
      <c r="CW8" s="1286"/>
      <c r="CX8" s="1286"/>
      <c r="CY8" s="1286"/>
      <c r="CZ8" s="1286"/>
      <c r="DA8" s="1286"/>
      <c r="DB8" s="1286"/>
      <c r="DC8" s="1286"/>
      <c r="DD8" s="1286"/>
      <c r="DE8" s="1286"/>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86"/>
      <c r="B9" s="1286"/>
      <c r="C9" s="1286"/>
      <c r="D9" s="1286"/>
      <c r="E9" s="1286"/>
      <c r="F9" s="1286"/>
      <c r="G9" s="1286"/>
      <c r="H9" s="1286"/>
      <c r="I9" s="1286"/>
      <c r="J9" s="1286"/>
      <c r="K9" s="1286"/>
      <c r="L9" s="1286"/>
      <c r="M9" s="1286"/>
      <c r="N9" s="1286"/>
      <c r="O9" s="1286"/>
      <c r="P9" s="1286"/>
      <c r="Q9" s="1286"/>
      <c r="R9" s="1286"/>
      <c r="S9" s="1286"/>
      <c r="T9" s="1286"/>
      <c r="U9" s="1286"/>
      <c r="V9" s="1286"/>
      <c r="W9" s="1286"/>
      <c r="X9" s="1286"/>
      <c r="Y9" s="1286"/>
      <c r="Z9" s="1286"/>
      <c r="AA9" s="1286"/>
      <c r="AB9" s="1286"/>
      <c r="AC9" s="1286"/>
      <c r="AD9" s="1286"/>
      <c r="AE9" s="1286"/>
      <c r="AF9" s="1286"/>
      <c r="AG9" s="1286"/>
      <c r="AH9" s="1286"/>
      <c r="AI9" s="1286"/>
      <c r="AJ9" s="1286"/>
      <c r="AK9" s="1286"/>
      <c r="AL9" s="1286"/>
      <c r="AM9" s="1286"/>
      <c r="AN9" s="1286"/>
      <c r="AO9" s="1286"/>
      <c r="AP9" s="1286"/>
      <c r="AQ9" s="1286"/>
      <c r="AR9" s="1286"/>
      <c r="AS9" s="1286"/>
      <c r="AT9" s="1286"/>
      <c r="AU9" s="1286"/>
      <c r="AV9" s="1286"/>
      <c r="AW9" s="1286"/>
      <c r="AX9" s="1286"/>
      <c r="AY9" s="1286"/>
      <c r="AZ9" s="1286"/>
      <c r="BA9" s="1286"/>
      <c r="BB9" s="1286"/>
      <c r="BC9" s="1286"/>
      <c r="BD9" s="1286"/>
      <c r="BE9" s="1286"/>
      <c r="BF9" s="1286"/>
      <c r="BG9" s="1286"/>
      <c r="BH9" s="1286"/>
      <c r="BI9" s="1286"/>
      <c r="BJ9" s="1286"/>
      <c r="BK9" s="1286"/>
      <c r="BL9" s="1286"/>
      <c r="BM9" s="1286"/>
      <c r="BN9" s="1286"/>
      <c r="BO9" s="1286"/>
      <c r="BP9" s="1286"/>
      <c r="BQ9" s="1286"/>
      <c r="BR9" s="1286"/>
      <c r="BS9" s="1286"/>
      <c r="BT9" s="1286"/>
      <c r="BU9" s="1286"/>
      <c r="BV9" s="1286"/>
      <c r="BW9" s="1286"/>
      <c r="BX9" s="1286"/>
      <c r="BY9" s="1286"/>
      <c r="BZ9" s="1286"/>
      <c r="CA9" s="1286"/>
      <c r="CB9" s="1286"/>
      <c r="CC9" s="1286"/>
      <c r="CD9" s="1286"/>
      <c r="CE9" s="1286"/>
      <c r="CF9" s="1286"/>
      <c r="CG9" s="1286"/>
      <c r="CH9" s="1286"/>
      <c r="CI9" s="1286"/>
      <c r="CJ9" s="1286"/>
      <c r="CK9" s="1286"/>
      <c r="CL9" s="1286"/>
      <c r="CM9" s="1286"/>
      <c r="CN9" s="1286"/>
      <c r="CO9" s="1286"/>
      <c r="CP9" s="1286"/>
      <c r="CQ9" s="1286"/>
      <c r="CR9" s="1286"/>
      <c r="CS9" s="1286"/>
      <c r="CT9" s="1286"/>
      <c r="CU9" s="1286"/>
      <c r="CV9" s="1286"/>
      <c r="CW9" s="1286"/>
      <c r="CX9" s="1286"/>
      <c r="CY9" s="1286"/>
      <c r="CZ9" s="1286"/>
      <c r="DA9" s="1286"/>
      <c r="DB9" s="1286"/>
      <c r="DC9" s="1286"/>
      <c r="DD9" s="1286"/>
      <c r="DE9" s="1286"/>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86"/>
      <c r="B10" s="1286"/>
      <c r="C10" s="1286"/>
      <c r="D10" s="1286"/>
      <c r="E10" s="1286"/>
      <c r="F10" s="1286"/>
      <c r="G10" s="1286"/>
      <c r="H10" s="1286"/>
      <c r="I10" s="1286"/>
      <c r="J10" s="1286"/>
      <c r="K10" s="1286"/>
      <c r="L10" s="1286"/>
      <c r="M10" s="1286"/>
      <c r="N10" s="1286"/>
      <c r="O10" s="1286"/>
      <c r="P10" s="1286"/>
      <c r="Q10" s="1286"/>
      <c r="R10" s="1286"/>
      <c r="S10" s="1286"/>
      <c r="T10" s="1286"/>
      <c r="U10" s="1286"/>
      <c r="V10" s="1286"/>
      <c r="W10" s="1286"/>
      <c r="X10" s="1286"/>
      <c r="Y10" s="1286"/>
      <c r="Z10" s="1286"/>
      <c r="AA10" s="1286"/>
      <c r="AB10" s="1286"/>
      <c r="AC10" s="1286"/>
      <c r="AD10" s="1286"/>
      <c r="AE10" s="1286"/>
      <c r="AF10" s="1286"/>
      <c r="AG10" s="1286"/>
      <c r="AH10" s="1286"/>
      <c r="AI10" s="1286"/>
      <c r="AJ10" s="1286"/>
      <c r="AK10" s="1286"/>
      <c r="AL10" s="1286"/>
      <c r="AM10" s="1286"/>
      <c r="AN10" s="1286"/>
      <c r="AO10" s="1286"/>
      <c r="AP10" s="1286"/>
      <c r="AQ10" s="1286"/>
      <c r="AR10" s="1286"/>
      <c r="AS10" s="1286"/>
      <c r="AT10" s="1286"/>
      <c r="AU10" s="1286"/>
      <c r="AV10" s="1286"/>
      <c r="AW10" s="1286"/>
      <c r="AX10" s="1286"/>
      <c r="AY10" s="1286"/>
      <c r="AZ10" s="1286"/>
      <c r="BA10" s="1286"/>
      <c r="BB10" s="1286"/>
      <c r="BC10" s="1286"/>
      <c r="BD10" s="1286"/>
      <c r="BE10" s="1286"/>
      <c r="BF10" s="1286"/>
      <c r="BG10" s="1286"/>
      <c r="BH10" s="1286"/>
      <c r="BI10" s="1286"/>
      <c r="BJ10" s="1286"/>
      <c r="BK10" s="1286"/>
      <c r="BL10" s="1286"/>
      <c r="BM10" s="1286"/>
      <c r="BN10" s="1286"/>
      <c r="BO10" s="1286"/>
      <c r="BP10" s="1286"/>
      <c r="BQ10" s="1286"/>
      <c r="BR10" s="1286"/>
      <c r="BS10" s="1286"/>
      <c r="BT10" s="1286"/>
      <c r="BU10" s="1286"/>
      <c r="BV10" s="1286"/>
      <c r="BW10" s="1286"/>
      <c r="BX10" s="1286"/>
      <c r="BY10" s="1286"/>
      <c r="BZ10" s="1286"/>
      <c r="CA10" s="1286"/>
      <c r="CB10" s="1286"/>
      <c r="CC10" s="1286"/>
      <c r="CD10" s="1286"/>
      <c r="CE10" s="1286"/>
      <c r="CF10" s="1286"/>
      <c r="CG10" s="1286"/>
      <c r="CH10" s="1286"/>
      <c r="CI10" s="1286"/>
      <c r="CJ10" s="1286"/>
      <c r="CK10" s="1286"/>
      <c r="CL10" s="1286"/>
      <c r="CM10" s="1286"/>
      <c r="CN10" s="1286"/>
      <c r="CO10" s="1286"/>
      <c r="CP10" s="1286"/>
      <c r="CQ10" s="1286"/>
      <c r="CR10" s="1286"/>
      <c r="CS10" s="1286"/>
      <c r="CT10" s="1286"/>
      <c r="CU10" s="1286"/>
      <c r="CV10" s="1286"/>
      <c r="CW10" s="1286"/>
      <c r="CX10" s="1286"/>
      <c r="CY10" s="1286"/>
      <c r="CZ10" s="1286"/>
      <c r="DA10" s="1286"/>
      <c r="DB10" s="1286"/>
      <c r="DC10" s="1286"/>
      <c r="DD10" s="1286"/>
      <c r="DE10" s="1286"/>
      <c r="DF10" s="280"/>
      <c r="DG10" s="280"/>
      <c r="DH10" s="280"/>
      <c r="DI10" s="280"/>
      <c r="DJ10" s="280"/>
      <c r="DK10" s="280"/>
      <c r="DL10" s="280"/>
      <c r="DM10" s="280"/>
      <c r="DN10" s="280"/>
      <c r="DO10" s="280"/>
      <c r="DP10" s="280"/>
      <c r="DQ10" s="280"/>
      <c r="DR10" s="280"/>
      <c r="DS10" s="280"/>
      <c r="DT10" s="280"/>
      <c r="DU10" s="280"/>
      <c r="DV10" s="280"/>
      <c r="DW10" s="280"/>
      <c r="EM10" s="279" t="s">
        <v>632</v>
      </c>
    </row>
    <row r="11" spans="1:143" s="279" customFormat="1" ht="13" x14ac:dyDescent="0.2">
      <c r="A11" s="1286"/>
      <c r="B11" s="1286"/>
      <c r="C11" s="1286"/>
      <c r="D11" s="1286"/>
      <c r="E11" s="1286"/>
      <c r="F11" s="1286"/>
      <c r="G11" s="1286"/>
      <c r="H11" s="1286"/>
      <c r="I11" s="1286"/>
      <c r="J11" s="1286"/>
      <c r="K11" s="1286"/>
      <c r="L11" s="1286"/>
      <c r="M11" s="1286"/>
      <c r="N11" s="1286"/>
      <c r="O11" s="1286"/>
      <c r="P11" s="1286"/>
      <c r="Q11" s="1286"/>
      <c r="R11" s="1286"/>
      <c r="S11" s="1286"/>
      <c r="T11" s="1286"/>
      <c r="U11" s="1286"/>
      <c r="V11" s="1286"/>
      <c r="W11" s="1286"/>
      <c r="X11" s="1286"/>
      <c r="Y11" s="1286"/>
      <c r="Z11" s="1286"/>
      <c r="AA11" s="1286"/>
      <c r="AB11" s="1286"/>
      <c r="AC11" s="1286"/>
      <c r="AD11" s="1286"/>
      <c r="AE11" s="1286"/>
      <c r="AF11" s="1286"/>
      <c r="AG11" s="1286"/>
      <c r="AH11" s="1286"/>
      <c r="AI11" s="1286"/>
      <c r="AJ11" s="1286"/>
      <c r="AK11" s="1286"/>
      <c r="AL11" s="1286"/>
      <c r="AM11" s="1286"/>
      <c r="AN11" s="1286"/>
      <c r="AO11" s="1286"/>
      <c r="AP11" s="1286"/>
      <c r="AQ11" s="1286"/>
      <c r="AR11" s="1286"/>
      <c r="AS11" s="1286"/>
      <c r="AT11" s="1286"/>
      <c r="AU11" s="1286"/>
      <c r="AV11" s="1286"/>
      <c r="AW11" s="1286"/>
      <c r="AX11" s="1286"/>
      <c r="AY11" s="1286"/>
      <c r="AZ11" s="1286"/>
      <c r="BA11" s="1286"/>
      <c r="BB11" s="1286"/>
      <c r="BC11" s="1286"/>
      <c r="BD11" s="1286"/>
      <c r="BE11" s="1286"/>
      <c r="BF11" s="1286"/>
      <c r="BG11" s="1286"/>
      <c r="BH11" s="1286"/>
      <c r="BI11" s="1286"/>
      <c r="BJ11" s="1286"/>
      <c r="BK11" s="1286"/>
      <c r="BL11" s="1286"/>
      <c r="BM11" s="1286"/>
      <c r="BN11" s="1286"/>
      <c r="BO11" s="1286"/>
      <c r="BP11" s="1286"/>
      <c r="BQ11" s="1286"/>
      <c r="BR11" s="1286"/>
      <c r="BS11" s="1286"/>
      <c r="BT11" s="1286"/>
      <c r="BU11" s="1286"/>
      <c r="BV11" s="1286"/>
      <c r="BW11" s="1286"/>
      <c r="BX11" s="1286"/>
      <c r="BY11" s="1286"/>
      <c r="BZ11" s="1286"/>
      <c r="CA11" s="1286"/>
      <c r="CB11" s="1286"/>
      <c r="CC11" s="1286"/>
      <c r="CD11" s="1286"/>
      <c r="CE11" s="1286"/>
      <c r="CF11" s="1286"/>
      <c r="CG11" s="1286"/>
      <c r="CH11" s="1286"/>
      <c r="CI11" s="1286"/>
      <c r="CJ11" s="1286"/>
      <c r="CK11" s="1286"/>
      <c r="CL11" s="1286"/>
      <c r="CM11" s="1286"/>
      <c r="CN11" s="1286"/>
      <c r="CO11" s="1286"/>
      <c r="CP11" s="1286"/>
      <c r="CQ11" s="1286"/>
      <c r="CR11" s="1286"/>
      <c r="CS11" s="1286"/>
      <c r="CT11" s="1286"/>
      <c r="CU11" s="1286"/>
      <c r="CV11" s="1286"/>
      <c r="CW11" s="1286"/>
      <c r="CX11" s="1286"/>
      <c r="CY11" s="1286"/>
      <c r="CZ11" s="1286"/>
      <c r="DA11" s="1286"/>
      <c r="DB11" s="1286"/>
      <c r="DC11" s="1286"/>
      <c r="DD11" s="1286"/>
      <c r="DE11" s="1286"/>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86"/>
      <c r="B12" s="1286"/>
      <c r="C12" s="1286"/>
      <c r="D12" s="1286"/>
      <c r="E12" s="1286"/>
      <c r="F12" s="1286"/>
      <c r="G12" s="1286"/>
      <c r="H12" s="1286"/>
      <c r="I12" s="1286"/>
      <c r="J12" s="1286"/>
      <c r="K12" s="1286"/>
      <c r="L12" s="1286"/>
      <c r="M12" s="1286"/>
      <c r="N12" s="1286"/>
      <c r="O12" s="1286"/>
      <c r="P12" s="1286"/>
      <c r="Q12" s="1286"/>
      <c r="R12" s="1286"/>
      <c r="S12" s="1286"/>
      <c r="T12" s="1286"/>
      <c r="U12" s="1286"/>
      <c r="V12" s="1286"/>
      <c r="W12" s="1286"/>
      <c r="X12" s="1286"/>
      <c r="Y12" s="1286"/>
      <c r="Z12" s="1286"/>
      <c r="AA12" s="1286"/>
      <c r="AB12" s="1286"/>
      <c r="AC12" s="1286"/>
      <c r="AD12" s="1286"/>
      <c r="AE12" s="1286"/>
      <c r="AF12" s="1286"/>
      <c r="AG12" s="1286"/>
      <c r="AH12" s="1286"/>
      <c r="AI12" s="1286"/>
      <c r="AJ12" s="1286"/>
      <c r="AK12" s="1286"/>
      <c r="AL12" s="1286"/>
      <c r="AM12" s="1286"/>
      <c r="AN12" s="1286"/>
      <c r="AO12" s="1286"/>
      <c r="AP12" s="1286"/>
      <c r="AQ12" s="1286"/>
      <c r="AR12" s="1286"/>
      <c r="AS12" s="1286"/>
      <c r="AT12" s="1286"/>
      <c r="AU12" s="1286"/>
      <c r="AV12" s="1286"/>
      <c r="AW12" s="1286"/>
      <c r="AX12" s="1286"/>
      <c r="AY12" s="1286"/>
      <c r="AZ12" s="1286"/>
      <c r="BA12" s="1286"/>
      <c r="BB12" s="1286"/>
      <c r="BC12" s="1286"/>
      <c r="BD12" s="1286"/>
      <c r="BE12" s="1286"/>
      <c r="BF12" s="1286"/>
      <c r="BG12" s="1286"/>
      <c r="BH12" s="1286"/>
      <c r="BI12" s="1286"/>
      <c r="BJ12" s="1286"/>
      <c r="BK12" s="1286"/>
      <c r="BL12" s="1286"/>
      <c r="BM12" s="1286"/>
      <c r="BN12" s="1286"/>
      <c r="BO12" s="1286"/>
      <c r="BP12" s="1286"/>
      <c r="BQ12" s="1286"/>
      <c r="BR12" s="1286"/>
      <c r="BS12" s="1286"/>
      <c r="BT12" s="1286"/>
      <c r="BU12" s="1286"/>
      <c r="BV12" s="1286"/>
      <c r="BW12" s="1286"/>
      <c r="BX12" s="1286"/>
      <c r="BY12" s="1286"/>
      <c r="BZ12" s="1286"/>
      <c r="CA12" s="1286"/>
      <c r="CB12" s="1286"/>
      <c r="CC12" s="1286"/>
      <c r="CD12" s="1286"/>
      <c r="CE12" s="1286"/>
      <c r="CF12" s="1286"/>
      <c r="CG12" s="1286"/>
      <c r="CH12" s="1286"/>
      <c r="CI12" s="1286"/>
      <c r="CJ12" s="1286"/>
      <c r="CK12" s="1286"/>
      <c r="CL12" s="1286"/>
      <c r="CM12" s="1286"/>
      <c r="CN12" s="1286"/>
      <c r="CO12" s="1286"/>
      <c r="CP12" s="1286"/>
      <c r="CQ12" s="1286"/>
      <c r="CR12" s="1286"/>
      <c r="CS12" s="1286"/>
      <c r="CT12" s="1286"/>
      <c r="CU12" s="1286"/>
      <c r="CV12" s="1286"/>
      <c r="CW12" s="1286"/>
      <c r="CX12" s="1286"/>
      <c r="CY12" s="1286"/>
      <c r="CZ12" s="1286"/>
      <c r="DA12" s="1286"/>
      <c r="DB12" s="1286"/>
      <c r="DC12" s="1286"/>
      <c r="DD12" s="1286"/>
      <c r="DE12" s="1286"/>
      <c r="DF12" s="280"/>
      <c r="DG12" s="280"/>
      <c r="DH12" s="280"/>
      <c r="DI12" s="280"/>
      <c r="DJ12" s="280"/>
      <c r="DK12" s="280"/>
      <c r="DL12" s="280"/>
      <c r="DM12" s="280"/>
      <c r="DN12" s="280"/>
      <c r="DO12" s="280"/>
      <c r="DP12" s="280"/>
      <c r="DQ12" s="280"/>
      <c r="DR12" s="280"/>
      <c r="DS12" s="280"/>
      <c r="DT12" s="280"/>
      <c r="DU12" s="280"/>
      <c r="DV12" s="280"/>
      <c r="DW12" s="280"/>
      <c r="EM12" s="279" t="s">
        <v>632</v>
      </c>
    </row>
    <row r="13" spans="1:143" s="279" customFormat="1" ht="13" x14ac:dyDescent="0.2">
      <c r="A13" s="1286"/>
      <c r="B13" s="1286"/>
      <c r="C13" s="1286"/>
      <c r="D13" s="1286"/>
      <c r="E13" s="1286"/>
      <c r="F13" s="1286"/>
      <c r="G13" s="1286"/>
      <c r="H13" s="1286"/>
      <c r="I13" s="1286"/>
      <c r="J13" s="1286"/>
      <c r="K13" s="1286"/>
      <c r="L13" s="1286"/>
      <c r="M13" s="1286"/>
      <c r="N13" s="1286"/>
      <c r="O13" s="1286"/>
      <c r="P13" s="1286"/>
      <c r="Q13" s="1286"/>
      <c r="R13" s="1286"/>
      <c r="S13" s="1286"/>
      <c r="T13" s="1286"/>
      <c r="U13" s="1286"/>
      <c r="V13" s="1286"/>
      <c r="W13" s="1286"/>
      <c r="X13" s="1286"/>
      <c r="Y13" s="1286"/>
      <c r="Z13" s="1286"/>
      <c r="AA13" s="1286"/>
      <c r="AB13" s="1286"/>
      <c r="AC13" s="1286"/>
      <c r="AD13" s="1286"/>
      <c r="AE13" s="1286"/>
      <c r="AF13" s="1286"/>
      <c r="AG13" s="1286"/>
      <c r="AH13" s="1286"/>
      <c r="AI13" s="1286"/>
      <c r="AJ13" s="1286"/>
      <c r="AK13" s="1286"/>
      <c r="AL13" s="1286"/>
      <c r="AM13" s="1286"/>
      <c r="AN13" s="1286"/>
      <c r="AO13" s="1286"/>
      <c r="AP13" s="1286"/>
      <c r="AQ13" s="1286"/>
      <c r="AR13" s="1286"/>
      <c r="AS13" s="1286"/>
      <c r="AT13" s="1286"/>
      <c r="AU13" s="1286"/>
      <c r="AV13" s="1286"/>
      <c r="AW13" s="1286"/>
      <c r="AX13" s="1286"/>
      <c r="AY13" s="1286"/>
      <c r="AZ13" s="1286"/>
      <c r="BA13" s="1286"/>
      <c r="BB13" s="1286"/>
      <c r="BC13" s="1286"/>
      <c r="BD13" s="1286"/>
      <c r="BE13" s="1286"/>
      <c r="BF13" s="1286"/>
      <c r="BG13" s="1286"/>
      <c r="BH13" s="1286"/>
      <c r="BI13" s="1286"/>
      <c r="BJ13" s="1286"/>
      <c r="BK13" s="1286"/>
      <c r="BL13" s="1286"/>
      <c r="BM13" s="1286"/>
      <c r="BN13" s="1286"/>
      <c r="BO13" s="1286"/>
      <c r="BP13" s="1286"/>
      <c r="BQ13" s="1286"/>
      <c r="BR13" s="1286"/>
      <c r="BS13" s="1286"/>
      <c r="BT13" s="1286"/>
      <c r="BU13" s="1286"/>
      <c r="BV13" s="1286"/>
      <c r="BW13" s="1286"/>
      <c r="BX13" s="1286"/>
      <c r="BY13" s="1286"/>
      <c r="BZ13" s="1286"/>
      <c r="CA13" s="1286"/>
      <c r="CB13" s="1286"/>
      <c r="CC13" s="1286"/>
      <c r="CD13" s="1286"/>
      <c r="CE13" s="1286"/>
      <c r="CF13" s="1286"/>
      <c r="CG13" s="1286"/>
      <c r="CH13" s="1286"/>
      <c r="CI13" s="1286"/>
      <c r="CJ13" s="1286"/>
      <c r="CK13" s="1286"/>
      <c r="CL13" s="1286"/>
      <c r="CM13" s="1286"/>
      <c r="CN13" s="1286"/>
      <c r="CO13" s="1286"/>
      <c r="CP13" s="1286"/>
      <c r="CQ13" s="1286"/>
      <c r="CR13" s="1286"/>
      <c r="CS13" s="1286"/>
      <c r="CT13" s="1286"/>
      <c r="CU13" s="1286"/>
      <c r="CV13" s="1286"/>
      <c r="CW13" s="1286"/>
      <c r="CX13" s="1286"/>
      <c r="CY13" s="1286"/>
      <c r="CZ13" s="1286"/>
      <c r="DA13" s="1286"/>
      <c r="DB13" s="1286"/>
      <c r="DC13" s="1286"/>
      <c r="DD13" s="1286"/>
      <c r="DE13" s="1286"/>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86"/>
      <c r="B14" s="1286"/>
      <c r="C14" s="1286"/>
      <c r="D14" s="1286"/>
      <c r="E14" s="1286"/>
      <c r="F14" s="1286"/>
      <c r="G14" s="1286"/>
      <c r="H14" s="1286"/>
      <c r="I14" s="1286"/>
      <c r="J14" s="1286"/>
      <c r="K14" s="1286"/>
      <c r="L14" s="1286"/>
      <c r="M14" s="1286"/>
      <c r="N14" s="1286"/>
      <c r="O14" s="1286"/>
      <c r="P14" s="1286"/>
      <c r="Q14" s="1286"/>
      <c r="R14" s="1286"/>
      <c r="S14" s="1286"/>
      <c r="T14" s="1286"/>
      <c r="U14" s="1286"/>
      <c r="V14" s="1286"/>
      <c r="W14" s="1286"/>
      <c r="X14" s="1286"/>
      <c r="Y14" s="1286"/>
      <c r="Z14" s="1286"/>
      <c r="AA14" s="1286"/>
      <c r="AB14" s="1286"/>
      <c r="AC14" s="1286"/>
      <c r="AD14" s="1286"/>
      <c r="AE14" s="1286"/>
      <c r="AF14" s="1286"/>
      <c r="AG14" s="1286"/>
      <c r="AH14" s="1286"/>
      <c r="AI14" s="1286"/>
      <c r="AJ14" s="1286"/>
      <c r="AK14" s="1286"/>
      <c r="AL14" s="1286"/>
      <c r="AM14" s="1286"/>
      <c r="AN14" s="1286"/>
      <c r="AO14" s="1286"/>
      <c r="AP14" s="1286"/>
      <c r="AQ14" s="1286"/>
      <c r="AR14" s="1286"/>
      <c r="AS14" s="1286"/>
      <c r="AT14" s="1286"/>
      <c r="AU14" s="1286"/>
      <c r="AV14" s="1286"/>
      <c r="AW14" s="1286"/>
      <c r="AX14" s="1286"/>
      <c r="AY14" s="1286"/>
      <c r="AZ14" s="1286"/>
      <c r="BA14" s="1286"/>
      <c r="BB14" s="1286"/>
      <c r="BC14" s="1286"/>
      <c r="BD14" s="1286"/>
      <c r="BE14" s="1286"/>
      <c r="BF14" s="1286"/>
      <c r="BG14" s="1286"/>
      <c r="BH14" s="1286"/>
      <c r="BI14" s="1286"/>
      <c r="BJ14" s="1286"/>
      <c r="BK14" s="1286"/>
      <c r="BL14" s="1286"/>
      <c r="BM14" s="1286"/>
      <c r="BN14" s="1286"/>
      <c r="BO14" s="1286"/>
      <c r="BP14" s="1286"/>
      <c r="BQ14" s="1286"/>
      <c r="BR14" s="1286"/>
      <c r="BS14" s="1286"/>
      <c r="BT14" s="1286"/>
      <c r="BU14" s="1286"/>
      <c r="BV14" s="1286"/>
      <c r="BW14" s="1286"/>
      <c r="BX14" s="1286"/>
      <c r="BY14" s="1286"/>
      <c r="BZ14" s="1286"/>
      <c r="CA14" s="1286"/>
      <c r="CB14" s="1286"/>
      <c r="CC14" s="1286"/>
      <c r="CD14" s="1286"/>
      <c r="CE14" s="1286"/>
      <c r="CF14" s="1286"/>
      <c r="CG14" s="1286"/>
      <c r="CH14" s="1286"/>
      <c r="CI14" s="1286"/>
      <c r="CJ14" s="1286"/>
      <c r="CK14" s="1286"/>
      <c r="CL14" s="1286"/>
      <c r="CM14" s="1286"/>
      <c r="CN14" s="1286"/>
      <c r="CO14" s="1286"/>
      <c r="CP14" s="1286"/>
      <c r="CQ14" s="1286"/>
      <c r="CR14" s="1286"/>
      <c r="CS14" s="1286"/>
      <c r="CT14" s="1286"/>
      <c r="CU14" s="1286"/>
      <c r="CV14" s="1286"/>
      <c r="CW14" s="1286"/>
      <c r="CX14" s="1286"/>
      <c r="CY14" s="1286"/>
      <c r="CZ14" s="1286"/>
      <c r="DA14" s="1286"/>
      <c r="DB14" s="1286"/>
      <c r="DC14" s="1286"/>
      <c r="DD14" s="1286"/>
      <c r="DE14" s="1286"/>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8"/>
      <c r="B15" s="1286"/>
      <c r="C15" s="1286"/>
      <c r="D15" s="1286"/>
      <c r="E15" s="1286"/>
      <c r="F15" s="1286"/>
      <c r="G15" s="1286"/>
      <c r="H15" s="1286"/>
      <c r="I15" s="1286"/>
      <c r="J15" s="1286"/>
      <c r="K15" s="1286"/>
      <c r="L15" s="1286"/>
      <c r="M15" s="1286"/>
      <c r="N15" s="1286"/>
      <c r="O15" s="1286"/>
      <c r="P15" s="1286"/>
      <c r="Q15" s="1286"/>
      <c r="R15" s="1286"/>
      <c r="S15" s="1286"/>
      <c r="T15" s="1286"/>
      <c r="U15" s="1286"/>
      <c r="V15" s="1286"/>
      <c r="W15" s="1286"/>
      <c r="X15" s="1286"/>
      <c r="Y15" s="1286"/>
      <c r="Z15" s="1286"/>
      <c r="AA15" s="1286"/>
      <c r="AB15" s="1286"/>
      <c r="AC15" s="1286"/>
      <c r="AD15" s="1286"/>
      <c r="AE15" s="1286"/>
      <c r="AF15" s="1286"/>
      <c r="AG15" s="1286"/>
      <c r="AH15" s="1286"/>
      <c r="AI15" s="1286"/>
      <c r="AJ15" s="1286"/>
      <c r="AK15" s="1286"/>
      <c r="AL15" s="1286"/>
      <c r="AM15" s="1286"/>
      <c r="AN15" s="1286"/>
      <c r="AO15" s="1286"/>
      <c r="AP15" s="1286"/>
      <c r="AQ15" s="1286"/>
      <c r="AR15" s="1286"/>
      <c r="AS15" s="1286"/>
      <c r="AT15" s="1286"/>
      <c r="AU15" s="1286"/>
      <c r="AV15" s="1286"/>
      <c r="AW15" s="1286"/>
      <c r="AX15" s="1286"/>
      <c r="AY15" s="1286"/>
      <c r="AZ15" s="1286"/>
      <c r="BA15" s="1286"/>
      <c r="BB15" s="1286"/>
      <c r="BC15" s="1286"/>
      <c r="BD15" s="1286"/>
      <c r="BE15" s="1286"/>
      <c r="BF15" s="1286"/>
      <c r="BG15" s="1286"/>
      <c r="BH15" s="1286"/>
      <c r="BI15" s="1286"/>
      <c r="BJ15" s="1286"/>
      <c r="BK15" s="1286"/>
      <c r="BL15" s="1286"/>
      <c r="BM15" s="1286"/>
      <c r="BN15" s="1286"/>
      <c r="BO15" s="1286"/>
      <c r="BP15" s="1286"/>
      <c r="BQ15" s="1286"/>
      <c r="BR15" s="1286"/>
      <c r="BS15" s="1286"/>
      <c r="BT15" s="1286"/>
      <c r="BU15" s="1286"/>
      <c r="BV15" s="1286"/>
      <c r="BW15" s="1286"/>
      <c r="BX15" s="1286"/>
      <c r="BY15" s="1286"/>
      <c r="BZ15" s="1286"/>
      <c r="CA15" s="1286"/>
      <c r="CB15" s="1286"/>
      <c r="CC15" s="1286"/>
      <c r="CD15" s="1286"/>
      <c r="CE15" s="1286"/>
      <c r="CF15" s="1286"/>
      <c r="CG15" s="1286"/>
      <c r="CH15" s="1286"/>
      <c r="CI15" s="1286"/>
      <c r="CJ15" s="1286"/>
      <c r="CK15" s="1286"/>
      <c r="CL15" s="1286"/>
      <c r="CM15" s="1286"/>
      <c r="CN15" s="1286"/>
      <c r="CO15" s="1286"/>
      <c r="CP15" s="1286"/>
      <c r="CQ15" s="1286"/>
      <c r="CR15" s="1286"/>
      <c r="CS15" s="1286"/>
      <c r="CT15" s="1286"/>
      <c r="CU15" s="1286"/>
      <c r="CV15" s="1286"/>
      <c r="CW15" s="1286"/>
      <c r="CX15" s="1286"/>
      <c r="CY15" s="1286"/>
      <c r="CZ15" s="1286"/>
      <c r="DA15" s="1286"/>
      <c r="DB15" s="1286"/>
      <c r="DC15" s="1286"/>
      <c r="DD15" s="1286"/>
      <c r="DE15" s="1286"/>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8"/>
      <c r="B16" s="1286"/>
      <c r="C16" s="1286"/>
      <c r="D16" s="1286"/>
      <c r="E16" s="1286"/>
      <c r="F16" s="1286"/>
      <c r="G16" s="1286"/>
      <c r="H16" s="1286"/>
      <c r="I16" s="1286"/>
      <c r="J16" s="1286"/>
      <c r="K16" s="1286"/>
      <c r="L16" s="1286"/>
      <c r="M16" s="1286"/>
      <c r="N16" s="1286"/>
      <c r="O16" s="1286"/>
      <c r="P16" s="1286"/>
      <c r="Q16" s="1286"/>
      <c r="R16" s="1286"/>
      <c r="S16" s="1286"/>
      <c r="T16" s="1286"/>
      <c r="U16" s="1286"/>
      <c r="V16" s="1286"/>
      <c r="W16" s="1286"/>
      <c r="X16" s="1286"/>
      <c r="Y16" s="1286"/>
      <c r="Z16" s="1286"/>
      <c r="AA16" s="1286"/>
      <c r="AB16" s="1286"/>
      <c r="AC16" s="1286"/>
      <c r="AD16" s="1286"/>
      <c r="AE16" s="1286"/>
      <c r="AF16" s="1286"/>
      <c r="AG16" s="1286"/>
      <c r="AH16" s="1286"/>
      <c r="AI16" s="1286"/>
      <c r="AJ16" s="1286"/>
      <c r="AK16" s="1286"/>
      <c r="AL16" s="1286"/>
      <c r="AM16" s="1286"/>
      <c r="AN16" s="1286"/>
      <c r="AO16" s="1286"/>
      <c r="AP16" s="1286"/>
      <c r="AQ16" s="1286"/>
      <c r="AR16" s="1286"/>
      <c r="AS16" s="1286"/>
      <c r="AT16" s="1286"/>
      <c r="AU16" s="1286"/>
      <c r="AV16" s="1286"/>
      <c r="AW16" s="1286"/>
      <c r="AX16" s="1286"/>
      <c r="AY16" s="1286"/>
      <c r="AZ16" s="1286"/>
      <c r="BA16" s="1286"/>
      <c r="BB16" s="1286"/>
      <c r="BC16" s="1286"/>
      <c r="BD16" s="1286"/>
      <c r="BE16" s="1286"/>
      <c r="BF16" s="1286"/>
      <c r="BG16" s="1286"/>
      <c r="BH16" s="1286"/>
      <c r="BI16" s="1286"/>
      <c r="BJ16" s="1286"/>
      <c r="BK16" s="1286"/>
      <c r="BL16" s="1286"/>
      <c r="BM16" s="1286"/>
      <c r="BN16" s="1286"/>
      <c r="BO16" s="1286"/>
      <c r="BP16" s="1286"/>
      <c r="BQ16" s="1286"/>
      <c r="BR16" s="1286"/>
      <c r="BS16" s="1286"/>
      <c r="BT16" s="1286"/>
      <c r="BU16" s="1286"/>
      <c r="BV16" s="1286"/>
      <c r="BW16" s="1286"/>
      <c r="BX16" s="1286"/>
      <c r="BY16" s="1286"/>
      <c r="BZ16" s="1286"/>
      <c r="CA16" s="1286"/>
      <c r="CB16" s="1286"/>
      <c r="CC16" s="1286"/>
      <c r="CD16" s="1286"/>
      <c r="CE16" s="1286"/>
      <c r="CF16" s="1286"/>
      <c r="CG16" s="1286"/>
      <c r="CH16" s="1286"/>
      <c r="CI16" s="1286"/>
      <c r="CJ16" s="1286"/>
      <c r="CK16" s="1286"/>
      <c r="CL16" s="1286"/>
      <c r="CM16" s="1286"/>
      <c r="CN16" s="1286"/>
      <c r="CO16" s="1286"/>
      <c r="CP16" s="1286"/>
      <c r="CQ16" s="1286"/>
      <c r="CR16" s="1286"/>
      <c r="CS16" s="1286"/>
      <c r="CT16" s="1286"/>
      <c r="CU16" s="1286"/>
      <c r="CV16" s="1286"/>
      <c r="CW16" s="1286"/>
      <c r="CX16" s="1286"/>
      <c r="CY16" s="1286"/>
      <c r="CZ16" s="1286"/>
      <c r="DA16" s="1286"/>
      <c r="DB16" s="1286"/>
      <c r="DC16" s="1286"/>
      <c r="DD16" s="1286"/>
      <c r="DE16" s="1286"/>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8"/>
      <c r="B17" s="1286"/>
      <c r="C17" s="1286"/>
      <c r="D17" s="1286"/>
      <c r="E17" s="1286"/>
      <c r="F17" s="1286"/>
      <c r="G17" s="1286"/>
      <c r="H17" s="1286"/>
      <c r="I17" s="1286"/>
      <c r="J17" s="1286"/>
      <c r="K17" s="1286"/>
      <c r="L17" s="1286"/>
      <c r="M17" s="1286"/>
      <c r="N17" s="1286"/>
      <c r="O17" s="1286"/>
      <c r="P17" s="1286"/>
      <c r="Q17" s="1286"/>
      <c r="R17" s="1286"/>
      <c r="S17" s="1286"/>
      <c r="T17" s="1286"/>
      <c r="U17" s="1286"/>
      <c r="V17" s="1286"/>
      <c r="W17" s="1286"/>
      <c r="X17" s="1286"/>
      <c r="Y17" s="1286"/>
      <c r="Z17" s="1286"/>
      <c r="AA17" s="1286"/>
      <c r="AB17" s="1286"/>
      <c r="AC17" s="1286"/>
      <c r="AD17" s="1286"/>
      <c r="AE17" s="1286"/>
      <c r="AF17" s="1286"/>
      <c r="AG17" s="1286"/>
      <c r="AH17" s="1286"/>
      <c r="AI17" s="1286"/>
      <c r="AJ17" s="1286"/>
      <c r="AK17" s="1286"/>
      <c r="AL17" s="1286"/>
      <c r="AM17" s="1286"/>
      <c r="AN17" s="1286"/>
      <c r="AO17" s="1286"/>
      <c r="AP17" s="1286"/>
      <c r="AQ17" s="1286"/>
      <c r="AR17" s="1286"/>
      <c r="AS17" s="1286"/>
      <c r="AT17" s="1286"/>
      <c r="AU17" s="1286"/>
      <c r="AV17" s="1286"/>
      <c r="AW17" s="1286"/>
      <c r="AX17" s="1286"/>
      <c r="AY17" s="1286"/>
      <c r="AZ17" s="1286"/>
      <c r="BA17" s="1286"/>
      <c r="BB17" s="1286"/>
      <c r="BC17" s="1286"/>
      <c r="BD17" s="1286"/>
      <c r="BE17" s="1286"/>
      <c r="BF17" s="1286"/>
      <c r="BG17" s="1286"/>
      <c r="BH17" s="1286"/>
      <c r="BI17" s="1286"/>
      <c r="BJ17" s="1286"/>
      <c r="BK17" s="1286"/>
      <c r="BL17" s="1286"/>
      <c r="BM17" s="1286"/>
      <c r="BN17" s="1286"/>
      <c r="BO17" s="1286"/>
      <c r="BP17" s="1286"/>
      <c r="BQ17" s="1286"/>
      <c r="BR17" s="1286"/>
      <c r="BS17" s="1286"/>
      <c r="BT17" s="1286"/>
      <c r="BU17" s="1286"/>
      <c r="BV17" s="1286"/>
      <c r="BW17" s="1286"/>
      <c r="BX17" s="1286"/>
      <c r="BY17" s="1286"/>
      <c r="BZ17" s="1286"/>
      <c r="CA17" s="1286"/>
      <c r="CB17" s="1286"/>
      <c r="CC17" s="1286"/>
      <c r="CD17" s="1286"/>
      <c r="CE17" s="1286"/>
      <c r="CF17" s="1286"/>
      <c r="CG17" s="1286"/>
      <c r="CH17" s="1286"/>
      <c r="CI17" s="1286"/>
      <c r="CJ17" s="1286"/>
      <c r="CK17" s="1286"/>
      <c r="CL17" s="1286"/>
      <c r="CM17" s="1286"/>
      <c r="CN17" s="1286"/>
      <c r="CO17" s="1286"/>
      <c r="CP17" s="1286"/>
      <c r="CQ17" s="1286"/>
      <c r="CR17" s="1286"/>
      <c r="CS17" s="1286"/>
      <c r="CT17" s="1286"/>
      <c r="CU17" s="1286"/>
      <c r="CV17" s="1286"/>
      <c r="CW17" s="1286"/>
      <c r="CX17" s="1286"/>
      <c r="CY17" s="1286"/>
      <c r="CZ17" s="1286"/>
      <c r="DA17" s="1286"/>
      <c r="DB17" s="1286"/>
      <c r="DC17" s="1286"/>
      <c r="DD17" s="1286"/>
      <c r="DE17" s="1286"/>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8"/>
      <c r="B18" s="1286"/>
      <c r="C18" s="1286"/>
      <c r="D18" s="1286"/>
      <c r="E18" s="1286"/>
      <c r="F18" s="1286"/>
      <c r="G18" s="1286"/>
      <c r="H18" s="1286"/>
      <c r="I18" s="1286"/>
      <c r="J18" s="1286"/>
      <c r="K18" s="1286"/>
      <c r="L18" s="1286"/>
      <c r="M18" s="1286"/>
      <c r="N18" s="1286"/>
      <c r="O18" s="1286"/>
      <c r="P18" s="1286"/>
      <c r="Q18" s="1286"/>
      <c r="R18" s="1286"/>
      <c r="S18" s="1286"/>
      <c r="T18" s="1286"/>
      <c r="U18" s="1286"/>
      <c r="V18" s="1286"/>
      <c r="W18" s="1286"/>
      <c r="X18" s="1286"/>
      <c r="Y18" s="1286"/>
      <c r="Z18" s="1286"/>
      <c r="AA18" s="1286"/>
      <c r="AB18" s="1286"/>
      <c r="AC18" s="1286"/>
      <c r="AD18" s="1286"/>
      <c r="AE18" s="1286"/>
      <c r="AF18" s="1286"/>
      <c r="AG18" s="1286"/>
      <c r="AH18" s="1286"/>
      <c r="AI18" s="1286"/>
      <c r="AJ18" s="1286"/>
      <c r="AK18" s="1286"/>
      <c r="AL18" s="1286"/>
      <c r="AM18" s="1286"/>
      <c r="AN18" s="1286"/>
      <c r="AO18" s="1286"/>
      <c r="AP18" s="1286"/>
      <c r="AQ18" s="1286"/>
      <c r="AR18" s="1286"/>
      <c r="AS18" s="1286"/>
      <c r="AT18" s="1286"/>
      <c r="AU18" s="1286"/>
      <c r="AV18" s="1286"/>
      <c r="AW18" s="1286"/>
      <c r="AX18" s="1286"/>
      <c r="AY18" s="1286"/>
      <c r="AZ18" s="1286"/>
      <c r="BA18" s="1286"/>
      <c r="BB18" s="1286"/>
      <c r="BC18" s="1286"/>
      <c r="BD18" s="1286"/>
      <c r="BE18" s="1286"/>
      <c r="BF18" s="1286"/>
      <c r="BG18" s="1286"/>
      <c r="BH18" s="1286"/>
      <c r="BI18" s="1286"/>
      <c r="BJ18" s="1286"/>
      <c r="BK18" s="1286"/>
      <c r="BL18" s="1286"/>
      <c r="BM18" s="1286"/>
      <c r="BN18" s="1286"/>
      <c r="BO18" s="1286"/>
      <c r="BP18" s="1286"/>
      <c r="BQ18" s="1286"/>
      <c r="BR18" s="1286"/>
      <c r="BS18" s="1286"/>
      <c r="BT18" s="1286"/>
      <c r="BU18" s="1286"/>
      <c r="BV18" s="1286"/>
      <c r="BW18" s="1286"/>
      <c r="BX18" s="1286"/>
      <c r="BY18" s="1286"/>
      <c r="BZ18" s="1286"/>
      <c r="CA18" s="1286"/>
      <c r="CB18" s="1286"/>
      <c r="CC18" s="1286"/>
      <c r="CD18" s="1286"/>
      <c r="CE18" s="1286"/>
      <c r="CF18" s="1286"/>
      <c r="CG18" s="1286"/>
      <c r="CH18" s="1286"/>
      <c r="CI18" s="1286"/>
      <c r="CJ18" s="1286"/>
      <c r="CK18" s="1286"/>
      <c r="CL18" s="1286"/>
      <c r="CM18" s="1286"/>
      <c r="CN18" s="1286"/>
      <c r="CO18" s="1286"/>
      <c r="CP18" s="1286"/>
      <c r="CQ18" s="1286"/>
      <c r="CR18" s="1286"/>
      <c r="CS18" s="1286"/>
      <c r="CT18" s="1286"/>
      <c r="CU18" s="1286"/>
      <c r="CV18" s="1286"/>
      <c r="CW18" s="1286"/>
      <c r="CX18" s="1286"/>
      <c r="CY18" s="1286"/>
      <c r="CZ18" s="1286"/>
      <c r="DA18" s="1286"/>
      <c r="DB18" s="1286"/>
      <c r="DC18" s="1286"/>
      <c r="DD18" s="1286"/>
      <c r="DE18" s="1286"/>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8"/>
      <c r="DE19" s="1228"/>
    </row>
    <row r="20" spans="1:351" ht="13" x14ac:dyDescent="0.2">
      <c r="DD20" s="1228"/>
      <c r="DE20" s="1228"/>
    </row>
    <row r="21" spans="1:351" ht="16.5" x14ac:dyDescent="0.2">
      <c r="B21" s="1285"/>
      <c r="C21" s="1281"/>
      <c r="D21" s="1281"/>
      <c r="E21" s="1281"/>
      <c r="F21" s="1281"/>
      <c r="G21" s="1281"/>
      <c r="H21" s="1281"/>
      <c r="I21" s="1281"/>
      <c r="J21" s="1281"/>
      <c r="K21" s="1281"/>
      <c r="L21" s="1281"/>
      <c r="M21" s="1281"/>
      <c r="N21" s="1284"/>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4"/>
      <c r="AU21" s="1281"/>
      <c r="AV21" s="1281"/>
      <c r="AW21" s="1281"/>
      <c r="AX21" s="1281"/>
      <c r="AY21" s="1281"/>
      <c r="AZ21" s="1281"/>
      <c r="BA21" s="1281"/>
      <c r="BB21" s="1281"/>
      <c r="BC21" s="1281"/>
      <c r="BD21" s="1281"/>
      <c r="BE21" s="1281"/>
      <c r="BF21" s="1284"/>
      <c r="BG21" s="1281"/>
      <c r="BH21" s="1281"/>
      <c r="BI21" s="1281"/>
      <c r="BJ21" s="1281"/>
      <c r="BK21" s="1281"/>
      <c r="BL21" s="1281"/>
      <c r="BM21" s="1281"/>
      <c r="BN21" s="1281"/>
      <c r="BO21" s="1281"/>
      <c r="BP21" s="1281"/>
      <c r="BQ21" s="1281"/>
      <c r="BR21" s="1284"/>
      <c r="BS21" s="1281"/>
      <c r="BT21" s="1281"/>
      <c r="BU21" s="1281"/>
      <c r="BV21" s="1281"/>
      <c r="BW21" s="1281"/>
      <c r="BX21" s="1281"/>
      <c r="BY21" s="1281"/>
      <c r="BZ21" s="1281"/>
      <c r="CA21" s="1281"/>
      <c r="CB21" s="1281"/>
      <c r="CC21" s="1281"/>
      <c r="CD21" s="1284"/>
      <c r="CE21" s="1281"/>
      <c r="CF21" s="1281"/>
      <c r="CG21" s="1281"/>
      <c r="CH21" s="1281"/>
      <c r="CI21" s="1281"/>
      <c r="CJ21" s="1281"/>
      <c r="CK21" s="1281"/>
      <c r="CL21" s="1281"/>
      <c r="CM21" s="1281"/>
      <c r="CN21" s="1281"/>
      <c r="CO21" s="1281"/>
      <c r="CP21" s="1284"/>
      <c r="CQ21" s="1281"/>
      <c r="CR21" s="1281"/>
      <c r="CS21" s="1281"/>
      <c r="CT21" s="1281"/>
      <c r="CU21" s="1281"/>
      <c r="CV21" s="1281"/>
      <c r="CW21" s="1281"/>
      <c r="CX21" s="1281"/>
      <c r="CY21" s="1281"/>
      <c r="CZ21" s="1281"/>
      <c r="DA21" s="1281"/>
      <c r="DB21" s="1284"/>
      <c r="DC21" s="1281"/>
      <c r="DD21" s="1280"/>
      <c r="DE21" s="1228"/>
      <c r="MM21" s="1283"/>
    </row>
    <row r="22" spans="1:351" ht="16.5" x14ac:dyDescent="0.2">
      <c r="B22" s="1229"/>
      <c r="MM22" s="1283"/>
    </row>
    <row r="23" spans="1:351" ht="13" x14ac:dyDescent="0.2">
      <c r="B23" s="1229"/>
    </row>
    <row r="24" spans="1:351" ht="13" x14ac:dyDescent="0.2">
      <c r="B24" s="1229"/>
    </row>
    <row r="25" spans="1:351" ht="13" x14ac:dyDescent="0.2">
      <c r="B25" s="1229"/>
    </row>
    <row r="26" spans="1:351" ht="13" x14ac:dyDescent="0.2">
      <c r="B26" s="1229"/>
    </row>
    <row r="27" spans="1:351" ht="13" x14ac:dyDescent="0.2">
      <c r="B27" s="1229"/>
    </row>
    <row r="28" spans="1:351" ht="13" x14ac:dyDescent="0.2">
      <c r="B28" s="1229"/>
    </row>
    <row r="29" spans="1:351" ht="13" x14ac:dyDescent="0.2">
      <c r="B29" s="1229"/>
    </row>
    <row r="30" spans="1:351" ht="13" x14ac:dyDescent="0.2">
      <c r="B30" s="1229"/>
    </row>
    <row r="31" spans="1:351" ht="13" x14ac:dyDescent="0.2">
      <c r="B31" s="1229"/>
    </row>
    <row r="32" spans="1:351" ht="13" x14ac:dyDescent="0.2">
      <c r="B32" s="1229"/>
    </row>
    <row r="33" spans="2:109" ht="13" x14ac:dyDescent="0.2">
      <c r="B33" s="1229"/>
    </row>
    <row r="34" spans="2:109" ht="13" x14ac:dyDescent="0.2">
      <c r="B34" s="1229"/>
    </row>
    <row r="35" spans="2:109" ht="13" x14ac:dyDescent="0.2">
      <c r="B35" s="1229"/>
    </row>
    <row r="36" spans="2:109" ht="13" x14ac:dyDescent="0.2">
      <c r="B36" s="1229"/>
    </row>
    <row r="37" spans="2:109" ht="13" x14ac:dyDescent="0.2">
      <c r="B37" s="1229"/>
    </row>
    <row r="38" spans="2:109" ht="13" x14ac:dyDescent="0.2">
      <c r="B38" s="1229"/>
    </row>
    <row r="39" spans="2:109" ht="13" x14ac:dyDescent="0.2">
      <c r="B39" s="1234"/>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c r="AS39" s="1233"/>
      <c r="AT39" s="1233"/>
      <c r="AU39" s="1233"/>
      <c r="AV39" s="1233"/>
      <c r="AW39" s="1233"/>
      <c r="AX39" s="1233"/>
      <c r="AY39" s="1233"/>
      <c r="AZ39" s="1233"/>
      <c r="BA39" s="1233"/>
      <c r="BB39" s="1233"/>
      <c r="BC39" s="1233"/>
      <c r="BD39" s="1233"/>
      <c r="BE39" s="1233"/>
      <c r="BF39" s="1233"/>
      <c r="BG39" s="1233"/>
      <c r="BH39" s="1233"/>
      <c r="BI39" s="1233"/>
      <c r="BJ39" s="1233"/>
      <c r="BK39" s="1233"/>
      <c r="BL39" s="1233"/>
      <c r="BM39" s="1233"/>
      <c r="BN39" s="1233"/>
      <c r="BO39" s="1233"/>
      <c r="BP39" s="1233"/>
      <c r="BQ39" s="1233"/>
      <c r="BR39" s="1233"/>
      <c r="BS39" s="1233"/>
      <c r="BT39" s="1233"/>
      <c r="BU39" s="1233"/>
      <c r="BV39" s="1233"/>
      <c r="BW39" s="1233"/>
      <c r="BX39" s="1233"/>
      <c r="BY39" s="1233"/>
      <c r="BZ39" s="1233"/>
      <c r="CA39" s="1233"/>
      <c r="CB39" s="1233"/>
      <c r="CC39" s="1233"/>
      <c r="CD39" s="1233"/>
      <c r="CE39" s="1233"/>
      <c r="CF39" s="1233"/>
      <c r="CG39" s="1233"/>
      <c r="CH39" s="1233"/>
      <c r="CI39" s="1233"/>
      <c r="CJ39" s="1233"/>
      <c r="CK39" s="1233"/>
      <c r="CL39" s="1233"/>
      <c r="CM39" s="1233"/>
      <c r="CN39" s="1233"/>
      <c r="CO39" s="1233"/>
      <c r="CP39" s="1233"/>
      <c r="CQ39" s="1233"/>
      <c r="CR39" s="1233"/>
      <c r="CS39" s="1233"/>
      <c r="CT39" s="1233"/>
      <c r="CU39" s="1233"/>
      <c r="CV39" s="1233"/>
      <c r="CW39" s="1233"/>
      <c r="CX39" s="1233"/>
      <c r="CY39" s="1233"/>
      <c r="CZ39" s="1233"/>
      <c r="DA39" s="1233"/>
      <c r="DB39" s="1233"/>
      <c r="DC39" s="1233"/>
      <c r="DD39" s="1232"/>
    </row>
    <row r="40" spans="2:109" ht="13" x14ac:dyDescent="0.2">
      <c r="B40" s="1270"/>
      <c r="DD40" s="1270"/>
      <c r="DE40" s="1228"/>
    </row>
    <row r="41" spans="2:109" ht="16.5" x14ac:dyDescent="0.2">
      <c r="B41" s="1282" t="s">
        <v>631</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0"/>
    </row>
    <row r="42" spans="2:109" ht="13" x14ac:dyDescent="0.2">
      <c r="B42" s="1229"/>
      <c r="G42" s="1266"/>
      <c r="I42" s="1265"/>
      <c r="J42" s="1265"/>
      <c r="K42" s="1265"/>
      <c r="AM42" s="1266"/>
      <c r="AN42" s="1266" t="s">
        <v>627</v>
      </c>
      <c r="AP42" s="1265"/>
      <c r="AQ42" s="1265"/>
      <c r="AR42" s="1265"/>
      <c r="AY42" s="1266"/>
      <c r="BA42" s="1265"/>
      <c r="BB42" s="1265"/>
      <c r="BC42" s="1265"/>
      <c r="BK42" s="1266"/>
      <c r="BM42" s="1265"/>
      <c r="BN42" s="1265"/>
      <c r="BO42" s="1265"/>
      <c r="BW42" s="1266"/>
      <c r="BY42" s="1265"/>
      <c r="BZ42" s="1265"/>
      <c r="CA42" s="1265"/>
      <c r="CI42" s="1266"/>
      <c r="CK42" s="1265"/>
      <c r="CL42" s="1265"/>
      <c r="CM42" s="1265"/>
      <c r="CU42" s="1266"/>
      <c r="CW42" s="1265"/>
      <c r="CX42" s="1265"/>
      <c r="CY42" s="1265"/>
    </row>
    <row r="43" spans="2:109" ht="13.5" customHeight="1" x14ac:dyDescent="0.2">
      <c r="B43" s="1229"/>
      <c r="AN43" s="1264" t="s">
        <v>630</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2"/>
    </row>
    <row r="44" spans="2:109" ht="13" x14ac:dyDescent="0.2">
      <c r="B44" s="1229"/>
      <c r="AN44" s="1261"/>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59"/>
    </row>
    <row r="45" spans="2:109" ht="13" x14ac:dyDescent="0.2">
      <c r="B45" s="1229"/>
      <c r="AN45" s="1261"/>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59"/>
    </row>
    <row r="46" spans="2:109" ht="13" x14ac:dyDescent="0.2">
      <c r="B46" s="1229"/>
      <c r="AN46" s="1261"/>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59"/>
    </row>
    <row r="47" spans="2:109" ht="13" x14ac:dyDescent="0.2">
      <c r="B47" s="1229"/>
      <c r="AN47" s="1258"/>
      <c r="AO47" s="1257"/>
      <c r="AP47" s="1257"/>
      <c r="AQ47" s="1257"/>
      <c r="AR47" s="1257"/>
      <c r="AS47" s="1257"/>
      <c r="AT47" s="1257"/>
      <c r="AU47" s="1257"/>
      <c r="AV47" s="1257"/>
      <c r="AW47" s="1257"/>
      <c r="AX47" s="1257"/>
      <c r="AY47" s="1257"/>
      <c r="AZ47" s="1257"/>
      <c r="BA47" s="1257"/>
      <c r="BB47" s="1257"/>
      <c r="BC47" s="1257"/>
      <c r="BD47" s="1257"/>
      <c r="BE47" s="1257"/>
      <c r="BF47" s="1257"/>
      <c r="BG47" s="1257"/>
      <c r="BH47" s="1257"/>
      <c r="BI47" s="1257"/>
      <c r="BJ47" s="1257"/>
      <c r="BK47" s="1257"/>
      <c r="BL47" s="1257"/>
      <c r="BM47" s="1257"/>
      <c r="BN47" s="1257"/>
      <c r="BO47" s="1257"/>
      <c r="BP47" s="1257"/>
      <c r="BQ47" s="1257"/>
      <c r="BR47" s="1257"/>
      <c r="BS47" s="1257"/>
      <c r="BT47" s="1257"/>
      <c r="BU47" s="1257"/>
      <c r="BV47" s="1257"/>
      <c r="BW47" s="1257"/>
      <c r="BX47" s="1257"/>
      <c r="BY47" s="1257"/>
      <c r="BZ47" s="1257"/>
      <c r="CA47" s="1257"/>
      <c r="CB47" s="1257"/>
      <c r="CC47" s="1257"/>
      <c r="CD47" s="1257"/>
      <c r="CE47" s="1257"/>
      <c r="CF47" s="1257"/>
      <c r="CG47" s="1257"/>
      <c r="CH47" s="1257"/>
      <c r="CI47" s="1257"/>
      <c r="CJ47" s="1257"/>
      <c r="CK47" s="1257"/>
      <c r="CL47" s="1257"/>
      <c r="CM47" s="1257"/>
      <c r="CN47" s="1257"/>
      <c r="CO47" s="1257"/>
      <c r="CP47" s="1257"/>
      <c r="CQ47" s="1257"/>
      <c r="CR47" s="1257"/>
      <c r="CS47" s="1257"/>
      <c r="CT47" s="1257"/>
      <c r="CU47" s="1257"/>
      <c r="CV47" s="1257"/>
      <c r="CW47" s="1257"/>
      <c r="CX47" s="1257"/>
      <c r="CY47" s="1257"/>
      <c r="CZ47" s="1257"/>
      <c r="DA47" s="1257"/>
      <c r="DB47" s="1257"/>
      <c r="DC47" s="1256"/>
    </row>
    <row r="48" spans="2:109" ht="13" x14ac:dyDescent="0.2">
      <c r="B48" s="122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ht="13" x14ac:dyDescent="0.2">
      <c r="B49" s="1229"/>
      <c r="AN49" s="1228" t="s">
        <v>625</v>
      </c>
    </row>
    <row r="50" spans="1:109" ht="13" x14ac:dyDescent="0.2">
      <c r="B50" s="1229"/>
      <c r="G50" s="1241"/>
      <c r="H50" s="1241"/>
      <c r="I50" s="1241"/>
      <c r="J50" s="1241"/>
      <c r="K50" s="1250"/>
      <c r="L50" s="1250"/>
      <c r="M50" s="1249"/>
      <c r="N50" s="1249"/>
      <c r="AN50" s="1248"/>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6"/>
      <c r="BP50" s="1238" t="s">
        <v>555</v>
      </c>
      <c r="BQ50" s="1238"/>
      <c r="BR50" s="1238"/>
      <c r="BS50" s="1238"/>
      <c r="BT50" s="1238"/>
      <c r="BU50" s="1238"/>
      <c r="BV50" s="1238"/>
      <c r="BW50" s="1238"/>
      <c r="BX50" s="1238" t="s">
        <v>556</v>
      </c>
      <c r="BY50" s="1238"/>
      <c r="BZ50" s="1238"/>
      <c r="CA50" s="1238"/>
      <c r="CB50" s="1238"/>
      <c r="CC50" s="1238"/>
      <c r="CD50" s="1238"/>
      <c r="CE50" s="1238"/>
      <c r="CF50" s="1238" t="s">
        <v>557</v>
      </c>
      <c r="CG50" s="1238"/>
      <c r="CH50" s="1238"/>
      <c r="CI50" s="1238"/>
      <c r="CJ50" s="1238"/>
      <c r="CK50" s="1238"/>
      <c r="CL50" s="1238"/>
      <c r="CM50" s="1238"/>
      <c r="CN50" s="1238" t="s">
        <v>558</v>
      </c>
      <c r="CO50" s="1238"/>
      <c r="CP50" s="1238"/>
      <c r="CQ50" s="1238"/>
      <c r="CR50" s="1238"/>
      <c r="CS50" s="1238"/>
      <c r="CT50" s="1238"/>
      <c r="CU50" s="1238"/>
      <c r="CV50" s="1238" t="s">
        <v>559</v>
      </c>
      <c r="CW50" s="1238"/>
      <c r="CX50" s="1238"/>
      <c r="CY50" s="1238"/>
      <c r="CZ50" s="1238"/>
      <c r="DA50" s="1238"/>
      <c r="DB50" s="1238"/>
      <c r="DC50" s="1238"/>
    </row>
    <row r="51" spans="1:109" ht="13.5" customHeight="1" x14ac:dyDescent="0.2">
      <c r="B51" s="1229"/>
      <c r="G51" s="1245"/>
      <c r="H51" s="1245"/>
      <c r="I51" s="1279"/>
      <c r="J51" s="1279"/>
      <c r="K51" s="1244"/>
      <c r="L51" s="1244"/>
      <c r="M51" s="1244"/>
      <c r="N51" s="1244"/>
      <c r="AM51" s="1243"/>
      <c r="AN51" s="1237" t="s">
        <v>624</v>
      </c>
      <c r="AO51" s="1237"/>
      <c r="AP51" s="1237"/>
      <c r="AQ51" s="1237"/>
      <c r="AR51" s="1237"/>
      <c r="AS51" s="1237"/>
      <c r="AT51" s="1237"/>
      <c r="AU51" s="1237"/>
      <c r="AV51" s="1237"/>
      <c r="AW51" s="1237"/>
      <c r="AX51" s="1237"/>
      <c r="AY51" s="1237"/>
      <c r="AZ51" s="1237"/>
      <c r="BA51" s="1237"/>
      <c r="BB51" s="1237" t="s">
        <v>622</v>
      </c>
      <c r="BC51" s="1237"/>
      <c r="BD51" s="1237"/>
      <c r="BE51" s="1237"/>
      <c r="BF51" s="1237"/>
      <c r="BG51" s="1237"/>
      <c r="BH51" s="1237"/>
      <c r="BI51" s="1237"/>
      <c r="BJ51" s="1237"/>
      <c r="BK51" s="1237"/>
      <c r="BL51" s="1237"/>
      <c r="BM51" s="1237"/>
      <c r="BN51" s="1237"/>
      <c r="BO51" s="1237"/>
      <c r="BP51" s="1278"/>
      <c r="BQ51" s="1236"/>
      <c r="BR51" s="1236"/>
      <c r="BS51" s="1236"/>
      <c r="BT51" s="1236"/>
      <c r="BU51" s="1236"/>
      <c r="BV51" s="1236"/>
      <c r="BW51" s="1236"/>
      <c r="BX51" s="1236">
        <v>169.9</v>
      </c>
      <c r="BY51" s="1236"/>
      <c r="BZ51" s="1236"/>
      <c r="CA51" s="1236"/>
      <c r="CB51" s="1236"/>
      <c r="CC51" s="1236"/>
      <c r="CD51" s="1236"/>
      <c r="CE51" s="1236"/>
      <c r="CF51" s="1236">
        <v>171.7</v>
      </c>
      <c r="CG51" s="1236"/>
      <c r="CH51" s="1236"/>
      <c r="CI51" s="1236"/>
      <c r="CJ51" s="1236"/>
      <c r="CK51" s="1236"/>
      <c r="CL51" s="1236"/>
      <c r="CM51" s="1236"/>
      <c r="CN51" s="1236">
        <v>164.6</v>
      </c>
      <c r="CO51" s="1236"/>
      <c r="CP51" s="1236"/>
      <c r="CQ51" s="1236"/>
      <c r="CR51" s="1236"/>
      <c r="CS51" s="1236"/>
      <c r="CT51" s="1236"/>
      <c r="CU51" s="1236"/>
      <c r="CV51" s="1236">
        <v>161.9</v>
      </c>
      <c r="CW51" s="1236"/>
      <c r="CX51" s="1236"/>
      <c r="CY51" s="1236"/>
      <c r="CZ51" s="1236"/>
      <c r="DA51" s="1236"/>
      <c r="DB51" s="1236"/>
      <c r="DC51" s="1236"/>
    </row>
    <row r="52" spans="1:109" ht="13" x14ac:dyDescent="0.2">
      <c r="B52" s="1229"/>
      <c r="G52" s="1245"/>
      <c r="H52" s="1245"/>
      <c r="I52" s="1279"/>
      <c r="J52" s="1279"/>
      <c r="K52" s="1244"/>
      <c r="L52" s="1244"/>
      <c r="M52" s="1244"/>
      <c r="N52" s="1244"/>
      <c r="AM52" s="1243"/>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 x14ac:dyDescent="0.2">
      <c r="A53" s="1265"/>
      <c r="B53" s="1229"/>
      <c r="G53" s="1245"/>
      <c r="H53" s="1245"/>
      <c r="I53" s="1241"/>
      <c r="J53" s="1241"/>
      <c r="K53" s="1244"/>
      <c r="L53" s="1244"/>
      <c r="M53" s="1244"/>
      <c r="N53" s="1244"/>
      <c r="AM53" s="1243"/>
      <c r="AN53" s="1237"/>
      <c r="AO53" s="1237"/>
      <c r="AP53" s="1237"/>
      <c r="AQ53" s="1237"/>
      <c r="AR53" s="1237"/>
      <c r="AS53" s="1237"/>
      <c r="AT53" s="1237"/>
      <c r="AU53" s="1237"/>
      <c r="AV53" s="1237"/>
      <c r="AW53" s="1237"/>
      <c r="AX53" s="1237"/>
      <c r="AY53" s="1237"/>
      <c r="AZ53" s="1237"/>
      <c r="BA53" s="1237"/>
      <c r="BB53" s="1237" t="s">
        <v>629</v>
      </c>
      <c r="BC53" s="1237"/>
      <c r="BD53" s="1237"/>
      <c r="BE53" s="1237"/>
      <c r="BF53" s="1237"/>
      <c r="BG53" s="1237"/>
      <c r="BH53" s="1237"/>
      <c r="BI53" s="1237"/>
      <c r="BJ53" s="1237"/>
      <c r="BK53" s="1237"/>
      <c r="BL53" s="1237"/>
      <c r="BM53" s="1237"/>
      <c r="BN53" s="1237"/>
      <c r="BO53" s="1237"/>
      <c r="BP53" s="1278"/>
      <c r="BQ53" s="1236"/>
      <c r="BR53" s="1236"/>
      <c r="BS53" s="1236"/>
      <c r="BT53" s="1236"/>
      <c r="BU53" s="1236"/>
      <c r="BV53" s="1236"/>
      <c r="BW53" s="1236"/>
      <c r="BX53" s="1236">
        <v>52.4</v>
      </c>
      <c r="BY53" s="1236"/>
      <c r="BZ53" s="1236"/>
      <c r="CA53" s="1236"/>
      <c r="CB53" s="1236"/>
      <c r="CC53" s="1236"/>
      <c r="CD53" s="1236"/>
      <c r="CE53" s="1236"/>
      <c r="CF53" s="1236">
        <v>52.5</v>
      </c>
      <c r="CG53" s="1236"/>
      <c r="CH53" s="1236"/>
      <c r="CI53" s="1236"/>
      <c r="CJ53" s="1236"/>
      <c r="CK53" s="1236"/>
      <c r="CL53" s="1236"/>
      <c r="CM53" s="1236"/>
      <c r="CN53" s="1236">
        <v>52.9</v>
      </c>
      <c r="CO53" s="1236"/>
      <c r="CP53" s="1236"/>
      <c r="CQ53" s="1236"/>
      <c r="CR53" s="1236"/>
      <c r="CS53" s="1236"/>
      <c r="CT53" s="1236"/>
      <c r="CU53" s="1236"/>
      <c r="CV53" s="1236">
        <v>52.7</v>
      </c>
      <c r="CW53" s="1236"/>
      <c r="CX53" s="1236"/>
      <c r="CY53" s="1236"/>
      <c r="CZ53" s="1236"/>
      <c r="DA53" s="1236"/>
      <c r="DB53" s="1236"/>
      <c r="DC53" s="1236"/>
    </row>
    <row r="54" spans="1:109" ht="13" x14ac:dyDescent="0.2">
      <c r="A54" s="1265"/>
      <c r="B54" s="1229"/>
      <c r="G54" s="1245"/>
      <c r="H54" s="1245"/>
      <c r="I54" s="1241"/>
      <c r="J54" s="1241"/>
      <c r="K54" s="1244"/>
      <c r="L54" s="1244"/>
      <c r="M54" s="1244"/>
      <c r="N54" s="1244"/>
      <c r="AM54" s="1243"/>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 x14ac:dyDescent="0.2">
      <c r="A55" s="1265"/>
      <c r="B55" s="1229"/>
      <c r="G55" s="1241"/>
      <c r="H55" s="1241"/>
      <c r="I55" s="1241"/>
      <c r="J55" s="1241"/>
      <c r="K55" s="1244"/>
      <c r="L55" s="1244"/>
      <c r="M55" s="1244"/>
      <c r="N55" s="1244"/>
      <c r="AN55" s="1238" t="s">
        <v>623</v>
      </c>
      <c r="AO55" s="1238"/>
      <c r="AP55" s="1238"/>
      <c r="AQ55" s="1238"/>
      <c r="AR55" s="1238"/>
      <c r="AS55" s="1238"/>
      <c r="AT55" s="1238"/>
      <c r="AU55" s="1238"/>
      <c r="AV55" s="1238"/>
      <c r="AW55" s="1238"/>
      <c r="AX55" s="1238"/>
      <c r="AY55" s="1238"/>
      <c r="AZ55" s="1238"/>
      <c r="BA55" s="1238"/>
      <c r="BB55" s="1237" t="s">
        <v>622</v>
      </c>
      <c r="BC55" s="1237"/>
      <c r="BD55" s="1237"/>
      <c r="BE55" s="1237"/>
      <c r="BF55" s="1237"/>
      <c r="BG55" s="1237"/>
      <c r="BH55" s="1237"/>
      <c r="BI55" s="1237"/>
      <c r="BJ55" s="1237"/>
      <c r="BK55" s="1237"/>
      <c r="BL55" s="1237"/>
      <c r="BM55" s="1237"/>
      <c r="BN55" s="1237"/>
      <c r="BO55" s="1237"/>
      <c r="BP55" s="1278"/>
      <c r="BQ55" s="1236"/>
      <c r="BR55" s="1236"/>
      <c r="BS55" s="1236"/>
      <c r="BT55" s="1236"/>
      <c r="BU55" s="1236"/>
      <c r="BV55" s="1236"/>
      <c r="BW55" s="1236"/>
      <c r="BX55" s="1236">
        <v>196.2</v>
      </c>
      <c r="BY55" s="1236"/>
      <c r="BZ55" s="1236"/>
      <c r="CA55" s="1236"/>
      <c r="CB55" s="1236"/>
      <c r="CC55" s="1236"/>
      <c r="CD55" s="1236"/>
      <c r="CE55" s="1236"/>
      <c r="CF55" s="1236">
        <v>198</v>
      </c>
      <c r="CG55" s="1236"/>
      <c r="CH55" s="1236"/>
      <c r="CI55" s="1236"/>
      <c r="CJ55" s="1236"/>
      <c r="CK55" s="1236"/>
      <c r="CL55" s="1236"/>
      <c r="CM55" s="1236"/>
      <c r="CN55" s="1236">
        <v>195.2</v>
      </c>
      <c r="CO55" s="1236"/>
      <c r="CP55" s="1236"/>
      <c r="CQ55" s="1236"/>
      <c r="CR55" s="1236"/>
      <c r="CS55" s="1236"/>
      <c r="CT55" s="1236"/>
      <c r="CU55" s="1236"/>
      <c r="CV55" s="1236">
        <v>193.6</v>
      </c>
      <c r="CW55" s="1236"/>
      <c r="CX55" s="1236"/>
      <c r="CY55" s="1236"/>
      <c r="CZ55" s="1236"/>
      <c r="DA55" s="1236"/>
      <c r="DB55" s="1236"/>
      <c r="DC55" s="1236"/>
    </row>
    <row r="56" spans="1:109" ht="13" x14ac:dyDescent="0.2">
      <c r="A56" s="1265"/>
      <c r="B56" s="1229"/>
      <c r="G56" s="1241"/>
      <c r="H56" s="1241"/>
      <c r="I56" s="1241"/>
      <c r="J56" s="1241"/>
      <c r="K56" s="1244"/>
      <c r="L56" s="1244"/>
      <c r="M56" s="1244"/>
      <c r="N56" s="1244"/>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265" customFormat="1" ht="13" x14ac:dyDescent="0.2">
      <c r="B57" s="1271"/>
      <c r="G57" s="1241"/>
      <c r="H57" s="1241"/>
      <c r="I57" s="1240"/>
      <c r="J57" s="1240"/>
      <c r="K57" s="1244"/>
      <c r="L57" s="1244"/>
      <c r="M57" s="1244"/>
      <c r="N57" s="1244"/>
      <c r="AM57" s="1228"/>
      <c r="AN57" s="1238"/>
      <c r="AO57" s="1238"/>
      <c r="AP57" s="1238"/>
      <c r="AQ57" s="1238"/>
      <c r="AR57" s="1238"/>
      <c r="AS57" s="1238"/>
      <c r="AT57" s="1238"/>
      <c r="AU57" s="1238"/>
      <c r="AV57" s="1238"/>
      <c r="AW57" s="1238"/>
      <c r="AX57" s="1238"/>
      <c r="AY57" s="1238"/>
      <c r="AZ57" s="1238"/>
      <c r="BA57" s="1238"/>
      <c r="BB57" s="1237" t="s">
        <v>629</v>
      </c>
      <c r="BC57" s="1237"/>
      <c r="BD57" s="1237"/>
      <c r="BE57" s="1237"/>
      <c r="BF57" s="1237"/>
      <c r="BG57" s="1237"/>
      <c r="BH57" s="1237"/>
      <c r="BI57" s="1237"/>
      <c r="BJ57" s="1237"/>
      <c r="BK57" s="1237"/>
      <c r="BL57" s="1237"/>
      <c r="BM57" s="1237"/>
      <c r="BN57" s="1237"/>
      <c r="BO57" s="1237"/>
      <c r="BP57" s="1278"/>
      <c r="BQ57" s="1236"/>
      <c r="BR57" s="1236"/>
      <c r="BS57" s="1236"/>
      <c r="BT57" s="1236"/>
      <c r="BU57" s="1236"/>
      <c r="BV57" s="1236"/>
      <c r="BW57" s="1236"/>
      <c r="BX57" s="1236">
        <v>57.3</v>
      </c>
      <c r="BY57" s="1236"/>
      <c r="BZ57" s="1236"/>
      <c r="CA57" s="1236"/>
      <c r="CB57" s="1236"/>
      <c r="CC57" s="1236"/>
      <c r="CD57" s="1236"/>
      <c r="CE57" s="1236"/>
      <c r="CF57" s="1236">
        <v>60.1</v>
      </c>
      <c r="CG57" s="1236"/>
      <c r="CH57" s="1236"/>
      <c r="CI57" s="1236"/>
      <c r="CJ57" s="1236"/>
      <c r="CK57" s="1236"/>
      <c r="CL57" s="1236"/>
      <c r="CM57" s="1236"/>
      <c r="CN57" s="1236">
        <v>60.7</v>
      </c>
      <c r="CO57" s="1236"/>
      <c r="CP57" s="1236"/>
      <c r="CQ57" s="1236"/>
      <c r="CR57" s="1236"/>
      <c r="CS57" s="1236"/>
      <c r="CT57" s="1236"/>
      <c r="CU57" s="1236"/>
      <c r="CV57" s="1236">
        <v>60.1</v>
      </c>
      <c r="CW57" s="1236"/>
      <c r="CX57" s="1236"/>
      <c r="CY57" s="1236"/>
      <c r="CZ57" s="1236"/>
      <c r="DA57" s="1236"/>
      <c r="DB57" s="1236"/>
      <c r="DC57" s="1236"/>
      <c r="DD57" s="1276"/>
      <c r="DE57" s="1271"/>
    </row>
    <row r="58" spans="1:109" s="1265" customFormat="1" ht="13" x14ac:dyDescent="0.2">
      <c r="A58" s="1228"/>
      <c r="B58" s="1271"/>
      <c r="G58" s="1241"/>
      <c r="H58" s="1241"/>
      <c r="I58" s="1240"/>
      <c r="J58" s="1240"/>
      <c r="K58" s="1244"/>
      <c r="L58" s="1244"/>
      <c r="M58" s="1244"/>
      <c r="N58" s="1244"/>
      <c r="AM58" s="1228"/>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1276"/>
      <c r="DE58" s="1271"/>
    </row>
    <row r="59" spans="1:109" s="1265" customFormat="1" ht="13" x14ac:dyDescent="0.2">
      <c r="A59" s="1228"/>
      <c r="B59" s="1271"/>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1"/>
    </row>
    <row r="60" spans="1:109" s="1265" customFormat="1" ht="13" x14ac:dyDescent="0.2">
      <c r="A60" s="1228"/>
      <c r="B60" s="1271"/>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1"/>
    </row>
    <row r="61" spans="1:109" s="1265" customFormat="1" ht="13" x14ac:dyDescent="0.2">
      <c r="A61" s="1228"/>
      <c r="B61" s="1275"/>
      <c r="C61" s="1274"/>
      <c r="D61" s="1274"/>
      <c r="E61" s="1274"/>
      <c r="F61" s="1274"/>
      <c r="G61" s="1274"/>
      <c r="H61" s="1274"/>
      <c r="I61" s="1274"/>
      <c r="J61" s="1274"/>
      <c r="K61" s="1274"/>
      <c r="L61" s="1274"/>
      <c r="M61" s="1273"/>
      <c r="N61" s="1273"/>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3"/>
      <c r="AT61" s="1273"/>
      <c r="AU61" s="1274"/>
      <c r="AV61" s="1274"/>
      <c r="AW61" s="1274"/>
      <c r="AX61" s="1274"/>
      <c r="AY61" s="1274"/>
      <c r="AZ61" s="1274"/>
      <c r="BA61" s="1274"/>
      <c r="BB61" s="1274"/>
      <c r="BC61" s="1274"/>
      <c r="BD61" s="1274"/>
      <c r="BE61" s="1273"/>
      <c r="BF61" s="1273"/>
      <c r="BG61" s="1274"/>
      <c r="BH61" s="1274"/>
      <c r="BI61" s="1274"/>
      <c r="BJ61" s="1274"/>
      <c r="BK61" s="1274"/>
      <c r="BL61" s="1274"/>
      <c r="BM61" s="1274"/>
      <c r="BN61" s="1274"/>
      <c r="BO61" s="1274"/>
      <c r="BP61" s="1274"/>
      <c r="BQ61" s="1273"/>
      <c r="BR61" s="1273"/>
      <c r="BS61" s="1274"/>
      <c r="BT61" s="1274"/>
      <c r="BU61" s="1274"/>
      <c r="BV61" s="1274"/>
      <c r="BW61" s="1274"/>
      <c r="BX61" s="1274"/>
      <c r="BY61" s="1274"/>
      <c r="BZ61" s="1274"/>
      <c r="CA61" s="1274"/>
      <c r="CB61" s="1274"/>
      <c r="CC61" s="1273"/>
      <c r="CD61" s="1273"/>
      <c r="CE61" s="1274"/>
      <c r="CF61" s="1274"/>
      <c r="CG61" s="1274"/>
      <c r="CH61" s="1274"/>
      <c r="CI61" s="1274"/>
      <c r="CJ61" s="1274"/>
      <c r="CK61" s="1274"/>
      <c r="CL61" s="1274"/>
      <c r="CM61" s="1274"/>
      <c r="CN61" s="1274"/>
      <c r="CO61" s="1273"/>
      <c r="CP61" s="1273"/>
      <c r="CQ61" s="1274"/>
      <c r="CR61" s="1274"/>
      <c r="CS61" s="1274"/>
      <c r="CT61" s="1274"/>
      <c r="CU61" s="1274"/>
      <c r="CV61" s="1274"/>
      <c r="CW61" s="1274"/>
      <c r="CX61" s="1274"/>
      <c r="CY61" s="1274"/>
      <c r="CZ61" s="1274"/>
      <c r="DA61" s="1273"/>
      <c r="DB61" s="1273"/>
      <c r="DC61" s="1273"/>
      <c r="DD61" s="1272"/>
      <c r="DE61" s="1271"/>
    </row>
    <row r="62" spans="1:109" ht="13" x14ac:dyDescent="0.2">
      <c r="B62" s="1270"/>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270"/>
      <c r="CT62" s="1270"/>
      <c r="CU62" s="1270"/>
      <c r="CV62" s="1270"/>
      <c r="CW62" s="1270"/>
      <c r="CX62" s="1270"/>
      <c r="CY62" s="1270"/>
      <c r="CZ62" s="1270"/>
      <c r="DA62" s="1270"/>
      <c r="DB62" s="1270"/>
      <c r="DC62" s="1270"/>
      <c r="DD62" s="1270"/>
      <c r="DE62" s="1228"/>
    </row>
    <row r="63" spans="1:109" ht="16.5" x14ac:dyDescent="0.2">
      <c r="B63" s="1269" t="s">
        <v>628</v>
      </c>
    </row>
    <row r="64" spans="1:109" ht="13" x14ac:dyDescent="0.2">
      <c r="B64" s="1229"/>
      <c r="G64" s="1266"/>
      <c r="I64" s="1268"/>
      <c r="J64" s="1268"/>
      <c r="K64" s="1268"/>
      <c r="L64" s="1268"/>
      <c r="M64" s="1268"/>
      <c r="N64" s="1267"/>
      <c r="AM64" s="1266"/>
      <c r="AN64" s="1266" t="s">
        <v>627</v>
      </c>
      <c r="AP64" s="1265"/>
      <c r="AQ64" s="1265"/>
      <c r="AR64" s="1265"/>
      <c r="AY64" s="1266"/>
      <c r="BA64" s="1265"/>
      <c r="BB64" s="1265"/>
      <c r="BC64" s="1265"/>
      <c r="BK64" s="1266"/>
      <c r="BM64" s="1265"/>
      <c r="BN64" s="1265"/>
      <c r="BO64" s="1265"/>
      <c r="BW64" s="1266"/>
      <c r="BY64" s="1265"/>
      <c r="BZ64" s="1265"/>
      <c r="CA64" s="1265"/>
      <c r="CI64" s="1266"/>
      <c r="CK64" s="1265"/>
      <c r="CL64" s="1265"/>
      <c r="CM64" s="1265"/>
      <c r="CU64" s="1266"/>
      <c r="CW64" s="1265"/>
      <c r="CX64" s="1265"/>
      <c r="CY64" s="1265"/>
    </row>
    <row r="65" spans="2:107" ht="13" x14ac:dyDescent="0.2">
      <c r="B65" s="1229"/>
      <c r="AN65" s="1264" t="s">
        <v>626</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2"/>
    </row>
    <row r="66" spans="2:107" ht="13" x14ac:dyDescent="0.2">
      <c r="B66" s="1229"/>
      <c r="AN66" s="1261"/>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59"/>
    </row>
    <row r="67" spans="2:107" ht="13" x14ac:dyDescent="0.2">
      <c r="B67" s="1229"/>
      <c r="AN67" s="1261"/>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59"/>
    </row>
    <row r="68" spans="2:107" ht="13" x14ac:dyDescent="0.2">
      <c r="B68" s="1229"/>
      <c r="AN68" s="1261"/>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59"/>
    </row>
    <row r="69" spans="2:107" ht="13" x14ac:dyDescent="0.2">
      <c r="B69" s="1229"/>
      <c r="AN69" s="1258"/>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6"/>
    </row>
    <row r="70" spans="2:107" ht="13" x14ac:dyDescent="0.2">
      <c r="B70" s="1229"/>
      <c r="H70" s="1255"/>
      <c r="I70" s="1255"/>
      <c r="J70" s="1253"/>
      <c r="K70" s="1253"/>
      <c r="L70" s="1252"/>
      <c r="M70" s="1253"/>
      <c r="N70" s="1252"/>
      <c r="AN70" s="1243"/>
      <c r="AO70" s="1243"/>
      <c r="AP70" s="1243"/>
      <c r="AZ70" s="1243"/>
      <c r="BA70" s="1243"/>
      <c r="BB70" s="1243"/>
      <c r="BL70" s="1243"/>
      <c r="BM70" s="1243"/>
      <c r="BN70" s="1243"/>
      <c r="BX70" s="1243"/>
      <c r="BY70" s="1243"/>
      <c r="BZ70" s="1243"/>
      <c r="CJ70" s="1243"/>
      <c r="CK70" s="1243"/>
      <c r="CL70" s="1243"/>
      <c r="CV70" s="1243"/>
      <c r="CW70" s="1243"/>
      <c r="CX70" s="1243"/>
    </row>
    <row r="71" spans="2:107" ht="13" x14ac:dyDescent="0.2">
      <c r="B71" s="1229"/>
      <c r="G71" s="1251"/>
      <c r="I71" s="1254"/>
      <c r="J71" s="1253"/>
      <c r="K71" s="1253"/>
      <c r="L71" s="1252"/>
      <c r="M71" s="1253"/>
      <c r="N71" s="1252"/>
      <c r="AM71" s="1251"/>
      <c r="AN71" s="1228" t="s">
        <v>625</v>
      </c>
    </row>
    <row r="72" spans="2:107" ht="13" x14ac:dyDescent="0.2">
      <c r="B72" s="1229"/>
      <c r="G72" s="1241"/>
      <c r="H72" s="1241"/>
      <c r="I72" s="1241"/>
      <c r="J72" s="1241"/>
      <c r="K72" s="1250"/>
      <c r="L72" s="1250"/>
      <c r="M72" s="1249"/>
      <c r="N72" s="1249"/>
      <c r="AN72" s="1248"/>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6"/>
      <c r="BP72" s="1238" t="s">
        <v>555</v>
      </c>
      <c r="BQ72" s="1238"/>
      <c r="BR72" s="1238"/>
      <c r="BS72" s="1238"/>
      <c r="BT72" s="1238"/>
      <c r="BU72" s="1238"/>
      <c r="BV72" s="1238"/>
      <c r="BW72" s="1238"/>
      <c r="BX72" s="1238" t="s">
        <v>556</v>
      </c>
      <c r="BY72" s="1238"/>
      <c r="BZ72" s="1238"/>
      <c r="CA72" s="1238"/>
      <c r="CB72" s="1238"/>
      <c r="CC72" s="1238"/>
      <c r="CD72" s="1238"/>
      <c r="CE72" s="1238"/>
      <c r="CF72" s="1238" t="s">
        <v>557</v>
      </c>
      <c r="CG72" s="1238"/>
      <c r="CH72" s="1238"/>
      <c r="CI72" s="1238"/>
      <c r="CJ72" s="1238"/>
      <c r="CK72" s="1238"/>
      <c r="CL72" s="1238"/>
      <c r="CM72" s="1238"/>
      <c r="CN72" s="1238" t="s">
        <v>558</v>
      </c>
      <c r="CO72" s="1238"/>
      <c r="CP72" s="1238"/>
      <c r="CQ72" s="1238"/>
      <c r="CR72" s="1238"/>
      <c r="CS72" s="1238"/>
      <c r="CT72" s="1238"/>
      <c r="CU72" s="1238"/>
      <c r="CV72" s="1238" t="s">
        <v>559</v>
      </c>
      <c r="CW72" s="1238"/>
      <c r="CX72" s="1238"/>
      <c r="CY72" s="1238"/>
      <c r="CZ72" s="1238"/>
      <c r="DA72" s="1238"/>
      <c r="DB72" s="1238"/>
      <c r="DC72" s="1238"/>
    </row>
    <row r="73" spans="2:107" ht="13" x14ac:dyDescent="0.2">
      <c r="B73" s="1229"/>
      <c r="G73" s="1245"/>
      <c r="H73" s="1245"/>
      <c r="I73" s="1245"/>
      <c r="J73" s="1245"/>
      <c r="K73" s="1242"/>
      <c r="L73" s="1242"/>
      <c r="M73" s="1242"/>
      <c r="N73" s="1242"/>
      <c r="AM73" s="1243"/>
      <c r="AN73" s="1237" t="s">
        <v>624</v>
      </c>
      <c r="AO73" s="1237"/>
      <c r="AP73" s="1237"/>
      <c r="AQ73" s="1237"/>
      <c r="AR73" s="1237"/>
      <c r="AS73" s="1237"/>
      <c r="AT73" s="1237"/>
      <c r="AU73" s="1237"/>
      <c r="AV73" s="1237"/>
      <c r="AW73" s="1237"/>
      <c r="AX73" s="1237"/>
      <c r="AY73" s="1237"/>
      <c r="AZ73" s="1237"/>
      <c r="BA73" s="1237"/>
      <c r="BB73" s="1237" t="s">
        <v>622</v>
      </c>
      <c r="BC73" s="1237"/>
      <c r="BD73" s="1237"/>
      <c r="BE73" s="1237"/>
      <c r="BF73" s="1237"/>
      <c r="BG73" s="1237"/>
      <c r="BH73" s="1237"/>
      <c r="BI73" s="1237"/>
      <c r="BJ73" s="1237"/>
      <c r="BK73" s="1237"/>
      <c r="BL73" s="1237"/>
      <c r="BM73" s="1237"/>
      <c r="BN73" s="1237"/>
      <c r="BO73" s="1237"/>
      <c r="BP73" s="1236">
        <v>171.8</v>
      </c>
      <c r="BQ73" s="1236"/>
      <c r="BR73" s="1236"/>
      <c r="BS73" s="1236"/>
      <c r="BT73" s="1236"/>
      <c r="BU73" s="1236"/>
      <c r="BV73" s="1236"/>
      <c r="BW73" s="1236"/>
      <c r="BX73" s="1236">
        <v>169.9</v>
      </c>
      <c r="BY73" s="1236"/>
      <c r="BZ73" s="1236"/>
      <c r="CA73" s="1236"/>
      <c r="CB73" s="1236"/>
      <c r="CC73" s="1236"/>
      <c r="CD73" s="1236"/>
      <c r="CE73" s="1236"/>
      <c r="CF73" s="1236">
        <v>171.7</v>
      </c>
      <c r="CG73" s="1236"/>
      <c r="CH73" s="1236"/>
      <c r="CI73" s="1236"/>
      <c r="CJ73" s="1236"/>
      <c r="CK73" s="1236"/>
      <c r="CL73" s="1236"/>
      <c r="CM73" s="1236"/>
      <c r="CN73" s="1236">
        <v>164.6</v>
      </c>
      <c r="CO73" s="1236"/>
      <c r="CP73" s="1236"/>
      <c r="CQ73" s="1236"/>
      <c r="CR73" s="1236"/>
      <c r="CS73" s="1236"/>
      <c r="CT73" s="1236"/>
      <c r="CU73" s="1236"/>
      <c r="CV73" s="1236">
        <v>161.9</v>
      </c>
      <c r="CW73" s="1236"/>
      <c r="CX73" s="1236"/>
      <c r="CY73" s="1236"/>
      <c r="CZ73" s="1236"/>
      <c r="DA73" s="1236"/>
      <c r="DB73" s="1236"/>
      <c r="DC73" s="1236"/>
    </row>
    <row r="74" spans="2:107" ht="13" x14ac:dyDescent="0.2">
      <c r="B74" s="1229"/>
      <c r="G74" s="1245"/>
      <c r="H74" s="1245"/>
      <c r="I74" s="1245"/>
      <c r="J74" s="1245"/>
      <c r="K74" s="1242"/>
      <c r="L74" s="1242"/>
      <c r="M74" s="1242"/>
      <c r="N74" s="1242"/>
      <c r="AM74" s="1243"/>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 x14ac:dyDescent="0.2">
      <c r="B75" s="1229"/>
      <c r="G75" s="1245"/>
      <c r="H75" s="1245"/>
      <c r="I75" s="1241"/>
      <c r="J75" s="1241"/>
      <c r="K75" s="1244"/>
      <c r="L75" s="1244"/>
      <c r="M75" s="1244"/>
      <c r="N75" s="1244"/>
      <c r="AM75" s="1243"/>
      <c r="AN75" s="1237"/>
      <c r="AO75" s="1237"/>
      <c r="AP75" s="1237"/>
      <c r="AQ75" s="1237"/>
      <c r="AR75" s="1237"/>
      <c r="AS75" s="1237"/>
      <c r="AT75" s="1237"/>
      <c r="AU75" s="1237"/>
      <c r="AV75" s="1237"/>
      <c r="AW75" s="1237"/>
      <c r="AX75" s="1237"/>
      <c r="AY75" s="1237"/>
      <c r="AZ75" s="1237"/>
      <c r="BA75" s="1237"/>
      <c r="BB75" s="1237" t="s">
        <v>621</v>
      </c>
      <c r="BC75" s="1237"/>
      <c r="BD75" s="1237"/>
      <c r="BE75" s="1237"/>
      <c r="BF75" s="1237"/>
      <c r="BG75" s="1237"/>
      <c r="BH75" s="1237"/>
      <c r="BI75" s="1237"/>
      <c r="BJ75" s="1237"/>
      <c r="BK75" s="1237"/>
      <c r="BL75" s="1237"/>
      <c r="BM75" s="1237"/>
      <c r="BN75" s="1237"/>
      <c r="BO75" s="1237"/>
      <c r="BP75" s="1236">
        <v>14.5</v>
      </c>
      <c r="BQ75" s="1236"/>
      <c r="BR75" s="1236"/>
      <c r="BS75" s="1236"/>
      <c r="BT75" s="1236"/>
      <c r="BU75" s="1236"/>
      <c r="BV75" s="1236"/>
      <c r="BW75" s="1236"/>
      <c r="BX75" s="1236">
        <v>14.9</v>
      </c>
      <c r="BY75" s="1236"/>
      <c r="BZ75" s="1236"/>
      <c r="CA75" s="1236"/>
      <c r="CB75" s="1236"/>
      <c r="CC75" s="1236"/>
      <c r="CD75" s="1236"/>
      <c r="CE75" s="1236"/>
      <c r="CF75" s="1236">
        <v>14.5</v>
      </c>
      <c r="CG75" s="1236"/>
      <c r="CH75" s="1236"/>
      <c r="CI75" s="1236"/>
      <c r="CJ75" s="1236"/>
      <c r="CK75" s="1236"/>
      <c r="CL75" s="1236"/>
      <c r="CM75" s="1236"/>
      <c r="CN75" s="1236">
        <v>13.6</v>
      </c>
      <c r="CO75" s="1236"/>
      <c r="CP75" s="1236"/>
      <c r="CQ75" s="1236"/>
      <c r="CR75" s="1236"/>
      <c r="CS75" s="1236"/>
      <c r="CT75" s="1236"/>
      <c r="CU75" s="1236"/>
      <c r="CV75" s="1236">
        <v>12.9</v>
      </c>
      <c r="CW75" s="1236"/>
      <c r="CX75" s="1236"/>
      <c r="CY75" s="1236"/>
      <c r="CZ75" s="1236"/>
      <c r="DA75" s="1236"/>
      <c r="DB75" s="1236"/>
      <c r="DC75" s="1236"/>
    </row>
    <row r="76" spans="2:107" ht="13" x14ac:dyDescent="0.2">
      <c r="B76" s="1229"/>
      <c r="G76" s="1245"/>
      <c r="H76" s="1245"/>
      <c r="I76" s="1241"/>
      <c r="J76" s="1241"/>
      <c r="K76" s="1244"/>
      <c r="L76" s="1244"/>
      <c r="M76" s="1244"/>
      <c r="N76" s="1244"/>
      <c r="AM76" s="1243"/>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 x14ac:dyDescent="0.2">
      <c r="B77" s="1229"/>
      <c r="G77" s="1241"/>
      <c r="H77" s="1241"/>
      <c r="I77" s="1241"/>
      <c r="J77" s="1241"/>
      <c r="K77" s="1242"/>
      <c r="L77" s="1242"/>
      <c r="M77" s="1242"/>
      <c r="N77" s="1242"/>
      <c r="AN77" s="1238" t="s">
        <v>623</v>
      </c>
      <c r="AO77" s="1238"/>
      <c r="AP77" s="1238"/>
      <c r="AQ77" s="1238"/>
      <c r="AR77" s="1238"/>
      <c r="AS77" s="1238"/>
      <c r="AT77" s="1238"/>
      <c r="AU77" s="1238"/>
      <c r="AV77" s="1238"/>
      <c r="AW77" s="1238"/>
      <c r="AX77" s="1238"/>
      <c r="AY77" s="1238"/>
      <c r="AZ77" s="1238"/>
      <c r="BA77" s="1238"/>
      <c r="BB77" s="1237" t="s">
        <v>622</v>
      </c>
      <c r="BC77" s="1237"/>
      <c r="BD77" s="1237"/>
      <c r="BE77" s="1237"/>
      <c r="BF77" s="1237"/>
      <c r="BG77" s="1237"/>
      <c r="BH77" s="1237"/>
      <c r="BI77" s="1237"/>
      <c r="BJ77" s="1237"/>
      <c r="BK77" s="1237"/>
      <c r="BL77" s="1237"/>
      <c r="BM77" s="1237"/>
      <c r="BN77" s="1237"/>
      <c r="BO77" s="1237"/>
      <c r="BP77" s="1236">
        <v>196.3</v>
      </c>
      <c r="BQ77" s="1236"/>
      <c r="BR77" s="1236"/>
      <c r="BS77" s="1236"/>
      <c r="BT77" s="1236"/>
      <c r="BU77" s="1236"/>
      <c r="BV77" s="1236"/>
      <c r="BW77" s="1236"/>
      <c r="BX77" s="1236">
        <v>196.2</v>
      </c>
      <c r="BY77" s="1236"/>
      <c r="BZ77" s="1236"/>
      <c r="CA77" s="1236"/>
      <c r="CB77" s="1236"/>
      <c r="CC77" s="1236"/>
      <c r="CD77" s="1236"/>
      <c r="CE77" s="1236"/>
      <c r="CF77" s="1236">
        <v>198</v>
      </c>
      <c r="CG77" s="1236"/>
      <c r="CH77" s="1236"/>
      <c r="CI77" s="1236"/>
      <c r="CJ77" s="1236"/>
      <c r="CK77" s="1236"/>
      <c r="CL77" s="1236"/>
      <c r="CM77" s="1236"/>
      <c r="CN77" s="1236">
        <v>195.2</v>
      </c>
      <c r="CO77" s="1236"/>
      <c r="CP77" s="1236"/>
      <c r="CQ77" s="1236"/>
      <c r="CR77" s="1236"/>
      <c r="CS77" s="1236"/>
      <c r="CT77" s="1236"/>
      <c r="CU77" s="1236"/>
      <c r="CV77" s="1236">
        <v>193.6</v>
      </c>
      <c r="CW77" s="1236"/>
      <c r="CX77" s="1236"/>
      <c r="CY77" s="1236"/>
      <c r="CZ77" s="1236"/>
      <c r="DA77" s="1236"/>
      <c r="DB77" s="1236"/>
      <c r="DC77" s="1236"/>
    </row>
    <row r="78" spans="2:107" ht="13" x14ac:dyDescent="0.2">
      <c r="B78" s="1229"/>
      <c r="G78" s="1241"/>
      <c r="H78" s="1241"/>
      <c r="I78" s="1241"/>
      <c r="J78" s="1241"/>
      <c r="K78" s="1242"/>
      <c r="L78" s="1242"/>
      <c r="M78" s="1242"/>
      <c r="N78" s="1242"/>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 x14ac:dyDescent="0.2">
      <c r="B79" s="1229"/>
      <c r="G79" s="1241"/>
      <c r="H79" s="1241"/>
      <c r="I79" s="1240"/>
      <c r="J79" s="1240"/>
      <c r="K79" s="1239"/>
      <c r="L79" s="1239"/>
      <c r="M79" s="1239"/>
      <c r="N79" s="1239"/>
      <c r="AN79" s="1238"/>
      <c r="AO79" s="1238"/>
      <c r="AP79" s="1238"/>
      <c r="AQ79" s="1238"/>
      <c r="AR79" s="1238"/>
      <c r="AS79" s="1238"/>
      <c r="AT79" s="1238"/>
      <c r="AU79" s="1238"/>
      <c r="AV79" s="1238"/>
      <c r="AW79" s="1238"/>
      <c r="AX79" s="1238"/>
      <c r="AY79" s="1238"/>
      <c r="AZ79" s="1238"/>
      <c r="BA79" s="1238"/>
      <c r="BB79" s="1237" t="s">
        <v>621</v>
      </c>
      <c r="BC79" s="1237"/>
      <c r="BD79" s="1237"/>
      <c r="BE79" s="1237"/>
      <c r="BF79" s="1237"/>
      <c r="BG79" s="1237"/>
      <c r="BH79" s="1237"/>
      <c r="BI79" s="1237"/>
      <c r="BJ79" s="1237"/>
      <c r="BK79" s="1237"/>
      <c r="BL79" s="1237"/>
      <c r="BM79" s="1237"/>
      <c r="BN79" s="1237"/>
      <c r="BO79" s="1237"/>
      <c r="BP79" s="1236">
        <v>14</v>
      </c>
      <c r="BQ79" s="1236"/>
      <c r="BR79" s="1236"/>
      <c r="BS79" s="1236"/>
      <c r="BT79" s="1236"/>
      <c r="BU79" s="1236"/>
      <c r="BV79" s="1236"/>
      <c r="BW79" s="1236"/>
      <c r="BX79" s="1236">
        <v>13.3</v>
      </c>
      <c r="BY79" s="1236"/>
      <c r="BZ79" s="1236"/>
      <c r="CA79" s="1236"/>
      <c r="CB79" s="1236"/>
      <c r="CC79" s="1236"/>
      <c r="CD79" s="1236"/>
      <c r="CE79" s="1236"/>
      <c r="CF79" s="1236">
        <v>12.7</v>
      </c>
      <c r="CG79" s="1236"/>
      <c r="CH79" s="1236"/>
      <c r="CI79" s="1236"/>
      <c r="CJ79" s="1236"/>
      <c r="CK79" s="1236"/>
      <c r="CL79" s="1236"/>
      <c r="CM79" s="1236"/>
      <c r="CN79" s="1236">
        <v>12.3</v>
      </c>
      <c r="CO79" s="1236"/>
      <c r="CP79" s="1236"/>
      <c r="CQ79" s="1236"/>
      <c r="CR79" s="1236"/>
      <c r="CS79" s="1236"/>
      <c r="CT79" s="1236"/>
      <c r="CU79" s="1236"/>
      <c r="CV79" s="1236">
        <v>11.9</v>
      </c>
      <c r="CW79" s="1236"/>
      <c r="CX79" s="1236"/>
      <c r="CY79" s="1236"/>
      <c r="CZ79" s="1236"/>
      <c r="DA79" s="1236"/>
      <c r="DB79" s="1236"/>
      <c r="DC79" s="1236"/>
    </row>
    <row r="80" spans="2:107" ht="13" x14ac:dyDescent="0.2">
      <c r="B80" s="1229"/>
      <c r="G80" s="1241"/>
      <c r="H80" s="1241"/>
      <c r="I80" s="1240"/>
      <c r="J80" s="1240"/>
      <c r="K80" s="1239"/>
      <c r="L80" s="1239"/>
      <c r="M80" s="1239"/>
      <c r="N80" s="1239"/>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 x14ac:dyDescent="0.2">
      <c r="B81" s="1229"/>
    </row>
    <row r="82" spans="2:109" ht="16.5" x14ac:dyDescent="0.2">
      <c r="B82" s="1229"/>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 x14ac:dyDescent="0.2">
      <c r="B83" s="1234"/>
      <c r="C83" s="1233"/>
      <c r="D83" s="1233"/>
      <c r="E83" s="1233"/>
      <c r="F83" s="1233"/>
      <c r="G83" s="1233"/>
      <c r="H83" s="1233"/>
      <c r="I83" s="1233"/>
      <c r="J83" s="1233"/>
      <c r="K83" s="1233"/>
      <c r="L83" s="1233"/>
      <c r="M83" s="1233"/>
      <c r="N83" s="1233"/>
      <c r="O83" s="1233"/>
      <c r="P83" s="1233"/>
      <c r="Q83" s="1233"/>
      <c r="R83" s="1233"/>
      <c r="S83" s="1233"/>
      <c r="T83" s="1233"/>
      <c r="U83" s="1233"/>
      <c r="V83" s="1233"/>
      <c r="W83" s="1233"/>
      <c r="X83" s="1233"/>
      <c r="Y83" s="1233"/>
      <c r="Z83" s="1233"/>
      <c r="AA83" s="1233"/>
      <c r="AB83" s="1233"/>
      <c r="AC83" s="1233"/>
      <c r="AD83" s="1233"/>
      <c r="AE83" s="1233"/>
      <c r="AF83" s="1233"/>
      <c r="AG83" s="1233"/>
      <c r="AH83" s="1233"/>
      <c r="AI83" s="1233"/>
      <c r="AJ83" s="1233"/>
      <c r="AK83" s="1233"/>
      <c r="AL83" s="1233"/>
      <c r="AM83" s="1233"/>
      <c r="AN83" s="1233"/>
      <c r="AO83" s="1233"/>
      <c r="AP83" s="1233"/>
      <c r="AQ83" s="1233"/>
      <c r="AR83" s="1233"/>
      <c r="AS83" s="1233"/>
      <c r="AT83" s="1233"/>
      <c r="AU83" s="1233"/>
      <c r="AV83" s="1233"/>
      <c r="AW83" s="1233"/>
      <c r="AX83" s="1233"/>
      <c r="AY83" s="1233"/>
      <c r="AZ83" s="1233"/>
      <c r="BA83" s="1233"/>
      <c r="BB83" s="1233"/>
      <c r="BC83" s="1233"/>
      <c r="BD83" s="1233"/>
      <c r="BE83" s="1233"/>
      <c r="BF83" s="1233"/>
      <c r="BG83" s="1233"/>
      <c r="BH83" s="1233"/>
      <c r="BI83" s="1233"/>
      <c r="BJ83" s="1233"/>
      <c r="BK83" s="1233"/>
      <c r="BL83" s="1233"/>
      <c r="BM83" s="1233"/>
      <c r="BN83" s="1233"/>
      <c r="BO83" s="1233"/>
      <c r="BP83" s="1233"/>
      <c r="BQ83" s="1233"/>
      <c r="BR83" s="1233"/>
      <c r="BS83" s="1233"/>
      <c r="BT83" s="1233"/>
      <c r="BU83" s="1233"/>
      <c r="BV83" s="1233"/>
      <c r="BW83" s="1233"/>
      <c r="BX83" s="1233"/>
      <c r="BY83" s="1233"/>
      <c r="BZ83" s="1233"/>
      <c r="CA83" s="1233"/>
      <c r="CB83" s="1233"/>
      <c r="CC83" s="1233"/>
      <c r="CD83" s="1233"/>
      <c r="CE83" s="1233"/>
      <c r="CF83" s="1233"/>
      <c r="CG83" s="1233"/>
      <c r="CH83" s="1233"/>
      <c r="CI83" s="1233"/>
      <c r="CJ83" s="1233"/>
      <c r="CK83" s="1233"/>
      <c r="CL83" s="1233"/>
      <c r="CM83" s="1233"/>
      <c r="CN83" s="1233"/>
      <c r="CO83" s="1233"/>
      <c r="CP83" s="1233"/>
      <c r="CQ83" s="1233"/>
      <c r="CR83" s="1233"/>
      <c r="CS83" s="1233"/>
      <c r="CT83" s="1233"/>
      <c r="CU83" s="1233"/>
      <c r="CV83" s="1233"/>
      <c r="CW83" s="1233"/>
      <c r="CX83" s="1233"/>
      <c r="CY83" s="1233"/>
      <c r="CZ83" s="1233"/>
      <c r="DA83" s="1233"/>
      <c r="DB83" s="1233"/>
      <c r="DC83" s="1233"/>
      <c r="DD83" s="1232"/>
    </row>
    <row r="84" spans="2:109" ht="13" x14ac:dyDescent="0.2">
      <c r="DD84" s="1228"/>
      <c r="DE84" s="1228"/>
    </row>
    <row r="85" spans="2:109" ht="13" x14ac:dyDescent="0.2">
      <c r="DD85" s="1228"/>
      <c r="DE85" s="1228"/>
    </row>
    <row r="86" spans="2:109" ht="13" hidden="1" x14ac:dyDescent="0.2">
      <c r="DD86" s="1228"/>
      <c r="DE86" s="1228"/>
    </row>
    <row r="87" spans="2:109" ht="13" hidden="1" x14ac:dyDescent="0.2">
      <c r="K87" s="1231"/>
      <c r="AQ87" s="1231"/>
      <c r="BC87" s="1231"/>
      <c r="BO87" s="1231"/>
      <c r="CA87" s="1231"/>
      <c r="CM87" s="1231"/>
      <c r="CY87" s="1231"/>
      <c r="DD87" s="1228"/>
      <c r="DE87" s="1228"/>
    </row>
    <row r="88" spans="2:109" ht="13" hidden="1" x14ac:dyDescent="0.2">
      <c r="DD88" s="1228"/>
      <c r="DE88" s="1228"/>
    </row>
    <row r="89" spans="2:109" ht="13" hidden="1" x14ac:dyDescent="0.2">
      <c r="DD89" s="1228"/>
      <c r="DE89" s="1228"/>
    </row>
    <row r="90" spans="2:109" ht="13" hidden="1" x14ac:dyDescent="0.2">
      <c r="DD90" s="1228"/>
      <c r="DE90" s="1228"/>
    </row>
    <row r="91" spans="2:109" ht="13" hidden="1" x14ac:dyDescent="0.2">
      <c r="DD91" s="1228"/>
      <c r="DE91" s="1228"/>
    </row>
    <row r="92" spans="2:109" ht="13.5" hidden="1" customHeight="1" x14ac:dyDescent="0.2">
      <c r="DD92" s="1228"/>
      <c r="DE92" s="1228"/>
    </row>
    <row r="93" spans="2:109" ht="13.5" hidden="1" customHeight="1" x14ac:dyDescent="0.2">
      <c r="DD93" s="1228"/>
      <c r="DE93" s="1228"/>
    </row>
    <row r="94" spans="2:109" ht="13.5" hidden="1" customHeight="1" x14ac:dyDescent="0.2">
      <c r="DD94" s="1228"/>
      <c r="DE94" s="1228"/>
    </row>
    <row r="95" spans="2:109" ht="13.5" hidden="1" customHeight="1" x14ac:dyDescent="0.2">
      <c r="DD95" s="1228"/>
      <c r="DE95" s="1228"/>
    </row>
    <row r="96" spans="2:109" ht="13.5" hidden="1" customHeight="1" x14ac:dyDescent="0.2">
      <c r="DD96" s="1228"/>
      <c r="DE96" s="1228"/>
    </row>
    <row r="97" s="1228" customFormat="1" ht="13.5" hidden="1" customHeight="1" x14ac:dyDescent="0.2"/>
    <row r="98" s="1228" customFormat="1" ht="13.5" hidden="1" customHeight="1" x14ac:dyDescent="0.2"/>
    <row r="99" s="1228" customFormat="1" ht="13.5" hidden="1" customHeight="1" x14ac:dyDescent="0.2"/>
    <row r="100" s="1228" customFormat="1" ht="13.5" hidden="1" customHeight="1" x14ac:dyDescent="0.2"/>
    <row r="101" s="1228" customFormat="1" ht="13.5" hidden="1" customHeight="1" x14ac:dyDescent="0.2"/>
    <row r="102" s="1228" customFormat="1" ht="13.5" hidden="1" customHeight="1" x14ac:dyDescent="0.2"/>
    <row r="103" s="1228" customFormat="1" ht="13.5" hidden="1" customHeight="1" x14ac:dyDescent="0.2"/>
    <row r="104" s="1228" customFormat="1" ht="13.5" hidden="1" customHeight="1" x14ac:dyDescent="0.2"/>
    <row r="105" s="1228" customFormat="1" ht="13.5" hidden="1" customHeight="1" x14ac:dyDescent="0.2"/>
    <row r="106" s="1228" customFormat="1" ht="13.5" hidden="1" customHeight="1" x14ac:dyDescent="0.2"/>
    <row r="107" s="1228" customFormat="1" ht="13.5" hidden="1" customHeight="1" x14ac:dyDescent="0.2"/>
    <row r="108" s="1228" customFormat="1" ht="13.5" hidden="1" customHeight="1" x14ac:dyDescent="0.2"/>
    <row r="109" s="1228" customFormat="1" ht="13.5" hidden="1" customHeight="1" x14ac:dyDescent="0.2"/>
    <row r="110" s="1228" customFormat="1" ht="13.5" hidden="1" customHeight="1" x14ac:dyDescent="0.2"/>
    <row r="111" s="1228" customFormat="1" ht="13.5" hidden="1" customHeight="1" x14ac:dyDescent="0.2"/>
    <row r="112" s="1228" customFormat="1" ht="13.5" hidden="1" customHeight="1" x14ac:dyDescent="0.2"/>
    <row r="113" s="1228" customFormat="1" ht="13.5" hidden="1" customHeight="1" x14ac:dyDescent="0.2"/>
    <row r="114" s="1228" customFormat="1" ht="13.5" hidden="1" customHeight="1" x14ac:dyDescent="0.2"/>
    <row r="115" s="1228" customFormat="1" ht="13.5" hidden="1" customHeight="1" x14ac:dyDescent="0.2"/>
    <row r="116" s="1228" customFormat="1" ht="13.5" hidden="1" customHeight="1" x14ac:dyDescent="0.2"/>
    <row r="117" s="1228" customFormat="1" ht="13.5" hidden="1" customHeight="1" x14ac:dyDescent="0.2"/>
    <row r="118" s="1228" customFormat="1" ht="13.5" hidden="1" customHeight="1" x14ac:dyDescent="0.2"/>
    <row r="119" s="1228" customFormat="1" ht="13.5" hidden="1" customHeight="1" x14ac:dyDescent="0.2"/>
    <row r="120" s="1228" customFormat="1" ht="13.5" hidden="1" customHeight="1" x14ac:dyDescent="0.2"/>
    <row r="121" s="1228" customFormat="1" ht="13.5" hidden="1" customHeight="1" x14ac:dyDescent="0.2"/>
    <row r="122" s="1228" customFormat="1" ht="13.5" hidden="1" customHeight="1" x14ac:dyDescent="0.2"/>
    <row r="123" s="1228" customFormat="1" ht="13.5" hidden="1" customHeight="1" x14ac:dyDescent="0.2"/>
    <row r="124" s="1228" customFormat="1" ht="13.5" hidden="1" customHeight="1" x14ac:dyDescent="0.2"/>
    <row r="125" s="1228" customFormat="1" ht="13.5" hidden="1" customHeight="1" x14ac:dyDescent="0.2"/>
    <row r="126" s="1228" customFormat="1" ht="13.5" hidden="1" customHeight="1" x14ac:dyDescent="0.2"/>
    <row r="127" s="1228" customFormat="1" ht="13.5" hidden="1" customHeight="1" x14ac:dyDescent="0.2"/>
    <row r="128" s="1228" customFormat="1" ht="13.5" hidden="1" customHeight="1" x14ac:dyDescent="0.2"/>
    <row r="129" s="1228" customFormat="1" ht="13.5" hidden="1" customHeight="1" x14ac:dyDescent="0.2"/>
    <row r="130" s="1228" customFormat="1" ht="13.5" hidden="1" customHeight="1" x14ac:dyDescent="0.2"/>
    <row r="131" s="1228" customFormat="1" ht="13.5" hidden="1" customHeight="1" x14ac:dyDescent="0.2"/>
    <row r="132" s="1228" customFormat="1" ht="13.5" hidden="1" customHeight="1" x14ac:dyDescent="0.2"/>
    <row r="133" s="1228" customFormat="1" ht="13.5" hidden="1" customHeight="1" x14ac:dyDescent="0.2"/>
    <row r="134" s="1228" customFormat="1" ht="13.5" hidden="1" customHeight="1" x14ac:dyDescent="0.2"/>
    <row r="135" s="1228" customFormat="1" ht="13.5" hidden="1" customHeight="1" x14ac:dyDescent="0.2"/>
    <row r="136" s="1228" customFormat="1" ht="13.5" hidden="1" customHeight="1" x14ac:dyDescent="0.2"/>
    <row r="137" s="1228" customFormat="1" ht="13.5" hidden="1" customHeight="1" x14ac:dyDescent="0.2"/>
    <row r="138" s="1228" customFormat="1" ht="13.5" hidden="1" customHeight="1" x14ac:dyDescent="0.2"/>
    <row r="139" s="1228" customFormat="1" ht="13.5" hidden="1" customHeight="1" x14ac:dyDescent="0.2"/>
    <row r="140" s="1228" customFormat="1" ht="13.5" hidden="1" customHeight="1" x14ac:dyDescent="0.2"/>
    <row r="141" s="1228" customFormat="1" ht="13.5" hidden="1" customHeight="1" x14ac:dyDescent="0.2"/>
    <row r="142" s="1228" customFormat="1" ht="13.5" hidden="1" customHeight="1" x14ac:dyDescent="0.2"/>
    <row r="143" s="1228" customFormat="1" ht="13.5" hidden="1" customHeight="1" x14ac:dyDescent="0.2"/>
    <row r="144" s="1228" customFormat="1" ht="13.5" hidden="1" customHeight="1" x14ac:dyDescent="0.2"/>
    <row r="145" s="1228" customFormat="1" ht="13.5" hidden="1" customHeight="1" x14ac:dyDescent="0.2"/>
    <row r="146" s="1228" customFormat="1" ht="13.5" hidden="1" customHeight="1" x14ac:dyDescent="0.2"/>
    <row r="147" s="1228" customFormat="1" ht="13.5" hidden="1" customHeight="1" x14ac:dyDescent="0.2"/>
    <row r="148" s="1228" customFormat="1" ht="13.5" hidden="1" customHeight="1" x14ac:dyDescent="0.2"/>
    <row r="149" s="1228" customFormat="1" ht="13.5" hidden="1" customHeight="1" x14ac:dyDescent="0.2"/>
    <row r="150" s="1228" customFormat="1" ht="13.5" hidden="1" customHeight="1" x14ac:dyDescent="0.2"/>
    <row r="151" s="1228" customFormat="1" ht="13.5" hidden="1" customHeight="1" x14ac:dyDescent="0.2"/>
    <row r="152" s="1228" customFormat="1" ht="13.5" hidden="1" customHeight="1" x14ac:dyDescent="0.2"/>
    <row r="153" s="1228" customFormat="1" ht="13.5" hidden="1" customHeight="1" x14ac:dyDescent="0.2"/>
    <row r="154" s="1228" customFormat="1" ht="13.5" hidden="1" customHeight="1" x14ac:dyDescent="0.2"/>
    <row r="155" s="1228" customFormat="1" ht="13.5" hidden="1" customHeight="1" x14ac:dyDescent="0.2"/>
    <row r="156" s="1228" customFormat="1" ht="13.5" hidden="1" customHeight="1" x14ac:dyDescent="0.2"/>
    <row r="157" s="1228" customFormat="1" ht="13.5" hidden="1" customHeight="1" x14ac:dyDescent="0.2"/>
    <row r="158" s="1228" customFormat="1" ht="13.5" hidden="1" customHeight="1" x14ac:dyDescent="0.2"/>
    <row r="159" s="1228" customFormat="1" ht="13.5" hidden="1" customHeight="1" x14ac:dyDescent="0.2"/>
    <row r="160" s="1228" customFormat="1" ht="13.5" hidden="1" customHeight="1" x14ac:dyDescent="0.2"/>
  </sheetData>
  <sheetProtection algorithmName="SHA-512" hashValue="x/j4avblFzv8aD10F23/IKWTIPeRMfYd4iw+lbJ4TITCSygiyYmh+ZnMUcmxjNSADSIWJ+/TE5mxT+IuAD8G9g==" saltValue="OyGsC6TvH/KgVUESxF4v0A=="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04F9A-05A4-42A6-83C9-46A9B32AF815}">
  <sheetPr>
    <pageSetUpPr fitToPage="1"/>
  </sheetPr>
  <dimension ref="A1:DR125"/>
  <sheetViews>
    <sheetView showGridLines="0" zoomScale="80" zoomScaleNormal="80" zoomScaleSheetLayoutView="55" workbookViewId="0">
      <selection activeCell="BH71" sqref="BH71"/>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502</v>
      </c>
    </row>
  </sheetData>
  <sheetProtection algorithmName="SHA-512" hashValue="G+l9AkjPEG+EfiQBXq+a9kLC7CGGfkjAB2H4bxbKW7+IaSrQXC+6lkaqpN6fVAmjVR8o5oYEkHRPjKzXujAg7Q==" saltValue="hrMja4CNxxI1zRPe9p4M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D5360-8F71-4E9B-8DB7-9B5F871B905B}">
  <sheetPr>
    <pageSetUpPr fitToPage="1"/>
  </sheetPr>
  <dimension ref="A1:DR125"/>
  <sheetViews>
    <sheetView showGridLines="0" zoomScale="80" zoomScaleNormal="80" zoomScaleSheetLayoutView="55" workbookViewId="0">
      <selection activeCell="BH71" sqref="BH71"/>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502</v>
      </c>
    </row>
  </sheetData>
  <sheetProtection algorithmName="SHA-512" hashValue="pvra0WZJsZK8wFz/jHobmxWndyupjexx1jzaBcz4ZrJEz88Wr6/JulCelWCnj0UhjbPocxzDFyn6Qnhe3Ts8nw==" saltValue="FnMkLEZQhPrTCK0cq/mi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546</v>
      </c>
      <c r="B3" s="131"/>
      <c r="C3" s="132"/>
      <c r="D3" s="133">
        <v>98961</v>
      </c>
      <c r="E3" s="134"/>
      <c r="F3" s="135">
        <v>36736</v>
      </c>
      <c r="G3" s="136"/>
      <c r="H3" s="137"/>
    </row>
    <row r="4" spans="1:8" x14ac:dyDescent="0.2">
      <c r="A4" s="138"/>
      <c r="B4" s="139"/>
      <c r="C4" s="140"/>
      <c r="D4" s="141">
        <v>24194</v>
      </c>
      <c r="E4" s="142"/>
      <c r="F4" s="143">
        <v>13410</v>
      </c>
      <c r="G4" s="144"/>
      <c r="H4" s="145"/>
    </row>
    <row r="5" spans="1:8" x14ac:dyDescent="0.2">
      <c r="A5" s="126" t="s">
        <v>548</v>
      </c>
      <c r="B5" s="131"/>
      <c r="C5" s="132"/>
      <c r="D5" s="133">
        <v>103202</v>
      </c>
      <c r="E5" s="134"/>
      <c r="F5" s="135">
        <v>38259</v>
      </c>
      <c r="G5" s="136"/>
      <c r="H5" s="137"/>
    </row>
    <row r="6" spans="1:8" x14ac:dyDescent="0.2">
      <c r="A6" s="138"/>
      <c r="B6" s="139"/>
      <c r="C6" s="140"/>
      <c r="D6" s="141">
        <v>20975</v>
      </c>
      <c r="E6" s="142"/>
      <c r="F6" s="143">
        <v>13379</v>
      </c>
      <c r="G6" s="144"/>
      <c r="H6" s="145"/>
    </row>
    <row r="7" spans="1:8" x14ac:dyDescent="0.2">
      <c r="A7" s="126" t="s">
        <v>549</v>
      </c>
      <c r="B7" s="131"/>
      <c r="C7" s="132"/>
      <c r="D7" s="133">
        <v>98473</v>
      </c>
      <c r="E7" s="134"/>
      <c r="F7" s="135">
        <v>39075</v>
      </c>
      <c r="G7" s="136"/>
      <c r="H7" s="137"/>
    </row>
    <row r="8" spans="1:8" x14ac:dyDescent="0.2">
      <c r="A8" s="138"/>
      <c r="B8" s="139"/>
      <c r="C8" s="140"/>
      <c r="D8" s="141">
        <v>19502</v>
      </c>
      <c r="E8" s="142"/>
      <c r="F8" s="143">
        <v>13441</v>
      </c>
      <c r="G8" s="144"/>
      <c r="H8" s="145"/>
    </row>
    <row r="9" spans="1:8" x14ac:dyDescent="0.2">
      <c r="A9" s="126" t="s">
        <v>550</v>
      </c>
      <c r="B9" s="131"/>
      <c r="C9" s="132"/>
      <c r="D9" s="133">
        <v>89350</v>
      </c>
      <c r="E9" s="134"/>
      <c r="F9" s="135">
        <v>39072</v>
      </c>
      <c r="G9" s="136"/>
      <c r="H9" s="137"/>
    </row>
    <row r="10" spans="1:8" x14ac:dyDescent="0.2">
      <c r="A10" s="138"/>
      <c r="B10" s="139"/>
      <c r="C10" s="140"/>
      <c r="D10" s="141">
        <v>18453</v>
      </c>
      <c r="E10" s="142"/>
      <c r="F10" s="143">
        <v>14106</v>
      </c>
      <c r="G10" s="144"/>
      <c r="H10" s="145"/>
    </row>
    <row r="11" spans="1:8" x14ac:dyDescent="0.2">
      <c r="A11" s="126" t="s">
        <v>551</v>
      </c>
      <c r="B11" s="131"/>
      <c r="C11" s="132"/>
      <c r="D11" s="133">
        <v>83692</v>
      </c>
      <c r="E11" s="134"/>
      <c r="F11" s="135">
        <v>42833</v>
      </c>
      <c r="G11" s="136"/>
      <c r="H11" s="137"/>
    </row>
    <row r="12" spans="1:8" x14ac:dyDescent="0.2">
      <c r="A12" s="138"/>
      <c r="B12" s="139"/>
      <c r="C12" s="146"/>
      <c r="D12" s="141">
        <v>19114</v>
      </c>
      <c r="E12" s="142"/>
      <c r="F12" s="143">
        <v>15211</v>
      </c>
      <c r="G12" s="144"/>
      <c r="H12" s="145"/>
    </row>
    <row r="13" spans="1:8" x14ac:dyDescent="0.2">
      <c r="A13" s="126"/>
      <c r="B13" s="131"/>
      <c r="C13" s="147"/>
      <c r="D13" s="148">
        <v>94736</v>
      </c>
      <c r="E13" s="149"/>
      <c r="F13" s="150">
        <v>39195</v>
      </c>
      <c r="G13" s="151"/>
      <c r="H13" s="137"/>
    </row>
    <row r="14" spans="1:8" x14ac:dyDescent="0.2">
      <c r="A14" s="138"/>
      <c r="B14" s="139"/>
      <c r="C14" s="140"/>
      <c r="D14" s="141">
        <v>20448</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3.53</v>
      </c>
      <c r="C19" s="152">
        <f>ROUND(VALUE(SUBSTITUTE(実質収支比率等に係る経年分析!G$48,"▲","-")),2)</f>
        <v>3.05</v>
      </c>
      <c r="D19" s="152">
        <f>ROUND(VALUE(SUBSTITUTE(実質収支比率等に係る経年分析!H$48,"▲","-")),2)</f>
        <v>3.16</v>
      </c>
      <c r="E19" s="152">
        <f>ROUND(VALUE(SUBSTITUTE(実質収支比率等に係る経年分析!I$48,"▲","-")),2)</f>
        <v>4.0599999999999996</v>
      </c>
      <c r="F19" s="152">
        <f>ROUND(VALUE(SUBSTITUTE(実質収支比率等に係る経年分析!J$48,"▲","-")),2)</f>
        <v>3.13</v>
      </c>
    </row>
    <row r="20" spans="1:11" x14ac:dyDescent="0.2">
      <c r="A20" s="152" t="s">
        <v>53</v>
      </c>
      <c r="B20" s="152">
        <f>ROUND(VALUE(SUBSTITUTE(実質収支比率等に係る経年分析!F$47,"▲","-")),2)</f>
        <v>4.3899999999999997</v>
      </c>
      <c r="C20" s="152">
        <f>ROUND(VALUE(SUBSTITUTE(実質収支比率等に係る経年分析!G$47,"▲","-")),2)</f>
        <v>4.07</v>
      </c>
      <c r="D20" s="152">
        <f>ROUND(VALUE(SUBSTITUTE(実質収支比率等に係る経年分析!H$47,"▲","-")),2)</f>
        <v>4.97</v>
      </c>
      <c r="E20" s="152">
        <f>ROUND(VALUE(SUBSTITUTE(実質収支比率等に係る経年分析!I$47,"▲","-")),2)</f>
        <v>4.9400000000000004</v>
      </c>
      <c r="F20" s="152">
        <f>ROUND(VALUE(SUBSTITUTE(実質収支比率等に係る経年分析!J$47,"▲","-")),2)</f>
        <v>4.5</v>
      </c>
    </row>
    <row r="21" spans="1:11" x14ac:dyDescent="0.2">
      <c r="A21" s="152" t="s">
        <v>54</v>
      </c>
      <c r="B21" s="152">
        <f>IF(ISNUMBER(VALUE(SUBSTITUTE(実質収支比率等に係る経年分析!F$49,"▲","-"))),ROUND(VALUE(SUBSTITUTE(実質収支比率等に係る経年分析!F$49,"▲","-")),2),NA())</f>
        <v>-4.67</v>
      </c>
      <c r="C21" s="152">
        <f>IF(ISNUMBER(VALUE(SUBSTITUTE(実質収支比率等に係る経年分析!G$49,"▲","-"))),ROUND(VALUE(SUBSTITUTE(実質収支比率等に係る経年分析!G$49,"▲","-")),2),NA())</f>
        <v>1.19</v>
      </c>
      <c r="D21" s="152">
        <f>IF(ISNUMBER(VALUE(SUBSTITUTE(実質収支比率等に係る経年分析!H$49,"▲","-"))),ROUND(VALUE(SUBSTITUTE(実質収支比率等に係る経年分析!H$49,"▲","-")),2),NA())</f>
        <v>0.67</v>
      </c>
      <c r="E21" s="152">
        <f>IF(ISNUMBER(VALUE(SUBSTITUTE(実質収支比率等に係る経年分析!I$49,"▲","-"))),ROUND(VALUE(SUBSTITUTE(実質収支比率等に係る経年分析!I$49,"▲","-")),2),NA())</f>
        <v>0.88</v>
      </c>
      <c r="F21" s="152">
        <f>IF(ISNUMBER(VALUE(SUBSTITUTE(実質収支比率等に係る経年分析!J$49,"▲","-"))),ROUND(VALUE(SUBSTITUTE(実質収支比率等に係る経年分析!J$49,"▲","-")),2),NA())</f>
        <v>-1.4</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0.01</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0.03</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0.05</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0.41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県有林特別会計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0.01</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流域下水道事業会計</v>
      </c>
      <c r="B30" s="153" t="e">
        <f>IF(ROUND(VALUE(SUBSTITUTE(連結実質赤字比率に係る赤字・黒字の構成分析!F$40,"▲", "-")), 2) &lt; 0, ABS(ROUND(VALUE(SUBSTITUTE(連結実質赤字比率に係る赤字・黒字の構成分析!F$40,"▲", "-")), 2)), NA())</f>
        <v>#VALUE!</v>
      </c>
      <c r="C30" s="153" t="e">
        <f>IF(ROUND(VALUE(SUBSTITUTE(連結実質赤字比率に係る赤字・黒字の構成分析!F$40,"▲", "-")), 2) &gt;= 0, ABS(ROUND(VALUE(SUBSTITUTE(連結実質赤字比率に係る赤字・黒字の構成分析!F$40,"▲", "-")), 2)), NA())</f>
        <v>#VALUE!</v>
      </c>
      <c r="D30" s="153" t="e">
        <f>IF(ROUND(VALUE(SUBSTITUTE(連結実質赤字比率に係る赤字・黒字の構成分析!G$40,"▲", "-")), 2) &lt; 0, ABS(ROUND(VALUE(SUBSTITUTE(連結実質赤字比率に係る赤字・黒字の構成分析!G$40,"▲", "-")), 2)), NA())</f>
        <v>#VALUE!</v>
      </c>
      <c r="E30" s="153" t="e">
        <f>IF(ROUND(VALUE(SUBSTITUTE(連結実質赤字比率に係る赤字・黒字の構成分析!G$40,"▲", "-")), 2) &gt;= 0, ABS(ROUND(VALUE(SUBSTITUTE(連結実質赤字比率に係る赤字・黒字の構成分析!G$40,"▲", "-")), 2)), NA())</f>
        <v>#VALUE!</v>
      </c>
      <c r="F30" s="153" t="e">
        <f>IF(ROUND(VALUE(SUBSTITUTE(連結実質赤字比率に係る赤字・黒字の構成分析!H$40,"▲", "-")), 2) &lt; 0, ABS(ROUND(VALUE(SUBSTITUTE(連結実質赤字比率に係る赤字・黒字の構成分析!H$40,"▲", "-")), 2)), NA())</f>
        <v>#VALUE!</v>
      </c>
      <c r="G30" s="153" t="e">
        <f>IF(ROUND(VALUE(SUBSTITUTE(連結実質赤字比率に係る赤字・黒字の構成分析!H$40,"▲", "-")), 2) &gt;= 0, ABS(ROUND(VALUE(SUBSTITUTE(連結実質赤字比率に係る赤字・黒字の構成分析!H$40,"▲", "-")), 2)), NA())</f>
        <v>#VALUE!</v>
      </c>
      <c r="H30" s="153" t="e">
        <f>IF(ROUND(VALUE(SUBSTITUTE(連結実質赤字比率に係る赤字・黒字の構成分析!I$40,"▲", "-")), 2) &lt; 0, ABS(ROUND(VALUE(SUBSTITUTE(連結実質赤字比率に係る赤字・黒字の構成分析!I$40,"▲", "-")), 2)), NA())</f>
        <v>#VALUE!</v>
      </c>
      <c r="I30" s="153" t="e">
        <f>IF(ROUND(VALUE(SUBSTITUTE(連結実質赤字比率に係る赤字・黒字の構成分析!I$40,"▲", "-")), 2) &gt;= 0, ABS(ROUND(VALUE(SUBSTITUTE(連結実質赤字比率に係る赤字・黒字の構成分析!I$40,"▲", "-")), 2)), NA())</f>
        <v>#VALUE!</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0.37</v>
      </c>
    </row>
    <row r="31" spans="1:11" x14ac:dyDescent="0.2">
      <c r="A31" s="153" t="str">
        <f>IF(連結実質赤字比率に係る赤字・黒字の構成分析!C$39="",NA(),連結実質赤字比率に係る赤字・黒字の構成分析!C$39)</f>
        <v>国民健康保険特別会計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0.61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0.54</v>
      </c>
    </row>
    <row r="32" spans="1:11" x14ac:dyDescent="0.2">
      <c r="A32" s="153" t="str">
        <f>IF(連結実質赤字比率に係る赤字・黒字の構成分析!C$38="",NA(),連結実質赤字比率に係る赤字・黒字の構成分析!C$38)</f>
        <v>港湾整備事業特別会計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0.38</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0.33</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0.75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0.77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0.57999999999999996</v>
      </c>
    </row>
    <row r="33" spans="1:16" x14ac:dyDescent="0.2">
      <c r="A33" s="153" t="str">
        <f>IF(連結実質赤字比率に係る赤字・黒字の構成分析!C$37="",NA(),連結実質赤字比率に係る赤字・黒字の構成分析!C$37)</f>
        <v>工業用水道事業会計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0.35</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0.44</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0.56000000000000005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0.67</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0.71</v>
      </c>
    </row>
    <row r="34" spans="1:16" x14ac:dyDescent="0.2">
      <c r="A34" s="153" t="str">
        <f>IF(連結実質赤字比率に係る赤字・黒字の構成分析!C$36="",NA(),連結実質赤字比率に係る赤字・黒字の構成分析!C$36)</f>
        <v>地域整備事業会計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0.75</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0.87</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1.1399999999999999</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1.23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1.34</v>
      </c>
    </row>
    <row r="35" spans="1:16" x14ac:dyDescent="0.2">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3.52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3.03</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3.15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4.05</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3.12</v>
      </c>
    </row>
    <row r="36" spans="1:16" x14ac:dyDescent="0.2">
      <c r="A36" s="153" t="str">
        <f>IF(連結実質赤字比率に係る赤字・黒字の構成分析!C$34="",NA(),連結実質赤字比率に係る赤字・黒字の構成分析!C$34)</f>
        <v>水道用水供給事業会計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2.14</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2.54</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2.88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3.5</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3.87</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71887</v>
      </c>
      <c r="E42" s="154"/>
      <c r="F42" s="154"/>
      <c r="G42" s="154">
        <f>'実質公債費比率（分子）の構造'!L$52</f>
        <v>71557</v>
      </c>
      <c r="H42" s="154"/>
      <c r="I42" s="154"/>
      <c r="J42" s="154">
        <f>'実質公債費比率（分子）の構造'!M$52</f>
        <v>70743</v>
      </c>
      <c r="K42" s="154"/>
      <c r="L42" s="154"/>
      <c r="M42" s="154">
        <f>'実質公債費比率（分子）の構造'!N$52</f>
        <v>71438</v>
      </c>
      <c r="N42" s="154"/>
      <c r="O42" s="154"/>
      <c r="P42" s="154">
        <f>'実質公債費比率（分子）の構造'!O$52</f>
        <v>71224</v>
      </c>
    </row>
    <row r="43" spans="1:16" x14ac:dyDescent="0.2">
      <c r="A43" s="154" t="s">
        <v>62</v>
      </c>
      <c r="B43" s="154">
        <f>'実質公債費比率（分子）の構造'!K$51</f>
        <v>9</v>
      </c>
      <c r="C43" s="154"/>
      <c r="D43" s="154"/>
      <c r="E43" s="154">
        <f>'実質公債費比率（分子）の構造'!L$51</f>
        <v>6</v>
      </c>
      <c r="F43" s="154"/>
      <c r="G43" s="154"/>
      <c r="H43" s="154">
        <f>'実質公債費比率（分子）の構造'!M$51</f>
        <v>0</v>
      </c>
      <c r="I43" s="154"/>
      <c r="J43" s="154"/>
      <c r="K43" s="154">
        <f>'実質公債費比率（分子）の構造'!N$51</f>
        <v>0</v>
      </c>
      <c r="L43" s="154"/>
      <c r="M43" s="154"/>
      <c r="N43" s="154">
        <f>'実質公債費比率（分子）の構造'!O$51</f>
        <v>0</v>
      </c>
      <c r="O43" s="154"/>
      <c r="P43" s="154"/>
    </row>
    <row r="44" spans="1:16" x14ac:dyDescent="0.2">
      <c r="A44" s="154" t="s">
        <v>63</v>
      </c>
      <c r="B44" s="154">
        <f>'実質公債費比率（分子）の構造'!K$50</f>
        <v>3196</v>
      </c>
      <c r="C44" s="154"/>
      <c r="D44" s="154"/>
      <c r="E44" s="154">
        <f>'実質公債費比率（分子）の構造'!L$50</f>
        <v>2695</v>
      </c>
      <c r="F44" s="154"/>
      <c r="G44" s="154"/>
      <c r="H44" s="154">
        <f>'実質公債費比率（分子）の構造'!M$50</f>
        <v>2293</v>
      </c>
      <c r="I44" s="154"/>
      <c r="J44" s="154"/>
      <c r="K44" s="154">
        <f>'実質公債費比率（分子）の構造'!N$50</f>
        <v>1819</v>
      </c>
      <c r="L44" s="154"/>
      <c r="M44" s="154"/>
      <c r="N44" s="154">
        <f>'実質公債費比率（分子）の構造'!O$50</f>
        <v>1453</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6812</v>
      </c>
      <c r="C46" s="154"/>
      <c r="D46" s="154"/>
      <c r="E46" s="154">
        <f>'実質公債費比率（分子）の構造'!L$48</f>
        <v>1705</v>
      </c>
      <c r="F46" s="154"/>
      <c r="G46" s="154"/>
      <c r="H46" s="154">
        <f>'実質公債費比率（分子）の構造'!M$48</f>
        <v>1329</v>
      </c>
      <c r="I46" s="154"/>
      <c r="J46" s="154"/>
      <c r="K46" s="154">
        <f>'実質公債費比率（分子）の構造'!N$48</f>
        <v>1485</v>
      </c>
      <c r="L46" s="154"/>
      <c r="M46" s="154"/>
      <c r="N46" s="154">
        <f>'実質公債費比率（分子）の構造'!O$48</f>
        <v>1199</v>
      </c>
      <c r="O46" s="154"/>
      <c r="P46" s="154"/>
    </row>
    <row r="47" spans="1:16" x14ac:dyDescent="0.2">
      <c r="A47" s="154" t="s">
        <v>66</v>
      </c>
      <c r="B47" s="154">
        <f>'実質公債費比率（分子）の構造'!K$47</f>
        <v>39295</v>
      </c>
      <c r="C47" s="154"/>
      <c r="D47" s="154"/>
      <c r="E47" s="154">
        <f>'実質公債費比率（分子）の構造'!L$47</f>
        <v>40376</v>
      </c>
      <c r="F47" s="154"/>
      <c r="G47" s="154"/>
      <c r="H47" s="154">
        <f>'実質公債費比率（分子）の構造'!M$47</f>
        <v>38854</v>
      </c>
      <c r="I47" s="154"/>
      <c r="J47" s="154"/>
      <c r="K47" s="154">
        <f>'実質公債費比率（分子）の構造'!N$47</f>
        <v>38224</v>
      </c>
      <c r="L47" s="154"/>
      <c r="M47" s="154"/>
      <c r="N47" s="154">
        <f>'実質公債費比率（分子）の構造'!O$47</f>
        <v>37756</v>
      </c>
      <c r="O47" s="154"/>
      <c r="P47" s="154"/>
    </row>
    <row r="48" spans="1:16" x14ac:dyDescent="0.2">
      <c r="A48" s="154" t="s">
        <v>67</v>
      </c>
      <c r="B48" s="154">
        <f>'実質公債費比率（分子）の構造'!K$46</f>
        <v>11733</v>
      </c>
      <c r="C48" s="154"/>
      <c r="D48" s="154"/>
      <c r="E48" s="154">
        <f>'実質公債費比率（分子）の構造'!L$46</f>
        <v>13020</v>
      </c>
      <c r="F48" s="154"/>
      <c r="G48" s="154"/>
      <c r="H48" s="154">
        <f>'実質公債費比率（分子）の構造'!M$46</f>
        <v>10263</v>
      </c>
      <c r="I48" s="154"/>
      <c r="J48" s="154"/>
      <c r="K48" s="154">
        <f>'実質公債費比率（分子）の構造'!N$46</f>
        <v>7481</v>
      </c>
      <c r="L48" s="154"/>
      <c r="M48" s="154"/>
      <c r="N48" s="154">
        <f>'実質公債費比率（分子）の構造'!O$46</f>
        <v>4656</v>
      </c>
      <c r="O48" s="154"/>
      <c r="P48" s="154"/>
    </row>
    <row r="49" spans="1:16" x14ac:dyDescent="0.2">
      <c r="A49" s="154" t="s">
        <v>68</v>
      </c>
      <c r="B49" s="154">
        <f>'実質公債費比率（分子）の構造'!K$45</f>
        <v>78214</v>
      </c>
      <c r="C49" s="154"/>
      <c r="D49" s="154"/>
      <c r="E49" s="154">
        <f>'実質公債費比率（分子）の構造'!L$45</f>
        <v>75991</v>
      </c>
      <c r="F49" s="154"/>
      <c r="G49" s="154"/>
      <c r="H49" s="154">
        <f>'実質公債費比率（分子）の構造'!M$45</f>
        <v>73623</v>
      </c>
      <c r="I49" s="154"/>
      <c r="J49" s="154"/>
      <c r="K49" s="154">
        <f>'実質公債費比率（分子）の構造'!N$45</f>
        <v>73229</v>
      </c>
      <c r="L49" s="154"/>
      <c r="M49" s="154"/>
      <c r="N49" s="154">
        <f>'実質公債費比率（分子）の構造'!O$45</f>
        <v>75224</v>
      </c>
      <c r="O49" s="154"/>
      <c r="P49" s="154"/>
    </row>
    <row r="50" spans="1:16" x14ac:dyDescent="0.2">
      <c r="A50" s="154" t="s">
        <v>69</v>
      </c>
      <c r="B50" s="154" t="e">
        <f>NA()</f>
        <v>#N/A</v>
      </c>
      <c r="C50" s="154">
        <f>IF(ISNUMBER('実質公債費比率（分子）の構造'!K$53),'実質公債費比率（分子）の構造'!K$53,NA())</f>
        <v>67372</v>
      </c>
      <c r="D50" s="154" t="e">
        <f>NA()</f>
        <v>#N/A</v>
      </c>
      <c r="E50" s="154" t="e">
        <f>NA()</f>
        <v>#N/A</v>
      </c>
      <c r="F50" s="154">
        <f>IF(ISNUMBER('実質公債費比率（分子）の構造'!L$53),'実質公債費比率（分子）の構造'!L$53,NA())</f>
        <v>62236</v>
      </c>
      <c r="G50" s="154" t="e">
        <f>NA()</f>
        <v>#N/A</v>
      </c>
      <c r="H50" s="154" t="e">
        <f>NA()</f>
        <v>#N/A</v>
      </c>
      <c r="I50" s="154">
        <f>IF(ISNUMBER('実質公債費比率（分子）の構造'!M$53),'実質公債費比率（分子）の構造'!M$53,NA())</f>
        <v>55619</v>
      </c>
      <c r="J50" s="154" t="e">
        <f>NA()</f>
        <v>#N/A</v>
      </c>
      <c r="K50" s="154" t="e">
        <f>NA()</f>
        <v>#N/A</v>
      </c>
      <c r="L50" s="154">
        <f>IF(ISNUMBER('実質公債費比率（分子）の構造'!N$53),'実質公債費比率（分子）の構造'!N$53,NA())</f>
        <v>50800</v>
      </c>
      <c r="M50" s="154" t="e">
        <f>NA()</f>
        <v>#N/A</v>
      </c>
      <c r="N50" s="154" t="e">
        <f>NA()</f>
        <v>#N/A</v>
      </c>
      <c r="O50" s="154">
        <f>IF(ISNUMBER('実質公債費比率（分子）の構造'!O$53),'実質公債費比率（分子）の構造'!O$53,NA())</f>
        <v>49064</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848019</v>
      </c>
      <c r="E56" s="153"/>
      <c r="F56" s="153"/>
      <c r="G56" s="153">
        <f>'将来負担比率（分子）の構造'!J$52</f>
        <v>843564</v>
      </c>
      <c r="H56" s="153"/>
      <c r="I56" s="153"/>
      <c r="J56" s="153">
        <f>'将来負担比率（分子）の構造'!K$52</f>
        <v>835595</v>
      </c>
      <c r="K56" s="153"/>
      <c r="L56" s="153"/>
      <c r="M56" s="153">
        <f>'将来負担比率（分子）の構造'!L$52</f>
        <v>827551</v>
      </c>
      <c r="N56" s="153"/>
      <c r="O56" s="153"/>
      <c r="P56" s="153">
        <f>'将来負担比率（分子）の構造'!M$52</f>
        <v>822580</v>
      </c>
    </row>
    <row r="57" spans="1:16" x14ac:dyDescent="0.2">
      <c r="A57" s="153" t="s">
        <v>40</v>
      </c>
      <c r="B57" s="153"/>
      <c r="C57" s="153"/>
      <c r="D57" s="153">
        <f>'将来負担比率（分子）の構造'!I$51</f>
        <v>112645</v>
      </c>
      <c r="E57" s="153"/>
      <c r="F57" s="153"/>
      <c r="G57" s="153">
        <f>'将来負担比率（分子）の構造'!J$51</f>
        <v>106879</v>
      </c>
      <c r="H57" s="153"/>
      <c r="I57" s="153"/>
      <c r="J57" s="153">
        <f>'将来負担比率（分子）の構造'!K$51</f>
        <v>103167</v>
      </c>
      <c r="K57" s="153"/>
      <c r="L57" s="153"/>
      <c r="M57" s="153">
        <f>'将来負担比率（分子）の構造'!L$51</f>
        <v>102789</v>
      </c>
      <c r="N57" s="153"/>
      <c r="O57" s="153"/>
      <c r="P57" s="153">
        <f>'将来負担比率（分子）の構造'!M$51</f>
        <v>98537</v>
      </c>
    </row>
    <row r="58" spans="1:16" x14ac:dyDescent="0.2">
      <c r="A58" s="153" t="s">
        <v>39</v>
      </c>
      <c r="B58" s="153"/>
      <c r="C58" s="153"/>
      <c r="D58" s="153">
        <f>'将来負担比率（分子）の構造'!I$50</f>
        <v>218500</v>
      </c>
      <c r="E58" s="153"/>
      <c r="F58" s="153"/>
      <c r="G58" s="153">
        <f>'将来負担比率（分子）の構造'!J$50</f>
        <v>223260</v>
      </c>
      <c r="H58" s="153"/>
      <c r="I58" s="153"/>
      <c r="J58" s="153">
        <f>'将来負担比率（分子）の構造'!K$50</f>
        <v>235600</v>
      </c>
      <c r="K58" s="153"/>
      <c r="L58" s="153"/>
      <c r="M58" s="153">
        <f>'将来負担比率（分子）の構造'!L$50</f>
        <v>256725</v>
      </c>
      <c r="N58" s="153"/>
      <c r="O58" s="153"/>
      <c r="P58" s="153">
        <f>'将来負担比率（分子）の構造'!M$50</f>
        <v>267544</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3705</v>
      </c>
      <c r="C61" s="153"/>
      <c r="D61" s="153"/>
      <c r="E61" s="153">
        <f>'将来負担比率（分子）の構造'!J$46</f>
        <v>4241</v>
      </c>
      <c r="F61" s="153"/>
      <c r="G61" s="153"/>
      <c r="H61" s="153">
        <f>'将来負担比率（分子）の構造'!K$46</f>
        <v>4601</v>
      </c>
      <c r="I61" s="153"/>
      <c r="J61" s="153"/>
      <c r="K61" s="153">
        <f>'将来負担比率（分子）の構造'!L$46</f>
        <v>5317</v>
      </c>
      <c r="L61" s="153"/>
      <c r="M61" s="153"/>
      <c r="N61" s="153">
        <f>'将来負担比率（分子）の構造'!M$46</f>
        <v>4429</v>
      </c>
      <c r="O61" s="153"/>
      <c r="P61" s="153"/>
    </row>
    <row r="62" spans="1:16" x14ac:dyDescent="0.2">
      <c r="A62" s="153" t="s">
        <v>33</v>
      </c>
      <c r="B62" s="153">
        <f>'将来負担比率（分子）の構造'!I$45</f>
        <v>226239</v>
      </c>
      <c r="C62" s="153"/>
      <c r="D62" s="153"/>
      <c r="E62" s="153">
        <f>'将来負担比率（分子）の構造'!J$45</f>
        <v>222417</v>
      </c>
      <c r="F62" s="153"/>
      <c r="G62" s="153"/>
      <c r="H62" s="153">
        <f>'将来負担比率（分子）の構造'!K$45</f>
        <v>183705</v>
      </c>
      <c r="I62" s="153"/>
      <c r="J62" s="153"/>
      <c r="K62" s="153">
        <f>'将来負担比率（分子）の構造'!L$45</f>
        <v>173461</v>
      </c>
      <c r="L62" s="153"/>
      <c r="M62" s="153"/>
      <c r="N62" s="153">
        <f>'将来負担比率（分子）の構造'!M$45</f>
        <v>172759</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12796</v>
      </c>
      <c r="C64" s="153"/>
      <c r="D64" s="153"/>
      <c r="E64" s="153">
        <f>'将来負担比率（分子）の構造'!J$43</f>
        <v>11625</v>
      </c>
      <c r="F64" s="153"/>
      <c r="G64" s="153"/>
      <c r="H64" s="153">
        <f>'将来負担比率（分子）の構造'!K$43</f>
        <v>12753</v>
      </c>
      <c r="I64" s="153"/>
      <c r="J64" s="153"/>
      <c r="K64" s="153">
        <f>'将来負担比率（分子）の構造'!L$43</f>
        <v>14923</v>
      </c>
      <c r="L64" s="153"/>
      <c r="M64" s="153"/>
      <c r="N64" s="153">
        <f>'将来負担比率（分子）の構造'!M$43</f>
        <v>13211</v>
      </c>
      <c r="O64" s="153"/>
      <c r="P64" s="153"/>
    </row>
    <row r="65" spans="1:16" x14ac:dyDescent="0.2">
      <c r="A65" s="153" t="s">
        <v>30</v>
      </c>
      <c r="B65" s="153">
        <f>'将来負担比率（分子）の構造'!I$42</f>
        <v>13638</v>
      </c>
      <c r="C65" s="153"/>
      <c r="D65" s="153"/>
      <c r="E65" s="153">
        <f>'将来負担比率（分子）の構造'!J$42</f>
        <v>10701</v>
      </c>
      <c r="F65" s="153"/>
      <c r="G65" s="153"/>
      <c r="H65" s="153">
        <f>'将来負担比率（分子）の構造'!K$42</f>
        <v>8237</v>
      </c>
      <c r="I65" s="153"/>
      <c r="J65" s="153"/>
      <c r="K65" s="153">
        <f>'将来負担比率（分子）の構造'!L$42</f>
        <v>6223</v>
      </c>
      <c r="L65" s="153"/>
      <c r="M65" s="153"/>
      <c r="N65" s="153">
        <f>'将来負担比率（分子）の構造'!M$42</f>
        <v>4724</v>
      </c>
      <c r="O65" s="153"/>
      <c r="P65" s="153"/>
    </row>
    <row r="66" spans="1:16" x14ac:dyDescent="0.2">
      <c r="A66" s="153" t="s">
        <v>29</v>
      </c>
      <c r="B66" s="153">
        <f>'将来負担比率（分子）の構造'!I$41</f>
        <v>1672426</v>
      </c>
      <c r="C66" s="153"/>
      <c r="D66" s="153"/>
      <c r="E66" s="153">
        <f>'将来負担比率（分子）の構造'!J$41</f>
        <v>1657549</v>
      </c>
      <c r="F66" s="153"/>
      <c r="G66" s="153"/>
      <c r="H66" s="153">
        <f>'将来負担比率（分子）の構造'!K$41</f>
        <v>1653810</v>
      </c>
      <c r="I66" s="153"/>
      <c r="J66" s="153"/>
      <c r="K66" s="153">
        <f>'将来負担比率（分子）の構造'!L$41</f>
        <v>1646250</v>
      </c>
      <c r="L66" s="153"/>
      <c r="M66" s="153"/>
      <c r="N66" s="153">
        <f>'将来負担比率（分子）の構造'!M$41</f>
        <v>1639854</v>
      </c>
      <c r="O66" s="153"/>
      <c r="P66" s="153"/>
    </row>
    <row r="67" spans="1:16" x14ac:dyDescent="0.2">
      <c r="A67" s="153" t="s">
        <v>73</v>
      </c>
      <c r="B67" s="153" t="e">
        <f>NA()</f>
        <v>#N/A</v>
      </c>
      <c r="C67" s="153">
        <f>IF(ISNUMBER('将来負担比率（分子）の構造'!I$53), IF('将来負担比率（分子）の構造'!I$53 &lt; 0, 0, '将来負担比率（分子）の構造'!I$53), NA())</f>
        <v>749641</v>
      </c>
      <c r="D67" s="153" t="e">
        <f>NA()</f>
        <v>#N/A</v>
      </c>
      <c r="E67" s="153" t="e">
        <f>NA()</f>
        <v>#N/A</v>
      </c>
      <c r="F67" s="153">
        <f>IF(ISNUMBER('将来負担比率（分子）の構造'!J$53), IF('将来負担比率（分子）の構造'!J$53 &lt; 0, 0, '将来負担比率（分子）の構造'!J$53), NA())</f>
        <v>732830</v>
      </c>
      <c r="G67" s="153" t="e">
        <f>NA()</f>
        <v>#N/A</v>
      </c>
      <c r="H67" s="153" t="e">
        <f>NA()</f>
        <v>#N/A</v>
      </c>
      <c r="I67" s="153">
        <f>IF(ISNUMBER('将来負担比率（分子）の構造'!K$53), IF('将来負担比率（分子）の構造'!K$53 &lt; 0, 0, '将来負担比率（分子）の構造'!K$53), NA())</f>
        <v>688743</v>
      </c>
      <c r="J67" s="153" t="e">
        <f>NA()</f>
        <v>#N/A</v>
      </c>
      <c r="K67" s="153" t="e">
        <f>NA()</f>
        <v>#N/A</v>
      </c>
      <c r="L67" s="153">
        <f>IF(ISNUMBER('将来負担比率（分子）の構造'!L$53), IF('将来負担比率（分子）の構造'!L$53 &lt; 0, 0, '将来負担比率（分子）の構造'!L$53), NA())</f>
        <v>659111</v>
      </c>
      <c r="M67" s="153" t="e">
        <f>NA()</f>
        <v>#N/A</v>
      </c>
      <c r="N67" s="153" t="e">
        <f>NA()</f>
        <v>#N/A</v>
      </c>
      <c r="O67" s="153">
        <f>IF(ISNUMBER('将来負担比率（分子）の構造'!M$53), IF('将来負担比率（分子）の構造'!M$53 &lt; 0, 0, '将来負担比率（分子）の構造'!M$53), NA())</f>
        <v>646317</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23369</v>
      </c>
      <c r="C72" s="157">
        <f>基金残高に係る経年分析!G55</f>
        <v>23188</v>
      </c>
      <c r="D72" s="157">
        <f>基金残高に係る経年分析!H55</f>
        <v>21058</v>
      </c>
    </row>
    <row r="73" spans="1:16" x14ac:dyDescent="0.2">
      <c r="A73" s="156" t="s">
        <v>76</v>
      </c>
      <c r="B73" s="157">
        <f>基金残高に係る経年分析!F56</f>
        <v>19739</v>
      </c>
      <c r="C73" s="157">
        <f>基金残高に係る経年分析!G56</f>
        <v>19743</v>
      </c>
      <c r="D73" s="157">
        <f>基金残高に係る経年分析!H56</f>
        <v>19747</v>
      </c>
    </row>
    <row r="74" spans="1:16" x14ac:dyDescent="0.2">
      <c r="A74" s="156" t="s">
        <v>77</v>
      </c>
      <c r="B74" s="157">
        <f>基金残高に係る経年分析!F57</f>
        <v>193437</v>
      </c>
      <c r="C74" s="157">
        <f>基金残高に係る経年分析!G57</f>
        <v>173783</v>
      </c>
      <c r="D74" s="157">
        <f>基金残高に係る経年分析!H57</f>
        <v>156508</v>
      </c>
    </row>
  </sheetData>
  <sheetProtection algorithmName="SHA-512" hashValue="rsl2yIUPLWmiLbU4/Eb1xQoS6gSSlWA7lIHXIW0b25EgeJktyUzLEZXz6m+arAVPPNZHFdCTcoWq1ySxg3q7Yg==" saltValue="zTm5K/1AZephwhOpEuw3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80" zoomScaleNormal="80" workbookViewId="0">
      <selection activeCell="BH71" sqref="BH71"/>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192</v>
      </c>
      <c r="DD1" s="701"/>
      <c r="DE1" s="701"/>
      <c r="DF1" s="701"/>
      <c r="DG1" s="701"/>
      <c r="DH1" s="701"/>
      <c r="DI1" s="702"/>
      <c r="DK1" s="700" t="s">
        <v>193</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2">
      <c r="B2" s="210" t="s">
        <v>194</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195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196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197</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198</v>
      </c>
      <c r="S4" s="674"/>
      <c r="T4" s="674"/>
      <c r="U4" s="674"/>
      <c r="V4" s="674"/>
      <c r="W4" s="674"/>
      <c r="X4" s="674"/>
      <c r="Y4" s="675"/>
      <c r="Z4" s="673" t="s">
        <v>199</v>
      </c>
      <c r="AA4" s="674"/>
      <c r="AB4" s="674"/>
      <c r="AC4" s="675"/>
      <c r="AD4" s="673" t="s">
        <v>200</v>
      </c>
      <c r="AE4" s="674"/>
      <c r="AF4" s="674"/>
      <c r="AG4" s="674"/>
      <c r="AH4" s="674"/>
      <c r="AI4" s="674"/>
      <c r="AJ4" s="674"/>
      <c r="AK4" s="675"/>
      <c r="AL4" s="673" t="s">
        <v>199</v>
      </c>
      <c r="AM4" s="674"/>
      <c r="AN4" s="674"/>
      <c r="AO4" s="675"/>
      <c r="AP4" s="703" t="s">
        <v>201</v>
      </c>
      <c r="AQ4" s="703"/>
      <c r="AR4" s="703"/>
      <c r="AS4" s="703"/>
      <c r="AT4" s="703"/>
      <c r="AU4" s="703"/>
      <c r="AV4" s="703"/>
      <c r="AW4" s="703"/>
      <c r="AX4" s="703"/>
      <c r="AY4" s="703"/>
      <c r="AZ4" s="703"/>
      <c r="BA4" s="703"/>
      <c r="BB4" s="703"/>
      <c r="BC4" s="703"/>
      <c r="BD4" s="703" t="s">
        <v>202</v>
      </c>
      <c r="BE4" s="703"/>
      <c r="BF4" s="703"/>
      <c r="BG4" s="703"/>
      <c r="BH4" s="703"/>
      <c r="BI4" s="703"/>
      <c r="BJ4" s="703"/>
      <c r="BK4" s="703"/>
      <c r="BL4" s="703" t="s">
        <v>199</v>
      </c>
      <c r="BM4" s="703"/>
      <c r="BN4" s="703"/>
      <c r="BO4" s="703"/>
      <c r="BP4" s="703" t="s">
        <v>203</v>
      </c>
      <c r="BQ4" s="703"/>
      <c r="BR4" s="703"/>
      <c r="BS4" s="703"/>
      <c r="BT4" s="703"/>
      <c r="BU4" s="703"/>
      <c r="BV4" s="703"/>
      <c r="BW4" s="703"/>
      <c r="BY4" s="673" t="s">
        <v>204</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205</v>
      </c>
      <c r="C5" s="666"/>
      <c r="D5" s="666"/>
      <c r="E5" s="666"/>
      <c r="F5" s="666"/>
      <c r="G5" s="666"/>
      <c r="H5" s="666"/>
      <c r="I5" s="666"/>
      <c r="J5" s="666"/>
      <c r="K5" s="666"/>
      <c r="L5" s="666"/>
      <c r="M5" s="666"/>
      <c r="N5" s="666"/>
      <c r="O5" s="666"/>
      <c r="P5" s="666"/>
      <c r="Q5" s="667"/>
      <c r="R5" s="686">
        <v>312293008</v>
      </c>
      <c r="S5" s="687"/>
      <c r="T5" s="687"/>
      <c r="U5" s="687"/>
      <c r="V5" s="687"/>
      <c r="W5" s="687"/>
      <c r="X5" s="687"/>
      <c r="Y5" s="688"/>
      <c r="Z5" s="698">
        <v>27.7</v>
      </c>
      <c r="AA5" s="698"/>
      <c r="AB5" s="698"/>
      <c r="AC5" s="698"/>
      <c r="AD5" s="699">
        <v>249681351</v>
      </c>
      <c r="AE5" s="699"/>
      <c r="AF5" s="699"/>
      <c r="AG5" s="699"/>
      <c r="AH5" s="699"/>
      <c r="AI5" s="699"/>
      <c r="AJ5" s="699"/>
      <c r="AK5" s="699"/>
      <c r="AL5" s="683">
        <v>58.3</v>
      </c>
      <c r="AM5" s="684"/>
      <c r="AN5" s="684"/>
      <c r="AO5" s="685"/>
      <c r="AP5" s="665" t="s">
        <v>206</v>
      </c>
      <c r="AQ5" s="666"/>
      <c r="AR5" s="666"/>
      <c r="AS5" s="666"/>
      <c r="AT5" s="666"/>
      <c r="AU5" s="666"/>
      <c r="AV5" s="666"/>
      <c r="AW5" s="666"/>
      <c r="AX5" s="666"/>
      <c r="AY5" s="666"/>
      <c r="AZ5" s="666"/>
      <c r="BA5" s="666"/>
      <c r="BB5" s="666"/>
      <c r="BC5" s="667"/>
      <c r="BD5" s="612">
        <v>311878631</v>
      </c>
      <c r="BE5" s="613"/>
      <c r="BF5" s="613"/>
      <c r="BG5" s="613"/>
      <c r="BH5" s="613"/>
      <c r="BI5" s="613"/>
      <c r="BJ5" s="613"/>
      <c r="BK5" s="614"/>
      <c r="BL5" s="676">
        <v>99.9</v>
      </c>
      <c r="BM5" s="676"/>
      <c r="BN5" s="676"/>
      <c r="BO5" s="676"/>
      <c r="BP5" s="671">
        <v>8367774</v>
      </c>
      <c r="BQ5" s="671"/>
      <c r="BR5" s="671"/>
      <c r="BS5" s="671"/>
      <c r="BT5" s="671"/>
      <c r="BU5" s="671"/>
      <c r="BV5" s="671"/>
      <c r="BW5" s="672"/>
      <c r="BY5" s="673" t="s">
        <v>201</v>
      </c>
      <c r="BZ5" s="674"/>
      <c r="CA5" s="674"/>
      <c r="CB5" s="674"/>
      <c r="CC5" s="674"/>
      <c r="CD5" s="674"/>
      <c r="CE5" s="674"/>
      <c r="CF5" s="674"/>
      <c r="CG5" s="674"/>
      <c r="CH5" s="674"/>
      <c r="CI5" s="674"/>
      <c r="CJ5" s="674"/>
      <c r="CK5" s="674"/>
      <c r="CL5" s="675"/>
      <c r="CM5" s="673" t="s">
        <v>207</v>
      </c>
      <c r="CN5" s="674"/>
      <c r="CO5" s="674"/>
      <c r="CP5" s="674"/>
      <c r="CQ5" s="674"/>
      <c r="CR5" s="674"/>
      <c r="CS5" s="674"/>
      <c r="CT5" s="675"/>
      <c r="CU5" s="673" t="s">
        <v>199</v>
      </c>
      <c r="CV5" s="674"/>
      <c r="CW5" s="674"/>
      <c r="CX5" s="675"/>
      <c r="CY5" s="673" t="s">
        <v>208</v>
      </c>
      <c r="CZ5" s="674"/>
      <c r="DA5" s="674"/>
      <c r="DB5" s="674"/>
      <c r="DC5" s="674"/>
      <c r="DD5" s="674"/>
      <c r="DE5" s="674"/>
      <c r="DF5" s="674"/>
      <c r="DG5" s="674"/>
      <c r="DH5" s="674"/>
      <c r="DI5" s="674"/>
      <c r="DJ5" s="674"/>
      <c r="DK5" s="675"/>
      <c r="DL5" s="673" t="s">
        <v>209</v>
      </c>
      <c r="DM5" s="674"/>
      <c r="DN5" s="674"/>
      <c r="DO5" s="674"/>
      <c r="DP5" s="674"/>
      <c r="DQ5" s="674"/>
      <c r="DR5" s="674"/>
      <c r="DS5" s="674"/>
      <c r="DT5" s="674"/>
      <c r="DU5" s="674"/>
      <c r="DV5" s="674"/>
      <c r="DW5" s="674"/>
      <c r="DX5" s="675"/>
    </row>
    <row r="6" spans="2:138" ht="11.25" customHeight="1" x14ac:dyDescent="0.2">
      <c r="B6" s="609" t="s">
        <v>210</v>
      </c>
      <c r="C6" s="610"/>
      <c r="D6" s="610"/>
      <c r="E6" s="610"/>
      <c r="F6" s="610"/>
      <c r="G6" s="610"/>
      <c r="H6" s="610"/>
      <c r="I6" s="610"/>
      <c r="J6" s="610"/>
      <c r="K6" s="610"/>
      <c r="L6" s="610"/>
      <c r="M6" s="610"/>
      <c r="N6" s="610"/>
      <c r="O6" s="610"/>
      <c r="P6" s="610"/>
      <c r="Q6" s="611"/>
      <c r="R6" s="612">
        <v>39404353</v>
      </c>
      <c r="S6" s="613"/>
      <c r="T6" s="613"/>
      <c r="U6" s="613"/>
      <c r="V6" s="613"/>
      <c r="W6" s="613"/>
      <c r="X6" s="613"/>
      <c r="Y6" s="614"/>
      <c r="Z6" s="676">
        <v>3.5</v>
      </c>
      <c r="AA6" s="676"/>
      <c r="AB6" s="676"/>
      <c r="AC6" s="676"/>
      <c r="AD6" s="671">
        <v>39404353</v>
      </c>
      <c r="AE6" s="671"/>
      <c r="AF6" s="671"/>
      <c r="AG6" s="671"/>
      <c r="AH6" s="671"/>
      <c r="AI6" s="671"/>
      <c r="AJ6" s="671"/>
      <c r="AK6" s="671"/>
      <c r="AL6" s="615">
        <v>9.1999999999999993</v>
      </c>
      <c r="AM6" s="677"/>
      <c r="AN6" s="677"/>
      <c r="AO6" s="678"/>
      <c r="AP6" s="609" t="s">
        <v>211</v>
      </c>
      <c r="AQ6" s="610"/>
      <c r="AR6" s="610"/>
      <c r="AS6" s="610"/>
      <c r="AT6" s="610"/>
      <c r="AU6" s="610"/>
      <c r="AV6" s="610"/>
      <c r="AW6" s="610"/>
      <c r="AX6" s="610"/>
      <c r="AY6" s="610"/>
      <c r="AZ6" s="610"/>
      <c r="BA6" s="610"/>
      <c r="BB6" s="610"/>
      <c r="BC6" s="611"/>
      <c r="BD6" s="612">
        <v>311697611</v>
      </c>
      <c r="BE6" s="613"/>
      <c r="BF6" s="613"/>
      <c r="BG6" s="613"/>
      <c r="BH6" s="613"/>
      <c r="BI6" s="613"/>
      <c r="BJ6" s="613"/>
      <c r="BK6" s="614"/>
      <c r="BL6" s="676">
        <v>99.8</v>
      </c>
      <c r="BM6" s="676"/>
      <c r="BN6" s="676"/>
      <c r="BO6" s="676"/>
      <c r="BP6" s="671">
        <v>8367774</v>
      </c>
      <c r="BQ6" s="671"/>
      <c r="BR6" s="671"/>
      <c r="BS6" s="671"/>
      <c r="BT6" s="671"/>
      <c r="BU6" s="671"/>
      <c r="BV6" s="671"/>
      <c r="BW6" s="672"/>
      <c r="BY6" s="665" t="s">
        <v>212</v>
      </c>
      <c r="BZ6" s="666"/>
      <c r="CA6" s="666"/>
      <c r="CB6" s="666"/>
      <c r="CC6" s="666"/>
      <c r="CD6" s="666"/>
      <c r="CE6" s="666"/>
      <c r="CF6" s="666"/>
      <c r="CG6" s="666"/>
      <c r="CH6" s="666"/>
      <c r="CI6" s="666"/>
      <c r="CJ6" s="666"/>
      <c r="CK6" s="666"/>
      <c r="CL6" s="667"/>
      <c r="CM6" s="612">
        <v>1637531</v>
      </c>
      <c r="CN6" s="613"/>
      <c r="CO6" s="613"/>
      <c r="CP6" s="613"/>
      <c r="CQ6" s="613"/>
      <c r="CR6" s="613"/>
      <c r="CS6" s="613"/>
      <c r="CT6" s="614"/>
      <c r="CU6" s="676">
        <v>0.2</v>
      </c>
      <c r="CV6" s="676"/>
      <c r="CW6" s="676"/>
      <c r="CX6" s="676"/>
      <c r="CY6" s="618" t="s">
        <v>140</v>
      </c>
      <c r="CZ6" s="613"/>
      <c r="DA6" s="613"/>
      <c r="DB6" s="613"/>
      <c r="DC6" s="613"/>
      <c r="DD6" s="613"/>
      <c r="DE6" s="613"/>
      <c r="DF6" s="613"/>
      <c r="DG6" s="613"/>
      <c r="DH6" s="613"/>
      <c r="DI6" s="613"/>
      <c r="DJ6" s="613"/>
      <c r="DK6" s="614"/>
      <c r="DL6" s="618">
        <v>1632083</v>
      </c>
      <c r="DM6" s="613"/>
      <c r="DN6" s="613"/>
      <c r="DO6" s="613"/>
      <c r="DP6" s="613"/>
      <c r="DQ6" s="613"/>
      <c r="DR6" s="613"/>
      <c r="DS6" s="613"/>
      <c r="DT6" s="613"/>
      <c r="DU6" s="613"/>
      <c r="DV6" s="613"/>
      <c r="DW6" s="613"/>
      <c r="DX6" s="696"/>
    </row>
    <row r="7" spans="2:138" ht="11.25" customHeight="1" x14ac:dyDescent="0.2">
      <c r="B7" s="609" t="s">
        <v>213</v>
      </c>
      <c r="C7" s="610"/>
      <c r="D7" s="610"/>
      <c r="E7" s="610"/>
      <c r="F7" s="610"/>
      <c r="G7" s="610"/>
      <c r="H7" s="610"/>
      <c r="I7" s="610"/>
      <c r="J7" s="610"/>
      <c r="K7" s="610"/>
      <c r="L7" s="610"/>
      <c r="M7" s="610"/>
      <c r="N7" s="610"/>
      <c r="O7" s="610"/>
      <c r="P7" s="610"/>
      <c r="Q7" s="611"/>
      <c r="R7" s="612">
        <v>2079315</v>
      </c>
      <c r="S7" s="613"/>
      <c r="T7" s="613"/>
      <c r="U7" s="613"/>
      <c r="V7" s="613"/>
      <c r="W7" s="613"/>
      <c r="X7" s="613"/>
      <c r="Y7" s="614"/>
      <c r="Z7" s="676">
        <v>0.2</v>
      </c>
      <c r="AA7" s="676"/>
      <c r="AB7" s="676"/>
      <c r="AC7" s="676"/>
      <c r="AD7" s="671">
        <v>2079315</v>
      </c>
      <c r="AE7" s="671"/>
      <c r="AF7" s="671"/>
      <c r="AG7" s="671"/>
      <c r="AH7" s="671"/>
      <c r="AI7" s="671"/>
      <c r="AJ7" s="671"/>
      <c r="AK7" s="671"/>
      <c r="AL7" s="615">
        <v>0.5</v>
      </c>
      <c r="AM7" s="677"/>
      <c r="AN7" s="677"/>
      <c r="AO7" s="678"/>
      <c r="AP7" s="609" t="s">
        <v>214</v>
      </c>
      <c r="AQ7" s="610"/>
      <c r="AR7" s="610"/>
      <c r="AS7" s="610"/>
      <c r="AT7" s="610"/>
      <c r="AU7" s="610"/>
      <c r="AV7" s="610"/>
      <c r="AW7" s="610"/>
      <c r="AX7" s="610"/>
      <c r="AY7" s="610"/>
      <c r="AZ7" s="610"/>
      <c r="BA7" s="610"/>
      <c r="BB7" s="610"/>
      <c r="BC7" s="611"/>
      <c r="BD7" s="612">
        <v>75767595</v>
      </c>
      <c r="BE7" s="613"/>
      <c r="BF7" s="613"/>
      <c r="BG7" s="613"/>
      <c r="BH7" s="613"/>
      <c r="BI7" s="613"/>
      <c r="BJ7" s="613"/>
      <c r="BK7" s="614"/>
      <c r="BL7" s="676">
        <v>24.3</v>
      </c>
      <c r="BM7" s="676"/>
      <c r="BN7" s="676"/>
      <c r="BO7" s="676"/>
      <c r="BP7" s="671">
        <v>3460747</v>
      </c>
      <c r="BQ7" s="671"/>
      <c r="BR7" s="671"/>
      <c r="BS7" s="671"/>
      <c r="BT7" s="671"/>
      <c r="BU7" s="671"/>
      <c r="BV7" s="671"/>
      <c r="BW7" s="672"/>
      <c r="BY7" s="609" t="s">
        <v>215</v>
      </c>
      <c r="BZ7" s="610"/>
      <c r="CA7" s="610"/>
      <c r="CB7" s="610"/>
      <c r="CC7" s="610"/>
      <c r="CD7" s="610"/>
      <c r="CE7" s="610"/>
      <c r="CF7" s="610"/>
      <c r="CG7" s="610"/>
      <c r="CH7" s="610"/>
      <c r="CI7" s="610"/>
      <c r="CJ7" s="610"/>
      <c r="CK7" s="610"/>
      <c r="CL7" s="611"/>
      <c r="CM7" s="612">
        <v>84195056</v>
      </c>
      <c r="CN7" s="613"/>
      <c r="CO7" s="613"/>
      <c r="CP7" s="613"/>
      <c r="CQ7" s="613"/>
      <c r="CR7" s="613"/>
      <c r="CS7" s="613"/>
      <c r="CT7" s="614"/>
      <c r="CU7" s="676">
        <v>8.1999999999999993</v>
      </c>
      <c r="CV7" s="676"/>
      <c r="CW7" s="676"/>
      <c r="CX7" s="676"/>
      <c r="CY7" s="618">
        <v>4079724</v>
      </c>
      <c r="CZ7" s="613"/>
      <c r="DA7" s="613"/>
      <c r="DB7" s="613"/>
      <c r="DC7" s="613"/>
      <c r="DD7" s="613"/>
      <c r="DE7" s="613"/>
      <c r="DF7" s="613"/>
      <c r="DG7" s="613"/>
      <c r="DH7" s="613"/>
      <c r="DI7" s="613"/>
      <c r="DJ7" s="613"/>
      <c r="DK7" s="614"/>
      <c r="DL7" s="618">
        <v>57805551</v>
      </c>
      <c r="DM7" s="613"/>
      <c r="DN7" s="613"/>
      <c r="DO7" s="613"/>
      <c r="DP7" s="613"/>
      <c r="DQ7" s="613"/>
      <c r="DR7" s="613"/>
      <c r="DS7" s="613"/>
      <c r="DT7" s="613"/>
      <c r="DU7" s="613"/>
      <c r="DV7" s="613"/>
      <c r="DW7" s="613"/>
      <c r="DX7" s="696"/>
    </row>
    <row r="8" spans="2:138" ht="11.25" customHeight="1" x14ac:dyDescent="0.2">
      <c r="B8" s="609" t="s">
        <v>216</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217</v>
      </c>
      <c r="AQ8" s="610"/>
      <c r="AR8" s="610"/>
      <c r="AS8" s="610"/>
      <c r="AT8" s="610"/>
      <c r="AU8" s="610"/>
      <c r="AV8" s="610"/>
      <c r="AW8" s="610"/>
      <c r="AX8" s="610"/>
      <c r="AY8" s="610"/>
      <c r="AZ8" s="610"/>
      <c r="BA8" s="610"/>
      <c r="BB8" s="610"/>
      <c r="BC8" s="611"/>
      <c r="BD8" s="612">
        <v>3184083</v>
      </c>
      <c r="BE8" s="613"/>
      <c r="BF8" s="613"/>
      <c r="BG8" s="613"/>
      <c r="BH8" s="613"/>
      <c r="BI8" s="613"/>
      <c r="BJ8" s="613"/>
      <c r="BK8" s="614"/>
      <c r="BL8" s="676">
        <v>1</v>
      </c>
      <c r="BM8" s="676"/>
      <c r="BN8" s="676"/>
      <c r="BO8" s="676"/>
      <c r="BP8" s="671">
        <v>1353259</v>
      </c>
      <c r="BQ8" s="671"/>
      <c r="BR8" s="671"/>
      <c r="BS8" s="671"/>
      <c r="BT8" s="671"/>
      <c r="BU8" s="671"/>
      <c r="BV8" s="671"/>
      <c r="BW8" s="672"/>
      <c r="BY8" s="609" t="s">
        <v>218</v>
      </c>
      <c r="BZ8" s="610"/>
      <c r="CA8" s="610"/>
      <c r="CB8" s="610"/>
      <c r="CC8" s="610"/>
      <c r="CD8" s="610"/>
      <c r="CE8" s="610"/>
      <c r="CF8" s="610"/>
      <c r="CG8" s="610"/>
      <c r="CH8" s="610"/>
      <c r="CI8" s="610"/>
      <c r="CJ8" s="610"/>
      <c r="CK8" s="610"/>
      <c r="CL8" s="611"/>
      <c r="CM8" s="612">
        <v>139169111</v>
      </c>
      <c r="CN8" s="613"/>
      <c r="CO8" s="613"/>
      <c r="CP8" s="613"/>
      <c r="CQ8" s="613"/>
      <c r="CR8" s="613"/>
      <c r="CS8" s="613"/>
      <c r="CT8" s="614"/>
      <c r="CU8" s="615">
        <v>13.5</v>
      </c>
      <c r="CV8" s="677"/>
      <c r="CW8" s="677"/>
      <c r="CX8" s="679"/>
      <c r="CY8" s="618">
        <v>7090127</v>
      </c>
      <c r="CZ8" s="613"/>
      <c r="DA8" s="613"/>
      <c r="DB8" s="613"/>
      <c r="DC8" s="613"/>
      <c r="DD8" s="613"/>
      <c r="DE8" s="613"/>
      <c r="DF8" s="613"/>
      <c r="DG8" s="613"/>
      <c r="DH8" s="613"/>
      <c r="DI8" s="613"/>
      <c r="DJ8" s="613"/>
      <c r="DK8" s="614"/>
      <c r="DL8" s="618">
        <v>117184830</v>
      </c>
      <c r="DM8" s="613"/>
      <c r="DN8" s="613"/>
      <c r="DO8" s="613"/>
      <c r="DP8" s="613"/>
      <c r="DQ8" s="613"/>
      <c r="DR8" s="613"/>
      <c r="DS8" s="613"/>
      <c r="DT8" s="613"/>
      <c r="DU8" s="613"/>
      <c r="DV8" s="613"/>
      <c r="DW8" s="613"/>
      <c r="DX8" s="696"/>
    </row>
    <row r="9" spans="2:138" ht="11.25" customHeight="1" x14ac:dyDescent="0.2">
      <c r="B9" s="609" t="s">
        <v>219</v>
      </c>
      <c r="C9" s="610"/>
      <c r="D9" s="610"/>
      <c r="E9" s="610"/>
      <c r="F9" s="610"/>
      <c r="G9" s="610"/>
      <c r="H9" s="610"/>
      <c r="I9" s="610"/>
      <c r="J9" s="610"/>
      <c r="K9" s="610"/>
      <c r="L9" s="610"/>
      <c r="M9" s="610"/>
      <c r="N9" s="610"/>
      <c r="O9" s="610"/>
      <c r="P9" s="610"/>
      <c r="Q9" s="611"/>
      <c r="R9" s="612" t="s">
        <v>140</v>
      </c>
      <c r="S9" s="613"/>
      <c r="T9" s="613"/>
      <c r="U9" s="613"/>
      <c r="V9" s="613"/>
      <c r="W9" s="613"/>
      <c r="X9" s="613"/>
      <c r="Y9" s="614"/>
      <c r="Z9" s="676" t="s">
        <v>140</v>
      </c>
      <c r="AA9" s="676"/>
      <c r="AB9" s="676"/>
      <c r="AC9" s="676"/>
      <c r="AD9" s="671" t="s">
        <v>140</v>
      </c>
      <c r="AE9" s="671"/>
      <c r="AF9" s="671"/>
      <c r="AG9" s="671"/>
      <c r="AH9" s="671"/>
      <c r="AI9" s="671"/>
      <c r="AJ9" s="671"/>
      <c r="AK9" s="671"/>
      <c r="AL9" s="615" t="s">
        <v>140</v>
      </c>
      <c r="AM9" s="677"/>
      <c r="AN9" s="677"/>
      <c r="AO9" s="678"/>
      <c r="AP9" s="609" t="s">
        <v>220</v>
      </c>
      <c r="AQ9" s="610"/>
      <c r="AR9" s="610"/>
      <c r="AS9" s="610"/>
      <c r="AT9" s="610"/>
      <c r="AU9" s="610"/>
      <c r="AV9" s="610"/>
      <c r="AW9" s="610"/>
      <c r="AX9" s="610"/>
      <c r="AY9" s="610"/>
      <c r="AZ9" s="610"/>
      <c r="BA9" s="610"/>
      <c r="BB9" s="610"/>
      <c r="BC9" s="611"/>
      <c r="BD9" s="612">
        <v>56737836</v>
      </c>
      <c r="BE9" s="613"/>
      <c r="BF9" s="613"/>
      <c r="BG9" s="613"/>
      <c r="BH9" s="613"/>
      <c r="BI9" s="613"/>
      <c r="BJ9" s="613"/>
      <c r="BK9" s="614"/>
      <c r="BL9" s="676">
        <v>18.2</v>
      </c>
      <c r="BM9" s="676"/>
      <c r="BN9" s="676"/>
      <c r="BO9" s="676"/>
      <c r="BP9" s="671" t="s">
        <v>140</v>
      </c>
      <c r="BQ9" s="671"/>
      <c r="BR9" s="671"/>
      <c r="BS9" s="671"/>
      <c r="BT9" s="671"/>
      <c r="BU9" s="671"/>
      <c r="BV9" s="671"/>
      <c r="BW9" s="672"/>
      <c r="BY9" s="609" t="s">
        <v>221</v>
      </c>
      <c r="BZ9" s="610"/>
      <c r="CA9" s="610"/>
      <c r="CB9" s="610"/>
      <c r="CC9" s="610"/>
      <c r="CD9" s="610"/>
      <c r="CE9" s="610"/>
      <c r="CF9" s="610"/>
      <c r="CG9" s="610"/>
      <c r="CH9" s="610"/>
      <c r="CI9" s="610"/>
      <c r="CJ9" s="610"/>
      <c r="CK9" s="610"/>
      <c r="CL9" s="611"/>
      <c r="CM9" s="612">
        <v>29937339</v>
      </c>
      <c r="CN9" s="613"/>
      <c r="CO9" s="613"/>
      <c r="CP9" s="613"/>
      <c r="CQ9" s="613"/>
      <c r="CR9" s="613"/>
      <c r="CS9" s="613"/>
      <c r="CT9" s="614"/>
      <c r="CU9" s="615">
        <v>2.9</v>
      </c>
      <c r="CV9" s="677"/>
      <c r="CW9" s="677"/>
      <c r="CX9" s="679"/>
      <c r="CY9" s="618">
        <v>3795544</v>
      </c>
      <c r="CZ9" s="613"/>
      <c r="DA9" s="613"/>
      <c r="DB9" s="613"/>
      <c r="DC9" s="613"/>
      <c r="DD9" s="613"/>
      <c r="DE9" s="613"/>
      <c r="DF9" s="613"/>
      <c r="DG9" s="613"/>
      <c r="DH9" s="613"/>
      <c r="DI9" s="613"/>
      <c r="DJ9" s="613"/>
      <c r="DK9" s="614"/>
      <c r="DL9" s="618">
        <v>17546995</v>
      </c>
      <c r="DM9" s="613"/>
      <c r="DN9" s="613"/>
      <c r="DO9" s="613"/>
      <c r="DP9" s="613"/>
      <c r="DQ9" s="613"/>
      <c r="DR9" s="613"/>
      <c r="DS9" s="613"/>
      <c r="DT9" s="613"/>
      <c r="DU9" s="613"/>
      <c r="DV9" s="613"/>
      <c r="DW9" s="613"/>
      <c r="DX9" s="696"/>
    </row>
    <row r="10" spans="2:138" ht="11.25" customHeight="1" x14ac:dyDescent="0.2">
      <c r="B10" s="609" t="s">
        <v>222</v>
      </c>
      <c r="C10" s="610"/>
      <c r="D10" s="610"/>
      <c r="E10" s="610"/>
      <c r="F10" s="610"/>
      <c r="G10" s="610"/>
      <c r="H10" s="610"/>
      <c r="I10" s="610"/>
      <c r="J10" s="610"/>
      <c r="K10" s="610"/>
      <c r="L10" s="610"/>
      <c r="M10" s="610"/>
      <c r="N10" s="610"/>
      <c r="O10" s="610"/>
      <c r="P10" s="610"/>
      <c r="Q10" s="611"/>
      <c r="R10" s="612">
        <v>105894</v>
      </c>
      <c r="S10" s="613"/>
      <c r="T10" s="613"/>
      <c r="U10" s="613"/>
      <c r="V10" s="613"/>
      <c r="W10" s="613"/>
      <c r="X10" s="613"/>
      <c r="Y10" s="614"/>
      <c r="Z10" s="676">
        <v>0</v>
      </c>
      <c r="AA10" s="676"/>
      <c r="AB10" s="676"/>
      <c r="AC10" s="676"/>
      <c r="AD10" s="671">
        <v>105894</v>
      </c>
      <c r="AE10" s="671"/>
      <c r="AF10" s="671"/>
      <c r="AG10" s="671"/>
      <c r="AH10" s="671"/>
      <c r="AI10" s="671"/>
      <c r="AJ10" s="671"/>
      <c r="AK10" s="671"/>
      <c r="AL10" s="615">
        <v>0</v>
      </c>
      <c r="AM10" s="677"/>
      <c r="AN10" s="677"/>
      <c r="AO10" s="678"/>
      <c r="AP10" s="609" t="s">
        <v>223</v>
      </c>
      <c r="AQ10" s="610"/>
      <c r="AR10" s="610"/>
      <c r="AS10" s="610"/>
      <c r="AT10" s="610"/>
      <c r="AU10" s="610"/>
      <c r="AV10" s="610"/>
      <c r="AW10" s="610"/>
      <c r="AX10" s="610"/>
      <c r="AY10" s="610"/>
      <c r="AZ10" s="610"/>
      <c r="BA10" s="610"/>
      <c r="BB10" s="610"/>
      <c r="BC10" s="611"/>
      <c r="BD10" s="612">
        <v>3988832</v>
      </c>
      <c r="BE10" s="613"/>
      <c r="BF10" s="613"/>
      <c r="BG10" s="613"/>
      <c r="BH10" s="613"/>
      <c r="BI10" s="613"/>
      <c r="BJ10" s="613"/>
      <c r="BK10" s="614"/>
      <c r="BL10" s="676">
        <v>1.3</v>
      </c>
      <c r="BM10" s="676"/>
      <c r="BN10" s="676"/>
      <c r="BO10" s="676"/>
      <c r="BP10" s="671">
        <v>362299</v>
      </c>
      <c r="BQ10" s="671"/>
      <c r="BR10" s="671"/>
      <c r="BS10" s="671"/>
      <c r="BT10" s="671"/>
      <c r="BU10" s="671"/>
      <c r="BV10" s="671"/>
      <c r="BW10" s="672"/>
      <c r="BY10" s="609" t="s">
        <v>224</v>
      </c>
      <c r="BZ10" s="610"/>
      <c r="CA10" s="610"/>
      <c r="CB10" s="610"/>
      <c r="CC10" s="610"/>
      <c r="CD10" s="610"/>
      <c r="CE10" s="610"/>
      <c r="CF10" s="610"/>
      <c r="CG10" s="610"/>
      <c r="CH10" s="610"/>
      <c r="CI10" s="610"/>
      <c r="CJ10" s="610"/>
      <c r="CK10" s="610"/>
      <c r="CL10" s="611"/>
      <c r="CM10" s="612">
        <v>2787633</v>
      </c>
      <c r="CN10" s="613"/>
      <c r="CO10" s="613"/>
      <c r="CP10" s="613"/>
      <c r="CQ10" s="613"/>
      <c r="CR10" s="613"/>
      <c r="CS10" s="613"/>
      <c r="CT10" s="614"/>
      <c r="CU10" s="615">
        <v>0.3</v>
      </c>
      <c r="CV10" s="677"/>
      <c r="CW10" s="677"/>
      <c r="CX10" s="679"/>
      <c r="CY10" s="618">
        <v>31020</v>
      </c>
      <c r="CZ10" s="613"/>
      <c r="DA10" s="613"/>
      <c r="DB10" s="613"/>
      <c r="DC10" s="613"/>
      <c r="DD10" s="613"/>
      <c r="DE10" s="613"/>
      <c r="DF10" s="613"/>
      <c r="DG10" s="613"/>
      <c r="DH10" s="613"/>
      <c r="DI10" s="613"/>
      <c r="DJ10" s="613"/>
      <c r="DK10" s="614"/>
      <c r="DL10" s="618">
        <v>1358766</v>
      </c>
      <c r="DM10" s="613"/>
      <c r="DN10" s="613"/>
      <c r="DO10" s="613"/>
      <c r="DP10" s="613"/>
      <c r="DQ10" s="613"/>
      <c r="DR10" s="613"/>
      <c r="DS10" s="613"/>
      <c r="DT10" s="613"/>
      <c r="DU10" s="613"/>
      <c r="DV10" s="613"/>
      <c r="DW10" s="613"/>
      <c r="DX10" s="696"/>
    </row>
    <row r="11" spans="2:138" ht="11.25" customHeight="1" x14ac:dyDescent="0.2">
      <c r="B11" s="609" t="s">
        <v>225</v>
      </c>
      <c r="C11" s="610"/>
      <c r="D11" s="610"/>
      <c r="E11" s="610"/>
      <c r="F11" s="610"/>
      <c r="G11" s="610"/>
      <c r="H11" s="610"/>
      <c r="I11" s="610"/>
      <c r="J11" s="610"/>
      <c r="K11" s="610"/>
      <c r="L11" s="610"/>
      <c r="M11" s="610"/>
      <c r="N11" s="610"/>
      <c r="O11" s="610"/>
      <c r="P11" s="610"/>
      <c r="Q11" s="611"/>
      <c r="R11" s="612">
        <v>183078</v>
      </c>
      <c r="S11" s="613"/>
      <c r="T11" s="613"/>
      <c r="U11" s="613"/>
      <c r="V11" s="613"/>
      <c r="W11" s="613"/>
      <c r="X11" s="613"/>
      <c r="Y11" s="614"/>
      <c r="Z11" s="676">
        <v>0</v>
      </c>
      <c r="AA11" s="676"/>
      <c r="AB11" s="676"/>
      <c r="AC11" s="676"/>
      <c r="AD11" s="671">
        <v>183078</v>
      </c>
      <c r="AE11" s="671"/>
      <c r="AF11" s="671"/>
      <c r="AG11" s="671"/>
      <c r="AH11" s="671"/>
      <c r="AI11" s="671"/>
      <c r="AJ11" s="671"/>
      <c r="AK11" s="671"/>
      <c r="AL11" s="615">
        <v>0</v>
      </c>
      <c r="AM11" s="677"/>
      <c r="AN11" s="677"/>
      <c r="AO11" s="678"/>
      <c r="AP11" s="609" t="s">
        <v>226</v>
      </c>
      <c r="AQ11" s="610"/>
      <c r="AR11" s="610"/>
      <c r="AS11" s="610"/>
      <c r="AT11" s="610"/>
      <c r="AU11" s="610"/>
      <c r="AV11" s="610"/>
      <c r="AW11" s="610"/>
      <c r="AX11" s="610"/>
      <c r="AY11" s="610"/>
      <c r="AZ11" s="610"/>
      <c r="BA11" s="610"/>
      <c r="BB11" s="610"/>
      <c r="BC11" s="611"/>
      <c r="BD11" s="612">
        <v>9271822</v>
      </c>
      <c r="BE11" s="613"/>
      <c r="BF11" s="613"/>
      <c r="BG11" s="613"/>
      <c r="BH11" s="613"/>
      <c r="BI11" s="613"/>
      <c r="BJ11" s="613"/>
      <c r="BK11" s="614"/>
      <c r="BL11" s="676">
        <v>3</v>
      </c>
      <c r="BM11" s="676"/>
      <c r="BN11" s="676"/>
      <c r="BO11" s="676"/>
      <c r="BP11" s="671">
        <v>1745189</v>
      </c>
      <c r="BQ11" s="671"/>
      <c r="BR11" s="671"/>
      <c r="BS11" s="671"/>
      <c r="BT11" s="671"/>
      <c r="BU11" s="671"/>
      <c r="BV11" s="671"/>
      <c r="BW11" s="672"/>
      <c r="BY11" s="609" t="s">
        <v>227</v>
      </c>
      <c r="BZ11" s="610"/>
      <c r="CA11" s="610"/>
      <c r="CB11" s="610"/>
      <c r="CC11" s="610"/>
      <c r="CD11" s="610"/>
      <c r="CE11" s="610"/>
      <c r="CF11" s="610"/>
      <c r="CG11" s="610"/>
      <c r="CH11" s="610"/>
      <c r="CI11" s="610"/>
      <c r="CJ11" s="610"/>
      <c r="CK11" s="610"/>
      <c r="CL11" s="611"/>
      <c r="CM11" s="612">
        <v>70371251</v>
      </c>
      <c r="CN11" s="613"/>
      <c r="CO11" s="613"/>
      <c r="CP11" s="613"/>
      <c r="CQ11" s="613"/>
      <c r="CR11" s="613"/>
      <c r="CS11" s="613"/>
      <c r="CT11" s="614"/>
      <c r="CU11" s="615">
        <v>6.8</v>
      </c>
      <c r="CV11" s="677"/>
      <c r="CW11" s="677"/>
      <c r="CX11" s="679"/>
      <c r="CY11" s="618">
        <v>51653221</v>
      </c>
      <c r="CZ11" s="613"/>
      <c r="DA11" s="613"/>
      <c r="DB11" s="613"/>
      <c r="DC11" s="613"/>
      <c r="DD11" s="613"/>
      <c r="DE11" s="613"/>
      <c r="DF11" s="613"/>
      <c r="DG11" s="613"/>
      <c r="DH11" s="613"/>
      <c r="DI11" s="613"/>
      <c r="DJ11" s="613"/>
      <c r="DK11" s="614"/>
      <c r="DL11" s="618">
        <v>18353086</v>
      </c>
      <c r="DM11" s="613"/>
      <c r="DN11" s="613"/>
      <c r="DO11" s="613"/>
      <c r="DP11" s="613"/>
      <c r="DQ11" s="613"/>
      <c r="DR11" s="613"/>
      <c r="DS11" s="613"/>
      <c r="DT11" s="613"/>
      <c r="DU11" s="613"/>
      <c r="DV11" s="613"/>
      <c r="DW11" s="613"/>
      <c r="DX11" s="696"/>
    </row>
    <row r="12" spans="2:138" ht="11.25" customHeight="1" x14ac:dyDescent="0.2">
      <c r="B12" s="609" t="s">
        <v>228</v>
      </c>
      <c r="C12" s="610"/>
      <c r="D12" s="610"/>
      <c r="E12" s="610"/>
      <c r="F12" s="610"/>
      <c r="G12" s="610"/>
      <c r="H12" s="610"/>
      <c r="I12" s="610"/>
      <c r="J12" s="610"/>
      <c r="K12" s="610"/>
      <c r="L12" s="610"/>
      <c r="M12" s="610"/>
      <c r="N12" s="610"/>
      <c r="O12" s="610"/>
      <c r="P12" s="610"/>
      <c r="Q12" s="611"/>
      <c r="R12" s="612">
        <v>13735</v>
      </c>
      <c r="S12" s="613"/>
      <c r="T12" s="613"/>
      <c r="U12" s="613"/>
      <c r="V12" s="613"/>
      <c r="W12" s="613"/>
      <c r="X12" s="613"/>
      <c r="Y12" s="614"/>
      <c r="Z12" s="676">
        <v>0</v>
      </c>
      <c r="AA12" s="676"/>
      <c r="AB12" s="676"/>
      <c r="AC12" s="676"/>
      <c r="AD12" s="671">
        <v>13735</v>
      </c>
      <c r="AE12" s="671"/>
      <c r="AF12" s="671"/>
      <c r="AG12" s="671"/>
      <c r="AH12" s="671"/>
      <c r="AI12" s="671"/>
      <c r="AJ12" s="671"/>
      <c r="AK12" s="671"/>
      <c r="AL12" s="615">
        <v>0</v>
      </c>
      <c r="AM12" s="677"/>
      <c r="AN12" s="677"/>
      <c r="AO12" s="678"/>
      <c r="AP12" s="609" t="s">
        <v>229</v>
      </c>
      <c r="AQ12" s="610"/>
      <c r="AR12" s="610"/>
      <c r="AS12" s="610"/>
      <c r="AT12" s="610"/>
      <c r="AU12" s="610"/>
      <c r="AV12" s="610"/>
      <c r="AW12" s="610"/>
      <c r="AX12" s="610"/>
      <c r="AY12" s="610"/>
      <c r="AZ12" s="610"/>
      <c r="BA12" s="610"/>
      <c r="BB12" s="610"/>
      <c r="BC12" s="611"/>
      <c r="BD12" s="612">
        <v>283490</v>
      </c>
      <c r="BE12" s="613"/>
      <c r="BF12" s="613"/>
      <c r="BG12" s="613"/>
      <c r="BH12" s="613"/>
      <c r="BI12" s="613"/>
      <c r="BJ12" s="613"/>
      <c r="BK12" s="614"/>
      <c r="BL12" s="676">
        <v>0.1</v>
      </c>
      <c r="BM12" s="676"/>
      <c r="BN12" s="676"/>
      <c r="BO12" s="676"/>
      <c r="BP12" s="671" t="s">
        <v>140</v>
      </c>
      <c r="BQ12" s="671"/>
      <c r="BR12" s="671"/>
      <c r="BS12" s="671"/>
      <c r="BT12" s="671"/>
      <c r="BU12" s="671"/>
      <c r="BV12" s="671"/>
      <c r="BW12" s="672"/>
      <c r="BY12" s="609" t="s">
        <v>230</v>
      </c>
      <c r="BZ12" s="610"/>
      <c r="CA12" s="610"/>
      <c r="CB12" s="610"/>
      <c r="CC12" s="610"/>
      <c r="CD12" s="610"/>
      <c r="CE12" s="610"/>
      <c r="CF12" s="610"/>
      <c r="CG12" s="610"/>
      <c r="CH12" s="610"/>
      <c r="CI12" s="610"/>
      <c r="CJ12" s="610"/>
      <c r="CK12" s="610"/>
      <c r="CL12" s="611"/>
      <c r="CM12" s="612">
        <v>96231970</v>
      </c>
      <c r="CN12" s="613"/>
      <c r="CO12" s="613"/>
      <c r="CP12" s="613"/>
      <c r="CQ12" s="613"/>
      <c r="CR12" s="613"/>
      <c r="CS12" s="613"/>
      <c r="CT12" s="614"/>
      <c r="CU12" s="615">
        <v>9.3000000000000007</v>
      </c>
      <c r="CV12" s="677"/>
      <c r="CW12" s="677"/>
      <c r="CX12" s="679"/>
      <c r="CY12" s="618">
        <v>5141219</v>
      </c>
      <c r="CZ12" s="613"/>
      <c r="DA12" s="613"/>
      <c r="DB12" s="613"/>
      <c r="DC12" s="613"/>
      <c r="DD12" s="613"/>
      <c r="DE12" s="613"/>
      <c r="DF12" s="613"/>
      <c r="DG12" s="613"/>
      <c r="DH12" s="613"/>
      <c r="DI12" s="613"/>
      <c r="DJ12" s="613"/>
      <c r="DK12" s="614"/>
      <c r="DL12" s="618">
        <v>14725315</v>
      </c>
      <c r="DM12" s="613"/>
      <c r="DN12" s="613"/>
      <c r="DO12" s="613"/>
      <c r="DP12" s="613"/>
      <c r="DQ12" s="613"/>
      <c r="DR12" s="613"/>
      <c r="DS12" s="613"/>
      <c r="DT12" s="613"/>
      <c r="DU12" s="613"/>
      <c r="DV12" s="613"/>
      <c r="DW12" s="613"/>
      <c r="DX12" s="696"/>
    </row>
    <row r="13" spans="2:138" ht="11.25" customHeight="1" x14ac:dyDescent="0.2">
      <c r="B13" s="609" t="s">
        <v>231</v>
      </c>
      <c r="C13" s="610"/>
      <c r="D13" s="610"/>
      <c r="E13" s="610"/>
      <c r="F13" s="610"/>
      <c r="G13" s="610"/>
      <c r="H13" s="610"/>
      <c r="I13" s="610"/>
      <c r="J13" s="610"/>
      <c r="K13" s="610"/>
      <c r="L13" s="610"/>
      <c r="M13" s="610"/>
      <c r="N13" s="610"/>
      <c r="O13" s="610"/>
      <c r="P13" s="610"/>
      <c r="Q13" s="611"/>
      <c r="R13" s="612">
        <v>36952078</v>
      </c>
      <c r="S13" s="613"/>
      <c r="T13" s="613"/>
      <c r="U13" s="613"/>
      <c r="V13" s="613"/>
      <c r="W13" s="613"/>
      <c r="X13" s="613"/>
      <c r="Y13" s="614"/>
      <c r="Z13" s="676">
        <v>3.3</v>
      </c>
      <c r="AA13" s="676"/>
      <c r="AB13" s="676"/>
      <c r="AC13" s="676"/>
      <c r="AD13" s="671">
        <v>36952078</v>
      </c>
      <c r="AE13" s="671"/>
      <c r="AF13" s="671"/>
      <c r="AG13" s="671"/>
      <c r="AH13" s="671"/>
      <c r="AI13" s="671"/>
      <c r="AJ13" s="671"/>
      <c r="AK13" s="671"/>
      <c r="AL13" s="615">
        <v>8.6</v>
      </c>
      <c r="AM13" s="677"/>
      <c r="AN13" s="677"/>
      <c r="AO13" s="678"/>
      <c r="AP13" s="609" t="s">
        <v>232</v>
      </c>
      <c r="AQ13" s="610"/>
      <c r="AR13" s="610"/>
      <c r="AS13" s="610"/>
      <c r="AT13" s="610"/>
      <c r="AU13" s="610"/>
      <c r="AV13" s="610"/>
      <c r="AW13" s="610"/>
      <c r="AX13" s="610"/>
      <c r="AY13" s="610"/>
      <c r="AZ13" s="610"/>
      <c r="BA13" s="610"/>
      <c r="BB13" s="610"/>
      <c r="BC13" s="611"/>
      <c r="BD13" s="612">
        <v>1422281</v>
      </c>
      <c r="BE13" s="613"/>
      <c r="BF13" s="613"/>
      <c r="BG13" s="613"/>
      <c r="BH13" s="613"/>
      <c r="BI13" s="613"/>
      <c r="BJ13" s="613"/>
      <c r="BK13" s="614"/>
      <c r="BL13" s="676">
        <v>0.5</v>
      </c>
      <c r="BM13" s="676"/>
      <c r="BN13" s="676"/>
      <c r="BO13" s="676"/>
      <c r="BP13" s="671" t="s">
        <v>140</v>
      </c>
      <c r="BQ13" s="671"/>
      <c r="BR13" s="671"/>
      <c r="BS13" s="671"/>
      <c r="BT13" s="671"/>
      <c r="BU13" s="671"/>
      <c r="BV13" s="671"/>
      <c r="BW13" s="672"/>
      <c r="BY13" s="609" t="s">
        <v>233</v>
      </c>
      <c r="BZ13" s="610"/>
      <c r="CA13" s="610"/>
      <c r="CB13" s="610"/>
      <c r="CC13" s="610"/>
      <c r="CD13" s="610"/>
      <c r="CE13" s="610"/>
      <c r="CF13" s="610"/>
      <c r="CG13" s="610"/>
      <c r="CH13" s="610"/>
      <c r="CI13" s="610"/>
      <c r="CJ13" s="610"/>
      <c r="CK13" s="610"/>
      <c r="CL13" s="611"/>
      <c r="CM13" s="612">
        <v>122543845</v>
      </c>
      <c r="CN13" s="613"/>
      <c r="CO13" s="613"/>
      <c r="CP13" s="613"/>
      <c r="CQ13" s="613"/>
      <c r="CR13" s="613"/>
      <c r="CS13" s="613"/>
      <c r="CT13" s="614"/>
      <c r="CU13" s="615">
        <v>11.9</v>
      </c>
      <c r="CV13" s="677"/>
      <c r="CW13" s="677"/>
      <c r="CX13" s="679"/>
      <c r="CY13" s="618">
        <v>106101061</v>
      </c>
      <c r="CZ13" s="613"/>
      <c r="DA13" s="613"/>
      <c r="DB13" s="613"/>
      <c r="DC13" s="613"/>
      <c r="DD13" s="613"/>
      <c r="DE13" s="613"/>
      <c r="DF13" s="613"/>
      <c r="DG13" s="613"/>
      <c r="DH13" s="613"/>
      <c r="DI13" s="613"/>
      <c r="DJ13" s="613"/>
      <c r="DK13" s="614"/>
      <c r="DL13" s="618">
        <v>41024717</v>
      </c>
      <c r="DM13" s="613"/>
      <c r="DN13" s="613"/>
      <c r="DO13" s="613"/>
      <c r="DP13" s="613"/>
      <c r="DQ13" s="613"/>
      <c r="DR13" s="613"/>
      <c r="DS13" s="613"/>
      <c r="DT13" s="613"/>
      <c r="DU13" s="613"/>
      <c r="DV13" s="613"/>
      <c r="DW13" s="613"/>
      <c r="DX13" s="696"/>
    </row>
    <row r="14" spans="2:138" ht="11.25" customHeight="1" x14ac:dyDescent="0.2">
      <c r="B14" s="609" t="s">
        <v>234</v>
      </c>
      <c r="C14" s="610"/>
      <c r="D14" s="610"/>
      <c r="E14" s="610"/>
      <c r="F14" s="610"/>
      <c r="G14" s="610"/>
      <c r="H14" s="610"/>
      <c r="I14" s="610"/>
      <c r="J14" s="610"/>
      <c r="K14" s="610"/>
      <c r="L14" s="610"/>
      <c r="M14" s="610"/>
      <c r="N14" s="610"/>
      <c r="O14" s="610"/>
      <c r="P14" s="610"/>
      <c r="Q14" s="611"/>
      <c r="R14" s="612">
        <v>70252</v>
      </c>
      <c r="S14" s="613"/>
      <c r="T14" s="613"/>
      <c r="U14" s="613"/>
      <c r="V14" s="613"/>
      <c r="W14" s="613"/>
      <c r="X14" s="613"/>
      <c r="Y14" s="614"/>
      <c r="Z14" s="676">
        <v>0</v>
      </c>
      <c r="AA14" s="676"/>
      <c r="AB14" s="676"/>
      <c r="AC14" s="676"/>
      <c r="AD14" s="671">
        <v>70252</v>
      </c>
      <c r="AE14" s="671"/>
      <c r="AF14" s="671"/>
      <c r="AG14" s="671"/>
      <c r="AH14" s="671"/>
      <c r="AI14" s="671"/>
      <c r="AJ14" s="671"/>
      <c r="AK14" s="671"/>
      <c r="AL14" s="615">
        <v>0</v>
      </c>
      <c r="AM14" s="677"/>
      <c r="AN14" s="677"/>
      <c r="AO14" s="678"/>
      <c r="AP14" s="609" t="s">
        <v>235</v>
      </c>
      <c r="AQ14" s="610"/>
      <c r="AR14" s="610"/>
      <c r="AS14" s="610"/>
      <c r="AT14" s="610"/>
      <c r="AU14" s="610"/>
      <c r="AV14" s="610"/>
      <c r="AW14" s="610"/>
      <c r="AX14" s="610"/>
      <c r="AY14" s="610"/>
      <c r="AZ14" s="610"/>
      <c r="BA14" s="610"/>
      <c r="BB14" s="610"/>
      <c r="BC14" s="611"/>
      <c r="BD14" s="612">
        <v>879251</v>
      </c>
      <c r="BE14" s="613"/>
      <c r="BF14" s="613"/>
      <c r="BG14" s="613"/>
      <c r="BH14" s="613"/>
      <c r="BI14" s="613"/>
      <c r="BJ14" s="613"/>
      <c r="BK14" s="614"/>
      <c r="BL14" s="676">
        <v>0.3</v>
      </c>
      <c r="BM14" s="676"/>
      <c r="BN14" s="676"/>
      <c r="BO14" s="676"/>
      <c r="BP14" s="671" t="s">
        <v>140</v>
      </c>
      <c r="BQ14" s="671"/>
      <c r="BR14" s="671"/>
      <c r="BS14" s="671"/>
      <c r="BT14" s="671"/>
      <c r="BU14" s="671"/>
      <c r="BV14" s="671"/>
      <c r="BW14" s="672"/>
      <c r="BY14" s="609" t="s">
        <v>236</v>
      </c>
      <c r="BZ14" s="610"/>
      <c r="CA14" s="610"/>
      <c r="CB14" s="610"/>
      <c r="CC14" s="610"/>
      <c r="CD14" s="610"/>
      <c r="CE14" s="610"/>
      <c r="CF14" s="610"/>
      <c r="CG14" s="610"/>
      <c r="CH14" s="610"/>
      <c r="CI14" s="610"/>
      <c r="CJ14" s="610"/>
      <c r="CK14" s="610"/>
      <c r="CL14" s="611"/>
      <c r="CM14" s="612">
        <v>50644852</v>
      </c>
      <c r="CN14" s="613"/>
      <c r="CO14" s="613"/>
      <c r="CP14" s="613"/>
      <c r="CQ14" s="613"/>
      <c r="CR14" s="613"/>
      <c r="CS14" s="613"/>
      <c r="CT14" s="614"/>
      <c r="CU14" s="615">
        <v>4.9000000000000004</v>
      </c>
      <c r="CV14" s="677"/>
      <c r="CW14" s="677"/>
      <c r="CX14" s="679"/>
      <c r="CY14" s="618">
        <v>3814669</v>
      </c>
      <c r="CZ14" s="613"/>
      <c r="DA14" s="613"/>
      <c r="DB14" s="613"/>
      <c r="DC14" s="613"/>
      <c r="DD14" s="613"/>
      <c r="DE14" s="613"/>
      <c r="DF14" s="613"/>
      <c r="DG14" s="613"/>
      <c r="DH14" s="613"/>
      <c r="DI14" s="613"/>
      <c r="DJ14" s="613"/>
      <c r="DK14" s="614"/>
      <c r="DL14" s="618">
        <v>44706293</v>
      </c>
      <c r="DM14" s="613"/>
      <c r="DN14" s="613"/>
      <c r="DO14" s="613"/>
      <c r="DP14" s="613"/>
      <c r="DQ14" s="613"/>
      <c r="DR14" s="613"/>
      <c r="DS14" s="613"/>
      <c r="DT14" s="613"/>
      <c r="DU14" s="613"/>
      <c r="DV14" s="613"/>
      <c r="DW14" s="613"/>
      <c r="DX14" s="696"/>
    </row>
    <row r="15" spans="2:138" ht="11.25" customHeight="1" x14ac:dyDescent="0.2">
      <c r="B15" s="609" t="s">
        <v>237</v>
      </c>
      <c r="C15" s="610"/>
      <c r="D15" s="610"/>
      <c r="E15" s="610"/>
      <c r="F15" s="610"/>
      <c r="G15" s="610"/>
      <c r="H15" s="610"/>
      <c r="I15" s="610"/>
      <c r="J15" s="610"/>
      <c r="K15" s="610"/>
      <c r="L15" s="610"/>
      <c r="M15" s="610"/>
      <c r="N15" s="610"/>
      <c r="O15" s="610"/>
      <c r="P15" s="610"/>
      <c r="Q15" s="611"/>
      <c r="R15" s="612" t="s">
        <v>140</v>
      </c>
      <c r="S15" s="613"/>
      <c r="T15" s="613"/>
      <c r="U15" s="613"/>
      <c r="V15" s="613"/>
      <c r="W15" s="613"/>
      <c r="X15" s="613"/>
      <c r="Y15" s="614"/>
      <c r="Z15" s="676" t="s">
        <v>140</v>
      </c>
      <c r="AA15" s="676"/>
      <c r="AB15" s="676"/>
      <c r="AC15" s="676"/>
      <c r="AD15" s="671" t="s">
        <v>140</v>
      </c>
      <c r="AE15" s="671"/>
      <c r="AF15" s="671"/>
      <c r="AG15" s="671"/>
      <c r="AH15" s="671"/>
      <c r="AI15" s="671"/>
      <c r="AJ15" s="671"/>
      <c r="AK15" s="671"/>
      <c r="AL15" s="615" t="s">
        <v>140</v>
      </c>
      <c r="AM15" s="677"/>
      <c r="AN15" s="677"/>
      <c r="AO15" s="678"/>
      <c r="AP15" s="609" t="s">
        <v>238</v>
      </c>
      <c r="AQ15" s="610"/>
      <c r="AR15" s="610"/>
      <c r="AS15" s="610"/>
      <c r="AT15" s="610"/>
      <c r="AU15" s="610"/>
      <c r="AV15" s="610"/>
      <c r="AW15" s="610"/>
      <c r="AX15" s="610"/>
      <c r="AY15" s="610"/>
      <c r="AZ15" s="610"/>
      <c r="BA15" s="610"/>
      <c r="BB15" s="610"/>
      <c r="BC15" s="611"/>
      <c r="BD15" s="612">
        <v>77572897</v>
      </c>
      <c r="BE15" s="613"/>
      <c r="BF15" s="613"/>
      <c r="BG15" s="613"/>
      <c r="BH15" s="613"/>
      <c r="BI15" s="613"/>
      <c r="BJ15" s="613"/>
      <c r="BK15" s="614"/>
      <c r="BL15" s="676">
        <v>24.8</v>
      </c>
      <c r="BM15" s="676"/>
      <c r="BN15" s="676"/>
      <c r="BO15" s="676"/>
      <c r="BP15" s="671">
        <v>4907027</v>
      </c>
      <c r="BQ15" s="671"/>
      <c r="BR15" s="671"/>
      <c r="BS15" s="671"/>
      <c r="BT15" s="671"/>
      <c r="BU15" s="671"/>
      <c r="BV15" s="671"/>
      <c r="BW15" s="672"/>
      <c r="BY15" s="609" t="s">
        <v>239</v>
      </c>
      <c r="BZ15" s="610"/>
      <c r="CA15" s="610"/>
      <c r="CB15" s="610"/>
      <c r="CC15" s="610"/>
      <c r="CD15" s="610"/>
      <c r="CE15" s="610"/>
      <c r="CF15" s="610"/>
      <c r="CG15" s="610"/>
      <c r="CH15" s="610"/>
      <c r="CI15" s="610"/>
      <c r="CJ15" s="610"/>
      <c r="CK15" s="610"/>
      <c r="CL15" s="611"/>
      <c r="CM15" s="612" t="s">
        <v>140</v>
      </c>
      <c r="CN15" s="613"/>
      <c r="CO15" s="613"/>
      <c r="CP15" s="613"/>
      <c r="CQ15" s="613"/>
      <c r="CR15" s="613"/>
      <c r="CS15" s="613"/>
      <c r="CT15" s="614"/>
      <c r="CU15" s="615" t="s">
        <v>240</v>
      </c>
      <c r="CV15" s="677"/>
      <c r="CW15" s="677"/>
      <c r="CX15" s="679"/>
      <c r="CY15" s="618" t="s">
        <v>140</v>
      </c>
      <c r="CZ15" s="613"/>
      <c r="DA15" s="613"/>
      <c r="DB15" s="613"/>
      <c r="DC15" s="613"/>
      <c r="DD15" s="613"/>
      <c r="DE15" s="613"/>
      <c r="DF15" s="613"/>
      <c r="DG15" s="613"/>
      <c r="DH15" s="613"/>
      <c r="DI15" s="613"/>
      <c r="DJ15" s="613"/>
      <c r="DK15" s="614"/>
      <c r="DL15" s="618" t="s">
        <v>240</v>
      </c>
      <c r="DM15" s="613"/>
      <c r="DN15" s="613"/>
      <c r="DO15" s="613"/>
      <c r="DP15" s="613"/>
      <c r="DQ15" s="613"/>
      <c r="DR15" s="613"/>
      <c r="DS15" s="613"/>
      <c r="DT15" s="613"/>
      <c r="DU15" s="613"/>
      <c r="DV15" s="613"/>
      <c r="DW15" s="613"/>
      <c r="DX15" s="696"/>
    </row>
    <row r="16" spans="2:138" ht="11.25" customHeight="1" x14ac:dyDescent="0.2">
      <c r="B16" s="609" t="s">
        <v>241</v>
      </c>
      <c r="C16" s="610"/>
      <c r="D16" s="610"/>
      <c r="E16" s="610"/>
      <c r="F16" s="610"/>
      <c r="G16" s="610"/>
      <c r="H16" s="610"/>
      <c r="I16" s="610"/>
      <c r="J16" s="610"/>
      <c r="K16" s="610"/>
      <c r="L16" s="610"/>
      <c r="M16" s="610"/>
      <c r="N16" s="610"/>
      <c r="O16" s="610"/>
      <c r="P16" s="610"/>
      <c r="Q16" s="611"/>
      <c r="R16" s="612">
        <v>2691612</v>
      </c>
      <c r="S16" s="613"/>
      <c r="T16" s="613"/>
      <c r="U16" s="613"/>
      <c r="V16" s="613"/>
      <c r="W16" s="613"/>
      <c r="X16" s="613"/>
      <c r="Y16" s="614"/>
      <c r="Z16" s="676">
        <v>0.2</v>
      </c>
      <c r="AA16" s="676"/>
      <c r="AB16" s="676"/>
      <c r="AC16" s="676"/>
      <c r="AD16" s="671">
        <v>2691612</v>
      </c>
      <c r="AE16" s="671"/>
      <c r="AF16" s="671"/>
      <c r="AG16" s="671"/>
      <c r="AH16" s="671"/>
      <c r="AI16" s="671"/>
      <c r="AJ16" s="671"/>
      <c r="AK16" s="671"/>
      <c r="AL16" s="615">
        <v>0.6</v>
      </c>
      <c r="AM16" s="677"/>
      <c r="AN16" s="677"/>
      <c r="AO16" s="678"/>
      <c r="AP16" s="609" t="s">
        <v>242</v>
      </c>
      <c r="AQ16" s="610"/>
      <c r="AR16" s="610"/>
      <c r="AS16" s="610"/>
      <c r="AT16" s="610"/>
      <c r="AU16" s="610"/>
      <c r="AV16" s="610"/>
      <c r="AW16" s="610"/>
      <c r="AX16" s="610"/>
      <c r="AY16" s="610"/>
      <c r="AZ16" s="610"/>
      <c r="BA16" s="610"/>
      <c r="BB16" s="610"/>
      <c r="BC16" s="611"/>
      <c r="BD16" s="612">
        <v>3188634</v>
      </c>
      <c r="BE16" s="613"/>
      <c r="BF16" s="613"/>
      <c r="BG16" s="613"/>
      <c r="BH16" s="613"/>
      <c r="BI16" s="613"/>
      <c r="BJ16" s="613"/>
      <c r="BK16" s="614"/>
      <c r="BL16" s="676">
        <v>1</v>
      </c>
      <c r="BM16" s="676"/>
      <c r="BN16" s="676"/>
      <c r="BO16" s="676"/>
      <c r="BP16" s="671" t="s">
        <v>157</v>
      </c>
      <c r="BQ16" s="671"/>
      <c r="BR16" s="671"/>
      <c r="BS16" s="671"/>
      <c r="BT16" s="671"/>
      <c r="BU16" s="671"/>
      <c r="BV16" s="671"/>
      <c r="BW16" s="672"/>
      <c r="BY16" s="609" t="s">
        <v>243</v>
      </c>
      <c r="BZ16" s="610"/>
      <c r="CA16" s="610"/>
      <c r="CB16" s="610"/>
      <c r="CC16" s="610"/>
      <c r="CD16" s="610"/>
      <c r="CE16" s="610"/>
      <c r="CF16" s="610"/>
      <c r="CG16" s="610"/>
      <c r="CH16" s="610"/>
      <c r="CI16" s="610"/>
      <c r="CJ16" s="610"/>
      <c r="CK16" s="610"/>
      <c r="CL16" s="611"/>
      <c r="CM16" s="612">
        <v>177731485</v>
      </c>
      <c r="CN16" s="613"/>
      <c r="CO16" s="613"/>
      <c r="CP16" s="613"/>
      <c r="CQ16" s="613"/>
      <c r="CR16" s="613"/>
      <c r="CS16" s="613"/>
      <c r="CT16" s="614"/>
      <c r="CU16" s="615">
        <v>17.2</v>
      </c>
      <c r="CV16" s="677"/>
      <c r="CW16" s="677"/>
      <c r="CX16" s="679"/>
      <c r="CY16" s="618">
        <v>10147304</v>
      </c>
      <c r="CZ16" s="613"/>
      <c r="DA16" s="613"/>
      <c r="DB16" s="613"/>
      <c r="DC16" s="613"/>
      <c r="DD16" s="613"/>
      <c r="DE16" s="613"/>
      <c r="DF16" s="613"/>
      <c r="DG16" s="613"/>
      <c r="DH16" s="613"/>
      <c r="DI16" s="613"/>
      <c r="DJ16" s="613"/>
      <c r="DK16" s="614"/>
      <c r="DL16" s="618">
        <v>132011198</v>
      </c>
      <c r="DM16" s="613"/>
      <c r="DN16" s="613"/>
      <c r="DO16" s="613"/>
      <c r="DP16" s="613"/>
      <c r="DQ16" s="613"/>
      <c r="DR16" s="613"/>
      <c r="DS16" s="613"/>
      <c r="DT16" s="613"/>
      <c r="DU16" s="613"/>
      <c r="DV16" s="613"/>
      <c r="DW16" s="613"/>
      <c r="DX16" s="696"/>
    </row>
    <row r="17" spans="2:128" ht="11.25" customHeight="1" x14ac:dyDescent="0.2">
      <c r="B17" s="609" t="s">
        <v>244</v>
      </c>
      <c r="C17" s="610"/>
      <c r="D17" s="610"/>
      <c r="E17" s="610"/>
      <c r="F17" s="610"/>
      <c r="G17" s="610"/>
      <c r="H17" s="610"/>
      <c r="I17" s="610"/>
      <c r="J17" s="610"/>
      <c r="K17" s="610"/>
      <c r="L17" s="610"/>
      <c r="M17" s="610"/>
      <c r="N17" s="610"/>
      <c r="O17" s="610"/>
      <c r="P17" s="610"/>
      <c r="Q17" s="611"/>
      <c r="R17" s="612">
        <v>1062829</v>
      </c>
      <c r="S17" s="613"/>
      <c r="T17" s="613"/>
      <c r="U17" s="613"/>
      <c r="V17" s="613"/>
      <c r="W17" s="613"/>
      <c r="X17" s="613"/>
      <c r="Y17" s="614"/>
      <c r="Z17" s="676">
        <v>0.1</v>
      </c>
      <c r="AA17" s="676"/>
      <c r="AB17" s="676"/>
      <c r="AC17" s="676"/>
      <c r="AD17" s="671">
        <v>1062829</v>
      </c>
      <c r="AE17" s="671"/>
      <c r="AF17" s="671"/>
      <c r="AG17" s="671"/>
      <c r="AH17" s="671"/>
      <c r="AI17" s="671"/>
      <c r="AJ17" s="671"/>
      <c r="AK17" s="671"/>
      <c r="AL17" s="615">
        <v>0.2</v>
      </c>
      <c r="AM17" s="677"/>
      <c r="AN17" s="677"/>
      <c r="AO17" s="678"/>
      <c r="AP17" s="609" t="s">
        <v>245</v>
      </c>
      <c r="AQ17" s="610"/>
      <c r="AR17" s="610"/>
      <c r="AS17" s="610"/>
      <c r="AT17" s="610"/>
      <c r="AU17" s="610"/>
      <c r="AV17" s="610"/>
      <c r="AW17" s="610"/>
      <c r="AX17" s="610"/>
      <c r="AY17" s="610"/>
      <c r="AZ17" s="610"/>
      <c r="BA17" s="610"/>
      <c r="BB17" s="610"/>
      <c r="BC17" s="611"/>
      <c r="BD17" s="612">
        <v>74384263</v>
      </c>
      <c r="BE17" s="613"/>
      <c r="BF17" s="613"/>
      <c r="BG17" s="613"/>
      <c r="BH17" s="613"/>
      <c r="BI17" s="613"/>
      <c r="BJ17" s="613"/>
      <c r="BK17" s="614"/>
      <c r="BL17" s="676">
        <v>23.8</v>
      </c>
      <c r="BM17" s="676"/>
      <c r="BN17" s="676"/>
      <c r="BO17" s="676"/>
      <c r="BP17" s="671">
        <v>4907027</v>
      </c>
      <c r="BQ17" s="671"/>
      <c r="BR17" s="671"/>
      <c r="BS17" s="671"/>
      <c r="BT17" s="671"/>
      <c r="BU17" s="671"/>
      <c r="BV17" s="671"/>
      <c r="BW17" s="672"/>
      <c r="BY17" s="609" t="s">
        <v>246</v>
      </c>
      <c r="BZ17" s="610"/>
      <c r="CA17" s="610"/>
      <c r="CB17" s="610"/>
      <c r="CC17" s="610"/>
      <c r="CD17" s="610"/>
      <c r="CE17" s="610"/>
      <c r="CF17" s="610"/>
      <c r="CG17" s="610"/>
      <c r="CH17" s="610"/>
      <c r="CI17" s="610"/>
      <c r="CJ17" s="610"/>
      <c r="CK17" s="610"/>
      <c r="CL17" s="611"/>
      <c r="CM17" s="612">
        <v>90382845</v>
      </c>
      <c r="CN17" s="613"/>
      <c r="CO17" s="613"/>
      <c r="CP17" s="613"/>
      <c r="CQ17" s="613"/>
      <c r="CR17" s="613"/>
      <c r="CS17" s="613"/>
      <c r="CT17" s="614"/>
      <c r="CU17" s="615">
        <v>8.8000000000000007</v>
      </c>
      <c r="CV17" s="677"/>
      <c r="CW17" s="677"/>
      <c r="CX17" s="679"/>
      <c r="CY17" s="618" t="s">
        <v>240</v>
      </c>
      <c r="CZ17" s="613"/>
      <c r="DA17" s="613"/>
      <c r="DB17" s="613"/>
      <c r="DC17" s="613"/>
      <c r="DD17" s="613"/>
      <c r="DE17" s="613"/>
      <c r="DF17" s="613"/>
      <c r="DG17" s="613"/>
      <c r="DH17" s="613"/>
      <c r="DI17" s="613"/>
      <c r="DJ17" s="613"/>
      <c r="DK17" s="614"/>
      <c r="DL17" s="618">
        <v>5569641</v>
      </c>
      <c r="DM17" s="613"/>
      <c r="DN17" s="613"/>
      <c r="DO17" s="613"/>
      <c r="DP17" s="613"/>
      <c r="DQ17" s="613"/>
      <c r="DR17" s="613"/>
      <c r="DS17" s="613"/>
      <c r="DT17" s="613"/>
      <c r="DU17" s="613"/>
      <c r="DV17" s="613"/>
      <c r="DW17" s="613"/>
      <c r="DX17" s="696"/>
    </row>
    <row r="18" spans="2:128" ht="11.25" customHeight="1" x14ac:dyDescent="0.2">
      <c r="B18" s="609" t="s">
        <v>247</v>
      </c>
      <c r="C18" s="610"/>
      <c r="D18" s="610"/>
      <c r="E18" s="610"/>
      <c r="F18" s="610"/>
      <c r="G18" s="610"/>
      <c r="H18" s="610"/>
      <c r="I18" s="610"/>
      <c r="J18" s="610"/>
      <c r="K18" s="610"/>
      <c r="L18" s="610"/>
      <c r="M18" s="610"/>
      <c r="N18" s="610"/>
      <c r="O18" s="610"/>
      <c r="P18" s="610"/>
      <c r="Q18" s="611"/>
      <c r="R18" s="612">
        <v>188887</v>
      </c>
      <c r="S18" s="613"/>
      <c r="T18" s="613"/>
      <c r="U18" s="613"/>
      <c r="V18" s="613"/>
      <c r="W18" s="613"/>
      <c r="X18" s="613"/>
      <c r="Y18" s="614"/>
      <c r="Z18" s="676">
        <v>0</v>
      </c>
      <c r="AA18" s="676"/>
      <c r="AB18" s="676"/>
      <c r="AC18" s="676"/>
      <c r="AD18" s="671">
        <v>188887</v>
      </c>
      <c r="AE18" s="671"/>
      <c r="AF18" s="671"/>
      <c r="AG18" s="671"/>
      <c r="AH18" s="671"/>
      <c r="AI18" s="671"/>
      <c r="AJ18" s="671"/>
      <c r="AK18" s="671"/>
      <c r="AL18" s="615">
        <v>0</v>
      </c>
      <c r="AM18" s="677"/>
      <c r="AN18" s="677"/>
      <c r="AO18" s="678"/>
      <c r="AP18" s="609" t="s">
        <v>248</v>
      </c>
      <c r="AQ18" s="610"/>
      <c r="AR18" s="610"/>
      <c r="AS18" s="610"/>
      <c r="AT18" s="610"/>
      <c r="AU18" s="610"/>
      <c r="AV18" s="610"/>
      <c r="AW18" s="610"/>
      <c r="AX18" s="610"/>
      <c r="AY18" s="610"/>
      <c r="AZ18" s="610"/>
      <c r="BA18" s="610"/>
      <c r="BB18" s="610"/>
      <c r="BC18" s="611"/>
      <c r="BD18" s="612">
        <v>86088572</v>
      </c>
      <c r="BE18" s="613"/>
      <c r="BF18" s="613"/>
      <c r="BG18" s="613"/>
      <c r="BH18" s="613"/>
      <c r="BI18" s="613"/>
      <c r="BJ18" s="613"/>
      <c r="BK18" s="614"/>
      <c r="BL18" s="676">
        <v>27.6</v>
      </c>
      <c r="BM18" s="676"/>
      <c r="BN18" s="676"/>
      <c r="BO18" s="676"/>
      <c r="BP18" s="671" t="s">
        <v>140</v>
      </c>
      <c r="BQ18" s="671"/>
      <c r="BR18" s="671"/>
      <c r="BS18" s="671"/>
      <c r="BT18" s="671"/>
      <c r="BU18" s="671"/>
      <c r="BV18" s="671"/>
      <c r="BW18" s="672"/>
      <c r="BY18" s="609" t="s">
        <v>249</v>
      </c>
      <c r="BZ18" s="610"/>
      <c r="CA18" s="610"/>
      <c r="CB18" s="610"/>
      <c r="CC18" s="610"/>
      <c r="CD18" s="610"/>
      <c r="CE18" s="610"/>
      <c r="CF18" s="610"/>
      <c r="CG18" s="610"/>
      <c r="CH18" s="610"/>
      <c r="CI18" s="610"/>
      <c r="CJ18" s="610"/>
      <c r="CK18" s="610"/>
      <c r="CL18" s="611"/>
      <c r="CM18" s="612">
        <v>113423938</v>
      </c>
      <c r="CN18" s="613"/>
      <c r="CO18" s="613"/>
      <c r="CP18" s="613"/>
      <c r="CQ18" s="613"/>
      <c r="CR18" s="613"/>
      <c r="CS18" s="613"/>
      <c r="CT18" s="614"/>
      <c r="CU18" s="615">
        <v>11</v>
      </c>
      <c r="CV18" s="677"/>
      <c r="CW18" s="677"/>
      <c r="CX18" s="679"/>
      <c r="CY18" s="618" t="s">
        <v>140</v>
      </c>
      <c r="CZ18" s="613"/>
      <c r="DA18" s="613"/>
      <c r="DB18" s="613"/>
      <c r="DC18" s="613"/>
      <c r="DD18" s="613"/>
      <c r="DE18" s="613"/>
      <c r="DF18" s="613"/>
      <c r="DG18" s="613"/>
      <c r="DH18" s="613"/>
      <c r="DI18" s="613"/>
      <c r="DJ18" s="613"/>
      <c r="DK18" s="614"/>
      <c r="DL18" s="618">
        <v>108494911</v>
      </c>
      <c r="DM18" s="613"/>
      <c r="DN18" s="613"/>
      <c r="DO18" s="613"/>
      <c r="DP18" s="613"/>
      <c r="DQ18" s="613"/>
      <c r="DR18" s="613"/>
      <c r="DS18" s="613"/>
      <c r="DT18" s="613"/>
      <c r="DU18" s="613"/>
      <c r="DV18" s="613"/>
      <c r="DW18" s="613"/>
      <c r="DX18" s="696"/>
    </row>
    <row r="19" spans="2:128" ht="11.25" customHeight="1" x14ac:dyDescent="0.2">
      <c r="B19" s="609" t="s">
        <v>250</v>
      </c>
      <c r="C19" s="610"/>
      <c r="D19" s="610"/>
      <c r="E19" s="610"/>
      <c r="F19" s="610"/>
      <c r="G19" s="610"/>
      <c r="H19" s="610"/>
      <c r="I19" s="610"/>
      <c r="J19" s="610"/>
      <c r="K19" s="610"/>
      <c r="L19" s="610"/>
      <c r="M19" s="610"/>
      <c r="N19" s="610"/>
      <c r="O19" s="610"/>
      <c r="P19" s="610"/>
      <c r="Q19" s="611"/>
      <c r="R19" s="612">
        <v>1439896</v>
      </c>
      <c r="S19" s="613"/>
      <c r="T19" s="613"/>
      <c r="U19" s="613"/>
      <c r="V19" s="613"/>
      <c r="W19" s="613"/>
      <c r="X19" s="613"/>
      <c r="Y19" s="614"/>
      <c r="Z19" s="676">
        <v>0.1</v>
      </c>
      <c r="AA19" s="676"/>
      <c r="AB19" s="676"/>
      <c r="AC19" s="676"/>
      <c r="AD19" s="671">
        <v>1439896</v>
      </c>
      <c r="AE19" s="671"/>
      <c r="AF19" s="671"/>
      <c r="AG19" s="671"/>
      <c r="AH19" s="671"/>
      <c r="AI19" s="671"/>
      <c r="AJ19" s="671"/>
      <c r="AK19" s="671"/>
      <c r="AL19" s="615">
        <v>0.3</v>
      </c>
      <c r="AM19" s="677"/>
      <c r="AN19" s="677"/>
      <c r="AO19" s="678"/>
      <c r="AP19" s="609" t="s">
        <v>251</v>
      </c>
      <c r="AQ19" s="610"/>
      <c r="AR19" s="610"/>
      <c r="AS19" s="610"/>
      <c r="AT19" s="610"/>
      <c r="AU19" s="610"/>
      <c r="AV19" s="610"/>
      <c r="AW19" s="610"/>
      <c r="AX19" s="610"/>
      <c r="AY19" s="610"/>
      <c r="AZ19" s="610"/>
      <c r="BA19" s="610"/>
      <c r="BB19" s="610"/>
      <c r="BC19" s="611"/>
      <c r="BD19" s="612">
        <v>7129449</v>
      </c>
      <c r="BE19" s="613"/>
      <c r="BF19" s="613"/>
      <c r="BG19" s="613"/>
      <c r="BH19" s="613"/>
      <c r="BI19" s="613"/>
      <c r="BJ19" s="613"/>
      <c r="BK19" s="614"/>
      <c r="BL19" s="676">
        <v>2.2999999999999998</v>
      </c>
      <c r="BM19" s="676"/>
      <c r="BN19" s="676"/>
      <c r="BO19" s="676"/>
      <c r="BP19" s="671" t="s">
        <v>140</v>
      </c>
      <c r="BQ19" s="671"/>
      <c r="BR19" s="671"/>
      <c r="BS19" s="671"/>
      <c r="BT19" s="671"/>
      <c r="BU19" s="671"/>
      <c r="BV19" s="671"/>
      <c r="BW19" s="672"/>
      <c r="BY19" s="609" t="s">
        <v>252</v>
      </c>
      <c r="BZ19" s="610"/>
      <c r="CA19" s="610"/>
      <c r="CB19" s="610"/>
      <c r="CC19" s="610"/>
      <c r="CD19" s="610"/>
      <c r="CE19" s="610"/>
      <c r="CF19" s="610"/>
      <c r="CG19" s="610"/>
      <c r="CH19" s="610"/>
      <c r="CI19" s="610"/>
      <c r="CJ19" s="610"/>
      <c r="CK19" s="610"/>
      <c r="CL19" s="611"/>
      <c r="CM19" s="612" t="s">
        <v>140</v>
      </c>
      <c r="CN19" s="613"/>
      <c r="CO19" s="613"/>
      <c r="CP19" s="613"/>
      <c r="CQ19" s="613"/>
      <c r="CR19" s="613"/>
      <c r="CS19" s="613"/>
      <c r="CT19" s="614"/>
      <c r="CU19" s="615" t="s">
        <v>140</v>
      </c>
      <c r="CV19" s="677"/>
      <c r="CW19" s="677"/>
      <c r="CX19" s="679"/>
      <c r="CY19" s="618" t="s">
        <v>140</v>
      </c>
      <c r="CZ19" s="613"/>
      <c r="DA19" s="613"/>
      <c r="DB19" s="613"/>
      <c r="DC19" s="613"/>
      <c r="DD19" s="613"/>
      <c r="DE19" s="613"/>
      <c r="DF19" s="613"/>
      <c r="DG19" s="613"/>
      <c r="DH19" s="613"/>
      <c r="DI19" s="613"/>
      <c r="DJ19" s="613"/>
      <c r="DK19" s="614"/>
      <c r="DL19" s="618" t="s">
        <v>140</v>
      </c>
      <c r="DM19" s="613"/>
      <c r="DN19" s="613"/>
      <c r="DO19" s="613"/>
      <c r="DP19" s="613"/>
      <c r="DQ19" s="613"/>
      <c r="DR19" s="613"/>
      <c r="DS19" s="613"/>
      <c r="DT19" s="613"/>
      <c r="DU19" s="613"/>
      <c r="DV19" s="613"/>
      <c r="DW19" s="613"/>
      <c r="DX19" s="696"/>
    </row>
    <row r="20" spans="2:128" ht="11.25" customHeight="1" x14ac:dyDescent="0.2">
      <c r="B20" s="609" t="s">
        <v>253</v>
      </c>
      <c r="C20" s="610"/>
      <c r="D20" s="610"/>
      <c r="E20" s="610"/>
      <c r="F20" s="610"/>
      <c r="G20" s="610"/>
      <c r="H20" s="610"/>
      <c r="I20" s="610"/>
      <c r="J20" s="610"/>
      <c r="K20" s="610"/>
      <c r="L20" s="610"/>
      <c r="M20" s="610"/>
      <c r="N20" s="610"/>
      <c r="O20" s="610"/>
      <c r="P20" s="610"/>
      <c r="Q20" s="611"/>
      <c r="R20" s="612">
        <v>203700550</v>
      </c>
      <c r="S20" s="613"/>
      <c r="T20" s="613"/>
      <c r="U20" s="613"/>
      <c r="V20" s="613"/>
      <c r="W20" s="613"/>
      <c r="X20" s="613"/>
      <c r="Y20" s="614"/>
      <c r="Z20" s="676">
        <v>18.100000000000001</v>
      </c>
      <c r="AA20" s="676"/>
      <c r="AB20" s="676"/>
      <c r="AC20" s="676"/>
      <c r="AD20" s="671">
        <v>134991138</v>
      </c>
      <c r="AE20" s="671"/>
      <c r="AF20" s="671"/>
      <c r="AG20" s="671"/>
      <c r="AH20" s="671"/>
      <c r="AI20" s="671"/>
      <c r="AJ20" s="671"/>
      <c r="AK20" s="671"/>
      <c r="AL20" s="615">
        <v>31.5</v>
      </c>
      <c r="AM20" s="677"/>
      <c r="AN20" s="677"/>
      <c r="AO20" s="678"/>
      <c r="AP20" s="680" t="s">
        <v>254</v>
      </c>
      <c r="AQ20" s="681"/>
      <c r="AR20" s="681"/>
      <c r="AS20" s="681"/>
      <c r="AT20" s="681"/>
      <c r="AU20" s="681"/>
      <c r="AV20" s="681"/>
      <c r="AW20" s="681"/>
      <c r="AX20" s="681"/>
      <c r="AY20" s="681"/>
      <c r="AZ20" s="681"/>
      <c r="BA20" s="681"/>
      <c r="BB20" s="681"/>
      <c r="BC20" s="682"/>
      <c r="BD20" s="612">
        <v>2779547</v>
      </c>
      <c r="BE20" s="613"/>
      <c r="BF20" s="613"/>
      <c r="BG20" s="613"/>
      <c r="BH20" s="613"/>
      <c r="BI20" s="613"/>
      <c r="BJ20" s="613"/>
      <c r="BK20" s="614"/>
      <c r="BL20" s="676">
        <v>0.9</v>
      </c>
      <c r="BM20" s="676"/>
      <c r="BN20" s="676"/>
      <c r="BO20" s="676"/>
      <c r="BP20" s="671" t="s">
        <v>240</v>
      </c>
      <c r="BQ20" s="671"/>
      <c r="BR20" s="671"/>
      <c r="BS20" s="671"/>
      <c r="BT20" s="671"/>
      <c r="BU20" s="671"/>
      <c r="BV20" s="671"/>
      <c r="BW20" s="672"/>
      <c r="BY20" s="680" t="s">
        <v>255</v>
      </c>
      <c r="BZ20" s="681"/>
      <c r="CA20" s="681"/>
      <c r="CB20" s="681"/>
      <c r="CC20" s="681"/>
      <c r="CD20" s="681"/>
      <c r="CE20" s="681"/>
      <c r="CF20" s="681"/>
      <c r="CG20" s="681"/>
      <c r="CH20" s="681"/>
      <c r="CI20" s="681"/>
      <c r="CJ20" s="681"/>
      <c r="CK20" s="681"/>
      <c r="CL20" s="682"/>
      <c r="CM20" s="612" t="s">
        <v>140</v>
      </c>
      <c r="CN20" s="613"/>
      <c r="CO20" s="613"/>
      <c r="CP20" s="613"/>
      <c r="CQ20" s="613"/>
      <c r="CR20" s="613"/>
      <c r="CS20" s="613"/>
      <c r="CT20" s="614"/>
      <c r="CU20" s="615" t="s">
        <v>140</v>
      </c>
      <c r="CV20" s="677"/>
      <c r="CW20" s="677"/>
      <c r="CX20" s="679"/>
      <c r="CY20" s="618" t="s">
        <v>240</v>
      </c>
      <c r="CZ20" s="613"/>
      <c r="DA20" s="613"/>
      <c r="DB20" s="613"/>
      <c r="DC20" s="613"/>
      <c r="DD20" s="613"/>
      <c r="DE20" s="613"/>
      <c r="DF20" s="613"/>
      <c r="DG20" s="613"/>
      <c r="DH20" s="613"/>
      <c r="DI20" s="613"/>
      <c r="DJ20" s="613"/>
      <c r="DK20" s="614"/>
      <c r="DL20" s="618" t="s">
        <v>240</v>
      </c>
      <c r="DM20" s="613"/>
      <c r="DN20" s="613"/>
      <c r="DO20" s="613"/>
      <c r="DP20" s="613"/>
      <c r="DQ20" s="613"/>
      <c r="DR20" s="613"/>
      <c r="DS20" s="613"/>
      <c r="DT20" s="613"/>
      <c r="DU20" s="613"/>
      <c r="DV20" s="613"/>
      <c r="DW20" s="613"/>
      <c r="DX20" s="696"/>
    </row>
    <row r="21" spans="2:128" ht="11.25" customHeight="1" x14ac:dyDescent="0.2">
      <c r="B21" s="609" t="s">
        <v>256</v>
      </c>
      <c r="C21" s="610"/>
      <c r="D21" s="610"/>
      <c r="E21" s="610"/>
      <c r="F21" s="610"/>
      <c r="G21" s="610"/>
      <c r="H21" s="610"/>
      <c r="I21" s="610"/>
      <c r="J21" s="610"/>
      <c r="K21" s="610"/>
      <c r="L21" s="610"/>
      <c r="M21" s="610"/>
      <c r="N21" s="610"/>
      <c r="O21" s="610"/>
      <c r="P21" s="610"/>
      <c r="Q21" s="611"/>
      <c r="R21" s="612">
        <v>134991138</v>
      </c>
      <c r="S21" s="613"/>
      <c r="T21" s="613"/>
      <c r="U21" s="613"/>
      <c r="V21" s="613"/>
      <c r="W21" s="613"/>
      <c r="X21" s="613"/>
      <c r="Y21" s="614"/>
      <c r="Z21" s="615">
        <v>12</v>
      </c>
      <c r="AA21" s="677"/>
      <c r="AB21" s="677"/>
      <c r="AC21" s="679"/>
      <c r="AD21" s="618">
        <v>134991138</v>
      </c>
      <c r="AE21" s="613"/>
      <c r="AF21" s="613"/>
      <c r="AG21" s="613"/>
      <c r="AH21" s="613"/>
      <c r="AI21" s="613"/>
      <c r="AJ21" s="613"/>
      <c r="AK21" s="614"/>
      <c r="AL21" s="615">
        <v>31.5</v>
      </c>
      <c r="AM21" s="677"/>
      <c r="AN21" s="677"/>
      <c r="AO21" s="678"/>
      <c r="AP21" s="680" t="s">
        <v>257</v>
      </c>
      <c r="AQ21" s="681"/>
      <c r="AR21" s="681"/>
      <c r="AS21" s="681"/>
      <c r="AT21" s="681"/>
      <c r="AU21" s="681"/>
      <c r="AV21" s="681"/>
      <c r="AW21" s="681"/>
      <c r="AX21" s="681"/>
      <c r="AY21" s="681"/>
      <c r="AZ21" s="681"/>
      <c r="BA21" s="681"/>
      <c r="BB21" s="681"/>
      <c r="BC21" s="682"/>
      <c r="BD21" s="612">
        <v>721861</v>
      </c>
      <c r="BE21" s="613"/>
      <c r="BF21" s="613"/>
      <c r="BG21" s="613"/>
      <c r="BH21" s="613"/>
      <c r="BI21" s="613"/>
      <c r="BJ21" s="613"/>
      <c r="BK21" s="614"/>
      <c r="BL21" s="676">
        <v>0.2</v>
      </c>
      <c r="BM21" s="676"/>
      <c r="BN21" s="676"/>
      <c r="BO21" s="676"/>
      <c r="BP21" s="671" t="s">
        <v>240</v>
      </c>
      <c r="BQ21" s="671"/>
      <c r="BR21" s="671"/>
      <c r="BS21" s="671"/>
      <c r="BT21" s="671"/>
      <c r="BU21" s="671"/>
      <c r="BV21" s="671"/>
      <c r="BW21" s="672"/>
      <c r="BY21" s="680" t="s">
        <v>258</v>
      </c>
      <c r="BZ21" s="681"/>
      <c r="CA21" s="681"/>
      <c r="CB21" s="681"/>
      <c r="CC21" s="681"/>
      <c r="CD21" s="681"/>
      <c r="CE21" s="681"/>
      <c r="CF21" s="681"/>
      <c r="CG21" s="681"/>
      <c r="CH21" s="681"/>
      <c r="CI21" s="681"/>
      <c r="CJ21" s="681"/>
      <c r="CK21" s="681"/>
      <c r="CL21" s="682"/>
      <c r="CM21" s="612">
        <v>174686</v>
      </c>
      <c r="CN21" s="613"/>
      <c r="CO21" s="613"/>
      <c r="CP21" s="613"/>
      <c r="CQ21" s="613"/>
      <c r="CR21" s="613"/>
      <c r="CS21" s="613"/>
      <c r="CT21" s="614"/>
      <c r="CU21" s="615">
        <v>0</v>
      </c>
      <c r="CV21" s="677"/>
      <c r="CW21" s="677"/>
      <c r="CX21" s="679"/>
      <c r="CY21" s="618" t="s">
        <v>140</v>
      </c>
      <c r="CZ21" s="613"/>
      <c r="DA21" s="613"/>
      <c r="DB21" s="613"/>
      <c r="DC21" s="613"/>
      <c r="DD21" s="613"/>
      <c r="DE21" s="613"/>
      <c r="DF21" s="613"/>
      <c r="DG21" s="613"/>
      <c r="DH21" s="613"/>
      <c r="DI21" s="613"/>
      <c r="DJ21" s="613"/>
      <c r="DK21" s="614"/>
      <c r="DL21" s="618">
        <v>174686</v>
      </c>
      <c r="DM21" s="613"/>
      <c r="DN21" s="613"/>
      <c r="DO21" s="613"/>
      <c r="DP21" s="613"/>
      <c r="DQ21" s="613"/>
      <c r="DR21" s="613"/>
      <c r="DS21" s="613"/>
      <c r="DT21" s="613"/>
      <c r="DU21" s="613"/>
      <c r="DV21" s="613"/>
      <c r="DW21" s="613"/>
      <c r="DX21" s="696"/>
    </row>
    <row r="22" spans="2:128" ht="11.25" customHeight="1" x14ac:dyDescent="0.2">
      <c r="B22" s="609" t="s">
        <v>259</v>
      </c>
      <c r="C22" s="610"/>
      <c r="D22" s="610"/>
      <c r="E22" s="610"/>
      <c r="F22" s="610"/>
      <c r="G22" s="610"/>
      <c r="H22" s="610"/>
      <c r="I22" s="610"/>
      <c r="J22" s="610"/>
      <c r="K22" s="610"/>
      <c r="L22" s="610"/>
      <c r="M22" s="610"/>
      <c r="N22" s="610"/>
      <c r="O22" s="610"/>
      <c r="P22" s="610"/>
      <c r="Q22" s="611"/>
      <c r="R22" s="612">
        <v>8581068</v>
      </c>
      <c r="S22" s="613"/>
      <c r="T22" s="613"/>
      <c r="U22" s="613"/>
      <c r="V22" s="613"/>
      <c r="W22" s="613"/>
      <c r="X22" s="613"/>
      <c r="Y22" s="614"/>
      <c r="Z22" s="615">
        <v>0.8</v>
      </c>
      <c r="AA22" s="677"/>
      <c r="AB22" s="677"/>
      <c r="AC22" s="679"/>
      <c r="AD22" s="618" t="s">
        <v>140</v>
      </c>
      <c r="AE22" s="613"/>
      <c r="AF22" s="613"/>
      <c r="AG22" s="613"/>
      <c r="AH22" s="613"/>
      <c r="AI22" s="613"/>
      <c r="AJ22" s="613"/>
      <c r="AK22" s="614"/>
      <c r="AL22" s="615" t="s">
        <v>140</v>
      </c>
      <c r="AM22" s="677"/>
      <c r="AN22" s="677"/>
      <c r="AO22" s="678"/>
      <c r="AP22" s="680" t="s">
        <v>260</v>
      </c>
      <c r="AQ22" s="681"/>
      <c r="AR22" s="681"/>
      <c r="AS22" s="681"/>
      <c r="AT22" s="681"/>
      <c r="AU22" s="681"/>
      <c r="AV22" s="681"/>
      <c r="AW22" s="681"/>
      <c r="AX22" s="681"/>
      <c r="AY22" s="681"/>
      <c r="AZ22" s="681"/>
      <c r="BA22" s="681"/>
      <c r="BB22" s="681"/>
      <c r="BC22" s="682"/>
      <c r="BD22" s="612">
        <v>1853080</v>
      </c>
      <c r="BE22" s="613"/>
      <c r="BF22" s="613"/>
      <c r="BG22" s="613"/>
      <c r="BH22" s="613"/>
      <c r="BI22" s="613"/>
      <c r="BJ22" s="613"/>
      <c r="BK22" s="614"/>
      <c r="BL22" s="676">
        <v>0.6</v>
      </c>
      <c r="BM22" s="676"/>
      <c r="BN22" s="676"/>
      <c r="BO22" s="676"/>
      <c r="BP22" s="671" t="s">
        <v>140</v>
      </c>
      <c r="BQ22" s="671"/>
      <c r="BR22" s="671"/>
      <c r="BS22" s="671"/>
      <c r="BT22" s="671"/>
      <c r="BU22" s="671"/>
      <c r="BV22" s="671"/>
      <c r="BW22" s="672"/>
      <c r="BY22" s="680" t="s">
        <v>261</v>
      </c>
      <c r="BZ22" s="681"/>
      <c r="CA22" s="681"/>
      <c r="CB22" s="681"/>
      <c r="CC22" s="681"/>
      <c r="CD22" s="681"/>
      <c r="CE22" s="681"/>
      <c r="CF22" s="681"/>
      <c r="CG22" s="681"/>
      <c r="CH22" s="681"/>
      <c r="CI22" s="681"/>
      <c r="CJ22" s="681"/>
      <c r="CK22" s="681"/>
      <c r="CL22" s="682"/>
      <c r="CM22" s="612">
        <v>845091</v>
      </c>
      <c r="CN22" s="613"/>
      <c r="CO22" s="613"/>
      <c r="CP22" s="613"/>
      <c r="CQ22" s="613"/>
      <c r="CR22" s="613"/>
      <c r="CS22" s="613"/>
      <c r="CT22" s="614"/>
      <c r="CU22" s="615">
        <v>0.1</v>
      </c>
      <c r="CV22" s="677"/>
      <c r="CW22" s="677"/>
      <c r="CX22" s="679"/>
      <c r="CY22" s="618" t="s">
        <v>140</v>
      </c>
      <c r="CZ22" s="613"/>
      <c r="DA22" s="613"/>
      <c r="DB22" s="613"/>
      <c r="DC22" s="613"/>
      <c r="DD22" s="613"/>
      <c r="DE22" s="613"/>
      <c r="DF22" s="613"/>
      <c r="DG22" s="613"/>
      <c r="DH22" s="613"/>
      <c r="DI22" s="613"/>
      <c r="DJ22" s="613"/>
      <c r="DK22" s="614"/>
      <c r="DL22" s="618">
        <v>845091</v>
      </c>
      <c r="DM22" s="613"/>
      <c r="DN22" s="613"/>
      <c r="DO22" s="613"/>
      <c r="DP22" s="613"/>
      <c r="DQ22" s="613"/>
      <c r="DR22" s="613"/>
      <c r="DS22" s="613"/>
      <c r="DT22" s="613"/>
      <c r="DU22" s="613"/>
      <c r="DV22" s="613"/>
      <c r="DW22" s="613"/>
      <c r="DX22" s="696"/>
    </row>
    <row r="23" spans="2:128" ht="11.25" customHeight="1" x14ac:dyDescent="0.2">
      <c r="B23" s="609" t="s">
        <v>262</v>
      </c>
      <c r="C23" s="610"/>
      <c r="D23" s="610"/>
      <c r="E23" s="610"/>
      <c r="F23" s="610"/>
      <c r="G23" s="610"/>
      <c r="H23" s="610"/>
      <c r="I23" s="610"/>
      <c r="J23" s="610"/>
      <c r="K23" s="610"/>
      <c r="L23" s="610"/>
      <c r="M23" s="610"/>
      <c r="N23" s="610"/>
      <c r="O23" s="610"/>
      <c r="P23" s="610"/>
      <c r="Q23" s="611"/>
      <c r="R23" s="612">
        <v>60128344</v>
      </c>
      <c r="S23" s="613"/>
      <c r="T23" s="613"/>
      <c r="U23" s="613"/>
      <c r="V23" s="613"/>
      <c r="W23" s="613"/>
      <c r="X23" s="613"/>
      <c r="Y23" s="614"/>
      <c r="Z23" s="615">
        <v>5.3</v>
      </c>
      <c r="AA23" s="677"/>
      <c r="AB23" s="677"/>
      <c r="AC23" s="679"/>
      <c r="AD23" s="618" t="s">
        <v>140</v>
      </c>
      <c r="AE23" s="613"/>
      <c r="AF23" s="613"/>
      <c r="AG23" s="613"/>
      <c r="AH23" s="613"/>
      <c r="AI23" s="613"/>
      <c r="AJ23" s="613"/>
      <c r="AK23" s="614"/>
      <c r="AL23" s="615" t="s">
        <v>140</v>
      </c>
      <c r="AM23" s="677"/>
      <c r="AN23" s="677"/>
      <c r="AO23" s="678"/>
      <c r="AP23" s="680" t="s">
        <v>263</v>
      </c>
      <c r="AQ23" s="681"/>
      <c r="AR23" s="681"/>
      <c r="AS23" s="681"/>
      <c r="AT23" s="681"/>
      <c r="AU23" s="681"/>
      <c r="AV23" s="681"/>
      <c r="AW23" s="681"/>
      <c r="AX23" s="681"/>
      <c r="AY23" s="681"/>
      <c r="AZ23" s="681"/>
      <c r="BA23" s="681"/>
      <c r="BB23" s="681"/>
      <c r="BC23" s="682"/>
      <c r="BD23" s="612">
        <v>25836560</v>
      </c>
      <c r="BE23" s="613"/>
      <c r="BF23" s="613"/>
      <c r="BG23" s="613"/>
      <c r="BH23" s="613"/>
      <c r="BI23" s="613"/>
      <c r="BJ23" s="613"/>
      <c r="BK23" s="614"/>
      <c r="BL23" s="676">
        <v>8.3000000000000007</v>
      </c>
      <c r="BM23" s="676"/>
      <c r="BN23" s="676"/>
      <c r="BO23" s="676"/>
      <c r="BP23" s="671" t="s">
        <v>140</v>
      </c>
      <c r="BQ23" s="671"/>
      <c r="BR23" s="671"/>
      <c r="BS23" s="671"/>
      <c r="BT23" s="671"/>
      <c r="BU23" s="671"/>
      <c r="BV23" s="671"/>
      <c r="BW23" s="672"/>
      <c r="BY23" s="680" t="s">
        <v>264</v>
      </c>
      <c r="BZ23" s="681"/>
      <c r="CA23" s="681"/>
      <c r="CB23" s="681"/>
      <c r="CC23" s="681"/>
      <c r="CD23" s="681"/>
      <c r="CE23" s="681"/>
      <c r="CF23" s="681"/>
      <c r="CG23" s="681"/>
      <c r="CH23" s="681"/>
      <c r="CI23" s="681"/>
      <c r="CJ23" s="681"/>
      <c r="CK23" s="681"/>
      <c r="CL23" s="682"/>
      <c r="CM23" s="612">
        <v>520419</v>
      </c>
      <c r="CN23" s="613"/>
      <c r="CO23" s="613"/>
      <c r="CP23" s="613"/>
      <c r="CQ23" s="613"/>
      <c r="CR23" s="613"/>
      <c r="CS23" s="613"/>
      <c r="CT23" s="614"/>
      <c r="CU23" s="615">
        <v>0.1</v>
      </c>
      <c r="CV23" s="677"/>
      <c r="CW23" s="677"/>
      <c r="CX23" s="679"/>
      <c r="CY23" s="618" t="s">
        <v>240</v>
      </c>
      <c r="CZ23" s="613"/>
      <c r="DA23" s="613"/>
      <c r="DB23" s="613"/>
      <c r="DC23" s="613"/>
      <c r="DD23" s="613"/>
      <c r="DE23" s="613"/>
      <c r="DF23" s="613"/>
      <c r="DG23" s="613"/>
      <c r="DH23" s="613"/>
      <c r="DI23" s="613"/>
      <c r="DJ23" s="613"/>
      <c r="DK23" s="614"/>
      <c r="DL23" s="618">
        <v>520419</v>
      </c>
      <c r="DM23" s="613"/>
      <c r="DN23" s="613"/>
      <c r="DO23" s="613"/>
      <c r="DP23" s="613"/>
      <c r="DQ23" s="613"/>
      <c r="DR23" s="613"/>
      <c r="DS23" s="613"/>
      <c r="DT23" s="613"/>
      <c r="DU23" s="613"/>
      <c r="DV23" s="613"/>
      <c r="DW23" s="613"/>
      <c r="DX23" s="696"/>
    </row>
    <row r="24" spans="2:128" ht="11.25" customHeight="1" x14ac:dyDescent="0.2">
      <c r="B24" s="609" t="s">
        <v>265</v>
      </c>
      <c r="C24" s="610"/>
      <c r="D24" s="610"/>
      <c r="E24" s="610"/>
      <c r="F24" s="610"/>
      <c r="G24" s="610"/>
      <c r="H24" s="610"/>
      <c r="I24" s="610"/>
      <c r="J24" s="610"/>
      <c r="K24" s="610"/>
      <c r="L24" s="610"/>
      <c r="M24" s="610"/>
      <c r="N24" s="610"/>
      <c r="O24" s="610"/>
      <c r="P24" s="610"/>
      <c r="Q24" s="611"/>
      <c r="R24" s="612">
        <v>558089523</v>
      </c>
      <c r="S24" s="613"/>
      <c r="T24" s="613"/>
      <c r="U24" s="613"/>
      <c r="V24" s="613"/>
      <c r="W24" s="613"/>
      <c r="X24" s="613"/>
      <c r="Y24" s="614"/>
      <c r="Z24" s="615">
        <v>49.5</v>
      </c>
      <c r="AA24" s="677"/>
      <c r="AB24" s="677"/>
      <c r="AC24" s="679"/>
      <c r="AD24" s="618">
        <v>426768454</v>
      </c>
      <c r="AE24" s="613"/>
      <c r="AF24" s="613"/>
      <c r="AG24" s="613"/>
      <c r="AH24" s="613"/>
      <c r="AI24" s="613"/>
      <c r="AJ24" s="613"/>
      <c r="AK24" s="614"/>
      <c r="AL24" s="615">
        <v>99.6</v>
      </c>
      <c r="AM24" s="677"/>
      <c r="AN24" s="677"/>
      <c r="AO24" s="678"/>
      <c r="AP24" s="680" t="s">
        <v>266</v>
      </c>
      <c r="AQ24" s="681"/>
      <c r="AR24" s="681"/>
      <c r="AS24" s="681"/>
      <c r="AT24" s="681"/>
      <c r="AU24" s="681"/>
      <c r="AV24" s="681"/>
      <c r="AW24" s="681"/>
      <c r="AX24" s="681"/>
      <c r="AY24" s="681"/>
      <c r="AZ24" s="681"/>
      <c r="BA24" s="681"/>
      <c r="BB24" s="681"/>
      <c r="BC24" s="682"/>
      <c r="BD24" s="612">
        <v>33945513</v>
      </c>
      <c r="BE24" s="613"/>
      <c r="BF24" s="613"/>
      <c r="BG24" s="613"/>
      <c r="BH24" s="613"/>
      <c r="BI24" s="613"/>
      <c r="BJ24" s="613"/>
      <c r="BK24" s="614"/>
      <c r="BL24" s="676">
        <v>10.9</v>
      </c>
      <c r="BM24" s="676"/>
      <c r="BN24" s="676"/>
      <c r="BO24" s="676"/>
      <c r="BP24" s="671" t="s">
        <v>240</v>
      </c>
      <c r="BQ24" s="671"/>
      <c r="BR24" s="671"/>
      <c r="BS24" s="671"/>
      <c r="BT24" s="671"/>
      <c r="BU24" s="671"/>
      <c r="BV24" s="671"/>
      <c r="BW24" s="672"/>
      <c r="BY24" s="680" t="s">
        <v>267</v>
      </c>
      <c r="BZ24" s="681"/>
      <c r="CA24" s="681"/>
      <c r="CB24" s="681"/>
      <c r="CC24" s="681"/>
      <c r="CD24" s="681"/>
      <c r="CE24" s="681"/>
      <c r="CF24" s="681"/>
      <c r="CG24" s="681"/>
      <c r="CH24" s="681"/>
      <c r="CI24" s="681"/>
      <c r="CJ24" s="681"/>
      <c r="CK24" s="681"/>
      <c r="CL24" s="682"/>
      <c r="CM24" s="612">
        <v>203621</v>
      </c>
      <c r="CN24" s="613"/>
      <c r="CO24" s="613"/>
      <c r="CP24" s="613"/>
      <c r="CQ24" s="613"/>
      <c r="CR24" s="613"/>
      <c r="CS24" s="613"/>
      <c r="CT24" s="614"/>
      <c r="CU24" s="615">
        <v>0</v>
      </c>
      <c r="CV24" s="677"/>
      <c r="CW24" s="677"/>
      <c r="CX24" s="679"/>
      <c r="CY24" s="618" t="s">
        <v>140</v>
      </c>
      <c r="CZ24" s="613"/>
      <c r="DA24" s="613"/>
      <c r="DB24" s="613"/>
      <c r="DC24" s="613"/>
      <c r="DD24" s="613"/>
      <c r="DE24" s="613"/>
      <c r="DF24" s="613"/>
      <c r="DG24" s="613"/>
      <c r="DH24" s="613"/>
      <c r="DI24" s="613"/>
      <c r="DJ24" s="613"/>
      <c r="DK24" s="614"/>
      <c r="DL24" s="618">
        <v>203621</v>
      </c>
      <c r="DM24" s="613"/>
      <c r="DN24" s="613"/>
      <c r="DO24" s="613"/>
      <c r="DP24" s="613"/>
      <c r="DQ24" s="613"/>
      <c r="DR24" s="613"/>
      <c r="DS24" s="613"/>
      <c r="DT24" s="613"/>
      <c r="DU24" s="613"/>
      <c r="DV24" s="613"/>
      <c r="DW24" s="613"/>
      <c r="DX24" s="696"/>
    </row>
    <row r="25" spans="2:128" ht="11.25" customHeight="1" x14ac:dyDescent="0.2">
      <c r="B25" s="609" t="s">
        <v>268</v>
      </c>
      <c r="C25" s="610"/>
      <c r="D25" s="610"/>
      <c r="E25" s="610"/>
      <c r="F25" s="610"/>
      <c r="G25" s="610"/>
      <c r="H25" s="610"/>
      <c r="I25" s="610"/>
      <c r="J25" s="610"/>
      <c r="K25" s="610"/>
      <c r="L25" s="610"/>
      <c r="M25" s="610"/>
      <c r="N25" s="610"/>
      <c r="O25" s="610"/>
      <c r="P25" s="610"/>
      <c r="Q25" s="611"/>
      <c r="R25" s="612">
        <v>422627</v>
      </c>
      <c r="S25" s="613"/>
      <c r="T25" s="613"/>
      <c r="U25" s="613"/>
      <c r="V25" s="613"/>
      <c r="W25" s="613"/>
      <c r="X25" s="613"/>
      <c r="Y25" s="614"/>
      <c r="Z25" s="615">
        <v>0</v>
      </c>
      <c r="AA25" s="677"/>
      <c r="AB25" s="677"/>
      <c r="AC25" s="679"/>
      <c r="AD25" s="618">
        <v>422627</v>
      </c>
      <c r="AE25" s="613"/>
      <c r="AF25" s="613"/>
      <c r="AG25" s="613"/>
      <c r="AH25" s="613"/>
      <c r="AI25" s="613"/>
      <c r="AJ25" s="613"/>
      <c r="AK25" s="614"/>
      <c r="AL25" s="615">
        <v>0.1</v>
      </c>
      <c r="AM25" s="677"/>
      <c r="AN25" s="677"/>
      <c r="AO25" s="678"/>
      <c r="AP25" s="680" t="s">
        <v>269</v>
      </c>
      <c r="AQ25" s="681"/>
      <c r="AR25" s="681"/>
      <c r="AS25" s="681"/>
      <c r="AT25" s="681"/>
      <c r="AU25" s="681"/>
      <c r="AV25" s="681"/>
      <c r="AW25" s="681"/>
      <c r="AX25" s="681"/>
      <c r="AY25" s="681"/>
      <c r="AZ25" s="681"/>
      <c r="BA25" s="681"/>
      <c r="BB25" s="681"/>
      <c r="BC25" s="682"/>
      <c r="BD25" s="612">
        <v>2537</v>
      </c>
      <c r="BE25" s="613"/>
      <c r="BF25" s="613"/>
      <c r="BG25" s="613"/>
      <c r="BH25" s="613"/>
      <c r="BI25" s="613"/>
      <c r="BJ25" s="613"/>
      <c r="BK25" s="614"/>
      <c r="BL25" s="676">
        <v>0</v>
      </c>
      <c r="BM25" s="676"/>
      <c r="BN25" s="676"/>
      <c r="BO25" s="676"/>
      <c r="BP25" s="671" t="s">
        <v>140</v>
      </c>
      <c r="BQ25" s="671"/>
      <c r="BR25" s="671"/>
      <c r="BS25" s="671"/>
      <c r="BT25" s="671"/>
      <c r="BU25" s="671"/>
      <c r="BV25" s="671"/>
      <c r="BW25" s="672"/>
      <c r="BY25" s="680" t="s">
        <v>270</v>
      </c>
      <c r="BZ25" s="681"/>
      <c r="CA25" s="681"/>
      <c r="CB25" s="681"/>
      <c r="CC25" s="681"/>
      <c r="CD25" s="681"/>
      <c r="CE25" s="681"/>
      <c r="CF25" s="681"/>
      <c r="CG25" s="681"/>
      <c r="CH25" s="681"/>
      <c r="CI25" s="681"/>
      <c r="CJ25" s="681"/>
      <c r="CK25" s="681"/>
      <c r="CL25" s="682"/>
      <c r="CM25" s="612">
        <v>42302709</v>
      </c>
      <c r="CN25" s="613"/>
      <c r="CO25" s="613"/>
      <c r="CP25" s="613"/>
      <c r="CQ25" s="613"/>
      <c r="CR25" s="613"/>
      <c r="CS25" s="613"/>
      <c r="CT25" s="614"/>
      <c r="CU25" s="615">
        <v>4.0999999999999996</v>
      </c>
      <c r="CV25" s="677"/>
      <c r="CW25" s="677"/>
      <c r="CX25" s="679"/>
      <c r="CY25" s="618" t="s">
        <v>140</v>
      </c>
      <c r="CZ25" s="613"/>
      <c r="DA25" s="613"/>
      <c r="DB25" s="613"/>
      <c r="DC25" s="613"/>
      <c r="DD25" s="613"/>
      <c r="DE25" s="613"/>
      <c r="DF25" s="613"/>
      <c r="DG25" s="613"/>
      <c r="DH25" s="613"/>
      <c r="DI25" s="613"/>
      <c r="DJ25" s="613"/>
      <c r="DK25" s="614"/>
      <c r="DL25" s="618">
        <v>42302709</v>
      </c>
      <c r="DM25" s="613"/>
      <c r="DN25" s="613"/>
      <c r="DO25" s="613"/>
      <c r="DP25" s="613"/>
      <c r="DQ25" s="613"/>
      <c r="DR25" s="613"/>
      <c r="DS25" s="613"/>
      <c r="DT25" s="613"/>
      <c r="DU25" s="613"/>
      <c r="DV25" s="613"/>
      <c r="DW25" s="613"/>
      <c r="DX25" s="696"/>
    </row>
    <row r="26" spans="2:128" ht="11.25" customHeight="1" x14ac:dyDescent="0.2">
      <c r="B26" s="609" t="s">
        <v>271</v>
      </c>
      <c r="C26" s="610"/>
      <c r="D26" s="610"/>
      <c r="E26" s="610"/>
      <c r="F26" s="610"/>
      <c r="G26" s="610"/>
      <c r="H26" s="610"/>
      <c r="I26" s="610"/>
      <c r="J26" s="610"/>
      <c r="K26" s="610"/>
      <c r="L26" s="610"/>
      <c r="M26" s="610"/>
      <c r="N26" s="610"/>
      <c r="O26" s="610"/>
      <c r="P26" s="610"/>
      <c r="Q26" s="611"/>
      <c r="R26" s="612">
        <v>5549370</v>
      </c>
      <c r="S26" s="613"/>
      <c r="T26" s="613"/>
      <c r="U26" s="613"/>
      <c r="V26" s="613"/>
      <c r="W26" s="613"/>
      <c r="X26" s="613"/>
      <c r="Y26" s="614"/>
      <c r="Z26" s="615">
        <v>0.5</v>
      </c>
      <c r="AA26" s="677"/>
      <c r="AB26" s="677"/>
      <c r="AC26" s="679"/>
      <c r="AD26" s="618" t="s">
        <v>140</v>
      </c>
      <c r="AE26" s="613"/>
      <c r="AF26" s="613"/>
      <c r="AG26" s="613"/>
      <c r="AH26" s="613"/>
      <c r="AI26" s="613"/>
      <c r="AJ26" s="613"/>
      <c r="AK26" s="614"/>
      <c r="AL26" s="615" t="s">
        <v>140</v>
      </c>
      <c r="AM26" s="677"/>
      <c r="AN26" s="677"/>
      <c r="AO26" s="678"/>
      <c r="AP26" s="680" t="s">
        <v>272</v>
      </c>
      <c r="AQ26" s="681"/>
      <c r="AR26" s="681"/>
      <c r="AS26" s="681"/>
      <c r="AT26" s="681"/>
      <c r="AU26" s="681"/>
      <c r="AV26" s="681"/>
      <c r="AW26" s="681"/>
      <c r="AX26" s="681"/>
      <c r="AY26" s="681"/>
      <c r="AZ26" s="681"/>
      <c r="BA26" s="681"/>
      <c r="BB26" s="681"/>
      <c r="BC26" s="682"/>
      <c r="BD26" s="612" t="s">
        <v>140</v>
      </c>
      <c r="BE26" s="613"/>
      <c r="BF26" s="613"/>
      <c r="BG26" s="613"/>
      <c r="BH26" s="613"/>
      <c r="BI26" s="613"/>
      <c r="BJ26" s="613"/>
      <c r="BK26" s="614"/>
      <c r="BL26" s="676" t="s">
        <v>140</v>
      </c>
      <c r="BM26" s="676"/>
      <c r="BN26" s="676"/>
      <c r="BO26" s="676"/>
      <c r="BP26" s="671" t="s">
        <v>140</v>
      </c>
      <c r="BQ26" s="671"/>
      <c r="BR26" s="671"/>
      <c r="BS26" s="671"/>
      <c r="BT26" s="671"/>
      <c r="BU26" s="671"/>
      <c r="BV26" s="671"/>
      <c r="BW26" s="672"/>
      <c r="BY26" s="680" t="s">
        <v>273</v>
      </c>
      <c r="BZ26" s="681"/>
      <c r="CA26" s="681"/>
      <c r="CB26" s="681"/>
      <c r="CC26" s="681"/>
      <c r="CD26" s="681"/>
      <c r="CE26" s="681"/>
      <c r="CF26" s="681"/>
      <c r="CG26" s="681"/>
      <c r="CH26" s="681"/>
      <c r="CI26" s="681"/>
      <c r="CJ26" s="681"/>
      <c r="CK26" s="681"/>
      <c r="CL26" s="682"/>
      <c r="CM26" s="612">
        <v>503023</v>
      </c>
      <c r="CN26" s="613"/>
      <c r="CO26" s="613"/>
      <c r="CP26" s="613"/>
      <c r="CQ26" s="613"/>
      <c r="CR26" s="613"/>
      <c r="CS26" s="613"/>
      <c r="CT26" s="614"/>
      <c r="CU26" s="615">
        <v>0</v>
      </c>
      <c r="CV26" s="677"/>
      <c r="CW26" s="677"/>
      <c r="CX26" s="679"/>
      <c r="CY26" s="618" t="s">
        <v>140</v>
      </c>
      <c r="CZ26" s="613"/>
      <c r="DA26" s="613"/>
      <c r="DB26" s="613"/>
      <c r="DC26" s="613"/>
      <c r="DD26" s="613"/>
      <c r="DE26" s="613"/>
      <c r="DF26" s="613"/>
      <c r="DG26" s="613"/>
      <c r="DH26" s="613"/>
      <c r="DI26" s="613"/>
      <c r="DJ26" s="613"/>
      <c r="DK26" s="614"/>
      <c r="DL26" s="618">
        <v>503023</v>
      </c>
      <c r="DM26" s="613"/>
      <c r="DN26" s="613"/>
      <c r="DO26" s="613"/>
      <c r="DP26" s="613"/>
      <c r="DQ26" s="613"/>
      <c r="DR26" s="613"/>
      <c r="DS26" s="613"/>
      <c r="DT26" s="613"/>
      <c r="DU26" s="613"/>
      <c r="DV26" s="613"/>
      <c r="DW26" s="613"/>
      <c r="DX26" s="696"/>
    </row>
    <row r="27" spans="2:128" ht="11.25" customHeight="1" x14ac:dyDescent="0.2">
      <c r="B27" s="609" t="s">
        <v>274</v>
      </c>
      <c r="C27" s="610"/>
      <c r="D27" s="610"/>
      <c r="E27" s="610"/>
      <c r="F27" s="610"/>
      <c r="G27" s="610"/>
      <c r="H27" s="610"/>
      <c r="I27" s="610"/>
      <c r="J27" s="610"/>
      <c r="K27" s="610"/>
      <c r="L27" s="610"/>
      <c r="M27" s="610"/>
      <c r="N27" s="610"/>
      <c r="O27" s="610"/>
      <c r="P27" s="610"/>
      <c r="Q27" s="611"/>
      <c r="R27" s="612">
        <v>9850146</v>
      </c>
      <c r="S27" s="613"/>
      <c r="T27" s="613"/>
      <c r="U27" s="613"/>
      <c r="V27" s="613"/>
      <c r="W27" s="613"/>
      <c r="X27" s="613"/>
      <c r="Y27" s="614"/>
      <c r="Z27" s="615">
        <v>0.9</v>
      </c>
      <c r="AA27" s="677"/>
      <c r="AB27" s="677"/>
      <c r="AC27" s="679"/>
      <c r="AD27" s="618">
        <v>496217</v>
      </c>
      <c r="AE27" s="613"/>
      <c r="AF27" s="613"/>
      <c r="AG27" s="613"/>
      <c r="AH27" s="613"/>
      <c r="AI27" s="613"/>
      <c r="AJ27" s="613"/>
      <c r="AK27" s="614"/>
      <c r="AL27" s="615">
        <v>0.1</v>
      </c>
      <c r="AM27" s="677"/>
      <c r="AN27" s="677"/>
      <c r="AO27" s="678"/>
      <c r="AP27" s="680" t="s">
        <v>275</v>
      </c>
      <c r="AQ27" s="681"/>
      <c r="AR27" s="681"/>
      <c r="AS27" s="681"/>
      <c r="AT27" s="681"/>
      <c r="AU27" s="681"/>
      <c r="AV27" s="681"/>
      <c r="AW27" s="681"/>
      <c r="AX27" s="681"/>
      <c r="AY27" s="681"/>
      <c r="AZ27" s="681"/>
      <c r="BA27" s="681"/>
      <c r="BB27" s="681"/>
      <c r="BC27" s="682"/>
      <c r="BD27" s="612">
        <v>181020</v>
      </c>
      <c r="BE27" s="613"/>
      <c r="BF27" s="613"/>
      <c r="BG27" s="613"/>
      <c r="BH27" s="613"/>
      <c r="BI27" s="613"/>
      <c r="BJ27" s="613"/>
      <c r="BK27" s="614"/>
      <c r="BL27" s="676">
        <v>0.1</v>
      </c>
      <c r="BM27" s="676"/>
      <c r="BN27" s="676"/>
      <c r="BO27" s="676"/>
      <c r="BP27" s="671" t="s">
        <v>157</v>
      </c>
      <c r="BQ27" s="671"/>
      <c r="BR27" s="671"/>
      <c r="BS27" s="671"/>
      <c r="BT27" s="671"/>
      <c r="BU27" s="671"/>
      <c r="BV27" s="671"/>
      <c r="BW27" s="672"/>
      <c r="BY27" s="680" t="s">
        <v>276</v>
      </c>
      <c r="BZ27" s="681"/>
      <c r="CA27" s="681"/>
      <c r="CB27" s="681"/>
      <c r="CC27" s="681"/>
      <c r="CD27" s="681"/>
      <c r="CE27" s="681"/>
      <c r="CF27" s="681"/>
      <c r="CG27" s="681"/>
      <c r="CH27" s="681"/>
      <c r="CI27" s="681"/>
      <c r="CJ27" s="681"/>
      <c r="CK27" s="681"/>
      <c r="CL27" s="682"/>
      <c r="CM27" s="612" t="s">
        <v>140</v>
      </c>
      <c r="CN27" s="613"/>
      <c r="CO27" s="613"/>
      <c r="CP27" s="613"/>
      <c r="CQ27" s="613"/>
      <c r="CR27" s="613"/>
      <c r="CS27" s="613"/>
      <c r="CT27" s="614"/>
      <c r="CU27" s="615" t="s">
        <v>140</v>
      </c>
      <c r="CV27" s="677"/>
      <c r="CW27" s="677"/>
      <c r="CX27" s="679"/>
      <c r="CY27" s="618" t="s">
        <v>140</v>
      </c>
      <c r="CZ27" s="613"/>
      <c r="DA27" s="613"/>
      <c r="DB27" s="613"/>
      <c r="DC27" s="613"/>
      <c r="DD27" s="613"/>
      <c r="DE27" s="613"/>
      <c r="DF27" s="613"/>
      <c r="DG27" s="613"/>
      <c r="DH27" s="613"/>
      <c r="DI27" s="613"/>
      <c r="DJ27" s="613"/>
      <c r="DK27" s="614"/>
      <c r="DL27" s="618" t="s">
        <v>140</v>
      </c>
      <c r="DM27" s="613"/>
      <c r="DN27" s="613"/>
      <c r="DO27" s="613"/>
      <c r="DP27" s="613"/>
      <c r="DQ27" s="613"/>
      <c r="DR27" s="613"/>
      <c r="DS27" s="613"/>
      <c r="DT27" s="613"/>
      <c r="DU27" s="613"/>
      <c r="DV27" s="613"/>
      <c r="DW27" s="613"/>
      <c r="DX27" s="696"/>
    </row>
    <row r="28" spans="2:128" ht="11.25" customHeight="1" x14ac:dyDescent="0.2">
      <c r="B28" s="609" t="s">
        <v>277</v>
      </c>
      <c r="C28" s="610"/>
      <c r="D28" s="610"/>
      <c r="E28" s="610"/>
      <c r="F28" s="610"/>
      <c r="G28" s="610"/>
      <c r="H28" s="610"/>
      <c r="I28" s="610"/>
      <c r="J28" s="610"/>
      <c r="K28" s="610"/>
      <c r="L28" s="610"/>
      <c r="M28" s="610"/>
      <c r="N28" s="610"/>
      <c r="O28" s="610"/>
      <c r="P28" s="610"/>
      <c r="Q28" s="611"/>
      <c r="R28" s="612">
        <v>3662552</v>
      </c>
      <c r="S28" s="613"/>
      <c r="T28" s="613"/>
      <c r="U28" s="613"/>
      <c r="V28" s="613"/>
      <c r="W28" s="613"/>
      <c r="X28" s="613"/>
      <c r="Y28" s="614"/>
      <c r="Z28" s="615">
        <v>0.3</v>
      </c>
      <c r="AA28" s="677"/>
      <c r="AB28" s="677"/>
      <c r="AC28" s="679"/>
      <c r="AD28" s="618">
        <v>26649</v>
      </c>
      <c r="AE28" s="613"/>
      <c r="AF28" s="613"/>
      <c r="AG28" s="613"/>
      <c r="AH28" s="613"/>
      <c r="AI28" s="613"/>
      <c r="AJ28" s="613"/>
      <c r="AK28" s="614"/>
      <c r="AL28" s="615">
        <v>0</v>
      </c>
      <c r="AM28" s="677"/>
      <c r="AN28" s="677"/>
      <c r="AO28" s="678"/>
      <c r="AP28" s="680" t="s">
        <v>278</v>
      </c>
      <c r="AQ28" s="681"/>
      <c r="AR28" s="681"/>
      <c r="AS28" s="681"/>
      <c r="AT28" s="681"/>
      <c r="AU28" s="681"/>
      <c r="AV28" s="681"/>
      <c r="AW28" s="681"/>
      <c r="AX28" s="681"/>
      <c r="AY28" s="681"/>
      <c r="AZ28" s="681"/>
      <c r="BA28" s="681"/>
      <c r="BB28" s="681"/>
      <c r="BC28" s="682"/>
      <c r="BD28" s="612">
        <v>414377</v>
      </c>
      <c r="BE28" s="613"/>
      <c r="BF28" s="613"/>
      <c r="BG28" s="613"/>
      <c r="BH28" s="613"/>
      <c r="BI28" s="613"/>
      <c r="BJ28" s="613"/>
      <c r="BK28" s="614"/>
      <c r="BL28" s="676">
        <v>0.1</v>
      </c>
      <c r="BM28" s="676"/>
      <c r="BN28" s="676"/>
      <c r="BO28" s="676"/>
      <c r="BP28" s="671" t="s">
        <v>140</v>
      </c>
      <c r="BQ28" s="671"/>
      <c r="BR28" s="671"/>
      <c r="BS28" s="671"/>
      <c r="BT28" s="671"/>
      <c r="BU28" s="671"/>
      <c r="BV28" s="671"/>
      <c r="BW28" s="672"/>
      <c r="BY28" s="680" t="s">
        <v>279</v>
      </c>
      <c r="BZ28" s="681"/>
      <c r="CA28" s="681"/>
      <c r="CB28" s="681"/>
      <c r="CC28" s="681"/>
      <c r="CD28" s="681"/>
      <c r="CE28" s="681"/>
      <c r="CF28" s="681"/>
      <c r="CG28" s="681"/>
      <c r="CH28" s="681"/>
      <c r="CI28" s="681"/>
      <c r="CJ28" s="681"/>
      <c r="CK28" s="681"/>
      <c r="CL28" s="682"/>
      <c r="CM28" s="612">
        <v>1431889</v>
      </c>
      <c r="CN28" s="613"/>
      <c r="CO28" s="613"/>
      <c r="CP28" s="613"/>
      <c r="CQ28" s="613"/>
      <c r="CR28" s="613"/>
      <c r="CS28" s="613"/>
      <c r="CT28" s="614"/>
      <c r="CU28" s="615">
        <v>0.1</v>
      </c>
      <c r="CV28" s="677"/>
      <c r="CW28" s="677"/>
      <c r="CX28" s="679"/>
      <c r="CY28" s="618" t="s">
        <v>140</v>
      </c>
      <c r="CZ28" s="613"/>
      <c r="DA28" s="613"/>
      <c r="DB28" s="613"/>
      <c r="DC28" s="613"/>
      <c r="DD28" s="613"/>
      <c r="DE28" s="613"/>
      <c r="DF28" s="613"/>
      <c r="DG28" s="613"/>
      <c r="DH28" s="613"/>
      <c r="DI28" s="613"/>
      <c r="DJ28" s="613"/>
      <c r="DK28" s="614"/>
      <c r="DL28" s="618">
        <v>1431889</v>
      </c>
      <c r="DM28" s="613"/>
      <c r="DN28" s="613"/>
      <c r="DO28" s="613"/>
      <c r="DP28" s="613"/>
      <c r="DQ28" s="613"/>
      <c r="DR28" s="613"/>
      <c r="DS28" s="613"/>
      <c r="DT28" s="613"/>
      <c r="DU28" s="613"/>
      <c r="DV28" s="613"/>
      <c r="DW28" s="613"/>
      <c r="DX28" s="696"/>
    </row>
    <row r="29" spans="2:128" ht="11.25" customHeight="1" x14ac:dyDescent="0.2">
      <c r="B29" s="609" t="s">
        <v>280</v>
      </c>
      <c r="C29" s="610"/>
      <c r="D29" s="610"/>
      <c r="E29" s="610"/>
      <c r="F29" s="610"/>
      <c r="G29" s="610"/>
      <c r="H29" s="610"/>
      <c r="I29" s="610"/>
      <c r="J29" s="610"/>
      <c r="K29" s="610"/>
      <c r="L29" s="610"/>
      <c r="M29" s="610"/>
      <c r="N29" s="610"/>
      <c r="O29" s="610"/>
      <c r="P29" s="610"/>
      <c r="Q29" s="611"/>
      <c r="R29" s="612">
        <v>210922882</v>
      </c>
      <c r="S29" s="613"/>
      <c r="T29" s="613"/>
      <c r="U29" s="613"/>
      <c r="V29" s="613"/>
      <c r="W29" s="613"/>
      <c r="X29" s="613"/>
      <c r="Y29" s="614"/>
      <c r="Z29" s="615">
        <v>18.7</v>
      </c>
      <c r="AA29" s="677"/>
      <c r="AB29" s="677"/>
      <c r="AC29" s="679"/>
      <c r="AD29" s="618" t="s">
        <v>140</v>
      </c>
      <c r="AE29" s="613"/>
      <c r="AF29" s="613"/>
      <c r="AG29" s="613"/>
      <c r="AH29" s="613"/>
      <c r="AI29" s="613"/>
      <c r="AJ29" s="613"/>
      <c r="AK29" s="614"/>
      <c r="AL29" s="615" t="s">
        <v>240</v>
      </c>
      <c r="AM29" s="677"/>
      <c r="AN29" s="677"/>
      <c r="AO29" s="678"/>
      <c r="AP29" s="680" t="s">
        <v>281</v>
      </c>
      <c r="AQ29" s="681"/>
      <c r="AR29" s="681"/>
      <c r="AS29" s="681"/>
      <c r="AT29" s="681"/>
      <c r="AU29" s="681"/>
      <c r="AV29" s="681"/>
      <c r="AW29" s="681"/>
      <c r="AX29" s="681"/>
      <c r="AY29" s="681"/>
      <c r="AZ29" s="681"/>
      <c r="BA29" s="681"/>
      <c r="BB29" s="681"/>
      <c r="BC29" s="682"/>
      <c r="BD29" s="612">
        <v>11814</v>
      </c>
      <c r="BE29" s="613"/>
      <c r="BF29" s="613"/>
      <c r="BG29" s="613"/>
      <c r="BH29" s="613"/>
      <c r="BI29" s="613"/>
      <c r="BJ29" s="613"/>
      <c r="BK29" s="614"/>
      <c r="BL29" s="676">
        <v>0</v>
      </c>
      <c r="BM29" s="676"/>
      <c r="BN29" s="676"/>
      <c r="BO29" s="676"/>
      <c r="BP29" s="671" t="s">
        <v>140</v>
      </c>
      <c r="BQ29" s="671"/>
      <c r="BR29" s="671"/>
      <c r="BS29" s="671"/>
      <c r="BT29" s="671"/>
      <c r="BU29" s="671"/>
      <c r="BV29" s="671"/>
      <c r="BW29" s="672"/>
      <c r="BY29" s="680" t="s">
        <v>282</v>
      </c>
      <c r="BZ29" s="697"/>
      <c r="CA29" s="697"/>
      <c r="CB29" s="697"/>
      <c r="CC29" s="697"/>
      <c r="CD29" s="697"/>
      <c r="CE29" s="697"/>
      <c r="CF29" s="697"/>
      <c r="CG29" s="697"/>
      <c r="CH29" s="697"/>
      <c r="CI29" s="697"/>
      <c r="CJ29" s="697"/>
      <c r="CK29" s="697"/>
      <c r="CL29" s="682"/>
      <c r="CM29" s="612">
        <v>7286805</v>
      </c>
      <c r="CN29" s="613"/>
      <c r="CO29" s="613"/>
      <c r="CP29" s="613"/>
      <c r="CQ29" s="613"/>
      <c r="CR29" s="613"/>
      <c r="CS29" s="613"/>
      <c r="CT29" s="614"/>
      <c r="CU29" s="615">
        <v>0.7</v>
      </c>
      <c r="CV29" s="677"/>
      <c r="CW29" s="677"/>
      <c r="CX29" s="679"/>
      <c r="CY29" s="618" t="s">
        <v>140</v>
      </c>
      <c r="CZ29" s="613"/>
      <c r="DA29" s="613"/>
      <c r="DB29" s="613"/>
      <c r="DC29" s="613"/>
      <c r="DD29" s="613"/>
      <c r="DE29" s="613"/>
      <c r="DF29" s="613"/>
      <c r="DG29" s="613"/>
      <c r="DH29" s="613"/>
      <c r="DI29" s="613"/>
      <c r="DJ29" s="613"/>
      <c r="DK29" s="614"/>
      <c r="DL29" s="618">
        <v>7286805</v>
      </c>
      <c r="DM29" s="613"/>
      <c r="DN29" s="613"/>
      <c r="DO29" s="613"/>
      <c r="DP29" s="613"/>
      <c r="DQ29" s="613"/>
      <c r="DR29" s="613"/>
      <c r="DS29" s="613"/>
      <c r="DT29" s="613"/>
      <c r="DU29" s="613"/>
      <c r="DV29" s="613"/>
      <c r="DW29" s="613"/>
      <c r="DX29" s="696"/>
    </row>
    <row r="30" spans="2:128" ht="11.25" customHeight="1" x14ac:dyDescent="0.2">
      <c r="B30" s="609" t="s">
        <v>283</v>
      </c>
      <c r="C30" s="610"/>
      <c r="D30" s="610"/>
      <c r="E30" s="610"/>
      <c r="F30" s="610"/>
      <c r="G30" s="610"/>
      <c r="H30" s="610"/>
      <c r="I30" s="610"/>
      <c r="J30" s="610"/>
      <c r="K30" s="610"/>
      <c r="L30" s="610"/>
      <c r="M30" s="610"/>
      <c r="N30" s="610"/>
      <c r="O30" s="610"/>
      <c r="P30" s="610"/>
      <c r="Q30" s="611"/>
      <c r="R30" s="612" t="s">
        <v>140</v>
      </c>
      <c r="S30" s="613"/>
      <c r="T30" s="613"/>
      <c r="U30" s="613"/>
      <c r="V30" s="613"/>
      <c r="W30" s="613"/>
      <c r="X30" s="613"/>
      <c r="Y30" s="614"/>
      <c r="Z30" s="615" t="s">
        <v>140</v>
      </c>
      <c r="AA30" s="677"/>
      <c r="AB30" s="677"/>
      <c r="AC30" s="679"/>
      <c r="AD30" s="618" t="s">
        <v>140</v>
      </c>
      <c r="AE30" s="613"/>
      <c r="AF30" s="613"/>
      <c r="AG30" s="613"/>
      <c r="AH30" s="613"/>
      <c r="AI30" s="613"/>
      <c r="AJ30" s="613"/>
      <c r="AK30" s="614"/>
      <c r="AL30" s="615" t="s">
        <v>140</v>
      </c>
      <c r="AM30" s="677"/>
      <c r="AN30" s="677"/>
      <c r="AO30" s="678"/>
      <c r="AP30" s="680" t="s">
        <v>284</v>
      </c>
      <c r="AQ30" s="681"/>
      <c r="AR30" s="681"/>
      <c r="AS30" s="681"/>
      <c r="AT30" s="681"/>
      <c r="AU30" s="681"/>
      <c r="AV30" s="681"/>
      <c r="AW30" s="681"/>
      <c r="AX30" s="681"/>
      <c r="AY30" s="681"/>
      <c r="AZ30" s="681"/>
      <c r="BA30" s="681"/>
      <c r="BB30" s="681"/>
      <c r="BC30" s="682"/>
      <c r="BD30" s="612">
        <v>11814</v>
      </c>
      <c r="BE30" s="613"/>
      <c r="BF30" s="613"/>
      <c r="BG30" s="613"/>
      <c r="BH30" s="613"/>
      <c r="BI30" s="613"/>
      <c r="BJ30" s="613"/>
      <c r="BK30" s="614"/>
      <c r="BL30" s="676">
        <v>0</v>
      </c>
      <c r="BM30" s="676"/>
      <c r="BN30" s="676"/>
      <c r="BO30" s="676"/>
      <c r="BP30" s="671" t="s">
        <v>240</v>
      </c>
      <c r="BQ30" s="671"/>
      <c r="BR30" s="671"/>
      <c r="BS30" s="671"/>
      <c r="BT30" s="671"/>
      <c r="BU30" s="671"/>
      <c r="BV30" s="671"/>
      <c r="BW30" s="672"/>
      <c r="BY30" s="680" t="s">
        <v>285</v>
      </c>
      <c r="BZ30" s="697"/>
      <c r="CA30" s="697"/>
      <c r="CB30" s="697"/>
      <c r="CC30" s="697"/>
      <c r="CD30" s="697"/>
      <c r="CE30" s="697"/>
      <c r="CF30" s="697"/>
      <c r="CG30" s="697"/>
      <c r="CH30" s="697"/>
      <c r="CI30" s="697"/>
      <c r="CJ30" s="697"/>
      <c r="CK30" s="697"/>
      <c r="CL30" s="682"/>
      <c r="CM30" s="612">
        <v>393531</v>
      </c>
      <c r="CN30" s="613"/>
      <c r="CO30" s="613"/>
      <c r="CP30" s="613"/>
      <c r="CQ30" s="613"/>
      <c r="CR30" s="613"/>
      <c r="CS30" s="613"/>
      <c r="CT30" s="614"/>
      <c r="CU30" s="615">
        <v>0</v>
      </c>
      <c r="CV30" s="677"/>
      <c r="CW30" s="677"/>
      <c r="CX30" s="679"/>
      <c r="CY30" s="618" t="s">
        <v>140</v>
      </c>
      <c r="CZ30" s="613"/>
      <c r="DA30" s="613"/>
      <c r="DB30" s="613"/>
      <c r="DC30" s="613"/>
      <c r="DD30" s="613"/>
      <c r="DE30" s="613"/>
      <c r="DF30" s="613"/>
      <c r="DG30" s="613"/>
      <c r="DH30" s="613"/>
      <c r="DI30" s="613"/>
      <c r="DJ30" s="613"/>
      <c r="DK30" s="614"/>
      <c r="DL30" s="618">
        <v>393531</v>
      </c>
      <c r="DM30" s="613"/>
      <c r="DN30" s="613"/>
      <c r="DO30" s="613"/>
      <c r="DP30" s="613"/>
      <c r="DQ30" s="613"/>
      <c r="DR30" s="613"/>
      <c r="DS30" s="613"/>
      <c r="DT30" s="613"/>
      <c r="DU30" s="613"/>
      <c r="DV30" s="613"/>
      <c r="DW30" s="613"/>
      <c r="DX30" s="696"/>
    </row>
    <row r="31" spans="2:128" ht="11.25" customHeight="1" x14ac:dyDescent="0.2">
      <c r="B31" s="609" t="s">
        <v>286</v>
      </c>
      <c r="C31" s="610"/>
      <c r="D31" s="610"/>
      <c r="E31" s="610"/>
      <c r="F31" s="610"/>
      <c r="G31" s="610"/>
      <c r="H31" s="610"/>
      <c r="I31" s="610"/>
      <c r="J31" s="610"/>
      <c r="K31" s="610"/>
      <c r="L31" s="610"/>
      <c r="M31" s="610"/>
      <c r="N31" s="610"/>
      <c r="O31" s="610"/>
      <c r="P31" s="610"/>
      <c r="Q31" s="611"/>
      <c r="R31" s="612">
        <v>1688779</v>
      </c>
      <c r="S31" s="613"/>
      <c r="T31" s="613"/>
      <c r="U31" s="613"/>
      <c r="V31" s="613"/>
      <c r="W31" s="613"/>
      <c r="X31" s="613"/>
      <c r="Y31" s="614"/>
      <c r="Z31" s="615">
        <v>0.1</v>
      </c>
      <c r="AA31" s="677"/>
      <c r="AB31" s="677"/>
      <c r="AC31" s="679"/>
      <c r="AD31" s="618">
        <v>497615</v>
      </c>
      <c r="AE31" s="613"/>
      <c r="AF31" s="613"/>
      <c r="AG31" s="613"/>
      <c r="AH31" s="613"/>
      <c r="AI31" s="613"/>
      <c r="AJ31" s="613"/>
      <c r="AK31" s="614"/>
      <c r="AL31" s="615">
        <v>0.1</v>
      </c>
      <c r="AM31" s="677"/>
      <c r="AN31" s="677"/>
      <c r="AO31" s="678"/>
      <c r="AP31" s="680" t="s">
        <v>287</v>
      </c>
      <c r="AQ31" s="681"/>
      <c r="AR31" s="681"/>
      <c r="AS31" s="681"/>
      <c r="AT31" s="681"/>
      <c r="AU31" s="681"/>
      <c r="AV31" s="681"/>
      <c r="AW31" s="681"/>
      <c r="AX31" s="681"/>
      <c r="AY31" s="681"/>
      <c r="AZ31" s="681"/>
      <c r="BA31" s="681"/>
      <c r="BB31" s="681"/>
      <c r="BC31" s="682"/>
      <c r="BD31" s="612">
        <v>402563</v>
      </c>
      <c r="BE31" s="613"/>
      <c r="BF31" s="613"/>
      <c r="BG31" s="613"/>
      <c r="BH31" s="613"/>
      <c r="BI31" s="613"/>
      <c r="BJ31" s="613"/>
      <c r="BK31" s="614"/>
      <c r="BL31" s="676">
        <v>0.1</v>
      </c>
      <c r="BM31" s="676"/>
      <c r="BN31" s="676"/>
      <c r="BO31" s="676"/>
      <c r="BP31" s="671" t="s">
        <v>140</v>
      </c>
      <c r="BQ31" s="671"/>
      <c r="BR31" s="671"/>
      <c r="BS31" s="671"/>
      <c r="BT31" s="671"/>
      <c r="BU31" s="671"/>
      <c r="BV31" s="671"/>
      <c r="BW31" s="672"/>
      <c r="BY31" s="609" t="s">
        <v>288</v>
      </c>
      <c r="BZ31" s="610"/>
      <c r="CA31" s="610"/>
      <c r="CB31" s="610"/>
      <c r="CC31" s="610"/>
      <c r="CD31" s="610"/>
      <c r="CE31" s="610"/>
      <c r="CF31" s="610"/>
      <c r="CG31" s="610"/>
      <c r="CH31" s="610"/>
      <c r="CI31" s="610"/>
      <c r="CJ31" s="610"/>
      <c r="CK31" s="610"/>
      <c r="CL31" s="611"/>
      <c r="CM31" s="612" t="s">
        <v>140</v>
      </c>
      <c r="CN31" s="613"/>
      <c r="CO31" s="613"/>
      <c r="CP31" s="613"/>
      <c r="CQ31" s="613"/>
      <c r="CR31" s="613"/>
      <c r="CS31" s="613"/>
      <c r="CT31" s="614"/>
      <c r="CU31" s="615" t="s">
        <v>240</v>
      </c>
      <c r="CV31" s="677"/>
      <c r="CW31" s="677"/>
      <c r="CX31" s="679"/>
      <c r="CY31" s="618" t="s">
        <v>140</v>
      </c>
      <c r="CZ31" s="613"/>
      <c r="DA31" s="613"/>
      <c r="DB31" s="613"/>
      <c r="DC31" s="613"/>
      <c r="DD31" s="613"/>
      <c r="DE31" s="613"/>
      <c r="DF31" s="613"/>
      <c r="DG31" s="613"/>
      <c r="DH31" s="613"/>
      <c r="DI31" s="613"/>
      <c r="DJ31" s="613"/>
      <c r="DK31" s="614"/>
      <c r="DL31" s="618" t="s">
        <v>140</v>
      </c>
      <c r="DM31" s="613"/>
      <c r="DN31" s="613"/>
      <c r="DO31" s="613"/>
      <c r="DP31" s="613"/>
      <c r="DQ31" s="613"/>
      <c r="DR31" s="613"/>
      <c r="DS31" s="613"/>
      <c r="DT31" s="613"/>
      <c r="DU31" s="613"/>
      <c r="DV31" s="613"/>
      <c r="DW31" s="613"/>
      <c r="DX31" s="696"/>
    </row>
    <row r="32" spans="2:128" ht="11.25" customHeight="1" x14ac:dyDescent="0.2">
      <c r="B32" s="609" t="s">
        <v>289</v>
      </c>
      <c r="C32" s="610"/>
      <c r="D32" s="610"/>
      <c r="E32" s="610"/>
      <c r="F32" s="610"/>
      <c r="G32" s="610"/>
      <c r="H32" s="610"/>
      <c r="I32" s="610"/>
      <c r="J32" s="610"/>
      <c r="K32" s="610"/>
      <c r="L32" s="610"/>
      <c r="M32" s="610"/>
      <c r="N32" s="610"/>
      <c r="O32" s="610"/>
      <c r="P32" s="610"/>
      <c r="Q32" s="611"/>
      <c r="R32" s="612">
        <v>777040</v>
      </c>
      <c r="S32" s="613"/>
      <c r="T32" s="613"/>
      <c r="U32" s="613"/>
      <c r="V32" s="613"/>
      <c r="W32" s="613"/>
      <c r="X32" s="613"/>
      <c r="Y32" s="614"/>
      <c r="Z32" s="615">
        <v>0.1</v>
      </c>
      <c r="AA32" s="677"/>
      <c r="AB32" s="677"/>
      <c r="AC32" s="679"/>
      <c r="AD32" s="618" t="s">
        <v>140</v>
      </c>
      <c r="AE32" s="613"/>
      <c r="AF32" s="613"/>
      <c r="AG32" s="613"/>
      <c r="AH32" s="613"/>
      <c r="AI32" s="613"/>
      <c r="AJ32" s="613"/>
      <c r="AK32" s="614"/>
      <c r="AL32" s="615" t="s">
        <v>240</v>
      </c>
      <c r="AM32" s="677"/>
      <c r="AN32" s="677"/>
      <c r="AO32" s="678"/>
      <c r="AP32" s="680" t="s">
        <v>290</v>
      </c>
      <c r="AQ32" s="681"/>
      <c r="AR32" s="681"/>
      <c r="AS32" s="681"/>
      <c r="AT32" s="681"/>
      <c r="AU32" s="681"/>
      <c r="AV32" s="681"/>
      <c r="AW32" s="681"/>
      <c r="AX32" s="681"/>
      <c r="AY32" s="681"/>
      <c r="AZ32" s="681"/>
      <c r="BA32" s="681"/>
      <c r="BB32" s="681"/>
      <c r="BC32" s="682"/>
      <c r="BD32" s="612" t="s">
        <v>240</v>
      </c>
      <c r="BE32" s="613"/>
      <c r="BF32" s="613"/>
      <c r="BG32" s="613"/>
      <c r="BH32" s="613"/>
      <c r="BI32" s="613"/>
      <c r="BJ32" s="613"/>
      <c r="BK32" s="614"/>
      <c r="BL32" s="676" t="s">
        <v>240</v>
      </c>
      <c r="BM32" s="676"/>
      <c r="BN32" s="676"/>
      <c r="BO32" s="676"/>
      <c r="BP32" s="671" t="s">
        <v>240</v>
      </c>
      <c r="BQ32" s="671"/>
      <c r="BR32" s="671"/>
      <c r="BS32" s="671"/>
      <c r="BT32" s="671"/>
      <c r="BU32" s="671"/>
      <c r="BV32" s="671"/>
      <c r="BW32" s="672"/>
      <c r="BY32" s="591" t="s">
        <v>291</v>
      </c>
      <c r="BZ32" s="592"/>
      <c r="CA32" s="592"/>
      <c r="CB32" s="592"/>
      <c r="CC32" s="592"/>
      <c r="CD32" s="592"/>
      <c r="CE32" s="592"/>
      <c r="CF32" s="592"/>
      <c r="CG32" s="592"/>
      <c r="CH32" s="592"/>
      <c r="CI32" s="592"/>
      <c r="CJ32" s="592"/>
      <c r="CK32" s="592"/>
      <c r="CL32" s="593"/>
      <c r="CM32" s="612">
        <v>1032718630</v>
      </c>
      <c r="CN32" s="613"/>
      <c r="CO32" s="613"/>
      <c r="CP32" s="613"/>
      <c r="CQ32" s="613"/>
      <c r="CR32" s="613"/>
      <c r="CS32" s="613"/>
      <c r="CT32" s="614"/>
      <c r="CU32" s="597">
        <v>100</v>
      </c>
      <c r="CV32" s="694"/>
      <c r="CW32" s="694"/>
      <c r="CX32" s="695"/>
      <c r="CY32" s="618">
        <v>191853889</v>
      </c>
      <c r="CZ32" s="613"/>
      <c r="DA32" s="613"/>
      <c r="DB32" s="613"/>
      <c r="DC32" s="613"/>
      <c r="DD32" s="613"/>
      <c r="DE32" s="613"/>
      <c r="DF32" s="613"/>
      <c r="DG32" s="613"/>
      <c r="DH32" s="613"/>
      <c r="DI32" s="613"/>
      <c r="DJ32" s="613"/>
      <c r="DK32" s="614"/>
      <c r="DL32" s="618">
        <v>614075160</v>
      </c>
      <c r="DM32" s="613"/>
      <c r="DN32" s="613"/>
      <c r="DO32" s="613"/>
      <c r="DP32" s="613"/>
      <c r="DQ32" s="613"/>
      <c r="DR32" s="613"/>
      <c r="DS32" s="613"/>
      <c r="DT32" s="613"/>
      <c r="DU32" s="613"/>
      <c r="DV32" s="613"/>
      <c r="DW32" s="613"/>
      <c r="DX32" s="696"/>
    </row>
    <row r="33" spans="2:128" ht="11.25" customHeight="1" x14ac:dyDescent="0.2">
      <c r="B33" s="609" t="s">
        <v>292</v>
      </c>
      <c r="C33" s="610"/>
      <c r="D33" s="610"/>
      <c r="E33" s="610"/>
      <c r="F33" s="610"/>
      <c r="G33" s="610"/>
      <c r="H33" s="610"/>
      <c r="I33" s="610"/>
      <c r="J33" s="610"/>
      <c r="K33" s="610"/>
      <c r="L33" s="610"/>
      <c r="M33" s="610"/>
      <c r="N33" s="610"/>
      <c r="O33" s="610"/>
      <c r="P33" s="610"/>
      <c r="Q33" s="611"/>
      <c r="R33" s="612">
        <v>74890429</v>
      </c>
      <c r="S33" s="613"/>
      <c r="T33" s="613"/>
      <c r="U33" s="613"/>
      <c r="V33" s="613"/>
      <c r="W33" s="613"/>
      <c r="X33" s="613"/>
      <c r="Y33" s="614"/>
      <c r="Z33" s="615">
        <v>6.6</v>
      </c>
      <c r="AA33" s="677"/>
      <c r="AB33" s="677"/>
      <c r="AC33" s="679"/>
      <c r="AD33" s="618" t="s">
        <v>140</v>
      </c>
      <c r="AE33" s="613"/>
      <c r="AF33" s="613"/>
      <c r="AG33" s="613"/>
      <c r="AH33" s="613"/>
      <c r="AI33" s="613"/>
      <c r="AJ33" s="613"/>
      <c r="AK33" s="614"/>
      <c r="AL33" s="615" t="s">
        <v>140</v>
      </c>
      <c r="AM33" s="677"/>
      <c r="AN33" s="677"/>
      <c r="AO33" s="678"/>
      <c r="AP33" s="609" t="s">
        <v>160</v>
      </c>
      <c r="AQ33" s="610"/>
      <c r="AR33" s="610"/>
      <c r="AS33" s="610"/>
      <c r="AT33" s="610"/>
      <c r="AU33" s="610"/>
      <c r="AV33" s="610"/>
      <c r="AW33" s="610"/>
      <c r="AX33" s="610"/>
      <c r="AY33" s="610"/>
      <c r="AZ33" s="610"/>
      <c r="BA33" s="610"/>
      <c r="BB33" s="610"/>
      <c r="BC33" s="611"/>
      <c r="BD33" s="612">
        <v>312293008</v>
      </c>
      <c r="BE33" s="613"/>
      <c r="BF33" s="613"/>
      <c r="BG33" s="613"/>
      <c r="BH33" s="613"/>
      <c r="BI33" s="613"/>
      <c r="BJ33" s="613"/>
      <c r="BK33" s="614"/>
      <c r="BL33" s="676">
        <v>100</v>
      </c>
      <c r="BM33" s="676"/>
      <c r="BN33" s="676"/>
      <c r="BO33" s="676"/>
      <c r="BP33" s="671">
        <v>8367774</v>
      </c>
      <c r="BQ33" s="671"/>
      <c r="BR33" s="671"/>
      <c r="BS33" s="671"/>
      <c r="BT33" s="671"/>
      <c r="BU33" s="671"/>
      <c r="BV33" s="671"/>
      <c r="BW33" s="672"/>
      <c r="BY33" s="673" t="s">
        <v>293</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294</v>
      </c>
      <c r="C34" s="610"/>
      <c r="D34" s="610"/>
      <c r="E34" s="610"/>
      <c r="F34" s="610"/>
      <c r="G34" s="610"/>
      <c r="H34" s="610"/>
      <c r="I34" s="610"/>
      <c r="J34" s="610"/>
      <c r="K34" s="610"/>
      <c r="L34" s="610"/>
      <c r="M34" s="610"/>
      <c r="N34" s="610"/>
      <c r="O34" s="610"/>
      <c r="P34" s="610"/>
      <c r="Q34" s="611"/>
      <c r="R34" s="612">
        <v>91541552</v>
      </c>
      <c r="S34" s="613"/>
      <c r="T34" s="613"/>
      <c r="U34" s="613"/>
      <c r="V34" s="613"/>
      <c r="W34" s="613"/>
      <c r="X34" s="613"/>
      <c r="Y34" s="614"/>
      <c r="Z34" s="615">
        <v>8.1</v>
      </c>
      <c r="AA34" s="677"/>
      <c r="AB34" s="677"/>
      <c r="AC34" s="679"/>
      <c r="AD34" s="618" t="s">
        <v>140</v>
      </c>
      <c r="AE34" s="613"/>
      <c r="AF34" s="613"/>
      <c r="AG34" s="613"/>
      <c r="AH34" s="613"/>
      <c r="AI34" s="613"/>
      <c r="AJ34" s="613"/>
      <c r="AK34" s="614"/>
      <c r="AL34" s="615" t="s">
        <v>140</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201</v>
      </c>
      <c r="BZ34" s="674"/>
      <c r="CA34" s="674"/>
      <c r="CB34" s="674"/>
      <c r="CC34" s="674"/>
      <c r="CD34" s="674"/>
      <c r="CE34" s="674"/>
      <c r="CF34" s="674"/>
      <c r="CG34" s="674"/>
      <c r="CH34" s="674"/>
      <c r="CI34" s="674"/>
      <c r="CJ34" s="674"/>
      <c r="CK34" s="674"/>
      <c r="CL34" s="675"/>
      <c r="CM34" s="673" t="s">
        <v>295</v>
      </c>
      <c r="CN34" s="674"/>
      <c r="CO34" s="674"/>
      <c r="CP34" s="674"/>
      <c r="CQ34" s="674"/>
      <c r="CR34" s="674"/>
      <c r="CS34" s="674"/>
      <c r="CT34" s="675"/>
      <c r="CU34" s="673" t="s">
        <v>296</v>
      </c>
      <c r="CV34" s="674"/>
      <c r="CW34" s="674"/>
      <c r="CX34" s="675"/>
      <c r="CY34" s="673" t="s">
        <v>297</v>
      </c>
      <c r="CZ34" s="674"/>
      <c r="DA34" s="674"/>
      <c r="DB34" s="674"/>
      <c r="DC34" s="674"/>
      <c r="DD34" s="674"/>
      <c r="DE34" s="674"/>
      <c r="DF34" s="675"/>
      <c r="DG34" s="691" t="s">
        <v>298</v>
      </c>
      <c r="DH34" s="692"/>
      <c r="DI34" s="692"/>
      <c r="DJ34" s="692"/>
      <c r="DK34" s="692"/>
      <c r="DL34" s="692"/>
      <c r="DM34" s="692"/>
      <c r="DN34" s="692"/>
      <c r="DO34" s="692"/>
      <c r="DP34" s="692"/>
      <c r="DQ34" s="693"/>
      <c r="DR34" s="673" t="s">
        <v>299</v>
      </c>
      <c r="DS34" s="674"/>
      <c r="DT34" s="674"/>
      <c r="DU34" s="674"/>
      <c r="DV34" s="674"/>
      <c r="DW34" s="674"/>
      <c r="DX34" s="675"/>
    </row>
    <row r="35" spans="2:128" ht="11.25" customHeight="1" x14ac:dyDescent="0.2">
      <c r="B35" s="609" t="s">
        <v>300</v>
      </c>
      <c r="C35" s="610"/>
      <c r="D35" s="610"/>
      <c r="E35" s="610"/>
      <c r="F35" s="610"/>
      <c r="G35" s="610"/>
      <c r="H35" s="610"/>
      <c r="I35" s="610"/>
      <c r="J35" s="610"/>
      <c r="K35" s="610"/>
      <c r="L35" s="610"/>
      <c r="M35" s="610"/>
      <c r="N35" s="610"/>
      <c r="O35" s="610"/>
      <c r="P35" s="610"/>
      <c r="Q35" s="611"/>
      <c r="R35" s="612">
        <v>89852252</v>
      </c>
      <c r="S35" s="613"/>
      <c r="T35" s="613"/>
      <c r="U35" s="613"/>
      <c r="V35" s="613"/>
      <c r="W35" s="613"/>
      <c r="X35" s="613"/>
      <c r="Y35" s="614"/>
      <c r="Z35" s="615">
        <v>8</v>
      </c>
      <c r="AA35" s="677"/>
      <c r="AB35" s="677"/>
      <c r="AC35" s="679"/>
      <c r="AD35" s="618">
        <v>158389</v>
      </c>
      <c r="AE35" s="613"/>
      <c r="AF35" s="613"/>
      <c r="AG35" s="613"/>
      <c r="AH35" s="613"/>
      <c r="AI35" s="613"/>
      <c r="AJ35" s="613"/>
      <c r="AK35" s="614"/>
      <c r="AL35" s="615">
        <v>0</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301</v>
      </c>
      <c r="BZ35" s="666"/>
      <c r="CA35" s="666"/>
      <c r="CB35" s="666"/>
      <c r="CC35" s="666"/>
      <c r="CD35" s="666"/>
      <c r="CE35" s="666"/>
      <c r="CF35" s="666"/>
      <c r="CG35" s="666"/>
      <c r="CH35" s="666"/>
      <c r="CI35" s="666"/>
      <c r="CJ35" s="666"/>
      <c r="CK35" s="666"/>
      <c r="CL35" s="667"/>
      <c r="CM35" s="686">
        <v>342207509</v>
      </c>
      <c r="CN35" s="687"/>
      <c r="CO35" s="687"/>
      <c r="CP35" s="687"/>
      <c r="CQ35" s="687"/>
      <c r="CR35" s="687"/>
      <c r="CS35" s="687"/>
      <c r="CT35" s="688"/>
      <c r="CU35" s="683">
        <v>33.1</v>
      </c>
      <c r="CV35" s="684"/>
      <c r="CW35" s="684"/>
      <c r="CX35" s="689"/>
      <c r="CY35" s="690">
        <v>302249079</v>
      </c>
      <c r="CZ35" s="687"/>
      <c r="DA35" s="687"/>
      <c r="DB35" s="687"/>
      <c r="DC35" s="687"/>
      <c r="DD35" s="687"/>
      <c r="DE35" s="687"/>
      <c r="DF35" s="688"/>
      <c r="DG35" s="690">
        <v>295534057</v>
      </c>
      <c r="DH35" s="687"/>
      <c r="DI35" s="687"/>
      <c r="DJ35" s="687"/>
      <c r="DK35" s="687"/>
      <c r="DL35" s="687"/>
      <c r="DM35" s="687"/>
      <c r="DN35" s="687"/>
      <c r="DO35" s="687"/>
      <c r="DP35" s="687"/>
      <c r="DQ35" s="688"/>
      <c r="DR35" s="683">
        <v>63.1</v>
      </c>
      <c r="DS35" s="684"/>
      <c r="DT35" s="684"/>
      <c r="DU35" s="684"/>
      <c r="DV35" s="684"/>
      <c r="DW35" s="684"/>
      <c r="DX35" s="685"/>
    </row>
    <row r="36" spans="2:128" ht="11.25" customHeight="1" x14ac:dyDescent="0.2">
      <c r="B36" s="609" t="s">
        <v>302</v>
      </c>
      <c r="C36" s="610"/>
      <c r="D36" s="610"/>
      <c r="E36" s="610"/>
      <c r="F36" s="610"/>
      <c r="G36" s="610"/>
      <c r="H36" s="610"/>
      <c r="I36" s="610"/>
      <c r="J36" s="610"/>
      <c r="K36" s="610"/>
      <c r="L36" s="610"/>
      <c r="M36" s="610"/>
      <c r="N36" s="610"/>
      <c r="O36" s="610"/>
      <c r="P36" s="610"/>
      <c r="Q36" s="611"/>
      <c r="R36" s="612">
        <v>80724089</v>
      </c>
      <c r="S36" s="613"/>
      <c r="T36" s="613"/>
      <c r="U36" s="613"/>
      <c r="V36" s="613"/>
      <c r="W36" s="613"/>
      <c r="X36" s="613"/>
      <c r="Y36" s="614"/>
      <c r="Z36" s="615">
        <v>7.2</v>
      </c>
      <c r="AA36" s="677"/>
      <c r="AB36" s="677"/>
      <c r="AC36" s="679"/>
      <c r="AD36" s="618" t="s">
        <v>140</v>
      </c>
      <c r="AE36" s="613"/>
      <c r="AF36" s="613"/>
      <c r="AG36" s="613"/>
      <c r="AH36" s="613"/>
      <c r="AI36" s="613"/>
      <c r="AJ36" s="613"/>
      <c r="AK36" s="614"/>
      <c r="AL36" s="615" t="s">
        <v>140</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303</v>
      </c>
      <c r="BZ36" s="610"/>
      <c r="CA36" s="610"/>
      <c r="CB36" s="610"/>
      <c r="CC36" s="610"/>
      <c r="CD36" s="610"/>
      <c r="CE36" s="610"/>
      <c r="CF36" s="610"/>
      <c r="CG36" s="610"/>
      <c r="CH36" s="610"/>
      <c r="CI36" s="610"/>
      <c r="CJ36" s="610"/>
      <c r="CK36" s="610"/>
      <c r="CL36" s="611"/>
      <c r="CM36" s="612">
        <v>212498479</v>
      </c>
      <c r="CN36" s="619"/>
      <c r="CO36" s="619"/>
      <c r="CP36" s="619"/>
      <c r="CQ36" s="619"/>
      <c r="CR36" s="619"/>
      <c r="CS36" s="619"/>
      <c r="CT36" s="620"/>
      <c r="CU36" s="615">
        <v>20.6</v>
      </c>
      <c r="CV36" s="616"/>
      <c r="CW36" s="616"/>
      <c r="CX36" s="617"/>
      <c r="CY36" s="618">
        <v>186274589</v>
      </c>
      <c r="CZ36" s="619"/>
      <c r="DA36" s="619"/>
      <c r="DB36" s="619"/>
      <c r="DC36" s="619"/>
      <c r="DD36" s="619"/>
      <c r="DE36" s="619"/>
      <c r="DF36" s="620"/>
      <c r="DG36" s="618">
        <v>179963809</v>
      </c>
      <c r="DH36" s="619"/>
      <c r="DI36" s="619"/>
      <c r="DJ36" s="619"/>
      <c r="DK36" s="619"/>
      <c r="DL36" s="619"/>
      <c r="DM36" s="619"/>
      <c r="DN36" s="619"/>
      <c r="DO36" s="619"/>
      <c r="DP36" s="619"/>
      <c r="DQ36" s="620"/>
      <c r="DR36" s="615">
        <v>38.4</v>
      </c>
      <c r="DS36" s="616"/>
      <c r="DT36" s="616"/>
      <c r="DU36" s="616"/>
      <c r="DV36" s="616"/>
      <c r="DW36" s="616"/>
      <c r="DX36" s="636"/>
    </row>
    <row r="37" spans="2:128" ht="11.25" customHeight="1" x14ac:dyDescent="0.2">
      <c r="B37" s="609" t="s">
        <v>304</v>
      </c>
      <c r="C37" s="610"/>
      <c r="D37" s="610"/>
      <c r="E37" s="610"/>
      <c r="F37" s="610"/>
      <c r="G37" s="610"/>
      <c r="H37" s="610"/>
      <c r="I37" s="610"/>
      <c r="J37" s="610"/>
      <c r="K37" s="610"/>
      <c r="L37" s="610"/>
      <c r="M37" s="610"/>
      <c r="N37" s="610"/>
      <c r="O37" s="610"/>
      <c r="P37" s="610"/>
      <c r="Q37" s="611"/>
      <c r="R37" s="612" t="s">
        <v>140</v>
      </c>
      <c r="S37" s="613"/>
      <c r="T37" s="613"/>
      <c r="U37" s="613"/>
      <c r="V37" s="613"/>
      <c r="W37" s="613"/>
      <c r="X37" s="613"/>
      <c r="Y37" s="614"/>
      <c r="Z37" s="615" t="s">
        <v>157</v>
      </c>
      <c r="AA37" s="677"/>
      <c r="AB37" s="677"/>
      <c r="AC37" s="679"/>
      <c r="AD37" s="618" t="s">
        <v>140</v>
      </c>
      <c r="AE37" s="613"/>
      <c r="AF37" s="613"/>
      <c r="AG37" s="613"/>
      <c r="AH37" s="613"/>
      <c r="AI37" s="613"/>
      <c r="AJ37" s="613"/>
      <c r="AK37" s="614"/>
      <c r="AL37" s="615" t="s">
        <v>140</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305</v>
      </c>
      <c r="BZ37" s="610"/>
      <c r="CA37" s="610"/>
      <c r="CB37" s="610"/>
      <c r="CC37" s="610"/>
      <c r="CD37" s="610"/>
      <c r="CE37" s="610"/>
      <c r="CF37" s="610"/>
      <c r="CG37" s="610"/>
      <c r="CH37" s="610"/>
      <c r="CI37" s="610"/>
      <c r="CJ37" s="610"/>
      <c r="CK37" s="610"/>
      <c r="CL37" s="611"/>
      <c r="CM37" s="612">
        <v>156862936</v>
      </c>
      <c r="CN37" s="613"/>
      <c r="CO37" s="613"/>
      <c r="CP37" s="613"/>
      <c r="CQ37" s="613"/>
      <c r="CR37" s="613"/>
      <c r="CS37" s="613"/>
      <c r="CT37" s="614"/>
      <c r="CU37" s="615">
        <v>15.2</v>
      </c>
      <c r="CV37" s="616"/>
      <c r="CW37" s="616"/>
      <c r="CX37" s="617"/>
      <c r="CY37" s="618">
        <v>132065173</v>
      </c>
      <c r="CZ37" s="619"/>
      <c r="DA37" s="619"/>
      <c r="DB37" s="619"/>
      <c r="DC37" s="619"/>
      <c r="DD37" s="619"/>
      <c r="DE37" s="619"/>
      <c r="DF37" s="620"/>
      <c r="DG37" s="618">
        <v>128663928</v>
      </c>
      <c r="DH37" s="619"/>
      <c r="DI37" s="619"/>
      <c r="DJ37" s="619"/>
      <c r="DK37" s="619"/>
      <c r="DL37" s="619"/>
      <c r="DM37" s="619"/>
      <c r="DN37" s="619"/>
      <c r="DO37" s="619"/>
      <c r="DP37" s="619"/>
      <c r="DQ37" s="620"/>
      <c r="DR37" s="615">
        <v>27.5</v>
      </c>
      <c r="DS37" s="616"/>
      <c r="DT37" s="616"/>
      <c r="DU37" s="616"/>
      <c r="DV37" s="616"/>
      <c r="DW37" s="616"/>
      <c r="DX37" s="636"/>
    </row>
    <row r="38" spans="2:128" ht="11.25" customHeight="1" x14ac:dyDescent="0.2">
      <c r="B38" s="609" t="s">
        <v>306</v>
      </c>
      <c r="C38" s="610"/>
      <c r="D38" s="610"/>
      <c r="E38" s="610"/>
      <c r="F38" s="610"/>
      <c r="G38" s="610"/>
      <c r="H38" s="610"/>
      <c r="I38" s="610"/>
      <c r="J38" s="610"/>
      <c r="K38" s="610"/>
      <c r="L38" s="610"/>
      <c r="M38" s="610"/>
      <c r="N38" s="610"/>
      <c r="O38" s="610"/>
      <c r="P38" s="610"/>
      <c r="Q38" s="611"/>
      <c r="R38" s="612">
        <v>39883053</v>
      </c>
      <c r="S38" s="613"/>
      <c r="T38" s="613"/>
      <c r="U38" s="613"/>
      <c r="V38" s="613"/>
      <c r="W38" s="613"/>
      <c r="X38" s="613"/>
      <c r="Y38" s="614"/>
      <c r="Z38" s="615">
        <v>3.5</v>
      </c>
      <c r="AA38" s="677"/>
      <c r="AB38" s="677"/>
      <c r="AC38" s="679"/>
      <c r="AD38" s="618" t="s">
        <v>140</v>
      </c>
      <c r="AE38" s="613"/>
      <c r="AF38" s="613"/>
      <c r="AG38" s="613"/>
      <c r="AH38" s="613"/>
      <c r="AI38" s="613"/>
      <c r="AJ38" s="613"/>
      <c r="AK38" s="614"/>
      <c r="AL38" s="615" t="s">
        <v>140</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307</v>
      </c>
      <c r="BZ38" s="610"/>
      <c r="CA38" s="610"/>
      <c r="CB38" s="610"/>
      <c r="CC38" s="610"/>
      <c r="CD38" s="610"/>
      <c r="CE38" s="610"/>
      <c r="CF38" s="610"/>
      <c r="CG38" s="610"/>
      <c r="CH38" s="610"/>
      <c r="CI38" s="610"/>
      <c r="CJ38" s="610"/>
      <c r="CK38" s="610"/>
      <c r="CL38" s="611"/>
      <c r="CM38" s="612">
        <v>16712835</v>
      </c>
      <c r="CN38" s="619"/>
      <c r="CO38" s="619"/>
      <c r="CP38" s="619"/>
      <c r="CQ38" s="619"/>
      <c r="CR38" s="619"/>
      <c r="CS38" s="619"/>
      <c r="CT38" s="620"/>
      <c r="CU38" s="615">
        <v>1.6</v>
      </c>
      <c r="CV38" s="616"/>
      <c r="CW38" s="616"/>
      <c r="CX38" s="617"/>
      <c r="CY38" s="618">
        <v>7907322</v>
      </c>
      <c r="CZ38" s="619"/>
      <c r="DA38" s="619"/>
      <c r="DB38" s="619"/>
      <c r="DC38" s="619"/>
      <c r="DD38" s="619"/>
      <c r="DE38" s="619"/>
      <c r="DF38" s="620"/>
      <c r="DG38" s="618">
        <v>7895380</v>
      </c>
      <c r="DH38" s="619"/>
      <c r="DI38" s="619"/>
      <c r="DJ38" s="619"/>
      <c r="DK38" s="619"/>
      <c r="DL38" s="619"/>
      <c r="DM38" s="619"/>
      <c r="DN38" s="619"/>
      <c r="DO38" s="619"/>
      <c r="DP38" s="619"/>
      <c r="DQ38" s="620"/>
      <c r="DR38" s="615">
        <v>1.7</v>
      </c>
      <c r="DS38" s="616"/>
      <c r="DT38" s="616"/>
      <c r="DU38" s="616"/>
      <c r="DV38" s="616"/>
      <c r="DW38" s="616"/>
      <c r="DX38" s="636"/>
    </row>
    <row r="39" spans="2:128" ht="11.25" customHeight="1" x14ac:dyDescent="0.2">
      <c r="B39" s="591" t="s">
        <v>308</v>
      </c>
      <c r="C39" s="592"/>
      <c r="D39" s="592"/>
      <c r="E39" s="592"/>
      <c r="F39" s="592"/>
      <c r="G39" s="592"/>
      <c r="H39" s="592"/>
      <c r="I39" s="592"/>
      <c r="J39" s="592"/>
      <c r="K39" s="592"/>
      <c r="L39" s="592"/>
      <c r="M39" s="592"/>
      <c r="N39" s="592"/>
      <c r="O39" s="592"/>
      <c r="P39" s="592"/>
      <c r="Q39" s="593"/>
      <c r="R39" s="612">
        <v>1127971241</v>
      </c>
      <c r="S39" s="613"/>
      <c r="T39" s="613"/>
      <c r="U39" s="613"/>
      <c r="V39" s="613"/>
      <c r="W39" s="613"/>
      <c r="X39" s="613"/>
      <c r="Y39" s="614"/>
      <c r="Z39" s="676">
        <v>100</v>
      </c>
      <c r="AA39" s="676"/>
      <c r="AB39" s="676"/>
      <c r="AC39" s="676"/>
      <c r="AD39" s="671">
        <v>428369951</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309</v>
      </c>
      <c r="BZ39" s="610"/>
      <c r="CA39" s="610"/>
      <c r="CB39" s="610"/>
      <c r="CC39" s="610"/>
      <c r="CD39" s="610"/>
      <c r="CE39" s="610"/>
      <c r="CF39" s="610"/>
      <c r="CG39" s="610"/>
      <c r="CH39" s="610"/>
      <c r="CI39" s="610"/>
      <c r="CJ39" s="610"/>
      <c r="CK39" s="610"/>
      <c r="CL39" s="611"/>
      <c r="CM39" s="612">
        <v>112996195</v>
      </c>
      <c r="CN39" s="613"/>
      <c r="CO39" s="613"/>
      <c r="CP39" s="613"/>
      <c r="CQ39" s="613"/>
      <c r="CR39" s="613"/>
      <c r="CS39" s="613"/>
      <c r="CT39" s="614"/>
      <c r="CU39" s="615">
        <v>10.9</v>
      </c>
      <c r="CV39" s="616"/>
      <c r="CW39" s="616"/>
      <c r="CX39" s="617"/>
      <c r="CY39" s="618">
        <v>108067168</v>
      </c>
      <c r="CZ39" s="619"/>
      <c r="DA39" s="619"/>
      <c r="DB39" s="619"/>
      <c r="DC39" s="619"/>
      <c r="DD39" s="619"/>
      <c r="DE39" s="619"/>
      <c r="DF39" s="620"/>
      <c r="DG39" s="618">
        <v>107674868</v>
      </c>
      <c r="DH39" s="619"/>
      <c r="DI39" s="619"/>
      <c r="DJ39" s="619"/>
      <c r="DK39" s="619"/>
      <c r="DL39" s="619"/>
      <c r="DM39" s="619"/>
      <c r="DN39" s="619"/>
      <c r="DO39" s="619"/>
      <c r="DP39" s="619"/>
      <c r="DQ39" s="620"/>
      <c r="DR39" s="615">
        <v>23</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310</v>
      </c>
      <c r="BZ40" s="630"/>
      <c r="CA40" s="609" t="s">
        <v>68</v>
      </c>
      <c r="CB40" s="610"/>
      <c r="CC40" s="610"/>
      <c r="CD40" s="610"/>
      <c r="CE40" s="610"/>
      <c r="CF40" s="610"/>
      <c r="CG40" s="610"/>
      <c r="CH40" s="610"/>
      <c r="CI40" s="610"/>
      <c r="CJ40" s="610"/>
      <c r="CK40" s="610"/>
      <c r="CL40" s="611"/>
      <c r="CM40" s="612">
        <v>112995843</v>
      </c>
      <c r="CN40" s="619"/>
      <c r="CO40" s="619"/>
      <c r="CP40" s="619"/>
      <c r="CQ40" s="619"/>
      <c r="CR40" s="619"/>
      <c r="CS40" s="619"/>
      <c r="CT40" s="620"/>
      <c r="CU40" s="615">
        <v>10.9</v>
      </c>
      <c r="CV40" s="616"/>
      <c r="CW40" s="616"/>
      <c r="CX40" s="617"/>
      <c r="CY40" s="618">
        <v>108066816</v>
      </c>
      <c r="CZ40" s="619"/>
      <c r="DA40" s="619"/>
      <c r="DB40" s="619"/>
      <c r="DC40" s="619"/>
      <c r="DD40" s="619"/>
      <c r="DE40" s="619"/>
      <c r="DF40" s="620"/>
      <c r="DG40" s="618">
        <v>107674516</v>
      </c>
      <c r="DH40" s="619"/>
      <c r="DI40" s="619"/>
      <c r="DJ40" s="619"/>
      <c r="DK40" s="619"/>
      <c r="DL40" s="619"/>
      <c r="DM40" s="619"/>
      <c r="DN40" s="619"/>
      <c r="DO40" s="619"/>
      <c r="DP40" s="619"/>
      <c r="DQ40" s="620"/>
      <c r="DR40" s="615">
        <v>23</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311</v>
      </c>
      <c r="CB41" s="610"/>
      <c r="CC41" s="610"/>
      <c r="CD41" s="610"/>
      <c r="CE41" s="610"/>
      <c r="CF41" s="610"/>
      <c r="CG41" s="610"/>
      <c r="CH41" s="610"/>
      <c r="CI41" s="610"/>
      <c r="CJ41" s="610"/>
      <c r="CK41" s="610"/>
      <c r="CL41" s="611"/>
      <c r="CM41" s="612">
        <v>105576768</v>
      </c>
      <c r="CN41" s="613"/>
      <c r="CO41" s="613"/>
      <c r="CP41" s="613"/>
      <c r="CQ41" s="613"/>
      <c r="CR41" s="613"/>
      <c r="CS41" s="613"/>
      <c r="CT41" s="614"/>
      <c r="CU41" s="615">
        <v>10.199999999999999</v>
      </c>
      <c r="CV41" s="616"/>
      <c r="CW41" s="616"/>
      <c r="CX41" s="617"/>
      <c r="CY41" s="618">
        <v>100655810</v>
      </c>
      <c r="CZ41" s="619"/>
      <c r="DA41" s="619"/>
      <c r="DB41" s="619"/>
      <c r="DC41" s="619"/>
      <c r="DD41" s="619"/>
      <c r="DE41" s="619"/>
      <c r="DF41" s="620"/>
      <c r="DG41" s="618">
        <v>100273577</v>
      </c>
      <c r="DH41" s="619"/>
      <c r="DI41" s="619"/>
      <c r="DJ41" s="619"/>
      <c r="DK41" s="619"/>
      <c r="DL41" s="619"/>
      <c r="DM41" s="619"/>
      <c r="DN41" s="619"/>
      <c r="DO41" s="619"/>
      <c r="DP41" s="619"/>
      <c r="DQ41" s="620"/>
      <c r="DR41" s="615">
        <v>21.4</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312</v>
      </c>
      <c r="AQ42" s="674"/>
      <c r="AR42" s="674"/>
      <c r="AS42" s="674"/>
      <c r="AT42" s="674"/>
      <c r="AU42" s="674"/>
      <c r="AV42" s="674"/>
      <c r="AW42" s="674"/>
      <c r="AX42" s="674"/>
      <c r="AY42" s="674"/>
      <c r="AZ42" s="674"/>
      <c r="BA42" s="674"/>
      <c r="BB42" s="674"/>
      <c r="BC42" s="675"/>
      <c r="BD42" s="673" t="s">
        <v>313</v>
      </c>
      <c r="BE42" s="674"/>
      <c r="BF42" s="674"/>
      <c r="BG42" s="674"/>
      <c r="BH42" s="674"/>
      <c r="BI42" s="674"/>
      <c r="BJ42" s="674"/>
      <c r="BK42" s="674"/>
      <c r="BL42" s="674"/>
      <c r="BM42" s="675"/>
      <c r="BN42" s="673" t="s">
        <v>314</v>
      </c>
      <c r="BO42" s="674"/>
      <c r="BP42" s="674"/>
      <c r="BQ42" s="674"/>
      <c r="BR42" s="674"/>
      <c r="BS42" s="674"/>
      <c r="BT42" s="674"/>
      <c r="BU42" s="674"/>
      <c r="BV42" s="674"/>
      <c r="BW42" s="675"/>
      <c r="BY42" s="631"/>
      <c r="BZ42" s="632"/>
      <c r="CA42" s="609" t="s">
        <v>315</v>
      </c>
      <c r="CB42" s="610"/>
      <c r="CC42" s="610"/>
      <c r="CD42" s="610"/>
      <c r="CE42" s="610"/>
      <c r="CF42" s="610"/>
      <c r="CG42" s="610"/>
      <c r="CH42" s="610"/>
      <c r="CI42" s="610"/>
      <c r="CJ42" s="610"/>
      <c r="CK42" s="610"/>
      <c r="CL42" s="611"/>
      <c r="CM42" s="612">
        <v>7419075</v>
      </c>
      <c r="CN42" s="619"/>
      <c r="CO42" s="619"/>
      <c r="CP42" s="619"/>
      <c r="CQ42" s="619"/>
      <c r="CR42" s="619"/>
      <c r="CS42" s="619"/>
      <c r="CT42" s="620"/>
      <c r="CU42" s="615">
        <v>0.7</v>
      </c>
      <c r="CV42" s="616"/>
      <c r="CW42" s="616"/>
      <c r="CX42" s="617"/>
      <c r="CY42" s="618">
        <v>7411006</v>
      </c>
      <c r="CZ42" s="619"/>
      <c r="DA42" s="619"/>
      <c r="DB42" s="619"/>
      <c r="DC42" s="619"/>
      <c r="DD42" s="619"/>
      <c r="DE42" s="619"/>
      <c r="DF42" s="620"/>
      <c r="DG42" s="618">
        <v>7400939</v>
      </c>
      <c r="DH42" s="619"/>
      <c r="DI42" s="619"/>
      <c r="DJ42" s="619"/>
      <c r="DK42" s="619"/>
      <c r="DL42" s="619"/>
      <c r="DM42" s="619"/>
      <c r="DN42" s="619"/>
      <c r="DO42" s="619"/>
      <c r="DP42" s="619"/>
      <c r="DQ42" s="620"/>
      <c r="DR42" s="615">
        <v>1.6</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316</v>
      </c>
      <c r="AQ43" s="657"/>
      <c r="AR43" s="657"/>
      <c r="AS43" s="657"/>
      <c r="AT43" s="662" t="s">
        <v>317</v>
      </c>
      <c r="AU43" s="224"/>
      <c r="AV43" s="224"/>
      <c r="AW43" s="224"/>
      <c r="AX43" s="665" t="s">
        <v>160</v>
      </c>
      <c r="AY43" s="666"/>
      <c r="AZ43" s="666"/>
      <c r="BA43" s="666"/>
      <c r="BB43" s="666"/>
      <c r="BC43" s="667"/>
      <c r="BD43" s="668">
        <v>99.4</v>
      </c>
      <c r="BE43" s="669"/>
      <c r="BF43" s="669"/>
      <c r="BG43" s="669"/>
      <c r="BH43" s="669"/>
      <c r="BI43" s="669">
        <v>98.8</v>
      </c>
      <c r="BJ43" s="669"/>
      <c r="BK43" s="669"/>
      <c r="BL43" s="669"/>
      <c r="BM43" s="670"/>
      <c r="BN43" s="668">
        <v>99.5</v>
      </c>
      <c r="BO43" s="669"/>
      <c r="BP43" s="669"/>
      <c r="BQ43" s="669"/>
      <c r="BR43" s="669"/>
      <c r="BS43" s="669">
        <v>98.8</v>
      </c>
      <c r="BT43" s="669"/>
      <c r="BU43" s="669"/>
      <c r="BV43" s="669"/>
      <c r="BW43" s="670"/>
      <c r="BY43" s="633"/>
      <c r="BZ43" s="634"/>
      <c r="CA43" s="609" t="s">
        <v>318</v>
      </c>
      <c r="CB43" s="610"/>
      <c r="CC43" s="610"/>
      <c r="CD43" s="610"/>
      <c r="CE43" s="610"/>
      <c r="CF43" s="610"/>
      <c r="CG43" s="610"/>
      <c r="CH43" s="610"/>
      <c r="CI43" s="610"/>
      <c r="CJ43" s="610"/>
      <c r="CK43" s="610"/>
      <c r="CL43" s="611"/>
      <c r="CM43" s="612">
        <v>352</v>
      </c>
      <c r="CN43" s="613"/>
      <c r="CO43" s="613"/>
      <c r="CP43" s="613"/>
      <c r="CQ43" s="613"/>
      <c r="CR43" s="613"/>
      <c r="CS43" s="613"/>
      <c r="CT43" s="614"/>
      <c r="CU43" s="615">
        <v>0</v>
      </c>
      <c r="CV43" s="616"/>
      <c r="CW43" s="616"/>
      <c r="CX43" s="617"/>
      <c r="CY43" s="618">
        <v>352</v>
      </c>
      <c r="CZ43" s="619"/>
      <c r="DA43" s="619"/>
      <c r="DB43" s="619"/>
      <c r="DC43" s="619"/>
      <c r="DD43" s="619"/>
      <c r="DE43" s="619"/>
      <c r="DF43" s="620"/>
      <c r="DG43" s="618">
        <v>352</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2">
      <c r="AP44" s="658"/>
      <c r="AQ44" s="659"/>
      <c r="AR44" s="659"/>
      <c r="AS44" s="659"/>
      <c r="AT44" s="663"/>
      <c r="AU44" s="213" t="s">
        <v>319</v>
      </c>
      <c r="AV44" s="213"/>
      <c r="AW44" s="213"/>
      <c r="AX44" s="609" t="s">
        <v>320</v>
      </c>
      <c r="AY44" s="610"/>
      <c r="AZ44" s="610"/>
      <c r="BA44" s="610"/>
      <c r="BB44" s="610"/>
      <c r="BC44" s="611"/>
      <c r="BD44" s="654">
        <v>98.9</v>
      </c>
      <c r="BE44" s="628"/>
      <c r="BF44" s="628"/>
      <c r="BG44" s="628"/>
      <c r="BH44" s="628"/>
      <c r="BI44" s="628">
        <v>96.6</v>
      </c>
      <c r="BJ44" s="628"/>
      <c r="BK44" s="628"/>
      <c r="BL44" s="628"/>
      <c r="BM44" s="655"/>
      <c r="BN44" s="654">
        <v>98.8</v>
      </c>
      <c r="BO44" s="628"/>
      <c r="BP44" s="628"/>
      <c r="BQ44" s="628"/>
      <c r="BR44" s="628"/>
      <c r="BS44" s="628">
        <v>96.4</v>
      </c>
      <c r="BT44" s="628"/>
      <c r="BU44" s="628"/>
      <c r="BV44" s="628"/>
      <c r="BW44" s="655"/>
      <c r="BY44" s="609" t="s">
        <v>321</v>
      </c>
      <c r="BZ44" s="610"/>
      <c r="CA44" s="610"/>
      <c r="CB44" s="610"/>
      <c r="CC44" s="610"/>
      <c r="CD44" s="610"/>
      <c r="CE44" s="610"/>
      <c r="CF44" s="610"/>
      <c r="CG44" s="610"/>
      <c r="CH44" s="610"/>
      <c r="CI44" s="610"/>
      <c r="CJ44" s="610"/>
      <c r="CK44" s="610"/>
      <c r="CL44" s="611"/>
      <c r="CM44" s="612">
        <v>408274387</v>
      </c>
      <c r="CN44" s="619"/>
      <c r="CO44" s="619"/>
      <c r="CP44" s="619"/>
      <c r="CQ44" s="619"/>
      <c r="CR44" s="619"/>
      <c r="CS44" s="619"/>
      <c r="CT44" s="620"/>
      <c r="CU44" s="615">
        <v>39.5</v>
      </c>
      <c r="CV44" s="616"/>
      <c r="CW44" s="616"/>
      <c r="CX44" s="617"/>
      <c r="CY44" s="618">
        <v>265597191</v>
      </c>
      <c r="CZ44" s="619"/>
      <c r="DA44" s="619"/>
      <c r="DB44" s="619"/>
      <c r="DC44" s="619"/>
      <c r="DD44" s="619"/>
      <c r="DE44" s="619"/>
      <c r="DF44" s="620"/>
      <c r="DG44" s="618">
        <v>162972207</v>
      </c>
      <c r="DH44" s="619"/>
      <c r="DI44" s="619"/>
      <c r="DJ44" s="619"/>
      <c r="DK44" s="619"/>
      <c r="DL44" s="619"/>
      <c r="DM44" s="619"/>
      <c r="DN44" s="619"/>
      <c r="DO44" s="619"/>
      <c r="DP44" s="619"/>
      <c r="DQ44" s="620"/>
      <c r="DR44" s="615">
        <v>34.799999999999997</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322</v>
      </c>
      <c r="AY45" s="592"/>
      <c r="AZ45" s="592"/>
      <c r="BA45" s="592"/>
      <c r="BB45" s="592"/>
      <c r="BC45" s="593"/>
      <c r="BD45" s="651">
        <v>99.8</v>
      </c>
      <c r="BE45" s="652"/>
      <c r="BF45" s="652"/>
      <c r="BG45" s="652"/>
      <c r="BH45" s="652"/>
      <c r="BI45" s="652">
        <v>99.6</v>
      </c>
      <c r="BJ45" s="652"/>
      <c r="BK45" s="652"/>
      <c r="BL45" s="652"/>
      <c r="BM45" s="653"/>
      <c r="BN45" s="651">
        <v>99.9</v>
      </c>
      <c r="BO45" s="652"/>
      <c r="BP45" s="652"/>
      <c r="BQ45" s="652"/>
      <c r="BR45" s="652"/>
      <c r="BS45" s="652">
        <v>99.7</v>
      </c>
      <c r="BT45" s="652"/>
      <c r="BU45" s="652"/>
      <c r="BV45" s="652"/>
      <c r="BW45" s="653"/>
      <c r="BY45" s="609" t="s">
        <v>323</v>
      </c>
      <c r="BZ45" s="610"/>
      <c r="CA45" s="610"/>
      <c r="CB45" s="610"/>
      <c r="CC45" s="610"/>
      <c r="CD45" s="610"/>
      <c r="CE45" s="610"/>
      <c r="CF45" s="610"/>
      <c r="CG45" s="610"/>
      <c r="CH45" s="610"/>
      <c r="CI45" s="610"/>
      <c r="CJ45" s="610"/>
      <c r="CK45" s="610"/>
      <c r="CL45" s="611"/>
      <c r="CM45" s="612">
        <v>37461697</v>
      </c>
      <c r="CN45" s="613"/>
      <c r="CO45" s="613"/>
      <c r="CP45" s="613"/>
      <c r="CQ45" s="613"/>
      <c r="CR45" s="613"/>
      <c r="CS45" s="613"/>
      <c r="CT45" s="614"/>
      <c r="CU45" s="615">
        <v>3.6</v>
      </c>
      <c r="CV45" s="616"/>
      <c r="CW45" s="616"/>
      <c r="CX45" s="617"/>
      <c r="CY45" s="618">
        <v>23230492</v>
      </c>
      <c r="CZ45" s="619"/>
      <c r="DA45" s="619"/>
      <c r="DB45" s="619"/>
      <c r="DC45" s="619"/>
      <c r="DD45" s="619"/>
      <c r="DE45" s="619"/>
      <c r="DF45" s="620"/>
      <c r="DG45" s="618">
        <v>22354277</v>
      </c>
      <c r="DH45" s="619"/>
      <c r="DI45" s="619"/>
      <c r="DJ45" s="619"/>
      <c r="DK45" s="619"/>
      <c r="DL45" s="619"/>
      <c r="DM45" s="619"/>
      <c r="DN45" s="619"/>
      <c r="DO45" s="619"/>
      <c r="DP45" s="619"/>
      <c r="DQ45" s="620"/>
      <c r="DR45" s="615">
        <v>4.8</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324</v>
      </c>
      <c r="AQ46" s="645"/>
      <c r="AR46" s="645"/>
      <c r="AS46" s="645"/>
      <c r="AT46" s="645"/>
      <c r="AU46" s="645"/>
      <c r="AV46" s="645"/>
      <c r="AW46" s="646"/>
      <c r="AX46" s="647" t="s">
        <v>325</v>
      </c>
      <c r="AY46" s="647"/>
      <c r="AZ46" s="647"/>
      <c r="BA46" s="647"/>
      <c r="BB46" s="647"/>
      <c r="BC46" s="647"/>
      <c r="BD46" s="648">
        <v>2571486</v>
      </c>
      <c r="BE46" s="649"/>
      <c r="BF46" s="649"/>
      <c r="BG46" s="649"/>
      <c r="BH46" s="649"/>
      <c r="BI46" s="649"/>
      <c r="BJ46" s="649"/>
      <c r="BK46" s="649"/>
      <c r="BL46" s="649"/>
      <c r="BM46" s="650"/>
      <c r="BN46" s="648">
        <v>2873311</v>
      </c>
      <c r="BO46" s="649"/>
      <c r="BP46" s="649"/>
      <c r="BQ46" s="649"/>
      <c r="BR46" s="649"/>
      <c r="BS46" s="649"/>
      <c r="BT46" s="649"/>
      <c r="BU46" s="649"/>
      <c r="BV46" s="649"/>
      <c r="BW46" s="650"/>
      <c r="BY46" s="609" t="s">
        <v>326</v>
      </c>
      <c r="BZ46" s="610"/>
      <c r="CA46" s="610"/>
      <c r="CB46" s="610"/>
      <c r="CC46" s="610"/>
      <c r="CD46" s="610"/>
      <c r="CE46" s="610"/>
      <c r="CF46" s="610"/>
      <c r="CG46" s="610"/>
      <c r="CH46" s="610"/>
      <c r="CI46" s="610"/>
      <c r="CJ46" s="610"/>
      <c r="CK46" s="610"/>
      <c r="CL46" s="611"/>
      <c r="CM46" s="612">
        <v>3833527</v>
      </c>
      <c r="CN46" s="619"/>
      <c r="CO46" s="619"/>
      <c r="CP46" s="619"/>
      <c r="CQ46" s="619"/>
      <c r="CR46" s="619"/>
      <c r="CS46" s="619"/>
      <c r="CT46" s="620"/>
      <c r="CU46" s="615">
        <v>0.4</v>
      </c>
      <c r="CV46" s="616"/>
      <c r="CW46" s="616"/>
      <c r="CX46" s="617"/>
      <c r="CY46" s="618">
        <v>2740179</v>
      </c>
      <c r="CZ46" s="619"/>
      <c r="DA46" s="619"/>
      <c r="DB46" s="619"/>
      <c r="DC46" s="619"/>
      <c r="DD46" s="619"/>
      <c r="DE46" s="619"/>
      <c r="DF46" s="620"/>
      <c r="DG46" s="618">
        <v>2703336</v>
      </c>
      <c r="DH46" s="619"/>
      <c r="DI46" s="619"/>
      <c r="DJ46" s="619"/>
      <c r="DK46" s="619"/>
      <c r="DL46" s="619"/>
      <c r="DM46" s="619"/>
      <c r="DN46" s="619"/>
      <c r="DO46" s="619"/>
      <c r="DP46" s="619"/>
      <c r="DQ46" s="620"/>
      <c r="DR46" s="615">
        <v>0.6</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327</v>
      </c>
      <c r="AQ47" s="638"/>
      <c r="AR47" s="638"/>
      <c r="AS47" s="638"/>
      <c r="AT47" s="638"/>
      <c r="AU47" s="638"/>
      <c r="AV47" s="638"/>
      <c r="AW47" s="639"/>
      <c r="AX47" s="640" t="s">
        <v>328</v>
      </c>
      <c r="AY47" s="640"/>
      <c r="AZ47" s="640"/>
      <c r="BA47" s="640"/>
      <c r="BB47" s="640"/>
      <c r="BC47" s="640"/>
      <c r="BD47" s="641">
        <v>2571486</v>
      </c>
      <c r="BE47" s="642"/>
      <c r="BF47" s="642"/>
      <c r="BG47" s="642"/>
      <c r="BH47" s="642"/>
      <c r="BI47" s="642"/>
      <c r="BJ47" s="642"/>
      <c r="BK47" s="642"/>
      <c r="BL47" s="642"/>
      <c r="BM47" s="643"/>
      <c r="BN47" s="641">
        <v>2873311</v>
      </c>
      <c r="BO47" s="642"/>
      <c r="BP47" s="642"/>
      <c r="BQ47" s="642"/>
      <c r="BR47" s="642"/>
      <c r="BS47" s="642"/>
      <c r="BT47" s="642"/>
      <c r="BU47" s="642"/>
      <c r="BV47" s="642"/>
      <c r="BW47" s="643"/>
      <c r="BY47" s="609" t="s">
        <v>329</v>
      </c>
      <c r="BZ47" s="610"/>
      <c r="CA47" s="610"/>
      <c r="CB47" s="610"/>
      <c r="CC47" s="610"/>
      <c r="CD47" s="610"/>
      <c r="CE47" s="610"/>
      <c r="CF47" s="610"/>
      <c r="CG47" s="610"/>
      <c r="CH47" s="610"/>
      <c r="CI47" s="610"/>
      <c r="CJ47" s="610"/>
      <c r="CK47" s="610"/>
      <c r="CL47" s="611"/>
      <c r="CM47" s="612">
        <v>222847353</v>
      </c>
      <c r="CN47" s="613"/>
      <c r="CO47" s="613"/>
      <c r="CP47" s="613"/>
      <c r="CQ47" s="613"/>
      <c r="CR47" s="613"/>
      <c r="CS47" s="613"/>
      <c r="CT47" s="614"/>
      <c r="CU47" s="615">
        <v>21.6</v>
      </c>
      <c r="CV47" s="616"/>
      <c r="CW47" s="616"/>
      <c r="CX47" s="617"/>
      <c r="CY47" s="618">
        <v>189432026</v>
      </c>
      <c r="CZ47" s="619"/>
      <c r="DA47" s="619"/>
      <c r="DB47" s="619"/>
      <c r="DC47" s="619"/>
      <c r="DD47" s="619"/>
      <c r="DE47" s="619"/>
      <c r="DF47" s="620"/>
      <c r="DG47" s="618">
        <v>125145969</v>
      </c>
      <c r="DH47" s="619"/>
      <c r="DI47" s="619"/>
      <c r="DJ47" s="619"/>
      <c r="DK47" s="619"/>
      <c r="DL47" s="619"/>
      <c r="DM47" s="619"/>
      <c r="DN47" s="619"/>
      <c r="DO47" s="619"/>
      <c r="DP47" s="619"/>
      <c r="DQ47" s="620"/>
      <c r="DR47" s="615">
        <v>26.7</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330</v>
      </c>
      <c r="BZ48" s="610"/>
      <c r="CA48" s="610"/>
      <c r="CB48" s="610"/>
      <c r="CC48" s="610"/>
      <c r="CD48" s="610"/>
      <c r="CE48" s="610"/>
      <c r="CF48" s="610"/>
      <c r="CG48" s="610"/>
      <c r="CH48" s="610"/>
      <c r="CI48" s="610"/>
      <c r="CJ48" s="610"/>
      <c r="CK48" s="610"/>
      <c r="CL48" s="611"/>
      <c r="CM48" s="612">
        <v>14061087</v>
      </c>
      <c r="CN48" s="619"/>
      <c r="CO48" s="619"/>
      <c r="CP48" s="619"/>
      <c r="CQ48" s="619"/>
      <c r="CR48" s="619"/>
      <c r="CS48" s="619"/>
      <c r="CT48" s="620"/>
      <c r="CU48" s="615">
        <v>1.4</v>
      </c>
      <c r="CV48" s="616"/>
      <c r="CW48" s="616"/>
      <c r="CX48" s="617"/>
      <c r="CY48" s="618">
        <v>13101496</v>
      </c>
      <c r="CZ48" s="619"/>
      <c r="DA48" s="619"/>
      <c r="DB48" s="619"/>
      <c r="DC48" s="619"/>
      <c r="DD48" s="619"/>
      <c r="DE48" s="619"/>
      <c r="DF48" s="620"/>
      <c r="DG48" s="618">
        <v>12395156</v>
      </c>
      <c r="DH48" s="619"/>
      <c r="DI48" s="619"/>
      <c r="DJ48" s="619"/>
      <c r="DK48" s="619"/>
      <c r="DL48" s="619"/>
      <c r="DM48" s="619"/>
      <c r="DN48" s="619"/>
      <c r="DO48" s="619"/>
      <c r="DP48" s="619"/>
      <c r="DQ48" s="620"/>
      <c r="DR48" s="615">
        <v>2.6</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331</v>
      </c>
      <c r="BZ49" s="610"/>
      <c r="CA49" s="610"/>
      <c r="CB49" s="610"/>
      <c r="CC49" s="610"/>
      <c r="CD49" s="610"/>
      <c r="CE49" s="610"/>
      <c r="CF49" s="610"/>
      <c r="CG49" s="610"/>
      <c r="CH49" s="610"/>
      <c r="CI49" s="610"/>
      <c r="CJ49" s="610"/>
      <c r="CK49" s="610"/>
      <c r="CL49" s="611"/>
      <c r="CM49" s="612">
        <v>54693619</v>
      </c>
      <c r="CN49" s="613"/>
      <c r="CO49" s="613"/>
      <c r="CP49" s="613"/>
      <c r="CQ49" s="613"/>
      <c r="CR49" s="613"/>
      <c r="CS49" s="613"/>
      <c r="CT49" s="614"/>
      <c r="CU49" s="615">
        <v>5.3</v>
      </c>
      <c r="CV49" s="616"/>
      <c r="CW49" s="616"/>
      <c r="CX49" s="617"/>
      <c r="CY49" s="618">
        <v>36663486</v>
      </c>
      <c r="CZ49" s="619"/>
      <c r="DA49" s="619"/>
      <c r="DB49" s="619"/>
      <c r="DC49" s="619"/>
      <c r="DD49" s="619"/>
      <c r="DE49" s="619"/>
      <c r="DF49" s="620"/>
      <c r="DG49" s="618" t="s">
        <v>140</v>
      </c>
      <c r="DH49" s="619"/>
      <c r="DI49" s="619"/>
      <c r="DJ49" s="619"/>
      <c r="DK49" s="619"/>
      <c r="DL49" s="619"/>
      <c r="DM49" s="619"/>
      <c r="DN49" s="619"/>
      <c r="DO49" s="619"/>
      <c r="DP49" s="619"/>
      <c r="DQ49" s="620"/>
      <c r="DR49" s="615" t="s">
        <v>157</v>
      </c>
      <c r="DS49" s="616"/>
      <c r="DT49" s="616"/>
      <c r="DU49" s="616"/>
      <c r="DV49" s="616"/>
      <c r="DW49" s="616"/>
      <c r="DX49" s="636"/>
    </row>
    <row r="50" spans="2:128" ht="11.25" customHeight="1" x14ac:dyDescent="0.2">
      <c r="B50" s="213" t="s">
        <v>332</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333</v>
      </c>
      <c r="BZ50" s="610"/>
      <c r="CA50" s="610"/>
      <c r="CB50" s="610"/>
      <c r="CC50" s="610"/>
      <c r="CD50" s="610"/>
      <c r="CE50" s="610"/>
      <c r="CF50" s="610"/>
      <c r="CG50" s="610"/>
      <c r="CH50" s="610"/>
      <c r="CI50" s="610"/>
      <c r="CJ50" s="610"/>
      <c r="CK50" s="610"/>
      <c r="CL50" s="611"/>
      <c r="CM50" s="612">
        <v>2367450</v>
      </c>
      <c r="CN50" s="619"/>
      <c r="CO50" s="619"/>
      <c r="CP50" s="619"/>
      <c r="CQ50" s="619"/>
      <c r="CR50" s="619"/>
      <c r="CS50" s="619"/>
      <c r="CT50" s="620"/>
      <c r="CU50" s="615">
        <v>0.2</v>
      </c>
      <c r="CV50" s="616"/>
      <c r="CW50" s="616"/>
      <c r="CX50" s="617"/>
      <c r="CY50" s="618">
        <v>27576</v>
      </c>
      <c r="CZ50" s="619"/>
      <c r="DA50" s="619"/>
      <c r="DB50" s="619"/>
      <c r="DC50" s="619"/>
      <c r="DD50" s="619"/>
      <c r="DE50" s="619"/>
      <c r="DF50" s="620"/>
      <c r="DG50" s="618" t="s">
        <v>140</v>
      </c>
      <c r="DH50" s="619"/>
      <c r="DI50" s="619"/>
      <c r="DJ50" s="619"/>
      <c r="DK50" s="619"/>
      <c r="DL50" s="619"/>
      <c r="DM50" s="619"/>
      <c r="DN50" s="619"/>
      <c r="DO50" s="619"/>
      <c r="DP50" s="619"/>
      <c r="DQ50" s="620"/>
      <c r="DR50" s="615" t="s">
        <v>140</v>
      </c>
      <c r="DS50" s="616"/>
      <c r="DT50" s="616"/>
      <c r="DU50" s="616"/>
      <c r="DV50" s="616"/>
      <c r="DW50" s="616"/>
      <c r="DX50" s="636"/>
    </row>
    <row r="51" spans="2:128" ht="11.25" customHeight="1" x14ac:dyDescent="0.2">
      <c r="B51" s="227" t="s">
        <v>334</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335</v>
      </c>
      <c r="BZ51" s="610"/>
      <c r="CA51" s="610"/>
      <c r="CB51" s="610"/>
      <c r="CC51" s="610"/>
      <c r="CD51" s="610"/>
      <c r="CE51" s="610"/>
      <c r="CF51" s="610"/>
      <c r="CG51" s="610"/>
      <c r="CH51" s="610"/>
      <c r="CI51" s="610"/>
      <c r="CJ51" s="610"/>
      <c r="CK51" s="610"/>
      <c r="CL51" s="611"/>
      <c r="CM51" s="612">
        <v>73009654</v>
      </c>
      <c r="CN51" s="613"/>
      <c r="CO51" s="613"/>
      <c r="CP51" s="613"/>
      <c r="CQ51" s="613"/>
      <c r="CR51" s="613"/>
      <c r="CS51" s="613"/>
      <c r="CT51" s="614"/>
      <c r="CU51" s="615">
        <v>7.1</v>
      </c>
      <c r="CV51" s="616"/>
      <c r="CW51" s="616"/>
      <c r="CX51" s="617"/>
      <c r="CY51" s="618">
        <v>401936</v>
      </c>
      <c r="CZ51" s="619"/>
      <c r="DA51" s="619"/>
      <c r="DB51" s="619"/>
      <c r="DC51" s="619"/>
      <c r="DD51" s="619"/>
      <c r="DE51" s="619"/>
      <c r="DF51" s="620"/>
      <c r="DG51" s="618">
        <v>373469</v>
      </c>
      <c r="DH51" s="619"/>
      <c r="DI51" s="619"/>
      <c r="DJ51" s="619"/>
      <c r="DK51" s="619"/>
      <c r="DL51" s="619"/>
      <c r="DM51" s="619"/>
      <c r="DN51" s="619"/>
      <c r="DO51" s="619"/>
      <c r="DP51" s="619"/>
      <c r="DQ51" s="620"/>
      <c r="DR51" s="615">
        <v>0.1</v>
      </c>
      <c r="DS51" s="616"/>
      <c r="DT51" s="616"/>
      <c r="DU51" s="616"/>
      <c r="DV51" s="616"/>
      <c r="DW51" s="616"/>
      <c r="DX51" s="636"/>
    </row>
    <row r="52" spans="2:128" ht="11.25" customHeight="1" x14ac:dyDescent="0.2">
      <c r="B52" s="228" t="s">
        <v>336</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337</v>
      </c>
      <c r="BZ52" s="610"/>
      <c r="CA52" s="610"/>
      <c r="CB52" s="610"/>
      <c r="CC52" s="610"/>
      <c r="CD52" s="610"/>
      <c r="CE52" s="610"/>
      <c r="CF52" s="610"/>
      <c r="CG52" s="610"/>
      <c r="CH52" s="610"/>
      <c r="CI52" s="610"/>
      <c r="CJ52" s="610"/>
      <c r="CK52" s="610"/>
      <c r="CL52" s="611"/>
      <c r="CM52" s="612" t="s">
        <v>140</v>
      </c>
      <c r="CN52" s="619"/>
      <c r="CO52" s="619"/>
      <c r="CP52" s="619"/>
      <c r="CQ52" s="619"/>
      <c r="CR52" s="619"/>
      <c r="CS52" s="619"/>
      <c r="CT52" s="620"/>
      <c r="CU52" s="615" t="s">
        <v>240</v>
      </c>
      <c r="CV52" s="616"/>
      <c r="CW52" s="616"/>
      <c r="CX52" s="617"/>
      <c r="CY52" s="618" t="s">
        <v>140</v>
      </c>
      <c r="CZ52" s="619"/>
      <c r="DA52" s="619"/>
      <c r="DB52" s="619"/>
      <c r="DC52" s="619"/>
      <c r="DD52" s="619"/>
      <c r="DE52" s="619"/>
      <c r="DF52" s="620"/>
      <c r="DG52" s="618" t="s">
        <v>140</v>
      </c>
      <c r="DH52" s="619"/>
      <c r="DI52" s="619"/>
      <c r="DJ52" s="619"/>
      <c r="DK52" s="619"/>
      <c r="DL52" s="619"/>
      <c r="DM52" s="619"/>
      <c r="DN52" s="619"/>
      <c r="DO52" s="619"/>
      <c r="DP52" s="619"/>
      <c r="DQ52" s="620"/>
      <c r="DR52" s="615" t="s">
        <v>240</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338</v>
      </c>
      <c r="BZ53" s="610"/>
      <c r="CA53" s="610"/>
      <c r="CB53" s="610"/>
      <c r="CC53" s="610"/>
      <c r="CD53" s="610"/>
      <c r="CE53" s="610"/>
      <c r="CF53" s="610"/>
      <c r="CG53" s="610"/>
      <c r="CH53" s="610"/>
      <c r="CI53" s="610"/>
      <c r="CJ53" s="610"/>
      <c r="CK53" s="610"/>
      <c r="CL53" s="611"/>
      <c r="CM53" s="612">
        <v>282236734</v>
      </c>
      <c r="CN53" s="613"/>
      <c r="CO53" s="613"/>
      <c r="CP53" s="613"/>
      <c r="CQ53" s="613"/>
      <c r="CR53" s="613"/>
      <c r="CS53" s="613"/>
      <c r="CT53" s="614"/>
      <c r="CU53" s="615">
        <v>27.3</v>
      </c>
      <c r="CV53" s="616"/>
      <c r="CW53" s="616"/>
      <c r="CX53" s="617"/>
      <c r="CY53" s="618">
        <v>46228890</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339</v>
      </c>
      <c r="BZ54" s="610"/>
      <c r="CA54" s="610"/>
      <c r="CB54" s="610"/>
      <c r="CC54" s="610"/>
      <c r="CD54" s="610"/>
      <c r="CE54" s="610"/>
      <c r="CF54" s="610"/>
      <c r="CG54" s="610"/>
      <c r="CH54" s="610"/>
      <c r="CI54" s="610"/>
      <c r="CJ54" s="610"/>
      <c r="CK54" s="610"/>
      <c r="CL54" s="611"/>
      <c r="CM54" s="612">
        <v>2392721</v>
      </c>
      <c r="CN54" s="613"/>
      <c r="CO54" s="613"/>
      <c r="CP54" s="613"/>
      <c r="CQ54" s="613"/>
      <c r="CR54" s="613"/>
      <c r="CS54" s="613"/>
      <c r="CT54" s="614"/>
      <c r="CU54" s="615">
        <v>0.2</v>
      </c>
      <c r="CV54" s="616"/>
      <c r="CW54" s="616"/>
      <c r="CX54" s="617"/>
      <c r="CY54" s="618">
        <v>890486</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310</v>
      </c>
      <c r="BZ55" s="630"/>
      <c r="CA55" s="609" t="s">
        <v>340</v>
      </c>
      <c r="CB55" s="610"/>
      <c r="CC55" s="610"/>
      <c r="CD55" s="610"/>
      <c r="CE55" s="610"/>
      <c r="CF55" s="610"/>
      <c r="CG55" s="610"/>
      <c r="CH55" s="610"/>
      <c r="CI55" s="610"/>
      <c r="CJ55" s="610"/>
      <c r="CK55" s="610"/>
      <c r="CL55" s="611"/>
      <c r="CM55" s="612">
        <v>191853889</v>
      </c>
      <c r="CN55" s="613"/>
      <c r="CO55" s="613"/>
      <c r="CP55" s="613"/>
      <c r="CQ55" s="613"/>
      <c r="CR55" s="613"/>
      <c r="CS55" s="613"/>
      <c r="CT55" s="614"/>
      <c r="CU55" s="615">
        <v>18.600000000000001</v>
      </c>
      <c r="CV55" s="616"/>
      <c r="CW55" s="616"/>
      <c r="CX55" s="617"/>
      <c r="CY55" s="618">
        <v>40659249</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341</v>
      </c>
      <c r="CB56" s="610"/>
      <c r="CC56" s="610"/>
      <c r="CD56" s="610"/>
      <c r="CE56" s="610"/>
      <c r="CF56" s="610"/>
      <c r="CG56" s="610"/>
      <c r="CH56" s="610"/>
      <c r="CI56" s="610"/>
      <c r="CJ56" s="610"/>
      <c r="CK56" s="610"/>
      <c r="CL56" s="611"/>
      <c r="CM56" s="612">
        <v>125491316</v>
      </c>
      <c r="CN56" s="613"/>
      <c r="CO56" s="613"/>
      <c r="CP56" s="613"/>
      <c r="CQ56" s="613"/>
      <c r="CR56" s="613"/>
      <c r="CS56" s="613"/>
      <c r="CT56" s="614"/>
      <c r="CU56" s="615">
        <v>12.2</v>
      </c>
      <c r="CV56" s="616"/>
      <c r="CW56" s="616"/>
      <c r="CX56" s="617"/>
      <c r="CY56" s="618">
        <v>14820069</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342</v>
      </c>
      <c r="CB57" s="610"/>
      <c r="CC57" s="610"/>
      <c r="CD57" s="610"/>
      <c r="CE57" s="610"/>
      <c r="CF57" s="610"/>
      <c r="CG57" s="610"/>
      <c r="CH57" s="610"/>
      <c r="CI57" s="610"/>
      <c r="CJ57" s="610"/>
      <c r="CK57" s="610"/>
      <c r="CL57" s="611"/>
      <c r="CM57" s="612">
        <v>43817581</v>
      </c>
      <c r="CN57" s="613"/>
      <c r="CO57" s="613"/>
      <c r="CP57" s="613"/>
      <c r="CQ57" s="613"/>
      <c r="CR57" s="613"/>
      <c r="CS57" s="613"/>
      <c r="CT57" s="614"/>
      <c r="CU57" s="615">
        <v>4.2</v>
      </c>
      <c r="CV57" s="616"/>
      <c r="CW57" s="616"/>
      <c r="CX57" s="617"/>
      <c r="CY57" s="618">
        <v>11411532</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343</v>
      </c>
      <c r="CB58" s="610"/>
      <c r="CC58" s="610"/>
      <c r="CD58" s="610"/>
      <c r="CE58" s="610"/>
      <c r="CF58" s="610"/>
      <c r="CG58" s="610"/>
      <c r="CH58" s="610"/>
      <c r="CI58" s="610"/>
      <c r="CJ58" s="610"/>
      <c r="CK58" s="610"/>
      <c r="CL58" s="611"/>
      <c r="CM58" s="612">
        <v>90382845</v>
      </c>
      <c r="CN58" s="613"/>
      <c r="CO58" s="613"/>
      <c r="CP58" s="613"/>
      <c r="CQ58" s="613"/>
      <c r="CR58" s="613"/>
      <c r="CS58" s="613"/>
      <c r="CT58" s="614"/>
      <c r="CU58" s="615">
        <v>8.8000000000000007</v>
      </c>
      <c r="CV58" s="616"/>
      <c r="CW58" s="616"/>
      <c r="CX58" s="617"/>
      <c r="CY58" s="618">
        <v>5569641</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344</v>
      </c>
      <c r="CB59" s="610"/>
      <c r="CC59" s="610"/>
      <c r="CD59" s="610"/>
      <c r="CE59" s="610"/>
      <c r="CF59" s="610"/>
      <c r="CG59" s="610"/>
      <c r="CH59" s="610"/>
      <c r="CI59" s="610"/>
      <c r="CJ59" s="610"/>
      <c r="CK59" s="610"/>
      <c r="CL59" s="611"/>
      <c r="CM59" s="612" t="s">
        <v>140</v>
      </c>
      <c r="CN59" s="613"/>
      <c r="CO59" s="613"/>
      <c r="CP59" s="613"/>
      <c r="CQ59" s="613"/>
      <c r="CR59" s="613"/>
      <c r="CS59" s="613"/>
      <c r="CT59" s="614"/>
      <c r="CU59" s="615" t="s">
        <v>140</v>
      </c>
      <c r="CV59" s="616"/>
      <c r="CW59" s="616"/>
      <c r="CX59" s="617"/>
      <c r="CY59" s="618" t="s">
        <v>140</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345</v>
      </c>
      <c r="BZ60" s="592"/>
      <c r="CA60" s="592"/>
      <c r="CB60" s="592"/>
      <c r="CC60" s="592"/>
      <c r="CD60" s="592"/>
      <c r="CE60" s="592"/>
      <c r="CF60" s="592"/>
      <c r="CG60" s="592"/>
      <c r="CH60" s="592"/>
      <c r="CI60" s="592"/>
      <c r="CJ60" s="592"/>
      <c r="CK60" s="592"/>
      <c r="CL60" s="593"/>
      <c r="CM60" s="594">
        <v>1032718630</v>
      </c>
      <c r="CN60" s="595"/>
      <c r="CO60" s="595"/>
      <c r="CP60" s="595"/>
      <c r="CQ60" s="595"/>
      <c r="CR60" s="595"/>
      <c r="CS60" s="595"/>
      <c r="CT60" s="596"/>
      <c r="CU60" s="597">
        <v>100</v>
      </c>
      <c r="CV60" s="598"/>
      <c r="CW60" s="598"/>
      <c r="CX60" s="599"/>
      <c r="CY60" s="600">
        <v>614075160</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Y1N1mfPruTxbS7ohkuocGiZcy3a6rlKjmkxtb+5g+m7ksVFs3rsTfgyfUeBlm56s9x0xjKXHbSw6s2QqxOoHCA==" saltValue="rZew5MyQBdjuw92/cObUhg=="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election activeCell="BH71" sqref="BH71"/>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346</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3" t="s">
        <v>347</v>
      </c>
      <c r="DK2" s="1124"/>
      <c r="DL2" s="1124"/>
      <c r="DM2" s="1124"/>
      <c r="DN2" s="1124"/>
      <c r="DO2" s="1125"/>
      <c r="DP2" s="238"/>
      <c r="DQ2" s="1123" t="s">
        <v>348</v>
      </c>
      <c r="DR2" s="1124"/>
      <c r="DS2" s="1124"/>
      <c r="DT2" s="1124"/>
      <c r="DU2" s="1124"/>
      <c r="DV2" s="1124"/>
      <c r="DW2" s="1124"/>
      <c r="DX2" s="1124"/>
      <c r="DY2" s="1124"/>
      <c r="DZ2" s="112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67" t="s">
        <v>349</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41"/>
      <c r="BA4" s="241"/>
      <c r="BB4" s="241"/>
      <c r="BC4" s="241"/>
      <c r="BD4" s="241"/>
      <c r="BE4" s="242"/>
      <c r="BF4" s="242"/>
      <c r="BG4" s="242"/>
      <c r="BH4" s="242"/>
      <c r="BI4" s="242"/>
      <c r="BJ4" s="242"/>
      <c r="BK4" s="242"/>
      <c r="BL4" s="242"/>
      <c r="BM4" s="242"/>
      <c r="BN4" s="242"/>
      <c r="BO4" s="242"/>
      <c r="BP4" s="242"/>
      <c r="BQ4" s="241" t="s">
        <v>350</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3" t="s">
        <v>351</v>
      </c>
      <c r="B5" s="994"/>
      <c r="C5" s="994"/>
      <c r="D5" s="994"/>
      <c r="E5" s="994"/>
      <c r="F5" s="994"/>
      <c r="G5" s="994"/>
      <c r="H5" s="994"/>
      <c r="I5" s="994"/>
      <c r="J5" s="994"/>
      <c r="K5" s="994"/>
      <c r="L5" s="994"/>
      <c r="M5" s="994"/>
      <c r="N5" s="994"/>
      <c r="O5" s="994"/>
      <c r="P5" s="995"/>
      <c r="Q5" s="999" t="s">
        <v>352</v>
      </c>
      <c r="R5" s="1000"/>
      <c r="S5" s="1000"/>
      <c r="T5" s="1000"/>
      <c r="U5" s="1001"/>
      <c r="V5" s="999" t="s">
        <v>353</v>
      </c>
      <c r="W5" s="1000"/>
      <c r="X5" s="1000"/>
      <c r="Y5" s="1000"/>
      <c r="Z5" s="1001"/>
      <c r="AA5" s="999" t="s">
        <v>354</v>
      </c>
      <c r="AB5" s="1000"/>
      <c r="AC5" s="1000"/>
      <c r="AD5" s="1000"/>
      <c r="AE5" s="1000"/>
      <c r="AF5" s="1126" t="s">
        <v>355</v>
      </c>
      <c r="AG5" s="1000"/>
      <c r="AH5" s="1000"/>
      <c r="AI5" s="1000"/>
      <c r="AJ5" s="1015"/>
      <c r="AK5" s="1000" t="s">
        <v>356</v>
      </c>
      <c r="AL5" s="1000"/>
      <c r="AM5" s="1000"/>
      <c r="AN5" s="1000"/>
      <c r="AO5" s="1001"/>
      <c r="AP5" s="999" t="s">
        <v>357</v>
      </c>
      <c r="AQ5" s="1000"/>
      <c r="AR5" s="1000"/>
      <c r="AS5" s="1000"/>
      <c r="AT5" s="1001"/>
      <c r="AU5" s="999" t="s">
        <v>358</v>
      </c>
      <c r="AV5" s="1000"/>
      <c r="AW5" s="1000"/>
      <c r="AX5" s="1000"/>
      <c r="AY5" s="1015"/>
      <c r="AZ5" s="245"/>
      <c r="BA5" s="245"/>
      <c r="BB5" s="245"/>
      <c r="BC5" s="245"/>
      <c r="BD5" s="245"/>
      <c r="BE5" s="246"/>
      <c r="BF5" s="246"/>
      <c r="BG5" s="246"/>
      <c r="BH5" s="246"/>
      <c r="BI5" s="246"/>
      <c r="BJ5" s="246"/>
      <c r="BK5" s="246"/>
      <c r="BL5" s="246"/>
      <c r="BM5" s="246"/>
      <c r="BN5" s="246"/>
      <c r="BO5" s="246"/>
      <c r="BP5" s="246"/>
      <c r="BQ5" s="993" t="s">
        <v>359</v>
      </c>
      <c r="BR5" s="994"/>
      <c r="BS5" s="994"/>
      <c r="BT5" s="994"/>
      <c r="BU5" s="994"/>
      <c r="BV5" s="994"/>
      <c r="BW5" s="994"/>
      <c r="BX5" s="994"/>
      <c r="BY5" s="994"/>
      <c r="BZ5" s="994"/>
      <c r="CA5" s="994"/>
      <c r="CB5" s="994"/>
      <c r="CC5" s="994"/>
      <c r="CD5" s="994"/>
      <c r="CE5" s="994"/>
      <c r="CF5" s="994"/>
      <c r="CG5" s="995"/>
      <c r="CH5" s="999" t="s">
        <v>360</v>
      </c>
      <c r="CI5" s="1000"/>
      <c r="CJ5" s="1000"/>
      <c r="CK5" s="1000"/>
      <c r="CL5" s="1001"/>
      <c r="CM5" s="999" t="s">
        <v>361</v>
      </c>
      <c r="CN5" s="1000"/>
      <c r="CO5" s="1000"/>
      <c r="CP5" s="1000"/>
      <c r="CQ5" s="1001"/>
      <c r="CR5" s="999" t="s">
        <v>362</v>
      </c>
      <c r="CS5" s="1000"/>
      <c r="CT5" s="1000"/>
      <c r="CU5" s="1000"/>
      <c r="CV5" s="1001"/>
      <c r="CW5" s="999" t="s">
        <v>363</v>
      </c>
      <c r="CX5" s="1000"/>
      <c r="CY5" s="1000"/>
      <c r="CZ5" s="1000"/>
      <c r="DA5" s="1001"/>
      <c r="DB5" s="999" t="s">
        <v>364</v>
      </c>
      <c r="DC5" s="1000"/>
      <c r="DD5" s="1000"/>
      <c r="DE5" s="1000"/>
      <c r="DF5" s="1001"/>
      <c r="DG5" s="1111" t="s">
        <v>365</v>
      </c>
      <c r="DH5" s="1112"/>
      <c r="DI5" s="1112"/>
      <c r="DJ5" s="1112"/>
      <c r="DK5" s="1113"/>
      <c r="DL5" s="1111" t="s">
        <v>366</v>
      </c>
      <c r="DM5" s="1112"/>
      <c r="DN5" s="1112"/>
      <c r="DO5" s="1112"/>
      <c r="DP5" s="1113"/>
      <c r="DQ5" s="999" t="s">
        <v>367</v>
      </c>
      <c r="DR5" s="1000"/>
      <c r="DS5" s="1000"/>
      <c r="DT5" s="1000"/>
      <c r="DU5" s="1001"/>
      <c r="DV5" s="999" t="s">
        <v>358</v>
      </c>
      <c r="DW5" s="1000"/>
      <c r="DX5" s="1000"/>
      <c r="DY5" s="1000"/>
      <c r="DZ5" s="1015"/>
      <c r="EA5" s="243"/>
    </row>
    <row r="6" spans="1:131" s="244" customFormat="1" ht="26.25" customHeight="1" thickBot="1" x14ac:dyDescent="0.25">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27"/>
      <c r="AG6" s="1003"/>
      <c r="AH6" s="1003"/>
      <c r="AI6" s="1003"/>
      <c r="AJ6" s="1016"/>
      <c r="AK6" s="1003"/>
      <c r="AL6" s="1003"/>
      <c r="AM6" s="1003"/>
      <c r="AN6" s="1003"/>
      <c r="AO6" s="1004"/>
      <c r="AP6" s="1002"/>
      <c r="AQ6" s="1003"/>
      <c r="AR6" s="1003"/>
      <c r="AS6" s="1003"/>
      <c r="AT6" s="1004"/>
      <c r="AU6" s="1002"/>
      <c r="AV6" s="1003"/>
      <c r="AW6" s="1003"/>
      <c r="AX6" s="1003"/>
      <c r="AY6" s="1016"/>
      <c r="AZ6" s="241"/>
      <c r="BA6" s="241"/>
      <c r="BB6" s="241"/>
      <c r="BC6" s="241"/>
      <c r="BD6" s="241"/>
      <c r="BE6" s="242"/>
      <c r="BF6" s="242"/>
      <c r="BG6" s="242"/>
      <c r="BH6" s="242"/>
      <c r="BI6" s="242"/>
      <c r="BJ6" s="242"/>
      <c r="BK6" s="242"/>
      <c r="BL6" s="242"/>
      <c r="BM6" s="242"/>
      <c r="BN6" s="242"/>
      <c r="BO6" s="242"/>
      <c r="BP6" s="242"/>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14"/>
      <c r="DH6" s="1115"/>
      <c r="DI6" s="1115"/>
      <c r="DJ6" s="1115"/>
      <c r="DK6" s="1116"/>
      <c r="DL6" s="1114"/>
      <c r="DM6" s="1115"/>
      <c r="DN6" s="1115"/>
      <c r="DO6" s="1115"/>
      <c r="DP6" s="1116"/>
      <c r="DQ6" s="1002"/>
      <c r="DR6" s="1003"/>
      <c r="DS6" s="1003"/>
      <c r="DT6" s="1003"/>
      <c r="DU6" s="1004"/>
      <c r="DV6" s="1002"/>
      <c r="DW6" s="1003"/>
      <c r="DX6" s="1003"/>
      <c r="DY6" s="1003"/>
      <c r="DZ6" s="1016"/>
      <c r="EA6" s="243"/>
    </row>
    <row r="7" spans="1:131" s="244" customFormat="1" ht="26.25" customHeight="1" thickTop="1" x14ac:dyDescent="0.2">
      <c r="A7" s="247">
        <v>1</v>
      </c>
      <c r="B7" s="1054" t="s">
        <v>368</v>
      </c>
      <c r="C7" s="1055"/>
      <c r="D7" s="1055"/>
      <c r="E7" s="1055"/>
      <c r="F7" s="1055"/>
      <c r="G7" s="1055"/>
      <c r="H7" s="1055"/>
      <c r="I7" s="1055"/>
      <c r="J7" s="1055"/>
      <c r="K7" s="1055"/>
      <c r="L7" s="1055"/>
      <c r="M7" s="1055"/>
      <c r="N7" s="1055"/>
      <c r="O7" s="1055"/>
      <c r="P7" s="1056"/>
      <c r="Q7" s="1117">
        <v>1187997</v>
      </c>
      <c r="R7" s="1118"/>
      <c r="S7" s="1118"/>
      <c r="T7" s="1118"/>
      <c r="U7" s="1118"/>
      <c r="V7" s="1118">
        <v>1094989</v>
      </c>
      <c r="W7" s="1118"/>
      <c r="X7" s="1118"/>
      <c r="Y7" s="1118"/>
      <c r="Z7" s="1118"/>
      <c r="AA7" s="1118">
        <v>93008</v>
      </c>
      <c r="AB7" s="1118"/>
      <c r="AC7" s="1118"/>
      <c r="AD7" s="1118"/>
      <c r="AE7" s="1119"/>
      <c r="AF7" s="1120">
        <v>14590</v>
      </c>
      <c r="AG7" s="1121"/>
      <c r="AH7" s="1121"/>
      <c r="AI7" s="1121"/>
      <c r="AJ7" s="1122"/>
      <c r="AK7" s="1104">
        <v>477</v>
      </c>
      <c r="AL7" s="1105"/>
      <c r="AM7" s="1105"/>
      <c r="AN7" s="1105"/>
      <c r="AO7" s="1105"/>
      <c r="AP7" s="1105">
        <v>1549109</v>
      </c>
      <c r="AQ7" s="1105"/>
      <c r="AR7" s="1105"/>
      <c r="AS7" s="1105"/>
      <c r="AT7" s="1105"/>
      <c r="AU7" s="1106"/>
      <c r="AV7" s="1106"/>
      <c r="AW7" s="1106"/>
      <c r="AX7" s="1106"/>
      <c r="AY7" s="1107"/>
      <c r="AZ7" s="241"/>
      <c r="BA7" s="241"/>
      <c r="BB7" s="241"/>
      <c r="BC7" s="241"/>
      <c r="BD7" s="241"/>
      <c r="BE7" s="242"/>
      <c r="BF7" s="242"/>
      <c r="BG7" s="242"/>
      <c r="BH7" s="242"/>
      <c r="BI7" s="242"/>
      <c r="BJ7" s="242"/>
      <c r="BK7" s="242"/>
      <c r="BL7" s="242"/>
      <c r="BM7" s="242"/>
      <c r="BN7" s="242"/>
      <c r="BO7" s="242"/>
      <c r="BP7" s="242"/>
      <c r="BQ7" s="248">
        <v>1</v>
      </c>
      <c r="BR7" s="249" t="s">
        <v>578</v>
      </c>
      <c r="BS7" s="1108" t="s">
        <v>579</v>
      </c>
      <c r="BT7" s="1109"/>
      <c r="BU7" s="1109"/>
      <c r="BV7" s="1109"/>
      <c r="BW7" s="1109"/>
      <c r="BX7" s="1109"/>
      <c r="BY7" s="1109"/>
      <c r="BZ7" s="1109"/>
      <c r="CA7" s="1109"/>
      <c r="CB7" s="1109"/>
      <c r="CC7" s="1109"/>
      <c r="CD7" s="1109"/>
      <c r="CE7" s="1109"/>
      <c r="CF7" s="1109"/>
      <c r="CG7" s="1110"/>
      <c r="CH7" s="1101">
        <v>-72</v>
      </c>
      <c r="CI7" s="1102"/>
      <c r="CJ7" s="1102"/>
      <c r="CK7" s="1102"/>
      <c r="CL7" s="1103"/>
      <c r="CM7" s="1101">
        <v>3042</v>
      </c>
      <c r="CN7" s="1102"/>
      <c r="CO7" s="1102"/>
      <c r="CP7" s="1102"/>
      <c r="CQ7" s="1103"/>
      <c r="CR7" s="1101">
        <v>1723</v>
      </c>
      <c r="CS7" s="1102"/>
      <c r="CT7" s="1102"/>
      <c r="CU7" s="1102"/>
      <c r="CV7" s="1103"/>
      <c r="CW7" s="1101">
        <v>218</v>
      </c>
      <c r="CX7" s="1102"/>
      <c r="CY7" s="1102"/>
      <c r="CZ7" s="1102"/>
      <c r="DA7" s="1103"/>
      <c r="DB7" s="1101">
        <v>96</v>
      </c>
      <c r="DC7" s="1102"/>
      <c r="DD7" s="1102"/>
      <c r="DE7" s="1102"/>
      <c r="DF7" s="1103"/>
      <c r="DG7" s="1101">
        <v>58</v>
      </c>
      <c r="DH7" s="1102"/>
      <c r="DI7" s="1102"/>
      <c r="DJ7" s="1102"/>
      <c r="DK7" s="1103"/>
      <c r="DL7" s="1101">
        <v>58</v>
      </c>
      <c r="DM7" s="1102"/>
      <c r="DN7" s="1102"/>
      <c r="DO7" s="1102"/>
      <c r="DP7" s="1103"/>
      <c r="DQ7" s="1101">
        <v>52</v>
      </c>
      <c r="DR7" s="1102"/>
      <c r="DS7" s="1102"/>
      <c r="DT7" s="1102"/>
      <c r="DU7" s="1103"/>
      <c r="DV7" s="1128"/>
      <c r="DW7" s="1129"/>
      <c r="DX7" s="1129"/>
      <c r="DY7" s="1129"/>
      <c r="DZ7" s="1130"/>
      <c r="EA7" s="243"/>
    </row>
    <row r="8" spans="1:131" s="244" customFormat="1" ht="26.25" customHeight="1" x14ac:dyDescent="0.2">
      <c r="A8" s="250">
        <v>2</v>
      </c>
      <c r="B8" s="1041" t="s">
        <v>369</v>
      </c>
      <c r="C8" s="1042"/>
      <c r="D8" s="1042"/>
      <c r="E8" s="1042"/>
      <c r="F8" s="1042"/>
      <c r="G8" s="1042"/>
      <c r="H8" s="1042"/>
      <c r="I8" s="1042"/>
      <c r="J8" s="1042"/>
      <c r="K8" s="1042"/>
      <c r="L8" s="1042"/>
      <c r="M8" s="1042"/>
      <c r="N8" s="1042"/>
      <c r="O8" s="1042"/>
      <c r="P8" s="1043"/>
      <c r="Q8" s="1048">
        <v>236782</v>
      </c>
      <c r="R8" s="1045"/>
      <c r="S8" s="1045"/>
      <c r="T8" s="1045"/>
      <c r="U8" s="1045"/>
      <c r="V8" s="1045">
        <v>236782</v>
      </c>
      <c r="W8" s="1045"/>
      <c r="X8" s="1045"/>
      <c r="Y8" s="1045"/>
      <c r="Z8" s="1045"/>
      <c r="AA8" s="1045">
        <v>0</v>
      </c>
      <c r="AB8" s="1045"/>
      <c r="AC8" s="1045"/>
      <c r="AD8" s="1045"/>
      <c r="AE8" s="1049"/>
      <c r="AF8" s="1096" t="s">
        <v>370</v>
      </c>
      <c r="AG8" s="1097"/>
      <c r="AH8" s="1097"/>
      <c r="AI8" s="1097"/>
      <c r="AJ8" s="1098"/>
      <c r="AK8" s="1099">
        <v>133082</v>
      </c>
      <c r="AL8" s="1100"/>
      <c r="AM8" s="1100"/>
      <c r="AN8" s="1100"/>
      <c r="AO8" s="1100"/>
      <c r="AP8" s="1100">
        <v>0</v>
      </c>
      <c r="AQ8" s="1100"/>
      <c r="AR8" s="1100"/>
      <c r="AS8" s="1100"/>
      <c r="AT8" s="1100"/>
      <c r="AU8" s="1094"/>
      <c r="AV8" s="1094"/>
      <c r="AW8" s="1094"/>
      <c r="AX8" s="1094"/>
      <c r="AY8" s="1095"/>
      <c r="AZ8" s="241"/>
      <c r="BA8" s="241"/>
      <c r="BB8" s="241"/>
      <c r="BC8" s="241"/>
      <c r="BD8" s="241"/>
      <c r="BE8" s="242"/>
      <c r="BF8" s="242"/>
      <c r="BG8" s="242"/>
      <c r="BH8" s="242"/>
      <c r="BI8" s="242"/>
      <c r="BJ8" s="242"/>
      <c r="BK8" s="242"/>
      <c r="BL8" s="242"/>
      <c r="BM8" s="242"/>
      <c r="BN8" s="242"/>
      <c r="BO8" s="242"/>
      <c r="BP8" s="242"/>
      <c r="BQ8" s="251">
        <v>2</v>
      </c>
      <c r="BR8" s="252"/>
      <c r="BS8" s="1012" t="s">
        <v>580</v>
      </c>
      <c r="BT8" s="1013"/>
      <c r="BU8" s="1013"/>
      <c r="BV8" s="1013"/>
      <c r="BW8" s="1013"/>
      <c r="BX8" s="1013"/>
      <c r="BY8" s="1013"/>
      <c r="BZ8" s="1013"/>
      <c r="CA8" s="1013"/>
      <c r="CB8" s="1013"/>
      <c r="CC8" s="1013"/>
      <c r="CD8" s="1013"/>
      <c r="CE8" s="1013"/>
      <c r="CF8" s="1013"/>
      <c r="CG8" s="1014"/>
      <c r="CH8" s="987">
        <v>18</v>
      </c>
      <c r="CI8" s="988"/>
      <c r="CJ8" s="988"/>
      <c r="CK8" s="988"/>
      <c r="CL8" s="989"/>
      <c r="CM8" s="987">
        <v>213</v>
      </c>
      <c r="CN8" s="988"/>
      <c r="CO8" s="988"/>
      <c r="CP8" s="988"/>
      <c r="CQ8" s="989"/>
      <c r="CR8" s="987">
        <v>148</v>
      </c>
      <c r="CS8" s="988"/>
      <c r="CT8" s="988"/>
      <c r="CU8" s="988"/>
      <c r="CV8" s="989"/>
      <c r="CW8" s="987">
        <v>17</v>
      </c>
      <c r="CX8" s="988"/>
      <c r="CY8" s="988"/>
      <c r="CZ8" s="988"/>
      <c r="DA8" s="989"/>
      <c r="DB8" s="987" t="s">
        <v>515</v>
      </c>
      <c r="DC8" s="988"/>
      <c r="DD8" s="988"/>
      <c r="DE8" s="988"/>
      <c r="DF8" s="989"/>
      <c r="DG8" s="987" t="s">
        <v>515</v>
      </c>
      <c r="DH8" s="988"/>
      <c r="DI8" s="988"/>
      <c r="DJ8" s="988"/>
      <c r="DK8" s="989"/>
      <c r="DL8" s="987" t="s">
        <v>515</v>
      </c>
      <c r="DM8" s="988"/>
      <c r="DN8" s="988"/>
      <c r="DO8" s="988"/>
      <c r="DP8" s="989"/>
      <c r="DQ8" s="987" t="s">
        <v>515</v>
      </c>
      <c r="DR8" s="988"/>
      <c r="DS8" s="988"/>
      <c r="DT8" s="988"/>
      <c r="DU8" s="989"/>
      <c r="DV8" s="990"/>
      <c r="DW8" s="991"/>
      <c r="DX8" s="991"/>
      <c r="DY8" s="991"/>
      <c r="DZ8" s="992"/>
      <c r="EA8" s="243"/>
    </row>
    <row r="9" spans="1:131" s="244" customFormat="1" ht="26.25" customHeight="1" x14ac:dyDescent="0.2">
      <c r="A9" s="250">
        <v>3</v>
      </c>
      <c r="B9" s="1041" t="s">
        <v>371</v>
      </c>
      <c r="C9" s="1042"/>
      <c r="D9" s="1042"/>
      <c r="E9" s="1042"/>
      <c r="F9" s="1042"/>
      <c r="G9" s="1042"/>
      <c r="H9" s="1042"/>
      <c r="I9" s="1042"/>
      <c r="J9" s="1042"/>
      <c r="K9" s="1042"/>
      <c r="L9" s="1042"/>
      <c r="M9" s="1042"/>
      <c r="N9" s="1042"/>
      <c r="O9" s="1042"/>
      <c r="P9" s="1043"/>
      <c r="Q9" s="1048">
        <v>218</v>
      </c>
      <c r="R9" s="1045"/>
      <c r="S9" s="1045"/>
      <c r="T9" s="1045"/>
      <c r="U9" s="1045"/>
      <c r="V9" s="1045">
        <v>34</v>
      </c>
      <c r="W9" s="1045"/>
      <c r="X9" s="1045"/>
      <c r="Y9" s="1045"/>
      <c r="Z9" s="1045"/>
      <c r="AA9" s="1045">
        <v>184</v>
      </c>
      <c r="AB9" s="1045"/>
      <c r="AC9" s="1045"/>
      <c r="AD9" s="1045"/>
      <c r="AE9" s="1049"/>
      <c r="AF9" s="1096" t="s">
        <v>372</v>
      </c>
      <c r="AG9" s="1097"/>
      <c r="AH9" s="1097"/>
      <c r="AI9" s="1097"/>
      <c r="AJ9" s="1098"/>
      <c r="AK9" s="1099">
        <v>3</v>
      </c>
      <c r="AL9" s="1100"/>
      <c r="AM9" s="1100"/>
      <c r="AN9" s="1100"/>
      <c r="AO9" s="1100"/>
      <c r="AP9" s="1100">
        <v>258</v>
      </c>
      <c r="AQ9" s="1100"/>
      <c r="AR9" s="1100"/>
      <c r="AS9" s="1100"/>
      <c r="AT9" s="1100"/>
      <c r="AU9" s="1094"/>
      <c r="AV9" s="1094"/>
      <c r="AW9" s="1094"/>
      <c r="AX9" s="1094"/>
      <c r="AY9" s="1095"/>
      <c r="AZ9" s="241"/>
      <c r="BA9" s="241"/>
      <c r="BB9" s="241"/>
      <c r="BC9" s="241"/>
      <c r="BD9" s="241"/>
      <c r="BE9" s="242"/>
      <c r="BF9" s="242"/>
      <c r="BG9" s="242"/>
      <c r="BH9" s="242"/>
      <c r="BI9" s="242"/>
      <c r="BJ9" s="242"/>
      <c r="BK9" s="242"/>
      <c r="BL9" s="242"/>
      <c r="BM9" s="242"/>
      <c r="BN9" s="242"/>
      <c r="BO9" s="242"/>
      <c r="BP9" s="242"/>
      <c r="BQ9" s="251">
        <v>3</v>
      </c>
      <c r="BR9" s="252"/>
      <c r="BS9" s="1012" t="s">
        <v>581</v>
      </c>
      <c r="BT9" s="1013"/>
      <c r="BU9" s="1013"/>
      <c r="BV9" s="1013"/>
      <c r="BW9" s="1013"/>
      <c r="BX9" s="1013"/>
      <c r="BY9" s="1013"/>
      <c r="BZ9" s="1013"/>
      <c r="CA9" s="1013"/>
      <c r="CB9" s="1013"/>
      <c r="CC9" s="1013"/>
      <c r="CD9" s="1013"/>
      <c r="CE9" s="1013"/>
      <c r="CF9" s="1013"/>
      <c r="CG9" s="1014"/>
      <c r="CH9" s="987">
        <v>63</v>
      </c>
      <c r="CI9" s="988"/>
      <c r="CJ9" s="988"/>
      <c r="CK9" s="988"/>
      <c r="CL9" s="989"/>
      <c r="CM9" s="987">
        <v>434</v>
      </c>
      <c r="CN9" s="988"/>
      <c r="CO9" s="988"/>
      <c r="CP9" s="988"/>
      <c r="CQ9" s="989"/>
      <c r="CR9" s="987">
        <v>100</v>
      </c>
      <c r="CS9" s="988"/>
      <c r="CT9" s="988"/>
      <c r="CU9" s="988"/>
      <c r="CV9" s="989"/>
      <c r="CW9" s="987">
        <v>66</v>
      </c>
      <c r="CX9" s="988"/>
      <c r="CY9" s="988"/>
      <c r="CZ9" s="988"/>
      <c r="DA9" s="989"/>
      <c r="DB9" s="987">
        <v>977</v>
      </c>
      <c r="DC9" s="988"/>
      <c r="DD9" s="988"/>
      <c r="DE9" s="988"/>
      <c r="DF9" s="989"/>
      <c r="DG9" s="987" t="s">
        <v>515</v>
      </c>
      <c r="DH9" s="988"/>
      <c r="DI9" s="988"/>
      <c r="DJ9" s="988"/>
      <c r="DK9" s="989"/>
      <c r="DL9" s="987" t="s">
        <v>515</v>
      </c>
      <c r="DM9" s="988"/>
      <c r="DN9" s="988"/>
      <c r="DO9" s="988"/>
      <c r="DP9" s="989"/>
      <c r="DQ9" s="987" t="s">
        <v>515</v>
      </c>
      <c r="DR9" s="988"/>
      <c r="DS9" s="988"/>
      <c r="DT9" s="988"/>
      <c r="DU9" s="989"/>
      <c r="DV9" s="990"/>
      <c r="DW9" s="991"/>
      <c r="DX9" s="991"/>
      <c r="DY9" s="991"/>
      <c r="DZ9" s="992"/>
      <c r="EA9" s="243"/>
    </row>
    <row r="10" spans="1:131" s="244" customFormat="1" ht="26.25" customHeight="1" x14ac:dyDescent="0.2">
      <c r="A10" s="250">
        <v>4</v>
      </c>
      <c r="B10" s="1041" t="s">
        <v>373</v>
      </c>
      <c r="C10" s="1042"/>
      <c r="D10" s="1042"/>
      <c r="E10" s="1042"/>
      <c r="F10" s="1042"/>
      <c r="G10" s="1042"/>
      <c r="H10" s="1042"/>
      <c r="I10" s="1042"/>
      <c r="J10" s="1042"/>
      <c r="K10" s="1042"/>
      <c r="L10" s="1042"/>
      <c r="M10" s="1042"/>
      <c r="N10" s="1042"/>
      <c r="O10" s="1042"/>
      <c r="P10" s="1043"/>
      <c r="Q10" s="1048">
        <v>3226</v>
      </c>
      <c r="R10" s="1045"/>
      <c r="S10" s="1045"/>
      <c r="T10" s="1045"/>
      <c r="U10" s="1045"/>
      <c r="V10" s="1045">
        <v>2424</v>
      </c>
      <c r="W10" s="1045"/>
      <c r="X10" s="1045"/>
      <c r="Y10" s="1045"/>
      <c r="Z10" s="1045"/>
      <c r="AA10" s="1045">
        <v>802</v>
      </c>
      <c r="AB10" s="1045"/>
      <c r="AC10" s="1045"/>
      <c r="AD10" s="1045"/>
      <c r="AE10" s="1049"/>
      <c r="AF10" s="1096" t="s">
        <v>370</v>
      </c>
      <c r="AG10" s="1097"/>
      <c r="AH10" s="1097"/>
      <c r="AI10" s="1097"/>
      <c r="AJ10" s="1098"/>
      <c r="AK10" s="1099">
        <v>123</v>
      </c>
      <c r="AL10" s="1100"/>
      <c r="AM10" s="1100"/>
      <c r="AN10" s="1100"/>
      <c r="AO10" s="1100"/>
      <c r="AP10" s="1100">
        <v>88499</v>
      </c>
      <c r="AQ10" s="1100"/>
      <c r="AR10" s="1100"/>
      <c r="AS10" s="1100"/>
      <c r="AT10" s="1100"/>
      <c r="AU10" s="1094"/>
      <c r="AV10" s="1094"/>
      <c r="AW10" s="1094"/>
      <c r="AX10" s="1094"/>
      <c r="AY10" s="1095"/>
      <c r="AZ10" s="241"/>
      <c r="BA10" s="241"/>
      <c r="BB10" s="241"/>
      <c r="BC10" s="241"/>
      <c r="BD10" s="241"/>
      <c r="BE10" s="242"/>
      <c r="BF10" s="242"/>
      <c r="BG10" s="242"/>
      <c r="BH10" s="242"/>
      <c r="BI10" s="242"/>
      <c r="BJ10" s="242"/>
      <c r="BK10" s="242"/>
      <c r="BL10" s="242"/>
      <c r="BM10" s="242"/>
      <c r="BN10" s="242"/>
      <c r="BO10" s="242"/>
      <c r="BP10" s="242"/>
      <c r="BQ10" s="251">
        <v>4</v>
      </c>
      <c r="BR10" s="252"/>
      <c r="BS10" s="1012" t="s">
        <v>582</v>
      </c>
      <c r="BT10" s="1013"/>
      <c r="BU10" s="1013"/>
      <c r="BV10" s="1013"/>
      <c r="BW10" s="1013"/>
      <c r="BX10" s="1013"/>
      <c r="BY10" s="1013"/>
      <c r="BZ10" s="1013"/>
      <c r="CA10" s="1013"/>
      <c r="CB10" s="1013"/>
      <c r="CC10" s="1013"/>
      <c r="CD10" s="1013"/>
      <c r="CE10" s="1013"/>
      <c r="CF10" s="1013"/>
      <c r="CG10" s="1014"/>
      <c r="CH10" s="987">
        <v>-3</v>
      </c>
      <c r="CI10" s="988"/>
      <c r="CJ10" s="988"/>
      <c r="CK10" s="988"/>
      <c r="CL10" s="989"/>
      <c r="CM10" s="987">
        <v>44</v>
      </c>
      <c r="CN10" s="988"/>
      <c r="CO10" s="988"/>
      <c r="CP10" s="988"/>
      <c r="CQ10" s="989"/>
      <c r="CR10" s="987">
        <v>172</v>
      </c>
      <c r="CS10" s="988"/>
      <c r="CT10" s="988"/>
      <c r="CU10" s="988"/>
      <c r="CV10" s="989"/>
      <c r="CW10" s="987">
        <v>5</v>
      </c>
      <c r="CX10" s="988"/>
      <c r="CY10" s="988"/>
      <c r="CZ10" s="988"/>
      <c r="DA10" s="989"/>
      <c r="DB10" s="987" t="s">
        <v>515</v>
      </c>
      <c r="DC10" s="988"/>
      <c r="DD10" s="988"/>
      <c r="DE10" s="988"/>
      <c r="DF10" s="989"/>
      <c r="DG10" s="987" t="s">
        <v>515</v>
      </c>
      <c r="DH10" s="988"/>
      <c r="DI10" s="988"/>
      <c r="DJ10" s="988"/>
      <c r="DK10" s="989"/>
      <c r="DL10" s="987" t="s">
        <v>515</v>
      </c>
      <c r="DM10" s="988"/>
      <c r="DN10" s="988"/>
      <c r="DO10" s="988"/>
      <c r="DP10" s="989"/>
      <c r="DQ10" s="987" t="s">
        <v>515</v>
      </c>
      <c r="DR10" s="988"/>
      <c r="DS10" s="988"/>
      <c r="DT10" s="988"/>
      <c r="DU10" s="989"/>
      <c r="DV10" s="990"/>
      <c r="DW10" s="991"/>
      <c r="DX10" s="991"/>
      <c r="DY10" s="991"/>
      <c r="DZ10" s="992"/>
      <c r="EA10" s="243"/>
    </row>
    <row r="11" spans="1:131" s="244" customFormat="1" ht="26.25" customHeight="1" x14ac:dyDescent="0.2">
      <c r="A11" s="250">
        <v>5</v>
      </c>
      <c r="B11" s="1041" t="s">
        <v>374</v>
      </c>
      <c r="C11" s="1042"/>
      <c r="D11" s="1042"/>
      <c r="E11" s="1042"/>
      <c r="F11" s="1042"/>
      <c r="G11" s="1042"/>
      <c r="H11" s="1042"/>
      <c r="I11" s="1042"/>
      <c r="J11" s="1042"/>
      <c r="K11" s="1042"/>
      <c r="L11" s="1042"/>
      <c r="M11" s="1042"/>
      <c r="N11" s="1042"/>
      <c r="O11" s="1042"/>
      <c r="P11" s="1043"/>
      <c r="Q11" s="1048">
        <v>222</v>
      </c>
      <c r="R11" s="1045"/>
      <c r="S11" s="1045"/>
      <c r="T11" s="1045"/>
      <c r="U11" s="1045"/>
      <c r="V11" s="1045">
        <v>38</v>
      </c>
      <c r="W11" s="1045"/>
      <c r="X11" s="1045"/>
      <c r="Y11" s="1045"/>
      <c r="Z11" s="1045"/>
      <c r="AA11" s="1045">
        <v>184</v>
      </c>
      <c r="AB11" s="1045"/>
      <c r="AC11" s="1045"/>
      <c r="AD11" s="1045"/>
      <c r="AE11" s="1049"/>
      <c r="AF11" s="1096" t="s">
        <v>375</v>
      </c>
      <c r="AG11" s="1097"/>
      <c r="AH11" s="1097"/>
      <c r="AI11" s="1097"/>
      <c r="AJ11" s="1098"/>
      <c r="AK11" s="1099">
        <v>0</v>
      </c>
      <c r="AL11" s="1100"/>
      <c r="AM11" s="1100"/>
      <c r="AN11" s="1100"/>
      <c r="AO11" s="1100"/>
      <c r="AP11" s="1100">
        <v>0</v>
      </c>
      <c r="AQ11" s="1100"/>
      <c r="AR11" s="1100"/>
      <c r="AS11" s="1100"/>
      <c r="AT11" s="1100"/>
      <c r="AU11" s="1094"/>
      <c r="AV11" s="1094"/>
      <c r="AW11" s="1094"/>
      <c r="AX11" s="1094"/>
      <c r="AY11" s="1095"/>
      <c r="AZ11" s="241"/>
      <c r="BA11" s="241"/>
      <c r="BB11" s="241"/>
      <c r="BC11" s="241"/>
      <c r="BD11" s="241"/>
      <c r="BE11" s="242"/>
      <c r="BF11" s="242"/>
      <c r="BG11" s="242"/>
      <c r="BH11" s="242"/>
      <c r="BI11" s="242"/>
      <c r="BJ11" s="242"/>
      <c r="BK11" s="242"/>
      <c r="BL11" s="242"/>
      <c r="BM11" s="242"/>
      <c r="BN11" s="242"/>
      <c r="BO11" s="242"/>
      <c r="BP11" s="242"/>
      <c r="BQ11" s="251">
        <v>5</v>
      </c>
      <c r="BR11" s="252"/>
      <c r="BS11" s="1012" t="s">
        <v>583</v>
      </c>
      <c r="BT11" s="1013"/>
      <c r="BU11" s="1013"/>
      <c r="BV11" s="1013"/>
      <c r="BW11" s="1013"/>
      <c r="BX11" s="1013"/>
      <c r="BY11" s="1013"/>
      <c r="BZ11" s="1013"/>
      <c r="CA11" s="1013"/>
      <c r="CB11" s="1013"/>
      <c r="CC11" s="1013"/>
      <c r="CD11" s="1013"/>
      <c r="CE11" s="1013"/>
      <c r="CF11" s="1013"/>
      <c r="CG11" s="1014"/>
      <c r="CH11" s="987">
        <v>-8</v>
      </c>
      <c r="CI11" s="988"/>
      <c r="CJ11" s="988"/>
      <c r="CK11" s="988"/>
      <c r="CL11" s="989"/>
      <c r="CM11" s="987">
        <v>296</v>
      </c>
      <c r="CN11" s="988"/>
      <c r="CO11" s="988"/>
      <c r="CP11" s="988"/>
      <c r="CQ11" s="989"/>
      <c r="CR11" s="987">
        <v>150</v>
      </c>
      <c r="CS11" s="988"/>
      <c r="CT11" s="988"/>
      <c r="CU11" s="988"/>
      <c r="CV11" s="989"/>
      <c r="CW11" s="987" t="s">
        <v>515</v>
      </c>
      <c r="CX11" s="988"/>
      <c r="CY11" s="988"/>
      <c r="CZ11" s="988"/>
      <c r="DA11" s="989"/>
      <c r="DB11" s="987" t="s">
        <v>515</v>
      </c>
      <c r="DC11" s="988"/>
      <c r="DD11" s="988"/>
      <c r="DE11" s="988"/>
      <c r="DF11" s="989"/>
      <c r="DG11" s="987" t="s">
        <v>515</v>
      </c>
      <c r="DH11" s="988"/>
      <c r="DI11" s="988"/>
      <c r="DJ11" s="988"/>
      <c r="DK11" s="989"/>
      <c r="DL11" s="987" t="s">
        <v>515</v>
      </c>
      <c r="DM11" s="988"/>
      <c r="DN11" s="988"/>
      <c r="DO11" s="988"/>
      <c r="DP11" s="989"/>
      <c r="DQ11" s="987" t="s">
        <v>515</v>
      </c>
      <c r="DR11" s="988"/>
      <c r="DS11" s="988"/>
      <c r="DT11" s="988"/>
      <c r="DU11" s="989"/>
      <c r="DV11" s="990"/>
      <c r="DW11" s="991"/>
      <c r="DX11" s="991"/>
      <c r="DY11" s="991"/>
      <c r="DZ11" s="992"/>
      <c r="EA11" s="243"/>
    </row>
    <row r="12" spans="1:131" s="244" customFormat="1" ht="26.25" customHeight="1" x14ac:dyDescent="0.2">
      <c r="A12" s="250">
        <v>6</v>
      </c>
      <c r="B12" s="1041" t="s">
        <v>376</v>
      </c>
      <c r="C12" s="1042"/>
      <c r="D12" s="1042"/>
      <c r="E12" s="1042"/>
      <c r="F12" s="1042"/>
      <c r="G12" s="1042"/>
      <c r="H12" s="1042"/>
      <c r="I12" s="1042"/>
      <c r="J12" s="1042"/>
      <c r="K12" s="1042"/>
      <c r="L12" s="1042"/>
      <c r="M12" s="1042"/>
      <c r="N12" s="1042"/>
      <c r="O12" s="1042"/>
      <c r="P12" s="1043"/>
      <c r="Q12" s="1048">
        <v>603</v>
      </c>
      <c r="R12" s="1045"/>
      <c r="S12" s="1045"/>
      <c r="T12" s="1045"/>
      <c r="U12" s="1045"/>
      <c r="V12" s="1045">
        <v>0</v>
      </c>
      <c r="W12" s="1045"/>
      <c r="X12" s="1045"/>
      <c r="Y12" s="1045"/>
      <c r="Z12" s="1045"/>
      <c r="AA12" s="1045">
        <v>603</v>
      </c>
      <c r="AB12" s="1045"/>
      <c r="AC12" s="1045"/>
      <c r="AD12" s="1045"/>
      <c r="AE12" s="1049"/>
      <c r="AF12" s="1096" t="s">
        <v>377</v>
      </c>
      <c r="AG12" s="1097"/>
      <c r="AH12" s="1097"/>
      <c r="AI12" s="1097"/>
      <c r="AJ12" s="1098"/>
      <c r="AK12" s="1099">
        <v>0</v>
      </c>
      <c r="AL12" s="1100"/>
      <c r="AM12" s="1100"/>
      <c r="AN12" s="1100"/>
      <c r="AO12" s="1100"/>
      <c r="AP12" s="1100">
        <v>0</v>
      </c>
      <c r="AQ12" s="1100"/>
      <c r="AR12" s="1100"/>
      <c r="AS12" s="1100"/>
      <c r="AT12" s="1100"/>
      <c r="AU12" s="1094"/>
      <c r="AV12" s="1094"/>
      <c r="AW12" s="1094"/>
      <c r="AX12" s="1094"/>
      <c r="AY12" s="1095"/>
      <c r="AZ12" s="241"/>
      <c r="BA12" s="241"/>
      <c r="BB12" s="241"/>
      <c r="BC12" s="241"/>
      <c r="BD12" s="241"/>
      <c r="BE12" s="242"/>
      <c r="BF12" s="242"/>
      <c r="BG12" s="242"/>
      <c r="BH12" s="242"/>
      <c r="BI12" s="242"/>
      <c r="BJ12" s="242"/>
      <c r="BK12" s="242"/>
      <c r="BL12" s="242"/>
      <c r="BM12" s="242"/>
      <c r="BN12" s="242"/>
      <c r="BO12" s="242"/>
      <c r="BP12" s="242"/>
      <c r="BQ12" s="251">
        <v>6</v>
      </c>
      <c r="BR12" s="252"/>
      <c r="BS12" s="1012" t="s">
        <v>584</v>
      </c>
      <c r="BT12" s="1013"/>
      <c r="BU12" s="1013"/>
      <c r="BV12" s="1013"/>
      <c r="BW12" s="1013"/>
      <c r="BX12" s="1013"/>
      <c r="BY12" s="1013"/>
      <c r="BZ12" s="1013"/>
      <c r="CA12" s="1013"/>
      <c r="CB12" s="1013"/>
      <c r="CC12" s="1013"/>
      <c r="CD12" s="1013"/>
      <c r="CE12" s="1013"/>
      <c r="CF12" s="1013"/>
      <c r="CG12" s="1014"/>
      <c r="CH12" s="987">
        <v>0</v>
      </c>
      <c r="CI12" s="988"/>
      <c r="CJ12" s="988"/>
      <c r="CK12" s="988"/>
      <c r="CL12" s="989"/>
      <c r="CM12" s="987">
        <v>430</v>
      </c>
      <c r="CN12" s="988"/>
      <c r="CO12" s="988"/>
      <c r="CP12" s="988"/>
      <c r="CQ12" s="989"/>
      <c r="CR12" s="987">
        <v>50</v>
      </c>
      <c r="CS12" s="988"/>
      <c r="CT12" s="988"/>
      <c r="CU12" s="988"/>
      <c r="CV12" s="989"/>
      <c r="CW12" s="987" t="s">
        <v>515</v>
      </c>
      <c r="CX12" s="988"/>
      <c r="CY12" s="988"/>
      <c r="CZ12" s="988"/>
      <c r="DA12" s="989"/>
      <c r="DB12" s="987" t="s">
        <v>515</v>
      </c>
      <c r="DC12" s="988"/>
      <c r="DD12" s="988"/>
      <c r="DE12" s="988"/>
      <c r="DF12" s="989"/>
      <c r="DG12" s="987" t="s">
        <v>515</v>
      </c>
      <c r="DH12" s="988"/>
      <c r="DI12" s="988"/>
      <c r="DJ12" s="988"/>
      <c r="DK12" s="989"/>
      <c r="DL12" s="987" t="s">
        <v>515</v>
      </c>
      <c r="DM12" s="988"/>
      <c r="DN12" s="988"/>
      <c r="DO12" s="988"/>
      <c r="DP12" s="989"/>
      <c r="DQ12" s="987" t="s">
        <v>515</v>
      </c>
      <c r="DR12" s="988"/>
      <c r="DS12" s="988"/>
      <c r="DT12" s="988"/>
      <c r="DU12" s="989"/>
      <c r="DV12" s="990"/>
      <c r="DW12" s="991"/>
      <c r="DX12" s="991"/>
      <c r="DY12" s="991"/>
      <c r="DZ12" s="992"/>
      <c r="EA12" s="243"/>
    </row>
    <row r="13" spans="1:131" s="244" customFormat="1" ht="26.25" customHeight="1" x14ac:dyDescent="0.2">
      <c r="A13" s="250">
        <v>7</v>
      </c>
      <c r="B13" s="1041" t="s">
        <v>378</v>
      </c>
      <c r="C13" s="1042"/>
      <c r="D13" s="1042"/>
      <c r="E13" s="1042"/>
      <c r="F13" s="1042"/>
      <c r="G13" s="1042"/>
      <c r="H13" s="1042"/>
      <c r="I13" s="1042"/>
      <c r="J13" s="1042"/>
      <c r="K13" s="1042"/>
      <c r="L13" s="1042"/>
      <c r="M13" s="1042"/>
      <c r="N13" s="1042"/>
      <c r="O13" s="1042"/>
      <c r="P13" s="1043"/>
      <c r="Q13" s="1048">
        <v>359</v>
      </c>
      <c r="R13" s="1045"/>
      <c r="S13" s="1045"/>
      <c r="T13" s="1045"/>
      <c r="U13" s="1045"/>
      <c r="V13" s="1045">
        <v>1</v>
      </c>
      <c r="W13" s="1045"/>
      <c r="X13" s="1045"/>
      <c r="Y13" s="1045"/>
      <c r="Z13" s="1045"/>
      <c r="AA13" s="1045">
        <v>358</v>
      </c>
      <c r="AB13" s="1045"/>
      <c r="AC13" s="1045"/>
      <c r="AD13" s="1045"/>
      <c r="AE13" s="1049"/>
      <c r="AF13" s="1096" t="s">
        <v>379</v>
      </c>
      <c r="AG13" s="1097"/>
      <c r="AH13" s="1097"/>
      <c r="AI13" s="1097"/>
      <c r="AJ13" s="1098"/>
      <c r="AK13" s="1099">
        <v>0</v>
      </c>
      <c r="AL13" s="1100"/>
      <c r="AM13" s="1100"/>
      <c r="AN13" s="1100"/>
      <c r="AO13" s="1100"/>
      <c r="AP13" s="1100">
        <v>0</v>
      </c>
      <c r="AQ13" s="1100"/>
      <c r="AR13" s="1100"/>
      <c r="AS13" s="1100"/>
      <c r="AT13" s="1100"/>
      <c r="AU13" s="1094"/>
      <c r="AV13" s="1094"/>
      <c r="AW13" s="1094"/>
      <c r="AX13" s="1094"/>
      <c r="AY13" s="1095"/>
      <c r="AZ13" s="241"/>
      <c r="BA13" s="241"/>
      <c r="BB13" s="241"/>
      <c r="BC13" s="241"/>
      <c r="BD13" s="241"/>
      <c r="BE13" s="242"/>
      <c r="BF13" s="242"/>
      <c r="BG13" s="242"/>
      <c r="BH13" s="242"/>
      <c r="BI13" s="242"/>
      <c r="BJ13" s="242"/>
      <c r="BK13" s="242"/>
      <c r="BL13" s="242"/>
      <c r="BM13" s="242"/>
      <c r="BN13" s="242"/>
      <c r="BO13" s="242"/>
      <c r="BP13" s="242"/>
      <c r="BQ13" s="251">
        <v>7</v>
      </c>
      <c r="BR13" s="252"/>
      <c r="BS13" s="1012" t="s">
        <v>585</v>
      </c>
      <c r="BT13" s="1013"/>
      <c r="BU13" s="1013"/>
      <c r="BV13" s="1013"/>
      <c r="BW13" s="1013"/>
      <c r="BX13" s="1013"/>
      <c r="BY13" s="1013"/>
      <c r="BZ13" s="1013"/>
      <c r="CA13" s="1013"/>
      <c r="CB13" s="1013"/>
      <c r="CC13" s="1013"/>
      <c r="CD13" s="1013"/>
      <c r="CE13" s="1013"/>
      <c r="CF13" s="1013"/>
      <c r="CG13" s="1014"/>
      <c r="CH13" s="987">
        <v>3</v>
      </c>
      <c r="CI13" s="988"/>
      <c r="CJ13" s="988"/>
      <c r="CK13" s="988"/>
      <c r="CL13" s="989"/>
      <c r="CM13" s="987">
        <v>684</v>
      </c>
      <c r="CN13" s="988"/>
      <c r="CO13" s="988"/>
      <c r="CP13" s="988"/>
      <c r="CQ13" s="989"/>
      <c r="CR13" s="987">
        <v>250</v>
      </c>
      <c r="CS13" s="988"/>
      <c r="CT13" s="988"/>
      <c r="CU13" s="988"/>
      <c r="CV13" s="989"/>
      <c r="CW13" s="987">
        <v>9</v>
      </c>
      <c r="CX13" s="988"/>
      <c r="CY13" s="988"/>
      <c r="CZ13" s="988"/>
      <c r="DA13" s="989"/>
      <c r="DB13" s="987" t="s">
        <v>515</v>
      </c>
      <c r="DC13" s="988"/>
      <c r="DD13" s="988"/>
      <c r="DE13" s="988"/>
      <c r="DF13" s="989"/>
      <c r="DG13" s="987" t="s">
        <v>515</v>
      </c>
      <c r="DH13" s="988"/>
      <c r="DI13" s="988"/>
      <c r="DJ13" s="988"/>
      <c r="DK13" s="989"/>
      <c r="DL13" s="987" t="s">
        <v>515</v>
      </c>
      <c r="DM13" s="988"/>
      <c r="DN13" s="988"/>
      <c r="DO13" s="988"/>
      <c r="DP13" s="989"/>
      <c r="DQ13" s="987" t="s">
        <v>515</v>
      </c>
      <c r="DR13" s="988"/>
      <c r="DS13" s="988"/>
      <c r="DT13" s="988"/>
      <c r="DU13" s="989"/>
      <c r="DV13" s="990"/>
      <c r="DW13" s="991"/>
      <c r="DX13" s="991"/>
      <c r="DY13" s="991"/>
      <c r="DZ13" s="992"/>
      <c r="EA13" s="243"/>
    </row>
    <row r="14" spans="1:131" s="244" customFormat="1" ht="26.25" customHeight="1" x14ac:dyDescent="0.2">
      <c r="A14" s="250">
        <v>8</v>
      </c>
      <c r="B14" s="1041" t="s">
        <v>380</v>
      </c>
      <c r="C14" s="1042"/>
      <c r="D14" s="1042"/>
      <c r="E14" s="1042"/>
      <c r="F14" s="1042"/>
      <c r="G14" s="1042"/>
      <c r="H14" s="1042"/>
      <c r="I14" s="1042"/>
      <c r="J14" s="1042"/>
      <c r="K14" s="1042"/>
      <c r="L14" s="1042"/>
      <c r="M14" s="1042"/>
      <c r="N14" s="1042"/>
      <c r="O14" s="1042"/>
      <c r="P14" s="1043"/>
      <c r="Q14" s="1048">
        <v>416</v>
      </c>
      <c r="R14" s="1045"/>
      <c r="S14" s="1045"/>
      <c r="T14" s="1045"/>
      <c r="U14" s="1045"/>
      <c r="V14" s="1045">
        <v>304</v>
      </c>
      <c r="W14" s="1045"/>
      <c r="X14" s="1045"/>
      <c r="Y14" s="1045"/>
      <c r="Z14" s="1045"/>
      <c r="AA14" s="1045">
        <v>112</v>
      </c>
      <c r="AB14" s="1045"/>
      <c r="AC14" s="1045"/>
      <c r="AD14" s="1045"/>
      <c r="AE14" s="1049"/>
      <c r="AF14" s="1096">
        <v>29</v>
      </c>
      <c r="AG14" s="1097"/>
      <c r="AH14" s="1097"/>
      <c r="AI14" s="1097"/>
      <c r="AJ14" s="1098"/>
      <c r="AK14" s="1099">
        <v>196</v>
      </c>
      <c r="AL14" s="1100"/>
      <c r="AM14" s="1100"/>
      <c r="AN14" s="1100"/>
      <c r="AO14" s="1100"/>
      <c r="AP14" s="1100">
        <v>1988</v>
      </c>
      <c r="AQ14" s="1100"/>
      <c r="AR14" s="1100"/>
      <c r="AS14" s="1100"/>
      <c r="AT14" s="1100"/>
      <c r="AU14" s="1094"/>
      <c r="AV14" s="1094"/>
      <c r="AW14" s="1094"/>
      <c r="AX14" s="1094"/>
      <c r="AY14" s="1095"/>
      <c r="AZ14" s="241"/>
      <c r="BA14" s="241"/>
      <c r="BB14" s="241"/>
      <c r="BC14" s="241"/>
      <c r="BD14" s="241"/>
      <c r="BE14" s="242"/>
      <c r="BF14" s="242"/>
      <c r="BG14" s="242"/>
      <c r="BH14" s="242"/>
      <c r="BI14" s="242"/>
      <c r="BJ14" s="242"/>
      <c r="BK14" s="242"/>
      <c r="BL14" s="242"/>
      <c r="BM14" s="242"/>
      <c r="BN14" s="242"/>
      <c r="BO14" s="242"/>
      <c r="BP14" s="242"/>
      <c r="BQ14" s="251">
        <v>8</v>
      </c>
      <c r="BR14" s="252"/>
      <c r="BS14" s="1012" t="s">
        <v>586</v>
      </c>
      <c r="BT14" s="1013"/>
      <c r="BU14" s="1013"/>
      <c r="BV14" s="1013"/>
      <c r="BW14" s="1013"/>
      <c r="BX14" s="1013"/>
      <c r="BY14" s="1013"/>
      <c r="BZ14" s="1013"/>
      <c r="CA14" s="1013"/>
      <c r="CB14" s="1013"/>
      <c r="CC14" s="1013"/>
      <c r="CD14" s="1013"/>
      <c r="CE14" s="1013"/>
      <c r="CF14" s="1013"/>
      <c r="CG14" s="1014"/>
      <c r="CH14" s="987">
        <v>10</v>
      </c>
      <c r="CI14" s="988"/>
      <c r="CJ14" s="988"/>
      <c r="CK14" s="988"/>
      <c r="CL14" s="989"/>
      <c r="CM14" s="987">
        <v>2281</v>
      </c>
      <c r="CN14" s="988"/>
      <c r="CO14" s="988"/>
      <c r="CP14" s="988"/>
      <c r="CQ14" s="989"/>
      <c r="CR14" s="987">
        <v>1277</v>
      </c>
      <c r="CS14" s="988"/>
      <c r="CT14" s="988"/>
      <c r="CU14" s="988"/>
      <c r="CV14" s="989"/>
      <c r="CW14" s="987">
        <v>578</v>
      </c>
      <c r="CX14" s="988"/>
      <c r="CY14" s="988"/>
      <c r="CZ14" s="988"/>
      <c r="DA14" s="989"/>
      <c r="DB14" s="987">
        <v>88552</v>
      </c>
      <c r="DC14" s="988"/>
      <c r="DD14" s="988"/>
      <c r="DE14" s="988"/>
      <c r="DF14" s="989"/>
      <c r="DG14" s="987">
        <v>5414</v>
      </c>
      <c r="DH14" s="988"/>
      <c r="DI14" s="988"/>
      <c r="DJ14" s="988"/>
      <c r="DK14" s="989"/>
      <c r="DL14" s="987" t="s">
        <v>515</v>
      </c>
      <c r="DM14" s="988"/>
      <c r="DN14" s="988"/>
      <c r="DO14" s="988"/>
      <c r="DP14" s="989"/>
      <c r="DQ14" s="987" t="s">
        <v>515</v>
      </c>
      <c r="DR14" s="988"/>
      <c r="DS14" s="988"/>
      <c r="DT14" s="988"/>
      <c r="DU14" s="989"/>
      <c r="DV14" s="990"/>
      <c r="DW14" s="991"/>
      <c r="DX14" s="991"/>
      <c r="DY14" s="991"/>
      <c r="DZ14" s="992"/>
      <c r="EA14" s="243"/>
    </row>
    <row r="15" spans="1:131" s="244" customFormat="1" ht="26.25" customHeight="1" x14ac:dyDescent="0.2">
      <c r="A15" s="250">
        <v>9</v>
      </c>
      <c r="B15" s="1041" t="s">
        <v>381</v>
      </c>
      <c r="C15" s="1042"/>
      <c r="D15" s="1042"/>
      <c r="E15" s="1042"/>
      <c r="F15" s="1042"/>
      <c r="G15" s="1042"/>
      <c r="H15" s="1042"/>
      <c r="I15" s="1042"/>
      <c r="J15" s="1042"/>
      <c r="K15" s="1042"/>
      <c r="L15" s="1042"/>
      <c r="M15" s="1042"/>
      <c r="N15" s="1042"/>
      <c r="O15" s="1042"/>
      <c r="P15" s="1043"/>
      <c r="Q15" s="1048">
        <v>138</v>
      </c>
      <c r="R15" s="1045"/>
      <c r="S15" s="1045"/>
      <c r="T15" s="1045"/>
      <c r="U15" s="1045"/>
      <c r="V15" s="1045">
        <v>137</v>
      </c>
      <c r="W15" s="1045"/>
      <c r="X15" s="1045"/>
      <c r="Y15" s="1045"/>
      <c r="Z15" s="1045"/>
      <c r="AA15" s="1045">
        <v>0</v>
      </c>
      <c r="AB15" s="1045"/>
      <c r="AC15" s="1045"/>
      <c r="AD15" s="1045"/>
      <c r="AE15" s="1049"/>
      <c r="AF15" s="1096">
        <v>0</v>
      </c>
      <c r="AG15" s="1097"/>
      <c r="AH15" s="1097"/>
      <c r="AI15" s="1097"/>
      <c r="AJ15" s="1098"/>
      <c r="AK15" s="1099">
        <v>135</v>
      </c>
      <c r="AL15" s="1100"/>
      <c r="AM15" s="1100"/>
      <c r="AN15" s="1100"/>
      <c r="AO15" s="1100"/>
      <c r="AP15" s="1100">
        <v>0</v>
      </c>
      <c r="AQ15" s="1100"/>
      <c r="AR15" s="1100"/>
      <c r="AS15" s="1100"/>
      <c r="AT15" s="1100"/>
      <c r="AU15" s="1094"/>
      <c r="AV15" s="1094"/>
      <c r="AW15" s="1094"/>
      <c r="AX15" s="1094"/>
      <c r="AY15" s="1095"/>
      <c r="AZ15" s="241"/>
      <c r="BA15" s="241"/>
      <c r="BB15" s="241"/>
      <c r="BC15" s="241"/>
      <c r="BD15" s="241"/>
      <c r="BE15" s="242"/>
      <c r="BF15" s="242"/>
      <c r="BG15" s="242"/>
      <c r="BH15" s="242"/>
      <c r="BI15" s="242"/>
      <c r="BJ15" s="242"/>
      <c r="BK15" s="242"/>
      <c r="BL15" s="242"/>
      <c r="BM15" s="242"/>
      <c r="BN15" s="242"/>
      <c r="BO15" s="242"/>
      <c r="BP15" s="242"/>
      <c r="BQ15" s="251">
        <v>9</v>
      </c>
      <c r="BR15" s="252"/>
      <c r="BS15" s="1012" t="s">
        <v>587</v>
      </c>
      <c r="BT15" s="1013"/>
      <c r="BU15" s="1013"/>
      <c r="BV15" s="1013"/>
      <c r="BW15" s="1013"/>
      <c r="BX15" s="1013"/>
      <c r="BY15" s="1013"/>
      <c r="BZ15" s="1013"/>
      <c r="CA15" s="1013"/>
      <c r="CB15" s="1013"/>
      <c r="CC15" s="1013"/>
      <c r="CD15" s="1013"/>
      <c r="CE15" s="1013"/>
      <c r="CF15" s="1013"/>
      <c r="CG15" s="1014"/>
      <c r="CH15" s="987">
        <v>-11</v>
      </c>
      <c r="CI15" s="988"/>
      <c r="CJ15" s="988"/>
      <c r="CK15" s="988"/>
      <c r="CL15" s="989"/>
      <c r="CM15" s="987">
        <v>2322</v>
      </c>
      <c r="CN15" s="988"/>
      <c r="CO15" s="988"/>
      <c r="CP15" s="988"/>
      <c r="CQ15" s="989"/>
      <c r="CR15" s="987">
        <v>900</v>
      </c>
      <c r="CS15" s="988"/>
      <c r="CT15" s="988"/>
      <c r="CU15" s="988"/>
      <c r="CV15" s="989"/>
      <c r="CW15" s="987" t="s">
        <v>515</v>
      </c>
      <c r="CX15" s="988"/>
      <c r="CY15" s="988"/>
      <c r="CZ15" s="988"/>
      <c r="DA15" s="989"/>
      <c r="DB15" s="987" t="s">
        <v>515</v>
      </c>
      <c r="DC15" s="988"/>
      <c r="DD15" s="988"/>
      <c r="DE15" s="988"/>
      <c r="DF15" s="989"/>
      <c r="DG15" s="987" t="s">
        <v>515</v>
      </c>
      <c r="DH15" s="988"/>
      <c r="DI15" s="988"/>
      <c r="DJ15" s="988"/>
      <c r="DK15" s="989"/>
      <c r="DL15" s="987" t="s">
        <v>515</v>
      </c>
      <c r="DM15" s="988"/>
      <c r="DN15" s="988"/>
      <c r="DO15" s="988"/>
      <c r="DP15" s="989"/>
      <c r="DQ15" s="987" t="s">
        <v>515</v>
      </c>
      <c r="DR15" s="988"/>
      <c r="DS15" s="988"/>
      <c r="DT15" s="988"/>
      <c r="DU15" s="989"/>
      <c r="DV15" s="990"/>
      <c r="DW15" s="991"/>
      <c r="DX15" s="991"/>
      <c r="DY15" s="991"/>
      <c r="DZ15" s="992"/>
      <c r="EA15" s="243"/>
    </row>
    <row r="16" spans="1:131" s="244" customFormat="1" ht="26.25" customHeight="1" x14ac:dyDescent="0.2">
      <c r="A16" s="250">
        <v>10</v>
      </c>
      <c r="B16" s="1041" t="s">
        <v>382</v>
      </c>
      <c r="C16" s="1042"/>
      <c r="D16" s="1042"/>
      <c r="E16" s="1042"/>
      <c r="F16" s="1042"/>
      <c r="G16" s="1042"/>
      <c r="H16" s="1042"/>
      <c r="I16" s="1042"/>
      <c r="J16" s="1042"/>
      <c r="K16" s="1042"/>
      <c r="L16" s="1042"/>
      <c r="M16" s="1042"/>
      <c r="N16" s="1042"/>
      <c r="O16" s="1042"/>
      <c r="P16" s="1043"/>
      <c r="Q16" s="1048">
        <v>425</v>
      </c>
      <c r="R16" s="1045"/>
      <c r="S16" s="1045"/>
      <c r="T16" s="1045"/>
      <c r="U16" s="1045"/>
      <c r="V16" s="1045">
        <v>425</v>
      </c>
      <c r="W16" s="1045"/>
      <c r="X16" s="1045"/>
      <c r="Y16" s="1045"/>
      <c r="Z16" s="1045"/>
      <c r="AA16" s="1045">
        <v>0</v>
      </c>
      <c r="AB16" s="1045"/>
      <c r="AC16" s="1045"/>
      <c r="AD16" s="1045"/>
      <c r="AE16" s="1049"/>
      <c r="AF16" s="1096" t="s">
        <v>375</v>
      </c>
      <c r="AG16" s="1097"/>
      <c r="AH16" s="1097"/>
      <c r="AI16" s="1097"/>
      <c r="AJ16" s="1098"/>
      <c r="AK16" s="1099">
        <v>417</v>
      </c>
      <c r="AL16" s="1100"/>
      <c r="AM16" s="1100"/>
      <c r="AN16" s="1100"/>
      <c r="AO16" s="1100"/>
      <c r="AP16" s="1100">
        <v>0</v>
      </c>
      <c r="AQ16" s="1100"/>
      <c r="AR16" s="1100"/>
      <c r="AS16" s="1100"/>
      <c r="AT16" s="1100"/>
      <c r="AU16" s="1094"/>
      <c r="AV16" s="1094"/>
      <c r="AW16" s="1094"/>
      <c r="AX16" s="1094"/>
      <c r="AY16" s="1095"/>
      <c r="AZ16" s="241"/>
      <c r="BA16" s="241"/>
      <c r="BB16" s="241"/>
      <c r="BC16" s="241"/>
      <c r="BD16" s="241"/>
      <c r="BE16" s="242"/>
      <c r="BF16" s="242"/>
      <c r="BG16" s="242"/>
      <c r="BH16" s="242"/>
      <c r="BI16" s="242"/>
      <c r="BJ16" s="242"/>
      <c r="BK16" s="242"/>
      <c r="BL16" s="242"/>
      <c r="BM16" s="242"/>
      <c r="BN16" s="242"/>
      <c r="BO16" s="242"/>
      <c r="BP16" s="242"/>
      <c r="BQ16" s="251">
        <v>10</v>
      </c>
      <c r="BR16" s="252"/>
      <c r="BS16" s="1012" t="s">
        <v>588</v>
      </c>
      <c r="BT16" s="1013"/>
      <c r="BU16" s="1013"/>
      <c r="BV16" s="1013"/>
      <c r="BW16" s="1013"/>
      <c r="BX16" s="1013"/>
      <c r="BY16" s="1013"/>
      <c r="BZ16" s="1013"/>
      <c r="CA16" s="1013"/>
      <c r="CB16" s="1013"/>
      <c r="CC16" s="1013"/>
      <c r="CD16" s="1013"/>
      <c r="CE16" s="1013"/>
      <c r="CF16" s="1013"/>
      <c r="CG16" s="1014"/>
      <c r="CH16" s="987">
        <v>10</v>
      </c>
      <c r="CI16" s="988"/>
      <c r="CJ16" s="988"/>
      <c r="CK16" s="988"/>
      <c r="CL16" s="989"/>
      <c r="CM16" s="987">
        <v>538</v>
      </c>
      <c r="CN16" s="988"/>
      <c r="CO16" s="988"/>
      <c r="CP16" s="988"/>
      <c r="CQ16" s="989"/>
      <c r="CR16" s="987">
        <v>200</v>
      </c>
      <c r="CS16" s="988"/>
      <c r="CT16" s="988"/>
      <c r="CU16" s="988"/>
      <c r="CV16" s="989"/>
      <c r="CW16" s="987" t="s">
        <v>515</v>
      </c>
      <c r="CX16" s="988"/>
      <c r="CY16" s="988"/>
      <c r="CZ16" s="988"/>
      <c r="DA16" s="989"/>
      <c r="DB16" s="987" t="s">
        <v>515</v>
      </c>
      <c r="DC16" s="988"/>
      <c r="DD16" s="988"/>
      <c r="DE16" s="988"/>
      <c r="DF16" s="989"/>
      <c r="DG16" s="987" t="s">
        <v>515</v>
      </c>
      <c r="DH16" s="988"/>
      <c r="DI16" s="988"/>
      <c r="DJ16" s="988"/>
      <c r="DK16" s="989"/>
      <c r="DL16" s="987" t="s">
        <v>515</v>
      </c>
      <c r="DM16" s="988"/>
      <c r="DN16" s="988"/>
      <c r="DO16" s="988"/>
      <c r="DP16" s="989"/>
      <c r="DQ16" s="987" t="s">
        <v>515</v>
      </c>
      <c r="DR16" s="988"/>
      <c r="DS16" s="988"/>
      <c r="DT16" s="988"/>
      <c r="DU16" s="989"/>
      <c r="DV16" s="990"/>
      <c r="DW16" s="991"/>
      <c r="DX16" s="991"/>
      <c r="DY16" s="991"/>
      <c r="DZ16" s="992"/>
      <c r="EA16" s="243"/>
    </row>
    <row r="17" spans="1:131" s="244" customFormat="1" ht="26.25" customHeight="1" x14ac:dyDescent="0.2">
      <c r="A17" s="250">
        <v>11</v>
      </c>
      <c r="B17" s="1041"/>
      <c r="C17" s="1042"/>
      <c r="D17" s="1042"/>
      <c r="E17" s="1042"/>
      <c r="F17" s="1042"/>
      <c r="G17" s="1042"/>
      <c r="H17" s="1042"/>
      <c r="I17" s="1042"/>
      <c r="J17" s="1042"/>
      <c r="K17" s="1042"/>
      <c r="L17" s="1042"/>
      <c r="M17" s="1042"/>
      <c r="N17" s="1042"/>
      <c r="O17" s="1042"/>
      <c r="P17" s="1043"/>
      <c r="Q17" s="1048"/>
      <c r="R17" s="1045"/>
      <c r="S17" s="1045"/>
      <c r="T17" s="1045"/>
      <c r="U17" s="1045"/>
      <c r="V17" s="1045"/>
      <c r="W17" s="1045"/>
      <c r="X17" s="1045"/>
      <c r="Y17" s="1045"/>
      <c r="Z17" s="1045"/>
      <c r="AA17" s="1045"/>
      <c r="AB17" s="1045"/>
      <c r="AC17" s="1045"/>
      <c r="AD17" s="1045"/>
      <c r="AE17" s="1049"/>
      <c r="AF17" s="1096"/>
      <c r="AG17" s="1097"/>
      <c r="AH17" s="1097"/>
      <c r="AI17" s="1097"/>
      <c r="AJ17" s="1098"/>
      <c r="AK17" s="1099"/>
      <c r="AL17" s="1100"/>
      <c r="AM17" s="1100"/>
      <c r="AN17" s="1100"/>
      <c r="AO17" s="1100"/>
      <c r="AP17" s="1100"/>
      <c r="AQ17" s="1100"/>
      <c r="AR17" s="1100"/>
      <c r="AS17" s="1100"/>
      <c r="AT17" s="1100"/>
      <c r="AU17" s="1094"/>
      <c r="AV17" s="1094"/>
      <c r="AW17" s="1094"/>
      <c r="AX17" s="1094"/>
      <c r="AY17" s="1095"/>
      <c r="AZ17" s="241"/>
      <c r="BA17" s="241"/>
      <c r="BB17" s="241"/>
      <c r="BC17" s="241"/>
      <c r="BD17" s="241"/>
      <c r="BE17" s="242"/>
      <c r="BF17" s="242"/>
      <c r="BG17" s="242"/>
      <c r="BH17" s="242"/>
      <c r="BI17" s="242"/>
      <c r="BJ17" s="242"/>
      <c r="BK17" s="242"/>
      <c r="BL17" s="242"/>
      <c r="BM17" s="242"/>
      <c r="BN17" s="242"/>
      <c r="BO17" s="242"/>
      <c r="BP17" s="242"/>
      <c r="BQ17" s="251">
        <v>11</v>
      </c>
      <c r="BR17" s="252"/>
      <c r="BS17" s="1012" t="s">
        <v>589</v>
      </c>
      <c r="BT17" s="1013"/>
      <c r="BU17" s="1013"/>
      <c r="BV17" s="1013"/>
      <c r="BW17" s="1013"/>
      <c r="BX17" s="1013"/>
      <c r="BY17" s="1013"/>
      <c r="BZ17" s="1013"/>
      <c r="CA17" s="1013"/>
      <c r="CB17" s="1013"/>
      <c r="CC17" s="1013"/>
      <c r="CD17" s="1013"/>
      <c r="CE17" s="1013"/>
      <c r="CF17" s="1013"/>
      <c r="CG17" s="1014"/>
      <c r="CH17" s="987">
        <v>0</v>
      </c>
      <c r="CI17" s="988"/>
      <c r="CJ17" s="988"/>
      <c r="CK17" s="988"/>
      <c r="CL17" s="989"/>
      <c r="CM17" s="987">
        <v>4397</v>
      </c>
      <c r="CN17" s="988"/>
      <c r="CO17" s="988"/>
      <c r="CP17" s="988"/>
      <c r="CQ17" s="989"/>
      <c r="CR17" s="987">
        <v>50</v>
      </c>
      <c r="CS17" s="988"/>
      <c r="CT17" s="988"/>
      <c r="CU17" s="988"/>
      <c r="CV17" s="989"/>
      <c r="CW17" s="987" t="s">
        <v>515</v>
      </c>
      <c r="CX17" s="988"/>
      <c r="CY17" s="988"/>
      <c r="CZ17" s="988"/>
      <c r="DA17" s="989"/>
      <c r="DB17" s="987" t="s">
        <v>515</v>
      </c>
      <c r="DC17" s="988"/>
      <c r="DD17" s="988"/>
      <c r="DE17" s="988"/>
      <c r="DF17" s="989"/>
      <c r="DG17" s="987" t="s">
        <v>515</v>
      </c>
      <c r="DH17" s="988"/>
      <c r="DI17" s="988"/>
      <c r="DJ17" s="988"/>
      <c r="DK17" s="989"/>
      <c r="DL17" s="987" t="s">
        <v>515</v>
      </c>
      <c r="DM17" s="988"/>
      <c r="DN17" s="988"/>
      <c r="DO17" s="988"/>
      <c r="DP17" s="989"/>
      <c r="DQ17" s="987" t="s">
        <v>515</v>
      </c>
      <c r="DR17" s="988"/>
      <c r="DS17" s="988"/>
      <c r="DT17" s="988"/>
      <c r="DU17" s="989"/>
      <c r="DV17" s="990"/>
      <c r="DW17" s="991"/>
      <c r="DX17" s="991"/>
      <c r="DY17" s="991"/>
      <c r="DZ17" s="992"/>
      <c r="EA17" s="243"/>
    </row>
    <row r="18" spans="1:131" s="244" customFormat="1" ht="26.25" customHeight="1" x14ac:dyDescent="0.2">
      <c r="A18" s="250">
        <v>12</v>
      </c>
      <c r="B18" s="1041"/>
      <c r="C18" s="1042"/>
      <c r="D18" s="1042"/>
      <c r="E18" s="1042"/>
      <c r="F18" s="1042"/>
      <c r="G18" s="1042"/>
      <c r="H18" s="1042"/>
      <c r="I18" s="1042"/>
      <c r="J18" s="1042"/>
      <c r="K18" s="1042"/>
      <c r="L18" s="1042"/>
      <c r="M18" s="1042"/>
      <c r="N18" s="1042"/>
      <c r="O18" s="1042"/>
      <c r="P18" s="1043"/>
      <c r="Q18" s="1048"/>
      <c r="R18" s="1045"/>
      <c r="S18" s="1045"/>
      <c r="T18" s="1045"/>
      <c r="U18" s="1045"/>
      <c r="V18" s="1045"/>
      <c r="W18" s="1045"/>
      <c r="X18" s="1045"/>
      <c r="Y18" s="1045"/>
      <c r="Z18" s="1045"/>
      <c r="AA18" s="1045"/>
      <c r="AB18" s="1045"/>
      <c r="AC18" s="1045"/>
      <c r="AD18" s="1045"/>
      <c r="AE18" s="1049"/>
      <c r="AF18" s="1096"/>
      <c r="AG18" s="1097"/>
      <c r="AH18" s="1097"/>
      <c r="AI18" s="1097"/>
      <c r="AJ18" s="1098"/>
      <c r="AK18" s="1099"/>
      <c r="AL18" s="1100"/>
      <c r="AM18" s="1100"/>
      <c r="AN18" s="1100"/>
      <c r="AO18" s="1100"/>
      <c r="AP18" s="1100"/>
      <c r="AQ18" s="1100"/>
      <c r="AR18" s="1100"/>
      <c r="AS18" s="1100"/>
      <c r="AT18" s="1100"/>
      <c r="AU18" s="1094"/>
      <c r="AV18" s="1094"/>
      <c r="AW18" s="1094"/>
      <c r="AX18" s="1094"/>
      <c r="AY18" s="1095"/>
      <c r="AZ18" s="241"/>
      <c r="BA18" s="241"/>
      <c r="BB18" s="241"/>
      <c r="BC18" s="241"/>
      <c r="BD18" s="241"/>
      <c r="BE18" s="242"/>
      <c r="BF18" s="242"/>
      <c r="BG18" s="242"/>
      <c r="BH18" s="242"/>
      <c r="BI18" s="242"/>
      <c r="BJ18" s="242"/>
      <c r="BK18" s="242"/>
      <c r="BL18" s="242"/>
      <c r="BM18" s="242"/>
      <c r="BN18" s="242"/>
      <c r="BO18" s="242"/>
      <c r="BP18" s="242"/>
      <c r="BQ18" s="251">
        <v>12</v>
      </c>
      <c r="BR18" s="252"/>
      <c r="BS18" s="1012" t="s">
        <v>590</v>
      </c>
      <c r="BT18" s="1013"/>
      <c r="BU18" s="1013"/>
      <c r="BV18" s="1013"/>
      <c r="BW18" s="1013"/>
      <c r="BX18" s="1013"/>
      <c r="BY18" s="1013"/>
      <c r="BZ18" s="1013"/>
      <c r="CA18" s="1013"/>
      <c r="CB18" s="1013"/>
      <c r="CC18" s="1013"/>
      <c r="CD18" s="1013"/>
      <c r="CE18" s="1013"/>
      <c r="CF18" s="1013"/>
      <c r="CG18" s="1014"/>
      <c r="CH18" s="987">
        <v>0</v>
      </c>
      <c r="CI18" s="988"/>
      <c r="CJ18" s="988"/>
      <c r="CK18" s="988"/>
      <c r="CL18" s="989"/>
      <c r="CM18" s="987">
        <v>13</v>
      </c>
      <c r="CN18" s="988"/>
      <c r="CO18" s="988"/>
      <c r="CP18" s="988"/>
      <c r="CQ18" s="989"/>
      <c r="CR18" s="987">
        <v>2</v>
      </c>
      <c r="CS18" s="988"/>
      <c r="CT18" s="988"/>
      <c r="CU18" s="988"/>
      <c r="CV18" s="989"/>
      <c r="CW18" s="987">
        <v>28</v>
      </c>
      <c r="CX18" s="988"/>
      <c r="CY18" s="988"/>
      <c r="CZ18" s="988"/>
      <c r="DA18" s="989"/>
      <c r="DB18" s="987" t="s">
        <v>515</v>
      </c>
      <c r="DC18" s="988"/>
      <c r="DD18" s="988"/>
      <c r="DE18" s="988"/>
      <c r="DF18" s="989"/>
      <c r="DG18" s="987" t="s">
        <v>515</v>
      </c>
      <c r="DH18" s="988"/>
      <c r="DI18" s="988"/>
      <c r="DJ18" s="988"/>
      <c r="DK18" s="989"/>
      <c r="DL18" s="987" t="s">
        <v>515</v>
      </c>
      <c r="DM18" s="988"/>
      <c r="DN18" s="988"/>
      <c r="DO18" s="988"/>
      <c r="DP18" s="989"/>
      <c r="DQ18" s="987" t="s">
        <v>515</v>
      </c>
      <c r="DR18" s="988"/>
      <c r="DS18" s="988"/>
      <c r="DT18" s="988"/>
      <c r="DU18" s="989"/>
      <c r="DV18" s="990"/>
      <c r="DW18" s="991"/>
      <c r="DX18" s="991"/>
      <c r="DY18" s="991"/>
      <c r="DZ18" s="992"/>
      <c r="EA18" s="243"/>
    </row>
    <row r="19" spans="1:131" s="244" customFormat="1" ht="26.25" customHeight="1" x14ac:dyDescent="0.2">
      <c r="A19" s="250">
        <v>13</v>
      </c>
      <c r="B19" s="1041"/>
      <c r="C19" s="1042"/>
      <c r="D19" s="1042"/>
      <c r="E19" s="1042"/>
      <c r="F19" s="1042"/>
      <c r="G19" s="1042"/>
      <c r="H19" s="1042"/>
      <c r="I19" s="1042"/>
      <c r="J19" s="1042"/>
      <c r="K19" s="1042"/>
      <c r="L19" s="1042"/>
      <c r="M19" s="1042"/>
      <c r="N19" s="1042"/>
      <c r="O19" s="1042"/>
      <c r="P19" s="1043"/>
      <c r="Q19" s="1048"/>
      <c r="R19" s="1045"/>
      <c r="S19" s="1045"/>
      <c r="T19" s="1045"/>
      <c r="U19" s="1045"/>
      <c r="V19" s="1045"/>
      <c r="W19" s="1045"/>
      <c r="X19" s="1045"/>
      <c r="Y19" s="1045"/>
      <c r="Z19" s="1045"/>
      <c r="AA19" s="1045"/>
      <c r="AB19" s="1045"/>
      <c r="AC19" s="1045"/>
      <c r="AD19" s="1045"/>
      <c r="AE19" s="1049"/>
      <c r="AF19" s="1096"/>
      <c r="AG19" s="1097"/>
      <c r="AH19" s="1097"/>
      <c r="AI19" s="1097"/>
      <c r="AJ19" s="1098"/>
      <c r="AK19" s="1099"/>
      <c r="AL19" s="1100"/>
      <c r="AM19" s="1100"/>
      <c r="AN19" s="1100"/>
      <c r="AO19" s="1100"/>
      <c r="AP19" s="1100"/>
      <c r="AQ19" s="1100"/>
      <c r="AR19" s="1100"/>
      <c r="AS19" s="1100"/>
      <c r="AT19" s="1100"/>
      <c r="AU19" s="1094"/>
      <c r="AV19" s="1094"/>
      <c r="AW19" s="1094"/>
      <c r="AX19" s="1094"/>
      <c r="AY19" s="1095"/>
      <c r="AZ19" s="241"/>
      <c r="BA19" s="241"/>
      <c r="BB19" s="241"/>
      <c r="BC19" s="241"/>
      <c r="BD19" s="241"/>
      <c r="BE19" s="242"/>
      <c r="BF19" s="242"/>
      <c r="BG19" s="242"/>
      <c r="BH19" s="242"/>
      <c r="BI19" s="242"/>
      <c r="BJ19" s="242"/>
      <c r="BK19" s="242"/>
      <c r="BL19" s="242"/>
      <c r="BM19" s="242"/>
      <c r="BN19" s="242"/>
      <c r="BO19" s="242"/>
      <c r="BP19" s="242"/>
      <c r="BQ19" s="251">
        <v>13</v>
      </c>
      <c r="BR19" s="252"/>
      <c r="BS19" s="1012" t="s">
        <v>591</v>
      </c>
      <c r="BT19" s="1013"/>
      <c r="BU19" s="1013"/>
      <c r="BV19" s="1013"/>
      <c r="BW19" s="1013"/>
      <c r="BX19" s="1013"/>
      <c r="BY19" s="1013"/>
      <c r="BZ19" s="1013"/>
      <c r="CA19" s="1013"/>
      <c r="CB19" s="1013"/>
      <c r="CC19" s="1013"/>
      <c r="CD19" s="1013"/>
      <c r="CE19" s="1013"/>
      <c r="CF19" s="1013"/>
      <c r="CG19" s="1014"/>
      <c r="CH19" s="987">
        <v>5</v>
      </c>
      <c r="CI19" s="988"/>
      <c r="CJ19" s="988"/>
      <c r="CK19" s="988"/>
      <c r="CL19" s="989"/>
      <c r="CM19" s="987">
        <v>2080</v>
      </c>
      <c r="CN19" s="988"/>
      <c r="CO19" s="988"/>
      <c r="CP19" s="988"/>
      <c r="CQ19" s="989"/>
      <c r="CR19" s="987">
        <v>20</v>
      </c>
      <c r="CS19" s="988"/>
      <c r="CT19" s="988"/>
      <c r="CU19" s="988"/>
      <c r="CV19" s="989"/>
      <c r="CW19" s="987" t="s">
        <v>515</v>
      </c>
      <c r="CX19" s="988"/>
      <c r="CY19" s="988"/>
      <c r="CZ19" s="988"/>
      <c r="DA19" s="989"/>
      <c r="DB19" s="987">
        <v>185</v>
      </c>
      <c r="DC19" s="988"/>
      <c r="DD19" s="988"/>
      <c r="DE19" s="988"/>
      <c r="DF19" s="989"/>
      <c r="DG19" s="987" t="s">
        <v>515</v>
      </c>
      <c r="DH19" s="988"/>
      <c r="DI19" s="988"/>
      <c r="DJ19" s="988"/>
      <c r="DK19" s="989"/>
      <c r="DL19" s="987" t="s">
        <v>515</v>
      </c>
      <c r="DM19" s="988"/>
      <c r="DN19" s="988"/>
      <c r="DO19" s="988"/>
      <c r="DP19" s="989"/>
      <c r="DQ19" s="987" t="s">
        <v>515</v>
      </c>
      <c r="DR19" s="988"/>
      <c r="DS19" s="988"/>
      <c r="DT19" s="988"/>
      <c r="DU19" s="989"/>
      <c r="DV19" s="990"/>
      <c r="DW19" s="991"/>
      <c r="DX19" s="991"/>
      <c r="DY19" s="991"/>
      <c r="DZ19" s="992"/>
      <c r="EA19" s="243"/>
    </row>
    <row r="20" spans="1:131" s="244" customFormat="1" ht="26.25" customHeight="1" x14ac:dyDescent="0.2">
      <c r="A20" s="250">
        <v>14</v>
      </c>
      <c r="B20" s="1041"/>
      <c r="C20" s="1042"/>
      <c r="D20" s="1042"/>
      <c r="E20" s="1042"/>
      <c r="F20" s="1042"/>
      <c r="G20" s="1042"/>
      <c r="H20" s="1042"/>
      <c r="I20" s="1042"/>
      <c r="J20" s="1042"/>
      <c r="K20" s="1042"/>
      <c r="L20" s="1042"/>
      <c r="M20" s="1042"/>
      <c r="N20" s="1042"/>
      <c r="O20" s="1042"/>
      <c r="P20" s="1043"/>
      <c r="Q20" s="1048"/>
      <c r="R20" s="1045"/>
      <c r="S20" s="1045"/>
      <c r="T20" s="1045"/>
      <c r="U20" s="1045"/>
      <c r="V20" s="1045"/>
      <c r="W20" s="1045"/>
      <c r="X20" s="1045"/>
      <c r="Y20" s="1045"/>
      <c r="Z20" s="1045"/>
      <c r="AA20" s="1045"/>
      <c r="AB20" s="1045"/>
      <c r="AC20" s="1045"/>
      <c r="AD20" s="1045"/>
      <c r="AE20" s="1049"/>
      <c r="AF20" s="1096"/>
      <c r="AG20" s="1097"/>
      <c r="AH20" s="1097"/>
      <c r="AI20" s="1097"/>
      <c r="AJ20" s="1098"/>
      <c r="AK20" s="1099"/>
      <c r="AL20" s="1100"/>
      <c r="AM20" s="1100"/>
      <c r="AN20" s="1100"/>
      <c r="AO20" s="1100"/>
      <c r="AP20" s="1100"/>
      <c r="AQ20" s="1100"/>
      <c r="AR20" s="1100"/>
      <c r="AS20" s="1100"/>
      <c r="AT20" s="1100"/>
      <c r="AU20" s="1094"/>
      <c r="AV20" s="1094"/>
      <c r="AW20" s="1094"/>
      <c r="AX20" s="1094"/>
      <c r="AY20" s="1095"/>
      <c r="AZ20" s="241"/>
      <c r="BA20" s="241"/>
      <c r="BB20" s="241"/>
      <c r="BC20" s="241"/>
      <c r="BD20" s="241"/>
      <c r="BE20" s="242"/>
      <c r="BF20" s="242"/>
      <c r="BG20" s="242"/>
      <c r="BH20" s="242"/>
      <c r="BI20" s="242"/>
      <c r="BJ20" s="242"/>
      <c r="BK20" s="242"/>
      <c r="BL20" s="242"/>
      <c r="BM20" s="242"/>
      <c r="BN20" s="242"/>
      <c r="BO20" s="242"/>
      <c r="BP20" s="242"/>
      <c r="BQ20" s="251">
        <v>14</v>
      </c>
      <c r="BR20" s="252"/>
      <c r="BS20" s="1012" t="s">
        <v>592</v>
      </c>
      <c r="BT20" s="1013"/>
      <c r="BU20" s="1013"/>
      <c r="BV20" s="1013"/>
      <c r="BW20" s="1013"/>
      <c r="BX20" s="1013"/>
      <c r="BY20" s="1013"/>
      <c r="BZ20" s="1013"/>
      <c r="CA20" s="1013"/>
      <c r="CB20" s="1013"/>
      <c r="CC20" s="1013"/>
      <c r="CD20" s="1013"/>
      <c r="CE20" s="1013"/>
      <c r="CF20" s="1013"/>
      <c r="CG20" s="1014"/>
      <c r="CH20" s="987">
        <v>12</v>
      </c>
      <c r="CI20" s="988"/>
      <c r="CJ20" s="988"/>
      <c r="CK20" s="988"/>
      <c r="CL20" s="989"/>
      <c r="CM20" s="987">
        <v>1406</v>
      </c>
      <c r="CN20" s="988"/>
      <c r="CO20" s="988"/>
      <c r="CP20" s="988"/>
      <c r="CQ20" s="989"/>
      <c r="CR20" s="987">
        <v>1155</v>
      </c>
      <c r="CS20" s="988"/>
      <c r="CT20" s="988"/>
      <c r="CU20" s="988"/>
      <c r="CV20" s="989"/>
      <c r="CW20" s="987">
        <v>4</v>
      </c>
      <c r="CX20" s="988"/>
      <c r="CY20" s="988"/>
      <c r="CZ20" s="988"/>
      <c r="DA20" s="989"/>
      <c r="DB20" s="987" t="s">
        <v>515</v>
      </c>
      <c r="DC20" s="988"/>
      <c r="DD20" s="988"/>
      <c r="DE20" s="988"/>
      <c r="DF20" s="989"/>
      <c r="DG20" s="987" t="s">
        <v>515</v>
      </c>
      <c r="DH20" s="988"/>
      <c r="DI20" s="988"/>
      <c r="DJ20" s="988"/>
      <c r="DK20" s="989"/>
      <c r="DL20" s="987" t="s">
        <v>515</v>
      </c>
      <c r="DM20" s="988"/>
      <c r="DN20" s="988"/>
      <c r="DO20" s="988"/>
      <c r="DP20" s="989"/>
      <c r="DQ20" s="987" t="s">
        <v>515</v>
      </c>
      <c r="DR20" s="988"/>
      <c r="DS20" s="988"/>
      <c r="DT20" s="988"/>
      <c r="DU20" s="989"/>
      <c r="DV20" s="990"/>
      <c r="DW20" s="991"/>
      <c r="DX20" s="991"/>
      <c r="DY20" s="991"/>
      <c r="DZ20" s="992"/>
      <c r="EA20" s="243"/>
    </row>
    <row r="21" spans="1:131" s="244" customFormat="1" ht="26.25" customHeight="1" thickBot="1" x14ac:dyDescent="0.25">
      <c r="A21" s="250">
        <v>15</v>
      </c>
      <c r="B21" s="1041"/>
      <c r="C21" s="1042"/>
      <c r="D21" s="1042"/>
      <c r="E21" s="1042"/>
      <c r="F21" s="1042"/>
      <c r="G21" s="1042"/>
      <c r="H21" s="1042"/>
      <c r="I21" s="1042"/>
      <c r="J21" s="1042"/>
      <c r="K21" s="1042"/>
      <c r="L21" s="1042"/>
      <c r="M21" s="1042"/>
      <c r="N21" s="1042"/>
      <c r="O21" s="1042"/>
      <c r="P21" s="1043"/>
      <c r="Q21" s="1048"/>
      <c r="R21" s="1045"/>
      <c r="S21" s="1045"/>
      <c r="T21" s="1045"/>
      <c r="U21" s="1045"/>
      <c r="V21" s="1045"/>
      <c r="W21" s="1045"/>
      <c r="X21" s="1045"/>
      <c r="Y21" s="1045"/>
      <c r="Z21" s="1045"/>
      <c r="AA21" s="1045"/>
      <c r="AB21" s="1045"/>
      <c r="AC21" s="1045"/>
      <c r="AD21" s="1045"/>
      <c r="AE21" s="1049"/>
      <c r="AF21" s="1096"/>
      <c r="AG21" s="1097"/>
      <c r="AH21" s="1097"/>
      <c r="AI21" s="1097"/>
      <c r="AJ21" s="1098"/>
      <c r="AK21" s="1099"/>
      <c r="AL21" s="1100"/>
      <c r="AM21" s="1100"/>
      <c r="AN21" s="1100"/>
      <c r="AO21" s="1100"/>
      <c r="AP21" s="1100"/>
      <c r="AQ21" s="1100"/>
      <c r="AR21" s="1100"/>
      <c r="AS21" s="1100"/>
      <c r="AT21" s="1100"/>
      <c r="AU21" s="1094"/>
      <c r="AV21" s="1094"/>
      <c r="AW21" s="1094"/>
      <c r="AX21" s="1094"/>
      <c r="AY21" s="1095"/>
      <c r="AZ21" s="241"/>
      <c r="BA21" s="241"/>
      <c r="BB21" s="241"/>
      <c r="BC21" s="241"/>
      <c r="BD21" s="241"/>
      <c r="BE21" s="242"/>
      <c r="BF21" s="242"/>
      <c r="BG21" s="242"/>
      <c r="BH21" s="242"/>
      <c r="BI21" s="242"/>
      <c r="BJ21" s="242"/>
      <c r="BK21" s="242"/>
      <c r="BL21" s="242"/>
      <c r="BM21" s="242"/>
      <c r="BN21" s="242"/>
      <c r="BO21" s="242"/>
      <c r="BP21" s="242"/>
      <c r="BQ21" s="251">
        <v>15</v>
      </c>
      <c r="BR21" s="252"/>
      <c r="BS21" s="1012" t="s">
        <v>593</v>
      </c>
      <c r="BT21" s="1013"/>
      <c r="BU21" s="1013"/>
      <c r="BV21" s="1013"/>
      <c r="BW21" s="1013"/>
      <c r="BX21" s="1013"/>
      <c r="BY21" s="1013"/>
      <c r="BZ21" s="1013"/>
      <c r="CA21" s="1013"/>
      <c r="CB21" s="1013"/>
      <c r="CC21" s="1013"/>
      <c r="CD21" s="1013"/>
      <c r="CE21" s="1013"/>
      <c r="CF21" s="1013"/>
      <c r="CG21" s="1014"/>
      <c r="CH21" s="987">
        <v>-2</v>
      </c>
      <c r="CI21" s="988"/>
      <c r="CJ21" s="988"/>
      <c r="CK21" s="988"/>
      <c r="CL21" s="989"/>
      <c r="CM21" s="987">
        <v>1231</v>
      </c>
      <c r="CN21" s="988"/>
      <c r="CO21" s="988"/>
      <c r="CP21" s="988"/>
      <c r="CQ21" s="989"/>
      <c r="CR21" s="987">
        <v>500</v>
      </c>
      <c r="CS21" s="988"/>
      <c r="CT21" s="988"/>
      <c r="CU21" s="988"/>
      <c r="CV21" s="989"/>
      <c r="CW21" s="987" t="s">
        <v>515</v>
      </c>
      <c r="CX21" s="988"/>
      <c r="CY21" s="988"/>
      <c r="CZ21" s="988"/>
      <c r="DA21" s="989"/>
      <c r="DB21" s="987" t="s">
        <v>515</v>
      </c>
      <c r="DC21" s="988"/>
      <c r="DD21" s="988"/>
      <c r="DE21" s="988"/>
      <c r="DF21" s="989"/>
      <c r="DG21" s="987" t="s">
        <v>515</v>
      </c>
      <c r="DH21" s="988"/>
      <c r="DI21" s="988"/>
      <c r="DJ21" s="988"/>
      <c r="DK21" s="989"/>
      <c r="DL21" s="987" t="s">
        <v>515</v>
      </c>
      <c r="DM21" s="988"/>
      <c r="DN21" s="988"/>
      <c r="DO21" s="988"/>
      <c r="DP21" s="989"/>
      <c r="DQ21" s="987" t="s">
        <v>515</v>
      </c>
      <c r="DR21" s="988"/>
      <c r="DS21" s="988"/>
      <c r="DT21" s="988"/>
      <c r="DU21" s="989"/>
      <c r="DV21" s="990"/>
      <c r="DW21" s="991"/>
      <c r="DX21" s="991"/>
      <c r="DY21" s="991"/>
      <c r="DZ21" s="992"/>
      <c r="EA21" s="243"/>
    </row>
    <row r="22" spans="1:131" s="244" customFormat="1" ht="26.25" customHeight="1" x14ac:dyDescent="0.2">
      <c r="A22" s="250">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32" t="s">
        <v>383</v>
      </c>
      <c r="BA22" s="1032"/>
      <c r="BB22" s="1032"/>
      <c r="BC22" s="1032"/>
      <c r="BD22" s="1033"/>
      <c r="BE22" s="242"/>
      <c r="BF22" s="242"/>
      <c r="BG22" s="242"/>
      <c r="BH22" s="242"/>
      <c r="BI22" s="242"/>
      <c r="BJ22" s="242"/>
      <c r="BK22" s="242"/>
      <c r="BL22" s="242"/>
      <c r="BM22" s="242"/>
      <c r="BN22" s="242"/>
      <c r="BO22" s="242"/>
      <c r="BP22" s="242"/>
      <c r="BQ22" s="251">
        <v>16</v>
      </c>
      <c r="BR22" s="252"/>
      <c r="BS22" s="1012" t="s">
        <v>594</v>
      </c>
      <c r="BT22" s="1013"/>
      <c r="BU22" s="1013"/>
      <c r="BV22" s="1013"/>
      <c r="BW22" s="1013"/>
      <c r="BX22" s="1013"/>
      <c r="BY22" s="1013"/>
      <c r="BZ22" s="1013"/>
      <c r="CA22" s="1013"/>
      <c r="CB22" s="1013"/>
      <c r="CC22" s="1013"/>
      <c r="CD22" s="1013"/>
      <c r="CE22" s="1013"/>
      <c r="CF22" s="1013"/>
      <c r="CG22" s="1014"/>
      <c r="CH22" s="987">
        <v>58</v>
      </c>
      <c r="CI22" s="988"/>
      <c r="CJ22" s="988"/>
      <c r="CK22" s="988"/>
      <c r="CL22" s="989"/>
      <c r="CM22" s="987">
        <v>1746</v>
      </c>
      <c r="CN22" s="988"/>
      <c r="CO22" s="988"/>
      <c r="CP22" s="988"/>
      <c r="CQ22" s="989"/>
      <c r="CR22" s="987">
        <v>325</v>
      </c>
      <c r="CS22" s="988"/>
      <c r="CT22" s="988"/>
      <c r="CU22" s="988"/>
      <c r="CV22" s="989"/>
      <c r="CW22" s="987">
        <v>237</v>
      </c>
      <c r="CX22" s="988"/>
      <c r="CY22" s="988"/>
      <c r="CZ22" s="988"/>
      <c r="DA22" s="989"/>
      <c r="DB22" s="987" t="s">
        <v>515</v>
      </c>
      <c r="DC22" s="988"/>
      <c r="DD22" s="988"/>
      <c r="DE22" s="988"/>
      <c r="DF22" s="989"/>
      <c r="DG22" s="987" t="s">
        <v>515</v>
      </c>
      <c r="DH22" s="988"/>
      <c r="DI22" s="988"/>
      <c r="DJ22" s="988"/>
      <c r="DK22" s="989"/>
      <c r="DL22" s="987" t="s">
        <v>515</v>
      </c>
      <c r="DM22" s="988"/>
      <c r="DN22" s="988"/>
      <c r="DO22" s="988"/>
      <c r="DP22" s="989"/>
      <c r="DQ22" s="987" t="s">
        <v>515</v>
      </c>
      <c r="DR22" s="988"/>
      <c r="DS22" s="988"/>
      <c r="DT22" s="988"/>
      <c r="DU22" s="989"/>
      <c r="DV22" s="990"/>
      <c r="DW22" s="991"/>
      <c r="DX22" s="991"/>
      <c r="DY22" s="991"/>
      <c r="DZ22" s="992"/>
      <c r="EA22" s="243"/>
    </row>
    <row r="23" spans="1:131" s="244" customFormat="1" ht="26.25" customHeight="1" thickBot="1" x14ac:dyDescent="0.25">
      <c r="A23" s="253" t="s">
        <v>384</v>
      </c>
      <c r="B23" s="942" t="s">
        <v>385</v>
      </c>
      <c r="C23" s="943"/>
      <c r="D23" s="943"/>
      <c r="E23" s="943"/>
      <c r="F23" s="943"/>
      <c r="G23" s="943"/>
      <c r="H23" s="943"/>
      <c r="I23" s="943"/>
      <c r="J23" s="943"/>
      <c r="K23" s="943"/>
      <c r="L23" s="943"/>
      <c r="M23" s="943"/>
      <c r="N23" s="943"/>
      <c r="O23" s="943"/>
      <c r="P23" s="944"/>
      <c r="Q23" s="1072">
        <v>1295952</v>
      </c>
      <c r="R23" s="1073"/>
      <c r="S23" s="1073"/>
      <c r="T23" s="1073"/>
      <c r="U23" s="1073"/>
      <c r="V23" s="1073">
        <v>1200699</v>
      </c>
      <c r="W23" s="1073"/>
      <c r="X23" s="1073"/>
      <c r="Y23" s="1073"/>
      <c r="Z23" s="1073"/>
      <c r="AA23" s="1073">
        <v>95253</v>
      </c>
      <c r="AB23" s="1073"/>
      <c r="AC23" s="1073"/>
      <c r="AD23" s="1073"/>
      <c r="AE23" s="1074"/>
      <c r="AF23" s="1075">
        <v>14619</v>
      </c>
      <c r="AG23" s="1073"/>
      <c r="AH23" s="1073"/>
      <c r="AI23" s="1073"/>
      <c r="AJ23" s="1076"/>
      <c r="AK23" s="1077"/>
      <c r="AL23" s="1078"/>
      <c r="AM23" s="1078"/>
      <c r="AN23" s="1078"/>
      <c r="AO23" s="1078"/>
      <c r="AP23" s="1073">
        <v>1639854</v>
      </c>
      <c r="AQ23" s="1073"/>
      <c r="AR23" s="1073"/>
      <c r="AS23" s="1073"/>
      <c r="AT23" s="1073"/>
      <c r="AU23" s="1079"/>
      <c r="AV23" s="1079"/>
      <c r="AW23" s="1079"/>
      <c r="AX23" s="1079"/>
      <c r="AY23" s="1080"/>
      <c r="AZ23" s="1069" t="s">
        <v>386</v>
      </c>
      <c r="BA23" s="1070"/>
      <c r="BB23" s="1070"/>
      <c r="BC23" s="1070"/>
      <c r="BD23" s="1071"/>
      <c r="BE23" s="242"/>
      <c r="BF23" s="242"/>
      <c r="BG23" s="242"/>
      <c r="BH23" s="242"/>
      <c r="BI23" s="242"/>
      <c r="BJ23" s="242"/>
      <c r="BK23" s="242"/>
      <c r="BL23" s="242"/>
      <c r="BM23" s="242"/>
      <c r="BN23" s="242"/>
      <c r="BO23" s="242"/>
      <c r="BP23" s="242"/>
      <c r="BQ23" s="251">
        <v>17</v>
      </c>
      <c r="BR23" s="252"/>
      <c r="BS23" s="1012" t="s">
        <v>595</v>
      </c>
      <c r="BT23" s="1013"/>
      <c r="BU23" s="1013"/>
      <c r="BV23" s="1013"/>
      <c r="BW23" s="1013"/>
      <c r="BX23" s="1013"/>
      <c r="BY23" s="1013"/>
      <c r="BZ23" s="1013"/>
      <c r="CA23" s="1013"/>
      <c r="CB23" s="1013"/>
      <c r="CC23" s="1013"/>
      <c r="CD23" s="1013"/>
      <c r="CE23" s="1013"/>
      <c r="CF23" s="1013"/>
      <c r="CG23" s="1014"/>
      <c r="CH23" s="987">
        <v>-2</v>
      </c>
      <c r="CI23" s="988"/>
      <c r="CJ23" s="988"/>
      <c r="CK23" s="988"/>
      <c r="CL23" s="989"/>
      <c r="CM23" s="987">
        <v>283</v>
      </c>
      <c r="CN23" s="988"/>
      <c r="CO23" s="988"/>
      <c r="CP23" s="988"/>
      <c r="CQ23" s="989"/>
      <c r="CR23" s="987">
        <v>100</v>
      </c>
      <c r="CS23" s="988"/>
      <c r="CT23" s="988"/>
      <c r="CU23" s="988"/>
      <c r="CV23" s="989"/>
      <c r="CW23" s="987" t="s">
        <v>515</v>
      </c>
      <c r="CX23" s="988"/>
      <c r="CY23" s="988"/>
      <c r="CZ23" s="988"/>
      <c r="DA23" s="989"/>
      <c r="DB23" s="987" t="s">
        <v>515</v>
      </c>
      <c r="DC23" s="988"/>
      <c r="DD23" s="988"/>
      <c r="DE23" s="988"/>
      <c r="DF23" s="989"/>
      <c r="DG23" s="987" t="s">
        <v>515</v>
      </c>
      <c r="DH23" s="988"/>
      <c r="DI23" s="988"/>
      <c r="DJ23" s="988"/>
      <c r="DK23" s="989"/>
      <c r="DL23" s="987" t="s">
        <v>515</v>
      </c>
      <c r="DM23" s="988"/>
      <c r="DN23" s="988"/>
      <c r="DO23" s="988"/>
      <c r="DP23" s="989"/>
      <c r="DQ23" s="987" t="s">
        <v>515</v>
      </c>
      <c r="DR23" s="988"/>
      <c r="DS23" s="988"/>
      <c r="DT23" s="988"/>
      <c r="DU23" s="989"/>
      <c r="DV23" s="990"/>
      <c r="DW23" s="991"/>
      <c r="DX23" s="991"/>
      <c r="DY23" s="991"/>
      <c r="DZ23" s="992"/>
      <c r="EA23" s="243"/>
    </row>
    <row r="24" spans="1:131" s="244" customFormat="1" ht="26.25" customHeight="1" x14ac:dyDescent="0.2">
      <c r="A24" s="1068" t="s">
        <v>387</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41"/>
      <c r="BA24" s="241"/>
      <c r="BB24" s="241"/>
      <c r="BC24" s="241"/>
      <c r="BD24" s="241"/>
      <c r="BE24" s="242"/>
      <c r="BF24" s="242"/>
      <c r="BG24" s="242"/>
      <c r="BH24" s="242"/>
      <c r="BI24" s="242"/>
      <c r="BJ24" s="242"/>
      <c r="BK24" s="242"/>
      <c r="BL24" s="242"/>
      <c r="BM24" s="242"/>
      <c r="BN24" s="242"/>
      <c r="BO24" s="242"/>
      <c r="BP24" s="242"/>
      <c r="BQ24" s="251">
        <v>18</v>
      </c>
      <c r="BR24" s="252"/>
      <c r="BS24" s="1012" t="s">
        <v>596</v>
      </c>
      <c r="BT24" s="1013"/>
      <c r="BU24" s="1013"/>
      <c r="BV24" s="1013"/>
      <c r="BW24" s="1013"/>
      <c r="BX24" s="1013"/>
      <c r="BY24" s="1013"/>
      <c r="BZ24" s="1013"/>
      <c r="CA24" s="1013"/>
      <c r="CB24" s="1013"/>
      <c r="CC24" s="1013"/>
      <c r="CD24" s="1013"/>
      <c r="CE24" s="1013"/>
      <c r="CF24" s="1013"/>
      <c r="CG24" s="1014"/>
      <c r="CH24" s="987">
        <v>1</v>
      </c>
      <c r="CI24" s="988"/>
      <c r="CJ24" s="988"/>
      <c r="CK24" s="988"/>
      <c r="CL24" s="989"/>
      <c r="CM24" s="987">
        <v>1093</v>
      </c>
      <c r="CN24" s="988"/>
      <c r="CO24" s="988"/>
      <c r="CP24" s="988"/>
      <c r="CQ24" s="989"/>
      <c r="CR24" s="987">
        <v>750</v>
      </c>
      <c r="CS24" s="988"/>
      <c r="CT24" s="988"/>
      <c r="CU24" s="988"/>
      <c r="CV24" s="989"/>
      <c r="CW24" s="987">
        <v>33</v>
      </c>
      <c r="CX24" s="988"/>
      <c r="CY24" s="988"/>
      <c r="CZ24" s="988"/>
      <c r="DA24" s="989"/>
      <c r="DB24" s="987" t="s">
        <v>515</v>
      </c>
      <c r="DC24" s="988"/>
      <c r="DD24" s="988"/>
      <c r="DE24" s="988"/>
      <c r="DF24" s="989"/>
      <c r="DG24" s="987" t="s">
        <v>515</v>
      </c>
      <c r="DH24" s="988"/>
      <c r="DI24" s="988"/>
      <c r="DJ24" s="988"/>
      <c r="DK24" s="989"/>
      <c r="DL24" s="987" t="s">
        <v>515</v>
      </c>
      <c r="DM24" s="988"/>
      <c r="DN24" s="988"/>
      <c r="DO24" s="988"/>
      <c r="DP24" s="989"/>
      <c r="DQ24" s="987" t="s">
        <v>515</v>
      </c>
      <c r="DR24" s="988"/>
      <c r="DS24" s="988"/>
      <c r="DT24" s="988"/>
      <c r="DU24" s="989"/>
      <c r="DV24" s="990"/>
      <c r="DW24" s="991"/>
      <c r="DX24" s="991"/>
      <c r="DY24" s="991"/>
      <c r="DZ24" s="992"/>
      <c r="EA24" s="243"/>
    </row>
    <row r="25" spans="1:131" s="236" customFormat="1" ht="26.25" customHeight="1" thickBot="1" x14ac:dyDescent="0.25">
      <c r="A25" s="1067" t="s">
        <v>388</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41"/>
      <c r="BK25" s="241"/>
      <c r="BL25" s="241"/>
      <c r="BM25" s="241"/>
      <c r="BN25" s="241"/>
      <c r="BO25" s="254"/>
      <c r="BP25" s="254"/>
      <c r="BQ25" s="251">
        <v>19</v>
      </c>
      <c r="BR25" s="252"/>
      <c r="BS25" s="1012" t="s">
        <v>597</v>
      </c>
      <c r="BT25" s="1013"/>
      <c r="BU25" s="1013"/>
      <c r="BV25" s="1013"/>
      <c r="BW25" s="1013"/>
      <c r="BX25" s="1013"/>
      <c r="BY25" s="1013"/>
      <c r="BZ25" s="1013"/>
      <c r="CA25" s="1013"/>
      <c r="CB25" s="1013"/>
      <c r="CC25" s="1013"/>
      <c r="CD25" s="1013"/>
      <c r="CE25" s="1013"/>
      <c r="CF25" s="1013"/>
      <c r="CG25" s="1014"/>
      <c r="CH25" s="987">
        <v>1</v>
      </c>
      <c r="CI25" s="988"/>
      <c r="CJ25" s="988"/>
      <c r="CK25" s="988"/>
      <c r="CL25" s="989"/>
      <c r="CM25" s="987">
        <v>113</v>
      </c>
      <c r="CN25" s="988"/>
      <c r="CO25" s="988"/>
      <c r="CP25" s="988"/>
      <c r="CQ25" s="989"/>
      <c r="CR25" s="987">
        <v>0</v>
      </c>
      <c r="CS25" s="988"/>
      <c r="CT25" s="988"/>
      <c r="CU25" s="988"/>
      <c r="CV25" s="989"/>
      <c r="CW25" s="987" t="s">
        <v>515</v>
      </c>
      <c r="CX25" s="988"/>
      <c r="CY25" s="988"/>
      <c r="CZ25" s="988"/>
      <c r="DA25" s="989"/>
      <c r="DB25" s="987" t="s">
        <v>515</v>
      </c>
      <c r="DC25" s="988"/>
      <c r="DD25" s="988"/>
      <c r="DE25" s="988"/>
      <c r="DF25" s="989"/>
      <c r="DG25" s="987" t="s">
        <v>515</v>
      </c>
      <c r="DH25" s="988"/>
      <c r="DI25" s="988"/>
      <c r="DJ25" s="988"/>
      <c r="DK25" s="989"/>
      <c r="DL25" s="987" t="s">
        <v>515</v>
      </c>
      <c r="DM25" s="988"/>
      <c r="DN25" s="988"/>
      <c r="DO25" s="988"/>
      <c r="DP25" s="989"/>
      <c r="DQ25" s="987" t="s">
        <v>515</v>
      </c>
      <c r="DR25" s="988"/>
      <c r="DS25" s="988"/>
      <c r="DT25" s="988"/>
      <c r="DU25" s="989"/>
      <c r="DV25" s="990"/>
      <c r="DW25" s="991"/>
      <c r="DX25" s="991"/>
      <c r="DY25" s="991"/>
      <c r="DZ25" s="992"/>
      <c r="EA25" s="235"/>
    </row>
    <row r="26" spans="1:131" s="236" customFormat="1" ht="26.25" customHeight="1" x14ac:dyDescent="0.2">
      <c r="A26" s="993" t="s">
        <v>351</v>
      </c>
      <c r="B26" s="994"/>
      <c r="C26" s="994"/>
      <c r="D26" s="994"/>
      <c r="E26" s="994"/>
      <c r="F26" s="994"/>
      <c r="G26" s="994"/>
      <c r="H26" s="994"/>
      <c r="I26" s="994"/>
      <c r="J26" s="994"/>
      <c r="K26" s="994"/>
      <c r="L26" s="994"/>
      <c r="M26" s="994"/>
      <c r="N26" s="994"/>
      <c r="O26" s="994"/>
      <c r="P26" s="995"/>
      <c r="Q26" s="999" t="s">
        <v>389</v>
      </c>
      <c r="R26" s="1000"/>
      <c r="S26" s="1000"/>
      <c r="T26" s="1000"/>
      <c r="U26" s="1001"/>
      <c r="V26" s="999" t="s">
        <v>390</v>
      </c>
      <c r="W26" s="1000"/>
      <c r="X26" s="1000"/>
      <c r="Y26" s="1000"/>
      <c r="Z26" s="1001"/>
      <c r="AA26" s="999" t="s">
        <v>391</v>
      </c>
      <c r="AB26" s="1000"/>
      <c r="AC26" s="1000"/>
      <c r="AD26" s="1000"/>
      <c r="AE26" s="1000"/>
      <c r="AF26" s="1063" t="s">
        <v>392</v>
      </c>
      <c r="AG26" s="1006"/>
      <c r="AH26" s="1006"/>
      <c r="AI26" s="1006"/>
      <c r="AJ26" s="1064"/>
      <c r="AK26" s="1000" t="s">
        <v>393</v>
      </c>
      <c r="AL26" s="1000"/>
      <c r="AM26" s="1000"/>
      <c r="AN26" s="1000"/>
      <c r="AO26" s="1001"/>
      <c r="AP26" s="999" t="s">
        <v>394</v>
      </c>
      <c r="AQ26" s="1000"/>
      <c r="AR26" s="1000"/>
      <c r="AS26" s="1000"/>
      <c r="AT26" s="1001"/>
      <c r="AU26" s="999" t="s">
        <v>395</v>
      </c>
      <c r="AV26" s="1000"/>
      <c r="AW26" s="1000"/>
      <c r="AX26" s="1000"/>
      <c r="AY26" s="1001"/>
      <c r="AZ26" s="999" t="s">
        <v>396</v>
      </c>
      <c r="BA26" s="1000"/>
      <c r="BB26" s="1000"/>
      <c r="BC26" s="1000"/>
      <c r="BD26" s="1001"/>
      <c r="BE26" s="999" t="s">
        <v>358</v>
      </c>
      <c r="BF26" s="1000"/>
      <c r="BG26" s="1000"/>
      <c r="BH26" s="1000"/>
      <c r="BI26" s="1015"/>
      <c r="BJ26" s="241"/>
      <c r="BK26" s="241"/>
      <c r="BL26" s="241"/>
      <c r="BM26" s="241"/>
      <c r="BN26" s="241"/>
      <c r="BO26" s="254"/>
      <c r="BP26" s="254"/>
      <c r="BQ26" s="251">
        <v>20</v>
      </c>
      <c r="BR26" s="252"/>
      <c r="BS26" s="1012" t="s">
        <v>598</v>
      </c>
      <c r="BT26" s="1013"/>
      <c r="BU26" s="1013"/>
      <c r="BV26" s="1013"/>
      <c r="BW26" s="1013"/>
      <c r="BX26" s="1013"/>
      <c r="BY26" s="1013"/>
      <c r="BZ26" s="1013"/>
      <c r="CA26" s="1013"/>
      <c r="CB26" s="1013"/>
      <c r="CC26" s="1013"/>
      <c r="CD26" s="1013"/>
      <c r="CE26" s="1013"/>
      <c r="CF26" s="1013"/>
      <c r="CG26" s="1014"/>
      <c r="CH26" s="987">
        <v>-11</v>
      </c>
      <c r="CI26" s="988"/>
      <c r="CJ26" s="988"/>
      <c r="CK26" s="988"/>
      <c r="CL26" s="989"/>
      <c r="CM26" s="987">
        <v>777</v>
      </c>
      <c r="CN26" s="988"/>
      <c r="CO26" s="988"/>
      <c r="CP26" s="988"/>
      <c r="CQ26" s="989"/>
      <c r="CR26" s="987">
        <v>300</v>
      </c>
      <c r="CS26" s="988"/>
      <c r="CT26" s="988"/>
      <c r="CU26" s="988"/>
      <c r="CV26" s="989"/>
      <c r="CW26" s="987">
        <v>3</v>
      </c>
      <c r="CX26" s="988"/>
      <c r="CY26" s="988"/>
      <c r="CZ26" s="988"/>
      <c r="DA26" s="989"/>
      <c r="DB26" s="987" t="s">
        <v>515</v>
      </c>
      <c r="DC26" s="988"/>
      <c r="DD26" s="988"/>
      <c r="DE26" s="988"/>
      <c r="DF26" s="989"/>
      <c r="DG26" s="987" t="s">
        <v>515</v>
      </c>
      <c r="DH26" s="988"/>
      <c r="DI26" s="988"/>
      <c r="DJ26" s="988"/>
      <c r="DK26" s="989"/>
      <c r="DL26" s="987" t="s">
        <v>515</v>
      </c>
      <c r="DM26" s="988"/>
      <c r="DN26" s="988"/>
      <c r="DO26" s="988"/>
      <c r="DP26" s="989"/>
      <c r="DQ26" s="987" t="s">
        <v>515</v>
      </c>
      <c r="DR26" s="988"/>
      <c r="DS26" s="988"/>
      <c r="DT26" s="988"/>
      <c r="DU26" s="989"/>
      <c r="DV26" s="990"/>
      <c r="DW26" s="991"/>
      <c r="DX26" s="991"/>
      <c r="DY26" s="991"/>
      <c r="DZ26" s="992"/>
      <c r="EA26" s="235"/>
    </row>
    <row r="27" spans="1:131" s="236" customFormat="1" ht="26.25" customHeight="1" thickBot="1" x14ac:dyDescent="0.25">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5"/>
      <c r="AG27" s="1009"/>
      <c r="AH27" s="1009"/>
      <c r="AI27" s="1009"/>
      <c r="AJ27" s="1066"/>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41"/>
      <c r="BK27" s="241"/>
      <c r="BL27" s="241"/>
      <c r="BM27" s="241"/>
      <c r="BN27" s="241"/>
      <c r="BO27" s="254"/>
      <c r="BP27" s="254"/>
      <c r="BQ27" s="251">
        <v>21</v>
      </c>
      <c r="BR27" s="252"/>
      <c r="BS27" s="1012" t="s">
        <v>599</v>
      </c>
      <c r="BT27" s="1013"/>
      <c r="BU27" s="1013"/>
      <c r="BV27" s="1013"/>
      <c r="BW27" s="1013"/>
      <c r="BX27" s="1013"/>
      <c r="BY27" s="1013"/>
      <c r="BZ27" s="1013"/>
      <c r="CA27" s="1013"/>
      <c r="CB27" s="1013"/>
      <c r="CC27" s="1013"/>
      <c r="CD27" s="1013"/>
      <c r="CE27" s="1013"/>
      <c r="CF27" s="1013"/>
      <c r="CG27" s="1014"/>
      <c r="CH27" s="987">
        <v>33</v>
      </c>
      <c r="CI27" s="988"/>
      <c r="CJ27" s="988"/>
      <c r="CK27" s="988"/>
      <c r="CL27" s="989"/>
      <c r="CM27" s="987">
        <v>1367</v>
      </c>
      <c r="CN27" s="988"/>
      <c r="CO27" s="988"/>
      <c r="CP27" s="988"/>
      <c r="CQ27" s="989"/>
      <c r="CR27" s="987">
        <v>257</v>
      </c>
      <c r="CS27" s="988"/>
      <c r="CT27" s="988"/>
      <c r="CU27" s="988"/>
      <c r="CV27" s="989"/>
      <c r="CW27" s="987" t="s">
        <v>515</v>
      </c>
      <c r="CX27" s="988"/>
      <c r="CY27" s="988"/>
      <c r="CZ27" s="988"/>
      <c r="DA27" s="989"/>
      <c r="DB27" s="987" t="s">
        <v>515</v>
      </c>
      <c r="DC27" s="988"/>
      <c r="DD27" s="988"/>
      <c r="DE27" s="988"/>
      <c r="DF27" s="989"/>
      <c r="DG27" s="987" t="s">
        <v>515</v>
      </c>
      <c r="DH27" s="988"/>
      <c r="DI27" s="988"/>
      <c r="DJ27" s="988"/>
      <c r="DK27" s="989"/>
      <c r="DL27" s="987" t="s">
        <v>515</v>
      </c>
      <c r="DM27" s="988"/>
      <c r="DN27" s="988"/>
      <c r="DO27" s="988"/>
      <c r="DP27" s="989"/>
      <c r="DQ27" s="987" t="s">
        <v>515</v>
      </c>
      <c r="DR27" s="988"/>
      <c r="DS27" s="988"/>
      <c r="DT27" s="988"/>
      <c r="DU27" s="989"/>
      <c r="DV27" s="990"/>
      <c r="DW27" s="991"/>
      <c r="DX27" s="991"/>
      <c r="DY27" s="991"/>
      <c r="DZ27" s="992"/>
      <c r="EA27" s="235"/>
    </row>
    <row r="28" spans="1:131" s="236" customFormat="1" ht="26.25" customHeight="1" thickTop="1" x14ac:dyDescent="0.2">
      <c r="A28" s="255">
        <v>1</v>
      </c>
      <c r="B28" s="1054" t="s">
        <v>397</v>
      </c>
      <c r="C28" s="1055"/>
      <c r="D28" s="1055"/>
      <c r="E28" s="1055"/>
      <c r="F28" s="1055"/>
      <c r="G28" s="1055"/>
      <c r="H28" s="1055"/>
      <c r="I28" s="1055"/>
      <c r="J28" s="1055"/>
      <c r="K28" s="1055"/>
      <c r="L28" s="1055"/>
      <c r="M28" s="1055"/>
      <c r="N28" s="1055"/>
      <c r="O28" s="1055"/>
      <c r="P28" s="1056"/>
      <c r="Q28" s="1057">
        <v>200132</v>
      </c>
      <c r="R28" s="1058"/>
      <c r="S28" s="1058"/>
      <c r="T28" s="1058"/>
      <c r="U28" s="1058"/>
      <c r="V28" s="1058">
        <v>197561</v>
      </c>
      <c r="W28" s="1058"/>
      <c r="X28" s="1058"/>
      <c r="Y28" s="1058"/>
      <c r="Z28" s="1058"/>
      <c r="AA28" s="1058">
        <v>2571</v>
      </c>
      <c r="AB28" s="1058"/>
      <c r="AC28" s="1058"/>
      <c r="AD28" s="1058"/>
      <c r="AE28" s="1059"/>
      <c r="AF28" s="1060">
        <v>2571</v>
      </c>
      <c r="AG28" s="1058"/>
      <c r="AH28" s="1058"/>
      <c r="AI28" s="1058"/>
      <c r="AJ28" s="1061"/>
      <c r="AK28" s="1062">
        <v>12395</v>
      </c>
      <c r="AL28" s="1050"/>
      <c r="AM28" s="1050"/>
      <c r="AN28" s="1050"/>
      <c r="AO28" s="1050"/>
      <c r="AP28" s="1050" t="s">
        <v>615</v>
      </c>
      <c r="AQ28" s="1050"/>
      <c r="AR28" s="1050"/>
      <c r="AS28" s="1050"/>
      <c r="AT28" s="1050"/>
      <c r="AU28" s="1050" t="s">
        <v>615</v>
      </c>
      <c r="AV28" s="1050"/>
      <c r="AW28" s="1050"/>
      <c r="AX28" s="1050"/>
      <c r="AY28" s="1050"/>
      <c r="AZ28" s="1051" t="s">
        <v>615</v>
      </c>
      <c r="BA28" s="1051"/>
      <c r="BB28" s="1051"/>
      <c r="BC28" s="1051"/>
      <c r="BD28" s="1051"/>
      <c r="BE28" s="1052"/>
      <c r="BF28" s="1052"/>
      <c r="BG28" s="1052"/>
      <c r="BH28" s="1052"/>
      <c r="BI28" s="1053"/>
      <c r="BJ28" s="241"/>
      <c r="BK28" s="241"/>
      <c r="BL28" s="241"/>
      <c r="BM28" s="241"/>
      <c r="BN28" s="241"/>
      <c r="BO28" s="254"/>
      <c r="BP28" s="254"/>
      <c r="BQ28" s="251">
        <v>22</v>
      </c>
      <c r="BR28" s="252"/>
      <c r="BS28" s="1012" t="s">
        <v>600</v>
      </c>
      <c r="BT28" s="1013"/>
      <c r="BU28" s="1013"/>
      <c r="BV28" s="1013"/>
      <c r="BW28" s="1013"/>
      <c r="BX28" s="1013"/>
      <c r="BY28" s="1013"/>
      <c r="BZ28" s="1013"/>
      <c r="CA28" s="1013"/>
      <c r="CB28" s="1013"/>
      <c r="CC28" s="1013"/>
      <c r="CD28" s="1013"/>
      <c r="CE28" s="1013"/>
      <c r="CF28" s="1013"/>
      <c r="CG28" s="1014"/>
      <c r="CH28" s="987">
        <v>18</v>
      </c>
      <c r="CI28" s="988"/>
      <c r="CJ28" s="988"/>
      <c r="CK28" s="988"/>
      <c r="CL28" s="989"/>
      <c r="CM28" s="987">
        <v>1345</v>
      </c>
      <c r="CN28" s="988"/>
      <c r="CO28" s="988"/>
      <c r="CP28" s="988"/>
      <c r="CQ28" s="989"/>
      <c r="CR28" s="987">
        <v>710</v>
      </c>
      <c r="CS28" s="988"/>
      <c r="CT28" s="988"/>
      <c r="CU28" s="988"/>
      <c r="CV28" s="989"/>
      <c r="CW28" s="987" t="s">
        <v>515</v>
      </c>
      <c r="CX28" s="988"/>
      <c r="CY28" s="988"/>
      <c r="CZ28" s="988"/>
      <c r="DA28" s="989"/>
      <c r="DB28" s="987" t="s">
        <v>515</v>
      </c>
      <c r="DC28" s="988"/>
      <c r="DD28" s="988"/>
      <c r="DE28" s="988"/>
      <c r="DF28" s="989"/>
      <c r="DG28" s="987" t="s">
        <v>515</v>
      </c>
      <c r="DH28" s="988"/>
      <c r="DI28" s="988"/>
      <c r="DJ28" s="988"/>
      <c r="DK28" s="989"/>
      <c r="DL28" s="987" t="s">
        <v>515</v>
      </c>
      <c r="DM28" s="988"/>
      <c r="DN28" s="988"/>
      <c r="DO28" s="988"/>
      <c r="DP28" s="989"/>
      <c r="DQ28" s="987" t="s">
        <v>515</v>
      </c>
      <c r="DR28" s="988"/>
      <c r="DS28" s="988"/>
      <c r="DT28" s="988"/>
      <c r="DU28" s="989"/>
      <c r="DV28" s="990"/>
      <c r="DW28" s="991"/>
      <c r="DX28" s="991"/>
      <c r="DY28" s="991"/>
      <c r="DZ28" s="992"/>
      <c r="EA28" s="235"/>
    </row>
    <row r="29" spans="1:131" s="236" customFormat="1" ht="26.25" customHeight="1" x14ac:dyDescent="0.2">
      <c r="A29" s="255">
        <v>2</v>
      </c>
      <c r="B29" s="1041" t="s">
        <v>398</v>
      </c>
      <c r="C29" s="1042"/>
      <c r="D29" s="1042"/>
      <c r="E29" s="1042"/>
      <c r="F29" s="1042"/>
      <c r="G29" s="1042"/>
      <c r="H29" s="1042"/>
      <c r="I29" s="1042"/>
      <c r="J29" s="1042"/>
      <c r="K29" s="1042"/>
      <c r="L29" s="1042"/>
      <c r="M29" s="1042"/>
      <c r="N29" s="1042"/>
      <c r="O29" s="1042"/>
      <c r="P29" s="1043"/>
      <c r="Q29" s="1048">
        <v>15203</v>
      </c>
      <c r="R29" s="1045"/>
      <c r="S29" s="1045"/>
      <c r="T29" s="1045"/>
      <c r="U29" s="1045"/>
      <c r="V29" s="1045">
        <v>10761</v>
      </c>
      <c r="W29" s="1045"/>
      <c r="X29" s="1045"/>
      <c r="Y29" s="1045"/>
      <c r="Z29" s="1045"/>
      <c r="AA29" s="1045">
        <v>4442</v>
      </c>
      <c r="AB29" s="1045"/>
      <c r="AC29" s="1045"/>
      <c r="AD29" s="1045"/>
      <c r="AE29" s="1049"/>
      <c r="AF29" s="1044">
        <v>18142</v>
      </c>
      <c r="AG29" s="1045"/>
      <c r="AH29" s="1045"/>
      <c r="AI29" s="1045"/>
      <c r="AJ29" s="1046"/>
      <c r="AK29" s="978">
        <v>210</v>
      </c>
      <c r="AL29" s="969"/>
      <c r="AM29" s="969"/>
      <c r="AN29" s="969"/>
      <c r="AO29" s="969"/>
      <c r="AP29" s="969">
        <v>30616</v>
      </c>
      <c r="AQ29" s="969"/>
      <c r="AR29" s="969"/>
      <c r="AS29" s="969"/>
      <c r="AT29" s="969"/>
      <c r="AU29" s="969">
        <v>31</v>
      </c>
      <c r="AV29" s="969"/>
      <c r="AW29" s="969"/>
      <c r="AX29" s="969"/>
      <c r="AY29" s="969"/>
      <c r="AZ29" s="1047" t="s">
        <v>515</v>
      </c>
      <c r="BA29" s="1047"/>
      <c r="BB29" s="1047"/>
      <c r="BC29" s="1047"/>
      <c r="BD29" s="1047"/>
      <c r="BE29" s="1039" t="s">
        <v>399</v>
      </c>
      <c r="BF29" s="1039"/>
      <c r="BG29" s="1039"/>
      <c r="BH29" s="1039"/>
      <c r="BI29" s="1040"/>
      <c r="BJ29" s="241"/>
      <c r="BK29" s="241"/>
      <c r="BL29" s="241"/>
      <c r="BM29" s="241"/>
      <c r="BN29" s="241"/>
      <c r="BO29" s="254"/>
      <c r="BP29" s="254"/>
      <c r="BQ29" s="251">
        <v>23</v>
      </c>
      <c r="BR29" s="252"/>
      <c r="BS29" s="1012" t="s">
        <v>601</v>
      </c>
      <c r="BT29" s="1013"/>
      <c r="BU29" s="1013"/>
      <c r="BV29" s="1013"/>
      <c r="BW29" s="1013"/>
      <c r="BX29" s="1013"/>
      <c r="BY29" s="1013"/>
      <c r="BZ29" s="1013"/>
      <c r="CA29" s="1013"/>
      <c r="CB29" s="1013"/>
      <c r="CC29" s="1013"/>
      <c r="CD29" s="1013"/>
      <c r="CE29" s="1013"/>
      <c r="CF29" s="1013"/>
      <c r="CG29" s="1014"/>
      <c r="CH29" s="987">
        <v>60</v>
      </c>
      <c r="CI29" s="988"/>
      <c r="CJ29" s="988"/>
      <c r="CK29" s="988"/>
      <c r="CL29" s="989"/>
      <c r="CM29" s="987">
        <v>1166</v>
      </c>
      <c r="CN29" s="988"/>
      <c r="CO29" s="988"/>
      <c r="CP29" s="988"/>
      <c r="CQ29" s="989"/>
      <c r="CR29" s="987">
        <v>240</v>
      </c>
      <c r="CS29" s="988"/>
      <c r="CT29" s="988"/>
      <c r="CU29" s="988"/>
      <c r="CV29" s="989"/>
      <c r="CW29" s="987" t="s">
        <v>515</v>
      </c>
      <c r="CX29" s="988"/>
      <c r="CY29" s="988"/>
      <c r="CZ29" s="988"/>
      <c r="DA29" s="989"/>
      <c r="DB29" s="987" t="s">
        <v>515</v>
      </c>
      <c r="DC29" s="988"/>
      <c r="DD29" s="988"/>
      <c r="DE29" s="988"/>
      <c r="DF29" s="989"/>
      <c r="DG29" s="987" t="s">
        <v>515</v>
      </c>
      <c r="DH29" s="988"/>
      <c r="DI29" s="988"/>
      <c r="DJ29" s="988"/>
      <c r="DK29" s="989"/>
      <c r="DL29" s="987" t="s">
        <v>515</v>
      </c>
      <c r="DM29" s="988"/>
      <c r="DN29" s="988"/>
      <c r="DO29" s="988"/>
      <c r="DP29" s="989"/>
      <c r="DQ29" s="987" t="s">
        <v>515</v>
      </c>
      <c r="DR29" s="988"/>
      <c r="DS29" s="988"/>
      <c r="DT29" s="988"/>
      <c r="DU29" s="989"/>
      <c r="DV29" s="990"/>
      <c r="DW29" s="991"/>
      <c r="DX29" s="991"/>
      <c r="DY29" s="991"/>
      <c r="DZ29" s="992"/>
      <c r="EA29" s="235"/>
    </row>
    <row r="30" spans="1:131" s="236" customFormat="1" ht="26.25" customHeight="1" x14ac:dyDescent="0.2">
      <c r="A30" s="255">
        <v>3</v>
      </c>
      <c r="B30" s="1041" t="s">
        <v>400</v>
      </c>
      <c r="C30" s="1042"/>
      <c r="D30" s="1042"/>
      <c r="E30" s="1042"/>
      <c r="F30" s="1042"/>
      <c r="G30" s="1042"/>
      <c r="H30" s="1042"/>
      <c r="I30" s="1042"/>
      <c r="J30" s="1042"/>
      <c r="K30" s="1042"/>
      <c r="L30" s="1042"/>
      <c r="M30" s="1042"/>
      <c r="N30" s="1042"/>
      <c r="O30" s="1042"/>
      <c r="P30" s="1043"/>
      <c r="Q30" s="1048">
        <v>1799</v>
      </c>
      <c r="R30" s="1045"/>
      <c r="S30" s="1045"/>
      <c r="T30" s="1045"/>
      <c r="U30" s="1045"/>
      <c r="V30" s="1045">
        <v>1457</v>
      </c>
      <c r="W30" s="1045"/>
      <c r="X30" s="1045"/>
      <c r="Y30" s="1045"/>
      <c r="Z30" s="1045"/>
      <c r="AA30" s="1045">
        <v>342</v>
      </c>
      <c r="AB30" s="1045"/>
      <c r="AC30" s="1045"/>
      <c r="AD30" s="1045"/>
      <c r="AE30" s="1049"/>
      <c r="AF30" s="1044">
        <v>3344</v>
      </c>
      <c r="AG30" s="1045"/>
      <c r="AH30" s="1045"/>
      <c r="AI30" s="1045"/>
      <c r="AJ30" s="1046"/>
      <c r="AK30" s="978">
        <v>83</v>
      </c>
      <c r="AL30" s="969"/>
      <c r="AM30" s="969"/>
      <c r="AN30" s="969"/>
      <c r="AO30" s="969"/>
      <c r="AP30" s="969">
        <v>1546</v>
      </c>
      <c r="AQ30" s="969"/>
      <c r="AR30" s="969"/>
      <c r="AS30" s="969"/>
      <c r="AT30" s="969"/>
      <c r="AU30" s="969">
        <v>19</v>
      </c>
      <c r="AV30" s="969"/>
      <c r="AW30" s="969"/>
      <c r="AX30" s="969"/>
      <c r="AY30" s="969"/>
      <c r="AZ30" s="1047" t="s">
        <v>515</v>
      </c>
      <c r="BA30" s="1047"/>
      <c r="BB30" s="1047"/>
      <c r="BC30" s="1047"/>
      <c r="BD30" s="1047"/>
      <c r="BE30" s="1039" t="s">
        <v>401</v>
      </c>
      <c r="BF30" s="1039"/>
      <c r="BG30" s="1039"/>
      <c r="BH30" s="1039"/>
      <c r="BI30" s="1040"/>
      <c r="BJ30" s="241"/>
      <c r="BK30" s="241"/>
      <c r="BL30" s="241"/>
      <c r="BM30" s="241"/>
      <c r="BN30" s="241"/>
      <c r="BO30" s="254"/>
      <c r="BP30" s="254"/>
      <c r="BQ30" s="251">
        <v>24</v>
      </c>
      <c r="BR30" s="252"/>
      <c r="BS30" s="1012" t="s">
        <v>602</v>
      </c>
      <c r="BT30" s="1013"/>
      <c r="BU30" s="1013"/>
      <c r="BV30" s="1013"/>
      <c r="BW30" s="1013"/>
      <c r="BX30" s="1013"/>
      <c r="BY30" s="1013"/>
      <c r="BZ30" s="1013"/>
      <c r="CA30" s="1013"/>
      <c r="CB30" s="1013"/>
      <c r="CC30" s="1013"/>
      <c r="CD30" s="1013"/>
      <c r="CE30" s="1013"/>
      <c r="CF30" s="1013"/>
      <c r="CG30" s="1014"/>
      <c r="CH30" s="987">
        <v>29</v>
      </c>
      <c r="CI30" s="988"/>
      <c r="CJ30" s="988"/>
      <c r="CK30" s="988"/>
      <c r="CL30" s="989"/>
      <c r="CM30" s="987">
        <v>-268</v>
      </c>
      <c r="CN30" s="988"/>
      <c r="CO30" s="988"/>
      <c r="CP30" s="988"/>
      <c r="CQ30" s="989"/>
      <c r="CR30" s="987">
        <v>3769</v>
      </c>
      <c r="CS30" s="988"/>
      <c r="CT30" s="988"/>
      <c r="CU30" s="988"/>
      <c r="CV30" s="989"/>
      <c r="CW30" s="987" t="s">
        <v>515</v>
      </c>
      <c r="CX30" s="988"/>
      <c r="CY30" s="988"/>
      <c r="CZ30" s="988"/>
      <c r="DA30" s="989"/>
      <c r="DB30" s="987">
        <v>7109</v>
      </c>
      <c r="DC30" s="988"/>
      <c r="DD30" s="988"/>
      <c r="DE30" s="988"/>
      <c r="DF30" s="989"/>
      <c r="DG30" s="987" t="s">
        <v>515</v>
      </c>
      <c r="DH30" s="988"/>
      <c r="DI30" s="988"/>
      <c r="DJ30" s="988"/>
      <c r="DK30" s="989"/>
      <c r="DL30" s="987" t="s">
        <v>515</v>
      </c>
      <c r="DM30" s="988"/>
      <c r="DN30" s="988"/>
      <c r="DO30" s="988"/>
      <c r="DP30" s="989"/>
      <c r="DQ30" s="987" t="s">
        <v>515</v>
      </c>
      <c r="DR30" s="988"/>
      <c r="DS30" s="988"/>
      <c r="DT30" s="988"/>
      <c r="DU30" s="989"/>
      <c r="DV30" s="990"/>
      <c r="DW30" s="991"/>
      <c r="DX30" s="991"/>
      <c r="DY30" s="991"/>
      <c r="DZ30" s="992"/>
      <c r="EA30" s="235"/>
    </row>
    <row r="31" spans="1:131" s="236" customFormat="1" ht="26.25" customHeight="1" x14ac:dyDescent="0.2">
      <c r="A31" s="255">
        <v>4</v>
      </c>
      <c r="B31" s="1041" t="s">
        <v>402</v>
      </c>
      <c r="C31" s="1042"/>
      <c r="D31" s="1042"/>
      <c r="E31" s="1042"/>
      <c r="F31" s="1042"/>
      <c r="G31" s="1042"/>
      <c r="H31" s="1042"/>
      <c r="I31" s="1042"/>
      <c r="J31" s="1042"/>
      <c r="K31" s="1042"/>
      <c r="L31" s="1042"/>
      <c r="M31" s="1042"/>
      <c r="N31" s="1042"/>
      <c r="O31" s="1042"/>
      <c r="P31" s="1043"/>
      <c r="Q31" s="1048">
        <v>528</v>
      </c>
      <c r="R31" s="1045"/>
      <c r="S31" s="1045"/>
      <c r="T31" s="1045"/>
      <c r="U31" s="1045"/>
      <c r="V31" s="1045">
        <v>294</v>
      </c>
      <c r="W31" s="1045"/>
      <c r="X31" s="1045"/>
      <c r="Y31" s="1045"/>
      <c r="Z31" s="1045"/>
      <c r="AA31" s="1045">
        <v>234</v>
      </c>
      <c r="AB31" s="1045"/>
      <c r="AC31" s="1045"/>
      <c r="AD31" s="1045"/>
      <c r="AE31" s="1049"/>
      <c r="AF31" s="1044">
        <v>6295</v>
      </c>
      <c r="AG31" s="1045"/>
      <c r="AH31" s="1045"/>
      <c r="AI31" s="1045"/>
      <c r="AJ31" s="1046"/>
      <c r="AK31" s="978">
        <v>0</v>
      </c>
      <c r="AL31" s="969"/>
      <c r="AM31" s="969"/>
      <c r="AN31" s="969"/>
      <c r="AO31" s="969"/>
      <c r="AP31" s="969">
        <v>0</v>
      </c>
      <c r="AQ31" s="969"/>
      <c r="AR31" s="969"/>
      <c r="AS31" s="969"/>
      <c r="AT31" s="969"/>
      <c r="AU31" s="969">
        <v>0</v>
      </c>
      <c r="AV31" s="969"/>
      <c r="AW31" s="969"/>
      <c r="AX31" s="969"/>
      <c r="AY31" s="969"/>
      <c r="AZ31" s="1047" t="s">
        <v>515</v>
      </c>
      <c r="BA31" s="1047"/>
      <c r="BB31" s="1047"/>
      <c r="BC31" s="1047"/>
      <c r="BD31" s="1047"/>
      <c r="BE31" s="1039" t="s">
        <v>401</v>
      </c>
      <c r="BF31" s="1039"/>
      <c r="BG31" s="1039"/>
      <c r="BH31" s="1039"/>
      <c r="BI31" s="1040"/>
      <c r="BJ31" s="241"/>
      <c r="BK31" s="241"/>
      <c r="BL31" s="241"/>
      <c r="BM31" s="241"/>
      <c r="BN31" s="241"/>
      <c r="BO31" s="254"/>
      <c r="BP31" s="254"/>
      <c r="BQ31" s="251">
        <v>25</v>
      </c>
      <c r="BR31" s="252"/>
      <c r="BS31" s="1012" t="s">
        <v>603</v>
      </c>
      <c r="BT31" s="1013"/>
      <c r="BU31" s="1013"/>
      <c r="BV31" s="1013"/>
      <c r="BW31" s="1013"/>
      <c r="BX31" s="1013"/>
      <c r="BY31" s="1013"/>
      <c r="BZ31" s="1013"/>
      <c r="CA31" s="1013"/>
      <c r="CB31" s="1013"/>
      <c r="CC31" s="1013"/>
      <c r="CD31" s="1013"/>
      <c r="CE31" s="1013"/>
      <c r="CF31" s="1013"/>
      <c r="CG31" s="1014"/>
      <c r="CH31" s="987">
        <v>-90</v>
      </c>
      <c r="CI31" s="988"/>
      <c r="CJ31" s="988"/>
      <c r="CK31" s="988"/>
      <c r="CL31" s="989"/>
      <c r="CM31" s="987">
        <v>950</v>
      </c>
      <c r="CN31" s="988"/>
      <c r="CO31" s="988"/>
      <c r="CP31" s="988"/>
      <c r="CQ31" s="989"/>
      <c r="CR31" s="987">
        <v>30</v>
      </c>
      <c r="CS31" s="988"/>
      <c r="CT31" s="988"/>
      <c r="CU31" s="988"/>
      <c r="CV31" s="989"/>
      <c r="CW31" s="987" t="s">
        <v>515</v>
      </c>
      <c r="CX31" s="988"/>
      <c r="CY31" s="988"/>
      <c r="CZ31" s="988"/>
      <c r="DA31" s="989"/>
      <c r="DB31" s="987" t="s">
        <v>515</v>
      </c>
      <c r="DC31" s="988"/>
      <c r="DD31" s="988"/>
      <c r="DE31" s="988"/>
      <c r="DF31" s="989"/>
      <c r="DG31" s="987" t="s">
        <v>515</v>
      </c>
      <c r="DH31" s="988"/>
      <c r="DI31" s="988"/>
      <c r="DJ31" s="988"/>
      <c r="DK31" s="989"/>
      <c r="DL31" s="987" t="s">
        <v>515</v>
      </c>
      <c r="DM31" s="988"/>
      <c r="DN31" s="988"/>
      <c r="DO31" s="988"/>
      <c r="DP31" s="989"/>
      <c r="DQ31" s="987" t="s">
        <v>515</v>
      </c>
      <c r="DR31" s="988"/>
      <c r="DS31" s="988"/>
      <c r="DT31" s="988"/>
      <c r="DU31" s="989"/>
      <c r="DV31" s="990"/>
      <c r="DW31" s="991"/>
      <c r="DX31" s="991"/>
      <c r="DY31" s="991"/>
      <c r="DZ31" s="992"/>
      <c r="EA31" s="235"/>
    </row>
    <row r="32" spans="1:131" s="236" customFormat="1" ht="26.25" customHeight="1" x14ac:dyDescent="0.2">
      <c r="A32" s="255">
        <v>5</v>
      </c>
      <c r="B32" s="1041" t="s">
        <v>403</v>
      </c>
      <c r="C32" s="1042"/>
      <c r="D32" s="1042"/>
      <c r="E32" s="1042"/>
      <c r="F32" s="1042"/>
      <c r="G32" s="1042"/>
      <c r="H32" s="1042"/>
      <c r="I32" s="1042"/>
      <c r="J32" s="1042"/>
      <c r="K32" s="1042"/>
      <c r="L32" s="1042"/>
      <c r="M32" s="1042"/>
      <c r="N32" s="1042"/>
      <c r="O32" s="1042"/>
      <c r="P32" s="1043"/>
      <c r="Q32" s="1048">
        <v>15625</v>
      </c>
      <c r="R32" s="1045"/>
      <c r="S32" s="1045"/>
      <c r="T32" s="1045"/>
      <c r="U32" s="1045"/>
      <c r="V32" s="1045">
        <v>14476</v>
      </c>
      <c r="W32" s="1045"/>
      <c r="X32" s="1045"/>
      <c r="Y32" s="1045"/>
      <c r="Z32" s="1045"/>
      <c r="AA32" s="1045">
        <v>1149</v>
      </c>
      <c r="AB32" s="1045"/>
      <c r="AC32" s="1045"/>
      <c r="AD32" s="1045"/>
      <c r="AE32" s="1049"/>
      <c r="AF32" s="1044">
        <v>1737</v>
      </c>
      <c r="AG32" s="1045"/>
      <c r="AH32" s="1045"/>
      <c r="AI32" s="1045"/>
      <c r="AJ32" s="1046"/>
      <c r="AK32" s="978">
        <v>2652</v>
      </c>
      <c r="AL32" s="969"/>
      <c r="AM32" s="969"/>
      <c r="AN32" s="969"/>
      <c r="AO32" s="969"/>
      <c r="AP32" s="969">
        <v>15824</v>
      </c>
      <c r="AQ32" s="969"/>
      <c r="AR32" s="969"/>
      <c r="AS32" s="969"/>
      <c r="AT32" s="969"/>
      <c r="AU32" s="969">
        <v>7200</v>
      </c>
      <c r="AV32" s="969"/>
      <c r="AW32" s="969"/>
      <c r="AX32" s="969"/>
      <c r="AY32" s="969"/>
      <c r="AZ32" s="1047" t="s">
        <v>515</v>
      </c>
      <c r="BA32" s="1047"/>
      <c r="BB32" s="1047"/>
      <c r="BC32" s="1047"/>
      <c r="BD32" s="1047"/>
      <c r="BE32" s="1039" t="s">
        <v>399</v>
      </c>
      <c r="BF32" s="1039"/>
      <c r="BG32" s="1039"/>
      <c r="BH32" s="1039"/>
      <c r="BI32" s="1040"/>
      <c r="BJ32" s="241"/>
      <c r="BK32" s="241"/>
      <c r="BL32" s="241"/>
      <c r="BM32" s="241"/>
      <c r="BN32" s="241"/>
      <c r="BO32" s="254"/>
      <c r="BP32" s="254"/>
      <c r="BQ32" s="251">
        <v>26</v>
      </c>
      <c r="BR32" s="252"/>
      <c r="BS32" s="1012" t="s">
        <v>604</v>
      </c>
      <c r="BT32" s="1013"/>
      <c r="BU32" s="1013"/>
      <c r="BV32" s="1013"/>
      <c r="BW32" s="1013"/>
      <c r="BX32" s="1013"/>
      <c r="BY32" s="1013"/>
      <c r="BZ32" s="1013"/>
      <c r="CA32" s="1013"/>
      <c r="CB32" s="1013"/>
      <c r="CC32" s="1013"/>
      <c r="CD32" s="1013"/>
      <c r="CE32" s="1013"/>
      <c r="CF32" s="1013"/>
      <c r="CG32" s="1014"/>
      <c r="CH32" s="987">
        <v>-237</v>
      </c>
      <c r="CI32" s="988"/>
      <c r="CJ32" s="988"/>
      <c r="CK32" s="988"/>
      <c r="CL32" s="989"/>
      <c r="CM32" s="987">
        <v>356</v>
      </c>
      <c r="CN32" s="988"/>
      <c r="CO32" s="988"/>
      <c r="CP32" s="988"/>
      <c r="CQ32" s="989"/>
      <c r="CR32" s="987">
        <v>113</v>
      </c>
      <c r="CS32" s="988"/>
      <c r="CT32" s="988"/>
      <c r="CU32" s="988"/>
      <c r="CV32" s="989"/>
      <c r="CW32" s="987" t="s">
        <v>515</v>
      </c>
      <c r="CX32" s="988"/>
      <c r="CY32" s="988"/>
      <c r="CZ32" s="988"/>
      <c r="DA32" s="989"/>
      <c r="DB32" s="987" t="s">
        <v>515</v>
      </c>
      <c r="DC32" s="988"/>
      <c r="DD32" s="988"/>
      <c r="DE32" s="988"/>
      <c r="DF32" s="989"/>
      <c r="DG32" s="987" t="s">
        <v>515</v>
      </c>
      <c r="DH32" s="988"/>
      <c r="DI32" s="988"/>
      <c r="DJ32" s="988"/>
      <c r="DK32" s="989"/>
      <c r="DL32" s="987" t="s">
        <v>515</v>
      </c>
      <c r="DM32" s="988"/>
      <c r="DN32" s="988"/>
      <c r="DO32" s="988"/>
      <c r="DP32" s="989"/>
      <c r="DQ32" s="987" t="s">
        <v>515</v>
      </c>
      <c r="DR32" s="988"/>
      <c r="DS32" s="988"/>
      <c r="DT32" s="988"/>
      <c r="DU32" s="989"/>
      <c r="DV32" s="990"/>
      <c r="DW32" s="991"/>
      <c r="DX32" s="991"/>
      <c r="DY32" s="991"/>
      <c r="DZ32" s="992"/>
      <c r="EA32" s="235"/>
    </row>
    <row r="33" spans="1:131" s="236" customFormat="1" ht="26.25" customHeight="1" x14ac:dyDescent="0.2">
      <c r="A33" s="255">
        <v>6</v>
      </c>
      <c r="B33" s="1041" t="s">
        <v>404</v>
      </c>
      <c r="C33" s="1042"/>
      <c r="D33" s="1042"/>
      <c r="E33" s="1042"/>
      <c r="F33" s="1042"/>
      <c r="G33" s="1042"/>
      <c r="H33" s="1042"/>
      <c r="I33" s="1042"/>
      <c r="J33" s="1042"/>
      <c r="K33" s="1042"/>
      <c r="L33" s="1042"/>
      <c r="M33" s="1042"/>
      <c r="N33" s="1042"/>
      <c r="O33" s="1042"/>
      <c r="P33" s="1043"/>
      <c r="Q33" s="1048">
        <v>4989</v>
      </c>
      <c r="R33" s="1045"/>
      <c r="S33" s="1045"/>
      <c r="T33" s="1045"/>
      <c r="U33" s="1045"/>
      <c r="V33" s="1045">
        <v>4549</v>
      </c>
      <c r="W33" s="1045"/>
      <c r="X33" s="1045"/>
      <c r="Y33" s="1045"/>
      <c r="Z33" s="1045"/>
      <c r="AA33" s="1045">
        <v>440</v>
      </c>
      <c r="AB33" s="1045"/>
      <c r="AC33" s="1045"/>
      <c r="AD33" s="1045"/>
      <c r="AE33" s="1049"/>
      <c r="AF33" s="1044">
        <v>2727</v>
      </c>
      <c r="AG33" s="1045"/>
      <c r="AH33" s="1045"/>
      <c r="AI33" s="1045"/>
      <c r="AJ33" s="1046"/>
      <c r="AK33" s="978">
        <v>579</v>
      </c>
      <c r="AL33" s="969"/>
      <c r="AM33" s="969"/>
      <c r="AN33" s="969"/>
      <c r="AO33" s="969"/>
      <c r="AP33" s="969">
        <v>25053</v>
      </c>
      <c r="AQ33" s="969"/>
      <c r="AR33" s="969"/>
      <c r="AS33" s="969"/>
      <c r="AT33" s="969"/>
      <c r="AU33" s="969">
        <v>5963</v>
      </c>
      <c r="AV33" s="969"/>
      <c r="AW33" s="969"/>
      <c r="AX33" s="969"/>
      <c r="AY33" s="969"/>
      <c r="AZ33" s="1047" t="s">
        <v>515</v>
      </c>
      <c r="BA33" s="1047"/>
      <c r="BB33" s="1047"/>
      <c r="BC33" s="1047"/>
      <c r="BD33" s="1047"/>
      <c r="BE33" s="1039" t="s">
        <v>405</v>
      </c>
      <c r="BF33" s="1039"/>
      <c r="BG33" s="1039"/>
      <c r="BH33" s="1039"/>
      <c r="BI33" s="1040"/>
      <c r="BJ33" s="241"/>
      <c r="BK33" s="241"/>
      <c r="BL33" s="241"/>
      <c r="BM33" s="241"/>
      <c r="BN33" s="241"/>
      <c r="BO33" s="254"/>
      <c r="BP33" s="254"/>
      <c r="BQ33" s="251">
        <v>27</v>
      </c>
      <c r="BR33" s="252"/>
      <c r="BS33" s="1012" t="s">
        <v>605</v>
      </c>
      <c r="BT33" s="1013"/>
      <c r="BU33" s="1013"/>
      <c r="BV33" s="1013"/>
      <c r="BW33" s="1013"/>
      <c r="BX33" s="1013"/>
      <c r="BY33" s="1013"/>
      <c r="BZ33" s="1013"/>
      <c r="CA33" s="1013"/>
      <c r="CB33" s="1013"/>
      <c r="CC33" s="1013"/>
      <c r="CD33" s="1013"/>
      <c r="CE33" s="1013"/>
      <c r="CF33" s="1013"/>
      <c r="CG33" s="1014"/>
      <c r="CH33" s="987">
        <v>0</v>
      </c>
      <c r="CI33" s="988"/>
      <c r="CJ33" s="988"/>
      <c r="CK33" s="988"/>
      <c r="CL33" s="989"/>
      <c r="CM33" s="987">
        <v>454</v>
      </c>
      <c r="CN33" s="988"/>
      <c r="CO33" s="988"/>
      <c r="CP33" s="988"/>
      <c r="CQ33" s="989"/>
      <c r="CR33" s="987">
        <v>50</v>
      </c>
      <c r="CS33" s="988"/>
      <c r="CT33" s="988"/>
      <c r="CU33" s="988"/>
      <c r="CV33" s="989"/>
      <c r="CW33" s="987" t="s">
        <v>515</v>
      </c>
      <c r="CX33" s="988"/>
      <c r="CY33" s="988"/>
      <c r="CZ33" s="988"/>
      <c r="DA33" s="989"/>
      <c r="DB33" s="987" t="s">
        <v>515</v>
      </c>
      <c r="DC33" s="988"/>
      <c r="DD33" s="988"/>
      <c r="DE33" s="988"/>
      <c r="DF33" s="989"/>
      <c r="DG33" s="987" t="s">
        <v>515</v>
      </c>
      <c r="DH33" s="988"/>
      <c r="DI33" s="988"/>
      <c r="DJ33" s="988"/>
      <c r="DK33" s="989"/>
      <c r="DL33" s="987" t="s">
        <v>515</v>
      </c>
      <c r="DM33" s="988"/>
      <c r="DN33" s="988"/>
      <c r="DO33" s="988"/>
      <c r="DP33" s="989"/>
      <c r="DQ33" s="987" t="s">
        <v>515</v>
      </c>
      <c r="DR33" s="988"/>
      <c r="DS33" s="988"/>
      <c r="DT33" s="988"/>
      <c r="DU33" s="989"/>
      <c r="DV33" s="990"/>
      <c r="DW33" s="991"/>
      <c r="DX33" s="991"/>
      <c r="DY33" s="991"/>
      <c r="DZ33" s="992"/>
      <c r="EA33" s="235"/>
    </row>
    <row r="34" spans="1:131" s="236" customFormat="1" ht="26.25" customHeight="1" x14ac:dyDescent="0.2">
      <c r="A34" s="255">
        <v>7</v>
      </c>
      <c r="B34" s="1041"/>
      <c r="C34" s="1042"/>
      <c r="D34" s="1042"/>
      <c r="E34" s="1042"/>
      <c r="F34" s="1042"/>
      <c r="G34" s="1042"/>
      <c r="H34" s="1042"/>
      <c r="I34" s="1042"/>
      <c r="J34" s="1042"/>
      <c r="K34" s="1042"/>
      <c r="L34" s="1042"/>
      <c r="M34" s="1042"/>
      <c r="N34" s="1042"/>
      <c r="O34" s="1042"/>
      <c r="P34" s="1043"/>
      <c r="Q34" s="1048"/>
      <c r="R34" s="1045"/>
      <c r="S34" s="1045"/>
      <c r="T34" s="1045"/>
      <c r="U34" s="1045"/>
      <c r="V34" s="1045"/>
      <c r="W34" s="1045"/>
      <c r="X34" s="1045"/>
      <c r="Y34" s="1045"/>
      <c r="Z34" s="1045"/>
      <c r="AA34" s="1045"/>
      <c r="AB34" s="1045"/>
      <c r="AC34" s="1045"/>
      <c r="AD34" s="1045"/>
      <c r="AE34" s="1049"/>
      <c r="AF34" s="1044"/>
      <c r="AG34" s="1045"/>
      <c r="AH34" s="1045"/>
      <c r="AI34" s="1045"/>
      <c r="AJ34" s="1046"/>
      <c r="AK34" s="978"/>
      <c r="AL34" s="969"/>
      <c r="AM34" s="969"/>
      <c r="AN34" s="969"/>
      <c r="AO34" s="969"/>
      <c r="AP34" s="969"/>
      <c r="AQ34" s="969"/>
      <c r="AR34" s="969"/>
      <c r="AS34" s="969"/>
      <c r="AT34" s="969"/>
      <c r="AU34" s="969"/>
      <c r="AV34" s="969"/>
      <c r="AW34" s="969"/>
      <c r="AX34" s="969"/>
      <c r="AY34" s="969"/>
      <c r="AZ34" s="1047"/>
      <c r="BA34" s="1047"/>
      <c r="BB34" s="1047"/>
      <c r="BC34" s="1047"/>
      <c r="BD34" s="1047"/>
      <c r="BE34" s="1039"/>
      <c r="BF34" s="1039"/>
      <c r="BG34" s="1039"/>
      <c r="BH34" s="1039"/>
      <c r="BI34" s="1040"/>
      <c r="BJ34" s="241"/>
      <c r="BK34" s="241"/>
      <c r="BL34" s="241"/>
      <c r="BM34" s="241"/>
      <c r="BN34" s="241"/>
      <c r="BO34" s="254"/>
      <c r="BP34" s="254"/>
      <c r="BQ34" s="251">
        <v>28</v>
      </c>
      <c r="BR34" s="252"/>
      <c r="BS34" s="1012" t="s">
        <v>606</v>
      </c>
      <c r="BT34" s="1013"/>
      <c r="BU34" s="1013"/>
      <c r="BV34" s="1013"/>
      <c r="BW34" s="1013"/>
      <c r="BX34" s="1013"/>
      <c r="BY34" s="1013"/>
      <c r="BZ34" s="1013"/>
      <c r="CA34" s="1013"/>
      <c r="CB34" s="1013"/>
      <c r="CC34" s="1013"/>
      <c r="CD34" s="1013"/>
      <c r="CE34" s="1013"/>
      <c r="CF34" s="1013"/>
      <c r="CG34" s="1014"/>
      <c r="CH34" s="987">
        <v>219</v>
      </c>
      <c r="CI34" s="988"/>
      <c r="CJ34" s="988"/>
      <c r="CK34" s="988"/>
      <c r="CL34" s="989"/>
      <c r="CM34" s="987">
        <v>6450</v>
      </c>
      <c r="CN34" s="988"/>
      <c r="CO34" s="988"/>
      <c r="CP34" s="988"/>
      <c r="CQ34" s="989"/>
      <c r="CR34" s="987">
        <v>21</v>
      </c>
      <c r="CS34" s="988"/>
      <c r="CT34" s="988"/>
      <c r="CU34" s="988"/>
      <c r="CV34" s="989"/>
      <c r="CW34" s="987" t="s">
        <v>515</v>
      </c>
      <c r="CX34" s="988"/>
      <c r="CY34" s="988"/>
      <c r="CZ34" s="988"/>
      <c r="DA34" s="989"/>
      <c r="DB34" s="987">
        <v>456</v>
      </c>
      <c r="DC34" s="988"/>
      <c r="DD34" s="988"/>
      <c r="DE34" s="988"/>
      <c r="DF34" s="989"/>
      <c r="DG34" s="987" t="s">
        <v>515</v>
      </c>
      <c r="DH34" s="988"/>
      <c r="DI34" s="988"/>
      <c r="DJ34" s="988"/>
      <c r="DK34" s="989"/>
      <c r="DL34" s="987" t="s">
        <v>515</v>
      </c>
      <c r="DM34" s="988"/>
      <c r="DN34" s="988"/>
      <c r="DO34" s="988"/>
      <c r="DP34" s="989"/>
      <c r="DQ34" s="987" t="s">
        <v>515</v>
      </c>
      <c r="DR34" s="988"/>
      <c r="DS34" s="988"/>
      <c r="DT34" s="988"/>
      <c r="DU34" s="989"/>
      <c r="DV34" s="990"/>
      <c r="DW34" s="991"/>
      <c r="DX34" s="991"/>
      <c r="DY34" s="991"/>
      <c r="DZ34" s="992"/>
      <c r="EA34" s="235"/>
    </row>
    <row r="35" spans="1:131" s="236" customFormat="1" ht="26.25" customHeight="1" x14ac:dyDescent="0.2">
      <c r="A35" s="255">
        <v>8</v>
      </c>
      <c r="B35" s="1041"/>
      <c r="C35" s="1042"/>
      <c r="D35" s="1042"/>
      <c r="E35" s="1042"/>
      <c r="F35" s="1042"/>
      <c r="G35" s="1042"/>
      <c r="H35" s="1042"/>
      <c r="I35" s="1042"/>
      <c r="J35" s="1042"/>
      <c r="K35" s="1042"/>
      <c r="L35" s="1042"/>
      <c r="M35" s="1042"/>
      <c r="N35" s="1042"/>
      <c r="O35" s="1042"/>
      <c r="P35" s="1043"/>
      <c r="Q35" s="1048"/>
      <c r="R35" s="1045"/>
      <c r="S35" s="1045"/>
      <c r="T35" s="1045"/>
      <c r="U35" s="1045"/>
      <c r="V35" s="1045"/>
      <c r="W35" s="1045"/>
      <c r="X35" s="1045"/>
      <c r="Y35" s="1045"/>
      <c r="Z35" s="1045"/>
      <c r="AA35" s="1045"/>
      <c r="AB35" s="1045"/>
      <c r="AC35" s="1045"/>
      <c r="AD35" s="1045"/>
      <c r="AE35" s="1049"/>
      <c r="AF35" s="1044"/>
      <c r="AG35" s="1045"/>
      <c r="AH35" s="1045"/>
      <c r="AI35" s="1045"/>
      <c r="AJ35" s="1046"/>
      <c r="AK35" s="978"/>
      <c r="AL35" s="969"/>
      <c r="AM35" s="969"/>
      <c r="AN35" s="969"/>
      <c r="AO35" s="969"/>
      <c r="AP35" s="969"/>
      <c r="AQ35" s="969"/>
      <c r="AR35" s="969"/>
      <c r="AS35" s="969"/>
      <c r="AT35" s="969"/>
      <c r="AU35" s="969"/>
      <c r="AV35" s="969"/>
      <c r="AW35" s="969"/>
      <c r="AX35" s="969"/>
      <c r="AY35" s="969"/>
      <c r="AZ35" s="1047"/>
      <c r="BA35" s="1047"/>
      <c r="BB35" s="1047"/>
      <c r="BC35" s="1047"/>
      <c r="BD35" s="1047"/>
      <c r="BE35" s="1039"/>
      <c r="BF35" s="1039"/>
      <c r="BG35" s="1039"/>
      <c r="BH35" s="1039"/>
      <c r="BI35" s="1040"/>
      <c r="BJ35" s="241"/>
      <c r="BK35" s="241"/>
      <c r="BL35" s="241"/>
      <c r="BM35" s="241"/>
      <c r="BN35" s="241"/>
      <c r="BO35" s="254"/>
      <c r="BP35" s="254"/>
      <c r="BQ35" s="251">
        <v>29</v>
      </c>
      <c r="BR35" s="252" t="s">
        <v>578</v>
      </c>
      <c r="BS35" s="1012" t="s">
        <v>607</v>
      </c>
      <c r="BT35" s="1013"/>
      <c r="BU35" s="1013"/>
      <c r="BV35" s="1013"/>
      <c r="BW35" s="1013"/>
      <c r="BX35" s="1013"/>
      <c r="BY35" s="1013"/>
      <c r="BZ35" s="1013"/>
      <c r="CA35" s="1013"/>
      <c r="CB35" s="1013"/>
      <c r="CC35" s="1013"/>
      <c r="CD35" s="1013"/>
      <c r="CE35" s="1013"/>
      <c r="CF35" s="1013"/>
      <c r="CG35" s="1014"/>
      <c r="CH35" s="987">
        <v>2125</v>
      </c>
      <c r="CI35" s="988"/>
      <c r="CJ35" s="988"/>
      <c r="CK35" s="988"/>
      <c r="CL35" s="989"/>
      <c r="CM35" s="987">
        <v>9765</v>
      </c>
      <c r="CN35" s="988"/>
      <c r="CO35" s="988"/>
      <c r="CP35" s="988"/>
      <c r="CQ35" s="989"/>
      <c r="CR35" s="987">
        <v>9765</v>
      </c>
      <c r="CS35" s="988"/>
      <c r="CT35" s="988"/>
      <c r="CU35" s="988"/>
      <c r="CV35" s="989"/>
      <c r="CW35" s="987">
        <v>3917</v>
      </c>
      <c r="CX35" s="988"/>
      <c r="CY35" s="988"/>
      <c r="CZ35" s="988"/>
      <c r="DA35" s="989"/>
      <c r="DB35" s="987" t="s">
        <v>515</v>
      </c>
      <c r="DC35" s="988"/>
      <c r="DD35" s="988"/>
      <c r="DE35" s="988"/>
      <c r="DF35" s="989"/>
      <c r="DG35" s="987">
        <v>6613</v>
      </c>
      <c r="DH35" s="988"/>
      <c r="DI35" s="988"/>
      <c r="DJ35" s="988"/>
      <c r="DK35" s="989"/>
      <c r="DL35" s="987" t="s">
        <v>515</v>
      </c>
      <c r="DM35" s="988"/>
      <c r="DN35" s="988"/>
      <c r="DO35" s="988"/>
      <c r="DP35" s="989"/>
      <c r="DQ35" s="987" t="s">
        <v>515</v>
      </c>
      <c r="DR35" s="988"/>
      <c r="DS35" s="988"/>
      <c r="DT35" s="988"/>
      <c r="DU35" s="989"/>
      <c r="DV35" s="990"/>
      <c r="DW35" s="991"/>
      <c r="DX35" s="991"/>
      <c r="DY35" s="991"/>
      <c r="DZ35" s="992"/>
      <c r="EA35" s="235"/>
    </row>
    <row r="36" spans="1:131" s="236" customFormat="1" ht="26.25" customHeight="1" x14ac:dyDescent="0.2">
      <c r="A36" s="255">
        <v>9</v>
      </c>
      <c r="B36" s="1041"/>
      <c r="C36" s="1042"/>
      <c r="D36" s="1042"/>
      <c r="E36" s="1042"/>
      <c r="F36" s="1042"/>
      <c r="G36" s="1042"/>
      <c r="H36" s="1042"/>
      <c r="I36" s="1042"/>
      <c r="J36" s="1042"/>
      <c r="K36" s="1042"/>
      <c r="L36" s="1042"/>
      <c r="M36" s="1042"/>
      <c r="N36" s="1042"/>
      <c r="O36" s="1042"/>
      <c r="P36" s="1043"/>
      <c r="Q36" s="1048"/>
      <c r="R36" s="1045"/>
      <c r="S36" s="1045"/>
      <c r="T36" s="1045"/>
      <c r="U36" s="1045"/>
      <c r="V36" s="1045"/>
      <c r="W36" s="1045"/>
      <c r="X36" s="1045"/>
      <c r="Y36" s="1045"/>
      <c r="Z36" s="1045"/>
      <c r="AA36" s="1045"/>
      <c r="AB36" s="1045"/>
      <c r="AC36" s="1045"/>
      <c r="AD36" s="1045"/>
      <c r="AE36" s="1049"/>
      <c r="AF36" s="1044"/>
      <c r="AG36" s="1045"/>
      <c r="AH36" s="1045"/>
      <c r="AI36" s="1045"/>
      <c r="AJ36" s="1046"/>
      <c r="AK36" s="978"/>
      <c r="AL36" s="969"/>
      <c r="AM36" s="969"/>
      <c r="AN36" s="969"/>
      <c r="AO36" s="969"/>
      <c r="AP36" s="969"/>
      <c r="AQ36" s="969"/>
      <c r="AR36" s="969"/>
      <c r="AS36" s="969"/>
      <c r="AT36" s="969"/>
      <c r="AU36" s="969"/>
      <c r="AV36" s="969"/>
      <c r="AW36" s="969"/>
      <c r="AX36" s="969"/>
      <c r="AY36" s="969"/>
      <c r="AZ36" s="1047"/>
      <c r="BA36" s="1047"/>
      <c r="BB36" s="1047"/>
      <c r="BC36" s="1047"/>
      <c r="BD36" s="1047"/>
      <c r="BE36" s="1039"/>
      <c r="BF36" s="1039"/>
      <c r="BG36" s="1039"/>
      <c r="BH36" s="1039"/>
      <c r="BI36" s="1040"/>
      <c r="BJ36" s="241"/>
      <c r="BK36" s="241"/>
      <c r="BL36" s="241"/>
      <c r="BM36" s="241"/>
      <c r="BN36" s="241"/>
      <c r="BO36" s="254"/>
      <c r="BP36" s="254"/>
      <c r="BQ36" s="251">
        <v>30</v>
      </c>
      <c r="BR36" s="252" t="s">
        <v>578</v>
      </c>
      <c r="BS36" s="1012" t="s">
        <v>608</v>
      </c>
      <c r="BT36" s="1013"/>
      <c r="BU36" s="1013"/>
      <c r="BV36" s="1013"/>
      <c r="BW36" s="1013"/>
      <c r="BX36" s="1013"/>
      <c r="BY36" s="1013"/>
      <c r="BZ36" s="1013"/>
      <c r="CA36" s="1013"/>
      <c r="CB36" s="1013"/>
      <c r="CC36" s="1013"/>
      <c r="CD36" s="1013"/>
      <c r="CE36" s="1013"/>
      <c r="CF36" s="1013"/>
      <c r="CG36" s="1014"/>
      <c r="CH36" s="987">
        <v>-51</v>
      </c>
      <c r="CI36" s="988"/>
      <c r="CJ36" s="988"/>
      <c r="CK36" s="988"/>
      <c r="CL36" s="989"/>
      <c r="CM36" s="987">
        <v>9125</v>
      </c>
      <c r="CN36" s="988"/>
      <c r="CO36" s="988"/>
      <c r="CP36" s="988"/>
      <c r="CQ36" s="989"/>
      <c r="CR36" s="987">
        <v>50</v>
      </c>
      <c r="CS36" s="988"/>
      <c r="CT36" s="988"/>
      <c r="CU36" s="988"/>
      <c r="CV36" s="989"/>
      <c r="CW36" s="987" t="s">
        <v>515</v>
      </c>
      <c r="CX36" s="988"/>
      <c r="CY36" s="988"/>
      <c r="CZ36" s="988"/>
      <c r="DA36" s="989"/>
      <c r="DB36" s="987">
        <v>1291</v>
      </c>
      <c r="DC36" s="988"/>
      <c r="DD36" s="988"/>
      <c r="DE36" s="988"/>
      <c r="DF36" s="989"/>
      <c r="DG36" s="987">
        <v>2184</v>
      </c>
      <c r="DH36" s="988"/>
      <c r="DI36" s="988"/>
      <c r="DJ36" s="988"/>
      <c r="DK36" s="989"/>
      <c r="DL36" s="987" t="s">
        <v>515</v>
      </c>
      <c r="DM36" s="988"/>
      <c r="DN36" s="988"/>
      <c r="DO36" s="988"/>
      <c r="DP36" s="989"/>
      <c r="DQ36" s="987" t="s">
        <v>515</v>
      </c>
      <c r="DR36" s="988"/>
      <c r="DS36" s="988"/>
      <c r="DT36" s="988"/>
      <c r="DU36" s="989"/>
      <c r="DV36" s="990"/>
      <c r="DW36" s="991"/>
      <c r="DX36" s="991"/>
      <c r="DY36" s="991"/>
      <c r="DZ36" s="992"/>
      <c r="EA36" s="235"/>
    </row>
    <row r="37" spans="1:131" s="236" customFormat="1" ht="26.25" customHeight="1" x14ac:dyDescent="0.2">
      <c r="A37" s="255">
        <v>10</v>
      </c>
      <c r="B37" s="1041"/>
      <c r="C37" s="1042"/>
      <c r="D37" s="1042"/>
      <c r="E37" s="1042"/>
      <c r="F37" s="1042"/>
      <c r="G37" s="1042"/>
      <c r="H37" s="1042"/>
      <c r="I37" s="1042"/>
      <c r="J37" s="1042"/>
      <c r="K37" s="1042"/>
      <c r="L37" s="1042"/>
      <c r="M37" s="1042"/>
      <c r="N37" s="1042"/>
      <c r="O37" s="1042"/>
      <c r="P37" s="1043"/>
      <c r="Q37" s="1048"/>
      <c r="R37" s="1045"/>
      <c r="S37" s="1045"/>
      <c r="T37" s="1045"/>
      <c r="U37" s="1045"/>
      <c r="V37" s="1045"/>
      <c r="W37" s="1045"/>
      <c r="X37" s="1045"/>
      <c r="Y37" s="1045"/>
      <c r="Z37" s="1045"/>
      <c r="AA37" s="1045"/>
      <c r="AB37" s="1045"/>
      <c r="AC37" s="1045"/>
      <c r="AD37" s="1045"/>
      <c r="AE37" s="1049"/>
      <c r="AF37" s="1044"/>
      <c r="AG37" s="1045"/>
      <c r="AH37" s="1045"/>
      <c r="AI37" s="1045"/>
      <c r="AJ37" s="1046"/>
      <c r="AK37" s="978"/>
      <c r="AL37" s="969"/>
      <c r="AM37" s="969"/>
      <c r="AN37" s="969"/>
      <c r="AO37" s="969"/>
      <c r="AP37" s="969"/>
      <c r="AQ37" s="969"/>
      <c r="AR37" s="969"/>
      <c r="AS37" s="969"/>
      <c r="AT37" s="969"/>
      <c r="AU37" s="969"/>
      <c r="AV37" s="969"/>
      <c r="AW37" s="969"/>
      <c r="AX37" s="969"/>
      <c r="AY37" s="969"/>
      <c r="AZ37" s="1047"/>
      <c r="BA37" s="1047"/>
      <c r="BB37" s="1047"/>
      <c r="BC37" s="1047"/>
      <c r="BD37" s="1047"/>
      <c r="BE37" s="1039"/>
      <c r="BF37" s="1039"/>
      <c r="BG37" s="1039"/>
      <c r="BH37" s="1039"/>
      <c r="BI37" s="1040"/>
      <c r="BJ37" s="241"/>
      <c r="BK37" s="241"/>
      <c r="BL37" s="241"/>
      <c r="BM37" s="241"/>
      <c r="BN37" s="241"/>
      <c r="BO37" s="254"/>
      <c r="BP37" s="254"/>
      <c r="BQ37" s="251">
        <v>31</v>
      </c>
      <c r="BR37" s="252" t="s">
        <v>578</v>
      </c>
      <c r="BS37" s="1012" t="s">
        <v>609</v>
      </c>
      <c r="BT37" s="1013"/>
      <c r="BU37" s="1013"/>
      <c r="BV37" s="1013"/>
      <c r="BW37" s="1013"/>
      <c r="BX37" s="1013"/>
      <c r="BY37" s="1013"/>
      <c r="BZ37" s="1013"/>
      <c r="CA37" s="1013"/>
      <c r="CB37" s="1013"/>
      <c r="CC37" s="1013"/>
      <c r="CD37" s="1013"/>
      <c r="CE37" s="1013"/>
      <c r="CF37" s="1013"/>
      <c r="CG37" s="1014"/>
      <c r="CH37" s="987">
        <v>327</v>
      </c>
      <c r="CI37" s="988"/>
      <c r="CJ37" s="988"/>
      <c r="CK37" s="988"/>
      <c r="CL37" s="989"/>
      <c r="CM37" s="987">
        <v>1662</v>
      </c>
      <c r="CN37" s="988"/>
      <c r="CO37" s="988"/>
      <c r="CP37" s="988"/>
      <c r="CQ37" s="989"/>
      <c r="CR37" s="987">
        <v>1455</v>
      </c>
      <c r="CS37" s="988"/>
      <c r="CT37" s="988"/>
      <c r="CU37" s="988"/>
      <c r="CV37" s="989"/>
      <c r="CW37" s="987">
        <v>3097</v>
      </c>
      <c r="CX37" s="988"/>
      <c r="CY37" s="988"/>
      <c r="CZ37" s="988"/>
      <c r="DA37" s="989"/>
      <c r="DB37" s="987">
        <v>7449</v>
      </c>
      <c r="DC37" s="988"/>
      <c r="DD37" s="988"/>
      <c r="DE37" s="988"/>
      <c r="DF37" s="989"/>
      <c r="DG37" s="987" t="s">
        <v>515</v>
      </c>
      <c r="DH37" s="988"/>
      <c r="DI37" s="988"/>
      <c r="DJ37" s="988"/>
      <c r="DK37" s="989"/>
      <c r="DL37" s="987" t="s">
        <v>515</v>
      </c>
      <c r="DM37" s="988"/>
      <c r="DN37" s="988"/>
      <c r="DO37" s="988"/>
      <c r="DP37" s="989"/>
      <c r="DQ37" s="987">
        <v>2524</v>
      </c>
      <c r="DR37" s="988"/>
      <c r="DS37" s="988"/>
      <c r="DT37" s="988"/>
      <c r="DU37" s="989"/>
      <c r="DV37" s="990"/>
      <c r="DW37" s="991"/>
      <c r="DX37" s="991"/>
      <c r="DY37" s="991"/>
      <c r="DZ37" s="992"/>
      <c r="EA37" s="235"/>
    </row>
    <row r="38" spans="1:131" s="236" customFormat="1" ht="26.25" customHeight="1" x14ac:dyDescent="0.2">
      <c r="A38" s="255">
        <v>11</v>
      </c>
      <c r="B38" s="1041"/>
      <c r="C38" s="1042"/>
      <c r="D38" s="1042"/>
      <c r="E38" s="1042"/>
      <c r="F38" s="1042"/>
      <c r="G38" s="1042"/>
      <c r="H38" s="1042"/>
      <c r="I38" s="1042"/>
      <c r="J38" s="1042"/>
      <c r="K38" s="1042"/>
      <c r="L38" s="1042"/>
      <c r="M38" s="1042"/>
      <c r="N38" s="1042"/>
      <c r="O38" s="1042"/>
      <c r="P38" s="1043"/>
      <c r="Q38" s="1048"/>
      <c r="R38" s="1045"/>
      <c r="S38" s="1045"/>
      <c r="T38" s="1045"/>
      <c r="U38" s="1045"/>
      <c r="V38" s="1045"/>
      <c r="W38" s="1045"/>
      <c r="X38" s="1045"/>
      <c r="Y38" s="1045"/>
      <c r="Z38" s="1045"/>
      <c r="AA38" s="1045"/>
      <c r="AB38" s="1045"/>
      <c r="AC38" s="1045"/>
      <c r="AD38" s="1045"/>
      <c r="AE38" s="1049"/>
      <c r="AF38" s="1044"/>
      <c r="AG38" s="1045"/>
      <c r="AH38" s="1045"/>
      <c r="AI38" s="1045"/>
      <c r="AJ38" s="1046"/>
      <c r="AK38" s="978"/>
      <c r="AL38" s="969"/>
      <c r="AM38" s="969"/>
      <c r="AN38" s="969"/>
      <c r="AO38" s="969"/>
      <c r="AP38" s="969"/>
      <c r="AQ38" s="969"/>
      <c r="AR38" s="969"/>
      <c r="AS38" s="969"/>
      <c r="AT38" s="969"/>
      <c r="AU38" s="969"/>
      <c r="AV38" s="969"/>
      <c r="AW38" s="969"/>
      <c r="AX38" s="969"/>
      <c r="AY38" s="969"/>
      <c r="AZ38" s="1047"/>
      <c r="BA38" s="1047"/>
      <c r="BB38" s="1047"/>
      <c r="BC38" s="1047"/>
      <c r="BD38" s="1047"/>
      <c r="BE38" s="1039"/>
      <c r="BF38" s="1039"/>
      <c r="BG38" s="1039"/>
      <c r="BH38" s="1039"/>
      <c r="BI38" s="1040"/>
      <c r="BJ38" s="241"/>
      <c r="BK38" s="241"/>
      <c r="BL38" s="241"/>
      <c r="BM38" s="241"/>
      <c r="BN38" s="241"/>
      <c r="BO38" s="254"/>
      <c r="BP38" s="254"/>
      <c r="BQ38" s="251">
        <v>32</v>
      </c>
      <c r="BR38" s="252" t="s">
        <v>578</v>
      </c>
      <c r="BS38" s="1012" t="s">
        <v>610</v>
      </c>
      <c r="BT38" s="1013"/>
      <c r="BU38" s="1013"/>
      <c r="BV38" s="1013"/>
      <c r="BW38" s="1013"/>
      <c r="BX38" s="1013"/>
      <c r="BY38" s="1013"/>
      <c r="BZ38" s="1013"/>
      <c r="CA38" s="1013"/>
      <c r="CB38" s="1013"/>
      <c r="CC38" s="1013"/>
      <c r="CD38" s="1013"/>
      <c r="CE38" s="1013"/>
      <c r="CF38" s="1013"/>
      <c r="CG38" s="1014"/>
      <c r="CH38" s="987">
        <v>6</v>
      </c>
      <c r="CI38" s="988"/>
      <c r="CJ38" s="988"/>
      <c r="CK38" s="988"/>
      <c r="CL38" s="989"/>
      <c r="CM38" s="987">
        <v>10401</v>
      </c>
      <c r="CN38" s="988"/>
      <c r="CO38" s="988"/>
      <c r="CP38" s="988"/>
      <c r="CQ38" s="989"/>
      <c r="CR38" s="987">
        <v>15516</v>
      </c>
      <c r="CS38" s="988"/>
      <c r="CT38" s="988"/>
      <c r="CU38" s="988"/>
      <c r="CV38" s="989"/>
      <c r="CW38" s="987">
        <v>2216</v>
      </c>
      <c r="CX38" s="988"/>
      <c r="CY38" s="988"/>
      <c r="CZ38" s="988"/>
      <c r="DA38" s="989"/>
      <c r="DB38" s="987" t="s">
        <v>515</v>
      </c>
      <c r="DC38" s="988"/>
      <c r="DD38" s="988"/>
      <c r="DE38" s="988"/>
      <c r="DF38" s="989"/>
      <c r="DG38" s="987" t="s">
        <v>515</v>
      </c>
      <c r="DH38" s="988"/>
      <c r="DI38" s="988"/>
      <c r="DJ38" s="988"/>
      <c r="DK38" s="989"/>
      <c r="DL38" s="987" t="s">
        <v>515</v>
      </c>
      <c r="DM38" s="988"/>
      <c r="DN38" s="988"/>
      <c r="DO38" s="988"/>
      <c r="DP38" s="989"/>
      <c r="DQ38" s="987" t="s">
        <v>515</v>
      </c>
      <c r="DR38" s="988"/>
      <c r="DS38" s="988"/>
      <c r="DT38" s="988"/>
      <c r="DU38" s="989"/>
      <c r="DV38" s="990"/>
      <c r="DW38" s="991"/>
      <c r="DX38" s="991"/>
      <c r="DY38" s="991"/>
      <c r="DZ38" s="992"/>
      <c r="EA38" s="235"/>
    </row>
    <row r="39" spans="1:131" s="236" customFormat="1" ht="26.25" customHeight="1" x14ac:dyDescent="0.2">
      <c r="A39" s="255">
        <v>12</v>
      </c>
      <c r="B39" s="1041"/>
      <c r="C39" s="1042"/>
      <c r="D39" s="1042"/>
      <c r="E39" s="1042"/>
      <c r="F39" s="1042"/>
      <c r="G39" s="1042"/>
      <c r="H39" s="1042"/>
      <c r="I39" s="1042"/>
      <c r="J39" s="1042"/>
      <c r="K39" s="1042"/>
      <c r="L39" s="1042"/>
      <c r="M39" s="1042"/>
      <c r="N39" s="1042"/>
      <c r="O39" s="1042"/>
      <c r="P39" s="1043"/>
      <c r="Q39" s="1048"/>
      <c r="R39" s="1045"/>
      <c r="S39" s="1045"/>
      <c r="T39" s="1045"/>
      <c r="U39" s="1045"/>
      <c r="V39" s="1045"/>
      <c r="W39" s="1045"/>
      <c r="X39" s="1045"/>
      <c r="Y39" s="1045"/>
      <c r="Z39" s="1045"/>
      <c r="AA39" s="1045"/>
      <c r="AB39" s="1045"/>
      <c r="AC39" s="1045"/>
      <c r="AD39" s="1045"/>
      <c r="AE39" s="1049"/>
      <c r="AF39" s="1044"/>
      <c r="AG39" s="1045"/>
      <c r="AH39" s="1045"/>
      <c r="AI39" s="1045"/>
      <c r="AJ39" s="1046"/>
      <c r="AK39" s="978"/>
      <c r="AL39" s="969"/>
      <c r="AM39" s="969"/>
      <c r="AN39" s="969"/>
      <c r="AO39" s="969"/>
      <c r="AP39" s="969"/>
      <c r="AQ39" s="969"/>
      <c r="AR39" s="969"/>
      <c r="AS39" s="969"/>
      <c r="AT39" s="969"/>
      <c r="AU39" s="969"/>
      <c r="AV39" s="969"/>
      <c r="AW39" s="969"/>
      <c r="AX39" s="969"/>
      <c r="AY39" s="969"/>
      <c r="AZ39" s="1047"/>
      <c r="BA39" s="1047"/>
      <c r="BB39" s="1047"/>
      <c r="BC39" s="1047"/>
      <c r="BD39" s="1047"/>
      <c r="BE39" s="1039"/>
      <c r="BF39" s="1039"/>
      <c r="BG39" s="1039"/>
      <c r="BH39" s="1039"/>
      <c r="BI39" s="1040"/>
      <c r="BJ39" s="241"/>
      <c r="BK39" s="241"/>
      <c r="BL39" s="241"/>
      <c r="BM39" s="241"/>
      <c r="BN39" s="241"/>
      <c r="BO39" s="254"/>
      <c r="BP39" s="254"/>
      <c r="BQ39" s="251">
        <v>33</v>
      </c>
      <c r="BR39" s="252" t="s">
        <v>578</v>
      </c>
      <c r="BS39" s="1012" t="s">
        <v>611</v>
      </c>
      <c r="BT39" s="1013"/>
      <c r="BU39" s="1013"/>
      <c r="BV39" s="1013"/>
      <c r="BW39" s="1013"/>
      <c r="BX39" s="1013"/>
      <c r="BY39" s="1013"/>
      <c r="BZ39" s="1013"/>
      <c r="CA39" s="1013"/>
      <c r="CB39" s="1013"/>
      <c r="CC39" s="1013"/>
      <c r="CD39" s="1013"/>
      <c r="CE39" s="1013"/>
      <c r="CF39" s="1013"/>
      <c r="CG39" s="1014"/>
      <c r="CH39" s="987">
        <v>320</v>
      </c>
      <c r="CI39" s="988"/>
      <c r="CJ39" s="988"/>
      <c r="CK39" s="988"/>
      <c r="CL39" s="989"/>
      <c r="CM39" s="987">
        <v>-895</v>
      </c>
      <c r="CN39" s="988"/>
      <c r="CO39" s="988"/>
      <c r="CP39" s="988"/>
      <c r="CQ39" s="989"/>
      <c r="CR39" s="987">
        <v>160</v>
      </c>
      <c r="CS39" s="988"/>
      <c r="CT39" s="988"/>
      <c r="CU39" s="988"/>
      <c r="CV39" s="989"/>
      <c r="CW39" s="987">
        <v>3966</v>
      </c>
      <c r="CX39" s="988"/>
      <c r="CY39" s="988"/>
      <c r="CZ39" s="988"/>
      <c r="DA39" s="989"/>
      <c r="DB39" s="987">
        <v>6636</v>
      </c>
      <c r="DC39" s="988"/>
      <c r="DD39" s="988"/>
      <c r="DE39" s="988"/>
      <c r="DF39" s="989"/>
      <c r="DG39" s="987" t="s">
        <v>515</v>
      </c>
      <c r="DH39" s="988"/>
      <c r="DI39" s="988"/>
      <c r="DJ39" s="988"/>
      <c r="DK39" s="989"/>
      <c r="DL39" s="987" t="s">
        <v>515</v>
      </c>
      <c r="DM39" s="988"/>
      <c r="DN39" s="988"/>
      <c r="DO39" s="988"/>
      <c r="DP39" s="989"/>
      <c r="DQ39" s="987">
        <v>1055</v>
      </c>
      <c r="DR39" s="988"/>
      <c r="DS39" s="988"/>
      <c r="DT39" s="988"/>
      <c r="DU39" s="989"/>
      <c r="DV39" s="990"/>
      <c r="DW39" s="991"/>
      <c r="DX39" s="991"/>
      <c r="DY39" s="991"/>
      <c r="DZ39" s="992"/>
      <c r="EA39" s="235"/>
    </row>
    <row r="40" spans="1:131" s="236" customFormat="1" ht="26.25" customHeight="1" x14ac:dyDescent="0.2">
      <c r="A40" s="250">
        <v>13</v>
      </c>
      <c r="B40" s="1041"/>
      <c r="C40" s="1042"/>
      <c r="D40" s="1042"/>
      <c r="E40" s="1042"/>
      <c r="F40" s="1042"/>
      <c r="G40" s="1042"/>
      <c r="H40" s="1042"/>
      <c r="I40" s="1042"/>
      <c r="J40" s="1042"/>
      <c r="K40" s="1042"/>
      <c r="L40" s="1042"/>
      <c r="M40" s="1042"/>
      <c r="N40" s="1042"/>
      <c r="O40" s="1042"/>
      <c r="P40" s="1043"/>
      <c r="Q40" s="1048"/>
      <c r="R40" s="1045"/>
      <c r="S40" s="1045"/>
      <c r="T40" s="1045"/>
      <c r="U40" s="1045"/>
      <c r="V40" s="1045"/>
      <c r="W40" s="1045"/>
      <c r="X40" s="1045"/>
      <c r="Y40" s="1045"/>
      <c r="Z40" s="1045"/>
      <c r="AA40" s="1045"/>
      <c r="AB40" s="1045"/>
      <c r="AC40" s="1045"/>
      <c r="AD40" s="1045"/>
      <c r="AE40" s="1049"/>
      <c r="AF40" s="1044"/>
      <c r="AG40" s="1045"/>
      <c r="AH40" s="1045"/>
      <c r="AI40" s="1045"/>
      <c r="AJ40" s="1046"/>
      <c r="AK40" s="978"/>
      <c r="AL40" s="969"/>
      <c r="AM40" s="969"/>
      <c r="AN40" s="969"/>
      <c r="AO40" s="969"/>
      <c r="AP40" s="969"/>
      <c r="AQ40" s="969"/>
      <c r="AR40" s="969"/>
      <c r="AS40" s="969"/>
      <c r="AT40" s="969"/>
      <c r="AU40" s="969"/>
      <c r="AV40" s="969"/>
      <c r="AW40" s="969"/>
      <c r="AX40" s="969"/>
      <c r="AY40" s="969"/>
      <c r="AZ40" s="1047"/>
      <c r="BA40" s="1047"/>
      <c r="BB40" s="1047"/>
      <c r="BC40" s="1047"/>
      <c r="BD40" s="1047"/>
      <c r="BE40" s="1039"/>
      <c r="BF40" s="1039"/>
      <c r="BG40" s="1039"/>
      <c r="BH40" s="1039"/>
      <c r="BI40" s="1040"/>
      <c r="BJ40" s="241"/>
      <c r="BK40" s="241"/>
      <c r="BL40" s="241"/>
      <c r="BM40" s="241"/>
      <c r="BN40" s="241"/>
      <c r="BO40" s="254"/>
      <c r="BP40" s="254"/>
      <c r="BQ40" s="251">
        <v>34</v>
      </c>
      <c r="BR40" s="252"/>
      <c r="BS40" s="1012" t="s">
        <v>612</v>
      </c>
      <c r="BT40" s="1013"/>
      <c r="BU40" s="1013"/>
      <c r="BV40" s="1013"/>
      <c r="BW40" s="1013"/>
      <c r="BX40" s="1013"/>
      <c r="BY40" s="1013"/>
      <c r="BZ40" s="1013"/>
      <c r="CA40" s="1013"/>
      <c r="CB40" s="1013"/>
      <c r="CC40" s="1013"/>
      <c r="CD40" s="1013"/>
      <c r="CE40" s="1013"/>
      <c r="CF40" s="1013"/>
      <c r="CG40" s="1014"/>
      <c r="CH40" s="987">
        <v>-697</v>
      </c>
      <c r="CI40" s="988"/>
      <c r="CJ40" s="988"/>
      <c r="CK40" s="988"/>
      <c r="CL40" s="989"/>
      <c r="CM40" s="987">
        <v>6151</v>
      </c>
      <c r="CN40" s="988"/>
      <c r="CO40" s="988"/>
      <c r="CP40" s="988"/>
      <c r="CQ40" s="989"/>
      <c r="CR40" s="987">
        <v>7500</v>
      </c>
      <c r="CS40" s="988"/>
      <c r="CT40" s="988"/>
      <c r="CU40" s="988"/>
      <c r="CV40" s="989"/>
      <c r="CW40" s="987" t="s">
        <v>515</v>
      </c>
      <c r="CX40" s="988"/>
      <c r="CY40" s="988"/>
      <c r="CZ40" s="988"/>
      <c r="DA40" s="989"/>
      <c r="DB40" s="987" t="s">
        <v>515</v>
      </c>
      <c r="DC40" s="988"/>
      <c r="DD40" s="988"/>
      <c r="DE40" s="988"/>
      <c r="DF40" s="989"/>
      <c r="DG40" s="987" t="s">
        <v>515</v>
      </c>
      <c r="DH40" s="988"/>
      <c r="DI40" s="988"/>
      <c r="DJ40" s="988"/>
      <c r="DK40" s="989"/>
      <c r="DL40" s="987" t="s">
        <v>515</v>
      </c>
      <c r="DM40" s="988"/>
      <c r="DN40" s="988"/>
      <c r="DO40" s="988"/>
      <c r="DP40" s="989"/>
      <c r="DQ40" s="987" t="s">
        <v>515</v>
      </c>
      <c r="DR40" s="988"/>
      <c r="DS40" s="988"/>
      <c r="DT40" s="988"/>
      <c r="DU40" s="989"/>
      <c r="DV40" s="990"/>
      <c r="DW40" s="991"/>
      <c r="DX40" s="991"/>
      <c r="DY40" s="991"/>
      <c r="DZ40" s="992"/>
      <c r="EA40" s="235"/>
    </row>
    <row r="41" spans="1:131" s="236" customFormat="1" ht="26.25" customHeight="1" x14ac:dyDescent="0.2">
      <c r="A41" s="250">
        <v>14</v>
      </c>
      <c r="B41" s="1041"/>
      <c r="C41" s="1042"/>
      <c r="D41" s="1042"/>
      <c r="E41" s="1042"/>
      <c r="F41" s="1042"/>
      <c r="G41" s="1042"/>
      <c r="H41" s="1042"/>
      <c r="I41" s="1042"/>
      <c r="J41" s="1042"/>
      <c r="K41" s="1042"/>
      <c r="L41" s="1042"/>
      <c r="M41" s="1042"/>
      <c r="N41" s="1042"/>
      <c r="O41" s="1042"/>
      <c r="P41" s="1043"/>
      <c r="Q41" s="1048"/>
      <c r="R41" s="1045"/>
      <c r="S41" s="1045"/>
      <c r="T41" s="1045"/>
      <c r="U41" s="1045"/>
      <c r="V41" s="1045"/>
      <c r="W41" s="1045"/>
      <c r="X41" s="1045"/>
      <c r="Y41" s="1045"/>
      <c r="Z41" s="1045"/>
      <c r="AA41" s="1045"/>
      <c r="AB41" s="1045"/>
      <c r="AC41" s="1045"/>
      <c r="AD41" s="1045"/>
      <c r="AE41" s="1049"/>
      <c r="AF41" s="1044"/>
      <c r="AG41" s="1045"/>
      <c r="AH41" s="1045"/>
      <c r="AI41" s="1045"/>
      <c r="AJ41" s="1046"/>
      <c r="AK41" s="978"/>
      <c r="AL41" s="969"/>
      <c r="AM41" s="969"/>
      <c r="AN41" s="969"/>
      <c r="AO41" s="969"/>
      <c r="AP41" s="969"/>
      <c r="AQ41" s="969"/>
      <c r="AR41" s="969"/>
      <c r="AS41" s="969"/>
      <c r="AT41" s="969"/>
      <c r="AU41" s="969"/>
      <c r="AV41" s="969"/>
      <c r="AW41" s="969"/>
      <c r="AX41" s="969"/>
      <c r="AY41" s="969"/>
      <c r="AZ41" s="1047"/>
      <c r="BA41" s="1047"/>
      <c r="BB41" s="1047"/>
      <c r="BC41" s="1047"/>
      <c r="BD41" s="1047"/>
      <c r="BE41" s="1039"/>
      <c r="BF41" s="1039"/>
      <c r="BG41" s="1039"/>
      <c r="BH41" s="1039"/>
      <c r="BI41" s="1040"/>
      <c r="BJ41" s="241"/>
      <c r="BK41" s="241"/>
      <c r="BL41" s="241"/>
      <c r="BM41" s="241"/>
      <c r="BN41" s="241"/>
      <c r="BO41" s="254"/>
      <c r="BP41" s="254"/>
      <c r="BQ41" s="251">
        <v>35</v>
      </c>
      <c r="BR41" s="252"/>
      <c r="BS41" s="1012" t="s">
        <v>613</v>
      </c>
      <c r="BT41" s="1013"/>
      <c r="BU41" s="1013"/>
      <c r="BV41" s="1013"/>
      <c r="BW41" s="1013"/>
      <c r="BX41" s="1013"/>
      <c r="BY41" s="1013"/>
      <c r="BZ41" s="1013"/>
      <c r="CA41" s="1013"/>
      <c r="CB41" s="1013"/>
      <c r="CC41" s="1013"/>
      <c r="CD41" s="1013"/>
      <c r="CE41" s="1013"/>
      <c r="CF41" s="1013"/>
      <c r="CG41" s="1014"/>
      <c r="CH41" s="987" t="s">
        <v>614</v>
      </c>
      <c r="CI41" s="988"/>
      <c r="CJ41" s="988"/>
      <c r="CK41" s="988"/>
      <c r="CL41" s="989"/>
      <c r="CM41" s="987">
        <v>32</v>
      </c>
      <c r="CN41" s="988"/>
      <c r="CO41" s="988"/>
      <c r="CP41" s="988"/>
      <c r="CQ41" s="989"/>
      <c r="CR41" s="987">
        <v>28</v>
      </c>
      <c r="CS41" s="988"/>
      <c r="CT41" s="988"/>
      <c r="CU41" s="988"/>
      <c r="CV41" s="989"/>
      <c r="CW41" s="987" t="s">
        <v>515</v>
      </c>
      <c r="CX41" s="988"/>
      <c r="CY41" s="988"/>
      <c r="CZ41" s="988"/>
      <c r="DA41" s="989"/>
      <c r="DB41" s="987" t="s">
        <v>515</v>
      </c>
      <c r="DC41" s="988"/>
      <c r="DD41" s="988"/>
      <c r="DE41" s="988"/>
      <c r="DF41" s="989"/>
      <c r="DG41" s="987" t="s">
        <v>515</v>
      </c>
      <c r="DH41" s="988"/>
      <c r="DI41" s="988"/>
      <c r="DJ41" s="988"/>
      <c r="DK41" s="989"/>
      <c r="DL41" s="987" t="s">
        <v>515</v>
      </c>
      <c r="DM41" s="988"/>
      <c r="DN41" s="988"/>
      <c r="DO41" s="988"/>
      <c r="DP41" s="989"/>
      <c r="DQ41" s="987" t="s">
        <v>515</v>
      </c>
      <c r="DR41" s="988"/>
      <c r="DS41" s="988"/>
      <c r="DT41" s="988"/>
      <c r="DU41" s="989"/>
      <c r="DV41" s="990"/>
      <c r="DW41" s="991"/>
      <c r="DX41" s="991"/>
      <c r="DY41" s="991"/>
      <c r="DZ41" s="992"/>
      <c r="EA41" s="235"/>
    </row>
    <row r="42" spans="1:131" s="236" customFormat="1" ht="26.25" customHeight="1" x14ac:dyDescent="0.2">
      <c r="A42" s="250">
        <v>15</v>
      </c>
      <c r="B42" s="1041"/>
      <c r="C42" s="1042"/>
      <c r="D42" s="1042"/>
      <c r="E42" s="1042"/>
      <c r="F42" s="1042"/>
      <c r="G42" s="1042"/>
      <c r="H42" s="1042"/>
      <c r="I42" s="1042"/>
      <c r="J42" s="1042"/>
      <c r="K42" s="1042"/>
      <c r="L42" s="1042"/>
      <c r="M42" s="1042"/>
      <c r="N42" s="1042"/>
      <c r="O42" s="1042"/>
      <c r="P42" s="1043"/>
      <c r="Q42" s="1048"/>
      <c r="R42" s="1045"/>
      <c r="S42" s="1045"/>
      <c r="T42" s="1045"/>
      <c r="U42" s="1045"/>
      <c r="V42" s="1045"/>
      <c r="W42" s="1045"/>
      <c r="X42" s="1045"/>
      <c r="Y42" s="1045"/>
      <c r="Z42" s="1045"/>
      <c r="AA42" s="1045"/>
      <c r="AB42" s="1045"/>
      <c r="AC42" s="1045"/>
      <c r="AD42" s="1045"/>
      <c r="AE42" s="1049"/>
      <c r="AF42" s="1044"/>
      <c r="AG42" s="1045"/>
      <c r="AH42" s="1045"/>
      <c r="AI42" s="1045"/>
      <c r="AJ42" s="1046"/>
      <c r="AK42" s="978"/>
      <c r="AL42" s="969"/>
      <c r="AM42" s="969"/>
      <c r="AN42" s="969"/>
      <c r="AO42" s="969"/>
      <c r="AP42" s="969"/>
      <c r="AQ42" s="969"/>
      <c r="AR42" s="969"/>
      <c r="AS42" s="969"/>
      <c r="AT42" s="969"/>
      <c r="AU42" s="969"/>
      <c r="AV42" s="969"/>
      <c r="AW42" s="969"/>
      <c r="AX42" s="969"/>
      <c r="AY42" s="969"/>
      <c r="AZ42" s="1047"/>
      <c r="BA42" s="1047"/>
      <c r="BB42" s="1047"/>
      <c r="BC42" s="1047"/>
      <c r="BD42" s="1047"/>
      <c r="BE42" s="1039"/>
      <c r="BF42" s="1039"/>
      <c r="BG42" s="1039"/>
      <c r="BH42" s="1039"/>
      <c r="BI42" s="1040"/>
      <c r="BJ42" s="241"/>
      <c r="BK42" s="241"/>
      <c r="BL42" s="241"/>
      <c r="BM42" s="241"/>
      <c r="BN42" s="241"/>
      <c r="BO42" s="254"/>
      <c r="BP42" s="254"/>
      <c r="BQ42" s="251">
        <v>36</v>
      </c>
      <c r="BR42" s="252"/>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5"/>
    </row>
    <row r="43" spans="1:131" s="236" customFormat="1" ht="26.25" customHeight="1" x14ac:dyDescent="0.2">
      <c r="A43" s="250">
        <v>16</v>
      </c>
      <c r="B43" s="1041"/>
      <c r="C43" s="1042"/>
      <c r="D43" s="1042"/>
      <c r="E43" s="1042"/>
      <c r="F43" s="1042"/>
      <c r="G43" s="1042"/>
      <c r="H43" s="1042"/>
      <c r="I43" s="1042"/>
      <c r="J43" s="1042"/>
      <c r="K43" s="1042"/>
      <c r="L43" s="1042"/>
      <c r="M43" s="1042"/>
      <c r="N43" s="1042"/>
      <c r="O43" s="1042"/>
      <c r="P43" s="1043"/>
      <c r="Q43" s="1048"/>
      <c r="R43" s="1045"/>
      <c r="S43" s="1045"/>
      <c r="T43" s="1045"/>
      <c r="U43" s="1045"/>
      <c r="V43" s="1045"/>
      <c r="W43" s="1045"/>
      <c r="X43" s="1045"/>
      <c r="Y43" s="1045"/>
      <c r="Z43" s="1045"/>
      <c r="AA43" s="1045"/>
      <c r="AB43" s="1045"/>
      <c r="AC43" s="1045"/>
      <c r="AD43" s="1045"/>
      <c r="AE43" s="1049"/>
      <c r="AF43" s="1044"/>
      <c r="AG43" s="1045"/>
      <c r="AH43" s="1045"/>
      <c r="AI43" s="1045"/>
      <c r="AJ43" s="1046"/>
      <c r="AK43" s="978"/>
      <c r="AL43" s="969"/>
      <c r="AM43" s="969"/>
      <c r="AN43" s="969"/>
      <c r="AO43" s="969"/>
      <c r="AP43" s="969"/>
      <c r="AQ43" s="969"/>
      <c r="AR43" s="969"/>
      <c r="AS43" s="969"/>
      <c r="AT43" s="969"/>
      <c r="AU43" s="969"/>
      <c r="AV43" s="969"/>
      <c r="AW43" s="969"/>
      <c r="AX43" s="969"/>
      <c r="AY43" s="969"/>
      <c r="AZ43" s="1047"/>
      <c r="BA43" s="1047"/>
      <c r="BB43" s="1047"/>
      <c r="BC43" s="1047"/>
      <c r="BD43" s="1047"/>
      <c r="BE43" s="1039"/>
      <c r="BF43" s="1039"/>
      <c r="BG43" s="1039"/>
      <c r="BH43" s="1039"/>
      <c r="BI43" s="1040"/>
      <c r="BJ43" s="241"/>
      <c r="BK43" s="241"/>
      <c r="BL43" s="241"/>
      <c r="BM43" s="241"/>
      <c r="BN43" s="241"/>
      <c r="BO43" s="254"/>
      <c r="BP43" s="254"/>
      <c r="BQ43" s="251">
        <v>37</v>
      </c>
      <c r="BR43" s="252"/>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5"/>
    </row>
    <row r="44" spans="1:131" s="236" customFormat="1" ht="26.25" customHeight="1" x14ac:dyDescent="0.2">
      <c r="A44" s="250">
        <v>17</v>
      </c>
      <c r="B44" s="1041"/>
      <c r="C44" s="1042"/>
      <c r="D44" s="1042"/>
      <c r="E44" s="1042"/>
      <c r="F44" s="1042"/>
      <c r="G44" s="1042"/>
      <c r="H44" s="1042"/>
      <c r="I44" s="1042"/>
      <c r="J44" s="1042"/>
      <c r="K44" s="1042"/>
      <c r="L44" s="1042"/>
      <c r="M44" s="1042"/>
      <c r="N44" s="1042"/>
      <c r="O44" s="1042"/>
      <c r="P44" s="1043"/>
      <c r="Q44" s="1048"/>
      <c r="R44" s="1045"/>
      <c r="S44" s="1045"/>
      <c r="T44" s="1045"/>
      <c r="U44" s="1045"/>
      <c r="V44" s="1045"/>
      <c r="W44" s="1045"/>
      <c r="X44" s="1045"/>
      <c r="Y44" s="1045"/>
      <c r="Z44" s="1045"/>
      <c r="AA44" s="1045"/>
      <c r="AB44" s="1045"/>
      <c r="AC44" s="1045"/>
      <c r="AD44" s="1045"/>
      <c r="AE44" s="1049"/>
      <c r="AF44" s="1044"/>
      <c r="AG44" s="1045"/>
      <c r="AH44" s="1045"/>
      <c r="AI44" s="1045"/>
      <c r="AJ44" s="1046"/>
      <c r="AK44" s="978"/>
      <c r="AL44" s="969"/>
      <c r="AM44" s="969"/>
      <c r="AN44" s="969"/>
      <c r="AO44" s="969"/>
      <c r="AP44" s="969"/>
      <c r="AQ44" s="969"/>
      <c r="AR44" s="969"/>
      <c r="AS44" s="969"/>
      <c r="AT44" s="969"/>
      <c r="AU44" s="969"/>
      <c r="AV44" s="969"/>
      <c r="AW44" s="969"/>
      <c r="AX44" s="969"/>
      <c r="AY44" s="969"/>
      <c r="AZ44" s="1047"/>
      <c r="BA44" s="1047"/>
      <c r="BB44" s="1047"/>
      <c r="BC44" s="1047"/>
      <c r="BD44" s="1047"/>
      <c r="BE44" s="1039"/>
      <c r="BF44" s="1039"/>
      <c r="BG44" s="1039"/>
      <c r="BH44" s="1039"/>
      <c r="BI44" s="1040"/>
      <c r="BJ44" s="241"/>
      <c r="BK44" s="241"/>
      <c r="BL44" s="241"/>
      <c r="BM44" s="241"/>
      <c r="BN44" s="241"/>
      <c r="BO44" s="254"/>
      <c r="BP44" s="254"/>
      <c r="BQ44" s="251">
        <v>38</v>
      </c>
      <c r="BR44" s="252"/>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5"/>
    </row>
    <row r="45" spans="1:131" s="236" customFormat="1" ht="26.25" customHeight="1" x14ac:dyDescent="0.2">
      <c r="A45" s="250">
        <v>18</v>
      </c>
      <c r="B45" s="1041"/>
      <c r="C45" s="1042"/>
      <c r="D45" s="1042"/>
      <c r="E45" s="1042"/>
      <c r="F45" s="1042"/>
      <c r="G45" s="1042"/>
      <c r="H45" s="1042"/>
      <c r="I45" s="1042"/>
      <c r="J45" s="1042"/>
      <c r="K45" s="1042"/>
      <c r="L45" s="1042"/>
      <c r="M45" s="1042"/>
      <c r="N45" s="1042"/>
      <c r="O45" s="1042"/>
      <c r="P45" s="1043"/>
      <c r="Q45" s="1048"/>
      <c r="R45" s="1045"/>
      <c r="S45" s="1045"/>
      <c r="T45" s="1045"/>
      <c r="U45" s="1045"/>
      <c r="V45" s="1045"/>
      <c r="W45" s="1045"/>
      <c r="X45" s="1045"/>
      <c r="Y45" s="1045"/>
      <c r="Z45" s="1045"/>
      <c r="AA45" s="1045"/>
      <c r="AB45" s="1045"/>
      <c r="AC45" s="1045"/>
      <c r="AD45" s="1045"/>
      <c r="AE45" s="1049"/>
      <c r="AF45" s="1044"/>
      <c r="AG45" s="1045"/>
      <c r="AH45" s="1045"/>
      <c r="AI45" s="1045"/>
      <c r="AJ45" s="1046"/>
      <c r="AK45" s="978"/>
      <c r="AL45" s="969"/>
      <c r="AM45" s="969"/>
      <c r="AN45" s="969"/>
      <c r="AO45" s="969"/>
      <c r="AP45" s="969"/>
      <c r="AQ45" s="969"/>
      <c r="AR45" s="969"/>
      <c r="AS45" s="969"/>
      <c r="AT45" s="969"/>
      <c r="AU45" s="969"/>
      <c r="AV45" s="969"/>
      <c r="AW45" s="969"/>
      <c r="AX45" s="969"/>
      <c r="AY45" s="969"/>
      <c r="AZ45" s="1047"/>
      <c r="BA45" s="1047"/>
      <c r="BB45" s="1047"/>
      <c r="BC45" s="1047"/>
      <c r="BD45" s="1047"/>
      <c r="BE45" s="1039"/>
      <c r="BF45" s="1039"/>
      <c r="BG45" s="1039"/>
      <c r="BH45" s="1039"/>
      <c r="BI45" s="1040"/>
      <c r="BJ45" s="241"/>
      <c r="BK45" s="241"/>
      <c r="BL45" s="241"/>
      <c r="BM45" s="241"/>
      <c r="BN45" s="241"/>
      <c r="BO45" s="254"/>
      <c r="BP45" s="254"/>
      <c r="BQ45" s="251">
        <v>39</v>
      </c>
      <c r="BR45" s="252"/>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5"/>
    </row>
    <row r="46" spans="1:131" s="236" customFormat="1" ht="26.25" customHeight="1" x14ac:dyDescent="0.2">
      <c r="A46" s="250">
        <v>19</v>
      </c>
      <c r="B46" s="1041"/>
      <c r="C46" s="1042"/>
      <c r="D46" s="1042"/>
      <c r="E46" s="1042"/>
      <c r="F46" s="1042"/>
      <c r="G46" s="1042"/>
      <c r="H46" s="1042"/>
      <c r="I46" s="1042"/>
      <c r="J46" s="1042"/>
      <c r="K46" s="1042"/>
      <c r="L46" s="1042"/>
      <c r="M46" s="1042"/>
      <c r="N46" s="1042"/>
      <c r="O46" s="1042"/>
      <c r="P46" s="1043"/>
      <c r="Q46" s="1048"/>
      <c r="R46" s="1045"/>
      <c r="S46" s="1045"/>
      <c r="T46" s="1045"/>
      <c r="U46" s="1045"/>
      <c r="V46" s="1045"/>
      <c r="W46" s="1045"/>
      <c r="X46" s="1045"/>
      <c r="Y46" s="1045"/>
      <c r="Z46" s="1045"/>
      <c r="AA46" s="1045"/>
      <c r="AB46" s="1045"/>
      <c r="AC46" s="1045"/>
      <c r="AD46" s="1045"/>
      <c r="AE46" s="1049"/>
      <c r="AF46" s="1044"/>
      <c r="AG46" s="1045"/>
      <c r="AH46" s="1045"/>
      <c r="AI46" s="1045"/>
      <c r="AJ46" s="1046"/>
      <c r="AK46" s="978"/>
      <c r="AL46" s="969"/>
      <c r="AM46" s="969"/>
      <c r="AN46" s="969"/>
      <c r="AO46" s="969"/>
      <c r="AP46" s="969"/>
      <c r="AQ46" s="969"/>
      <c r="AR46" s="969"/>
      <c r="AS46" s="969"/>
      <c r="AT46" s="969"/>
      <c r="AU46" s="969"/>
      <c r="AV46" s="969"/>
      <c r="AW46" s="969"/>
      <c r="AX46" s="969"/>
      <c r="AY46" s="969"/>
      <c r="AZ46" s="1047"/>
      <c r="BA46" s="1047"/>
      <c r="BB46" s="1047"/>
      <c r="BC46" s="1047"/>
      <c r="BD46" s="1047"/>
      <c r="BE46" s="1039"/>
      <c r="BF46" s="1039"/>
      <c r="BG46" s="1039"/>
      <c r="BH46" s="1039"/>
      <c r="BI46" s="1040"/>
      <c r="BJ46" s="241"/>
      <c r="BK46" s="241"/>
      <c r="BL46" s="241"/>
      <c r="BM46" s="241"/>
      <c r="BN46" s="241"/>
      <c r="BO46" s="254"/>
      <c r="BP46" s="254"/>
      <c r="BQ46" s="251">
        <v>40</v>
      </c>
      <c r="BR46" s="252"/>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5"/>
    </row>
    <row r="47" spans="1:131" s="236" customFormat="1" ht="26.25" customHeight="1" x14ac:dyDescent="0.2">
      <c r="A47" s="250">
        <v>20</v>
      </c>
      <c r="B47" s="1041"/>
      <c r="C47" s="1042"/>
      <c r="D47" s="1042"/>
      <c r="E47" s="1042"/>
      <c r="F47" s="1042"/>
      <c r="G47" s="1042"/>
      <c r="H47" s="1042"/>
      <c r="I47" s="1042"/>
      <c r="J47" s="1042"/>
      <c r="K47" s="1042"/>
      <c r="L47" s="1042"/>
      <c r="M47" s="1042"/>
      <c r="N47" s="1042"/>
      <c r="O47" s="1042"/>
      <c r="P47" s="1043"/>
      <c r="Q47" s="1048"/>
      <c r="R47" s="1045"/>
      <c r="S47" s="1045"/>
      <c r="T47" s="1045"/>
      <c r="U47" s="1045"/>
      <c r="V47" s="1045"/>
      <c r="W47" s="1045"/>
      <c r="X47" s="1045"/>
      <c r="Y47" s="1045"/>
      <c r="Z47" s="1045"/>
      <c r="AA47" s="1045"/>
      <c r="AB47" s="1045"/>
      <c r="AC47" s="1045"/>
      <c r="AD47" s="1045"/>
      <c r="AE47" s="1049"/>
      <c r="AF47" s="1044"/>
      <c r="AG47" s="1045"/>
      <c r="AH47" s="1045"/>
      <c r="AI47" s="1045"/>
      <c r="AJ47" s="1046"/>
      <c r="AK47" s="978"/>
      <c r="AL47" s="969"/>
      <c r="AM47" s="969"/>
      <c r="AN47" s="969"/>
      <c r="AO47" s="969"/>
      <c r="AP47" s="969"/>
      <c r="AQ47" s="969"/>
      <c r="AR47" s="969"/>
      <c r="AS47" s="969"/>
      <c r="AT47" s="969"/>
      <c r="AU47" s="969"/>
      <c r="AV47" s="969"/>
      <c r="AW47" s="969"/>
      <c r="AX47" s="969"/>
      <c r="AY47" s="969"/>
      <c r="AZ47" s="1047"/>
      <c r="BA47" s="1047"/>
      <c r="BB47" s="1047"/>
      <c r="BC47" s="1047"/>
      <c r="BD47" s="1047"/>
      <c r="BE47" s="1039"/>
      <c r="BF47" s="1039"/>
      <c r="BG47" s="1039"/>
      <c r="BH47" s="1039"/>
      <c r="BI47" s="1040"/>
      <c r="BJ47" s="241"/>
      <c r="BK47" s="241"/>
      <c r="BL47" s="241"/>
      <c r="BM47" s="241"/>
      <c r="BN47" s="241"/>
      <c r="BO47" s="254"/>
      <c r="BP47" s="254"/>
      <c r="BQ47" s="251">
        <v>41</v>
      </c>
      <c r="BR47" s="252"/>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5"/>
    </row>
    <row r="48" spans="1:131" s="236" customFormat="1" ht="26.25" customHeight="1" x14ac:dyDescent="0.2">
      <c r="A48" s="250">
        <v>21</v>
      </c>
      <c r="B48" s="1041"/>
      <c r="C48" s="1042"/>
      <c r="D48" s="1042"/>
      <c r="E48" s="1042"/>
      <c r="F48" s="1042"/>
      <c r="G48" s="1042"/>
      <c r="H48" s="1042"/>
      <c r="I48" s="1042"/>
      <c r="J48" s="1042"/>
      <c r="K48" s="1042"/>
      <c r="L48" s="1042"/>
      <c r="M48" s="1042"/>
      <c r="N48" s="1042"/>
      <c r="O48" s="1042"/>
      <c r="P48" s="1043"/>
      <c r="Q48" s="1048"/>
      <c r="R48" s="1045"/>
      <c r="S48" s="1045"/>
      <c r="T48" s="1045"/>
      <c r="U48" s="1045"/>
      <c r="V48" s="1045"/>
      <c r="W48" s="1045"/>
      <c r="X48" s="1045"/>
      <c r="Y48" s="1045"/>
      <c r="Z48" s="1045"/>
      <c r="AA48" s="1045"/>
      <c r="AB48" s="1045"/>
      <c r="AC48" s="1045"/>
      <c r="AD48" s="1045"/>
      <c r="AE48" s="1049"/>
      <c r="AF48" s="1044"/>
      <c r="AG48" s="1045"/>
      <c r="AH48" s="1045"/>
      <c r="AI48" s="1045"/>
      <c r="AJ48" s="1046"/>
      <c r="AK48" s="978"/>
      <c r="AL48" s="969"/>
      <c r="AM48" s="969"/>
      <c r="AN48" s="969"/>
      <c r="AO48" s="969"/>
      <c r="AP48" s="969"/>
      <c r="AQ48" s="969"/>
      <c r="AR48" s="969"/>
      <c r="AS48" s="969"/>
      <c r="AT48" s="969"/>
      <c r="AU48" s="969"/>
      <c r="AV48" s="969"/>
      <c r="AW48" s="969"/>
      <c r="AX48" s="969"/>
      <c r="AY48" s="969"/>
      <c r="AZ48" s="1047"/>
      <c r="BA48" s="1047"/>
      <c r="BB48" s="1047"/>
      <c r="BC48" s="1047"/>
      <c r="BD48" s="1047"/>
      <c r="BE48" s="1039"/>
      <c r="BF48" s="1039"/>
      <c r="BG48" s="1039"/>
      <c r="BH48" s="1039"/>
      <c r="BI48" s="1040"/>
      <c r="BJ48" s="241"/>
      <c r="BK48" s="241"/>
      <c r="BL48" s="241"/>
      <c r="BM48" s="241"/>
      <c r="BN48" s="241"/>
      <c r="BO48" s="254"/>
      <c r="BP48" s="254"/>
      <c r="BQ48" s="251">
        <v>42</v>
      </c>
      <c r="BR48" s="252"/>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5"/>
    </row>
    <row r="49" spans="1:131" s="236" customFormat="1" ht="26.25" customHeight="1" x14ac:dyDescent="0.2">
      <c r="A49" s="250">
        <v>22</v>
      </c>
      <c r="B49" s="1041"/>
      <c r="C49" s="1042"/>
      <c r="D49" s="1042"/>
      <c r="E49" s="1042"/>
      <c r="F49" s="1042"/>
      <c r="G49" s="1042"/>
      <c r="H49" s="1042"/>
      <c r="I49" s="1042"/>
      <c r="J49" s="1042"/>
      <c r="K49" s="1042"/>
      <c r="L49" s="1042"/>
      <c r="M49" s="1042"/>
      <c r="N49" s="1042"/>
      <c r="O49" s="1042"/>
      <c r="P49" s="1043"/>
      <c r="Q49" s="1048"/>
      <c r="R49" s="1045"/>
      <c r="S49" s="1045"/>
      <c r="T49" s="1045"/>
      <c r="U49" s="1045"/>
      <c r="V49" s="1045"/>
      <c r="W49" s="1045"/>
      <c r="X49" s="1045"/>
      <c r="Y49" s="1045"/>
      <c r="Z49" s="1045"/>
      <c r="AA49" s="1045"/>
      <c r="AB49" s="1045"/>
      <c r="AC49" s="1045"/>
      <c r="AD49" s="1045"/>
      <c r="AE49" s="1049"/>
      <c r="AF49" s="1044"/>
      <c r="AG49" s="1045"/>
      <c r="AH49" s="1045"/>
      <c r="AI49" s="1045"/>
      <c r="AJ49" s="1046"/>
      <c r="AK49" s="978"/>
      <c r="AL49" s="969"/>
      <c r="AM49" s="969"/>
      <c r="AN49" s="969"/>
      <c r="AO49" s="969"/>
      <c r="AP49" s="969"/>
      <c r="AQ49" s="969"/>
      <c r="AR49" s="969"/>
      <c r="AS49" s="969"/>
      <c r="AT49" s="969"/>
      <c r="AU49" s="969"/>
      <c r="AV49" s="969"/>
      <c r="AW49" s="969"/>
      <c r="AX49" s="969"/>
      <c r="AY49" s="969"/>
      <c r="AZ49" s="1047"/>
      <c r="BA49" s="1047"/>
      <c r="BB49" s="1047"/>
      <c r="BC49" s="1047"/>
      <c r="BD49" s="1047"/>
      <c r="BE49" s="1039"/>
      <c r="BF49" s="1039"/>
      <c r="BG49" s="1039"/>
      <c r="BH49" s="1039"/>
      <c r="BI49" s="1040"/>
      <c r="BJ49" s="241"/>
      <c r="BK49" s="241"/>
      <c r="BL49" s="241"/>
      <c r="BM49" s="241"/>
      <c r="BN49" s="241"/>
      <c r="BO49" s="254"/>
      <c r="BP49" s="254"/>
      <c r="BQ49" s="251">
        <v>43</v>
      </c>
      <c r="BR49" s="252"/>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5"/>
    </row>
    <row r="50" spans="1:131" s="236" customFormat="1" ht="26.25" customHeight="1" x14ac:dyDescent="0.2">
      <c r="A50" s="250">
        <v>23</v>
      </c>
      <c r="B50" s="1041"/>
      <c r="C50" s="1042"/>
      <c r="D50" s="1042"/>
      <c r="E50" s="1042"/>
      <c r="F50" s="1042"/>
      <c r="G50" s="1042"/>
      <c r="H50" s="1042"/>
      <c r="I50" s="1042"/>
      <c r="J50" s="1042"/>
      <c r="K50" s="1042"/>
      <c r="L50" s="1042"/>
      <c r="M50" s="1042"/>
      <c r="N50" s="1042"/>
      <c r="O50" s="1042"/>
      <c r="P50" s="1043"/>
      <c r="Q50" s="1037"/>
      <c r="R50" s="1018"/>
      <c r="S50" s="1018"/>
      <c r="T50" s="1018"/>
      <c r="U50" s="1018"/>
      <c r="V50" s="1018"/>
      <c r="W50" s="1018"/>
      <c r="X50" s="1018"/>
      <c r="Y50" s="1018"/>
      <c r="Z50" s="1018"/>
      <c r="AA50" s="1018"/>
      <c r="AB50" s="1018"/>
      <c r="AC50" s="1018"/>
      <c r="AD50" s="1018"/>
      <c r="AE50" s="1038"/>
      <c r="AF50" s="1044"/>
      <c r="AG50" s="1045"/>
      <c r="AH50" s="1045"/>
      <c r="AI50" s="1045"/>
      <c r="AJ50" s="1046"/>
      <c r="AK50" s="1020"/>
      <c r="AL50" s="1018"/>
      <c r="AM50" s="1018"/>
      <c r="AN50" s="1018"/>
      <c r="AO50" s="1018"/>
      <c r="AP50" s="1018"/>
      <c r="AQ50" s="1018"/>
      <c r="AR50" s="1018"/>
      <c r="AS50" s="1018"/>
      <c r="AT50" s="1018"/>
      <c r="AU50" s="1018"/>
      <c r="AV50" s="1018"/>
      <c r="AW50" s="1018"/>
      <c r="AX50" s="1018"/>
      <c r="AY50" s="1018"/>
      <c r="AZ50" s="1021"/>
      <c r="BA50" s="1021"/>
      <c r="BB50" s="1021"/>
      <c r="BC50" s="1021"/>
      <c r="BD50" s="1021"/>
      <c r="BE50" s="1039"/>
      <c r="BF50" s="1039"/>
      <c r="BG50" s="1039"/>
      <c r="BH50" s="1039"/>
      <c r="BI50" s="1040"/>
      <c r="BJ50" s="241"/>
      <c r="BK50" s="241"/>
      <c r="BL50" s="241"/>
      <c r="BM50" s="241"/>
      <c r="BN50" s="241"/>
      <c r="BO50" s="254"/>
      <c r="BP50" s="254"/>
      <c r="BQ50" s="251">
        <v>44</v>
      </c>
      <c r="BR50" s="252"/>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5"/>
    </row>
    <row r="51" spans="1:131" s="236" customFormat="1" ht="26.25" customHeight="1" x14ac:dyDescent="0.2">
      <c r="A51" s="250">
        <v>24</v>
      </c>
      <c r="B51" s="1041"/>
      <c r="C51" s="1042"/>
      <c r="D51" s="1042"/>
      <c r="E51" s="1042"/>
      <c r="F51" s="1042"/>
      <c r="G51" s="1042"/>
      <c r="H51" s="1042"/>
      <c r="I51" s="1042"/>
      <c r="J51" s="1042"/>
      <c r="K51" s="1042"/>
      <c r="L51" s="1042"/>
      <c r="M51" s="1042"/>
      <c r="N51" s="1042"/>
      <c r="O51" s="1042"/>
      <c r="P51" s="1043"/>
      <c r="Q51" s="1037"/>
      <c r="R51" s="1018"/>
      <c r="S51" s="1018"/>
      <c r="T51" s="1018"/>
      <c r="U51" s="1018"/>
      <c r="V51" s="1018"/>
      <c r="W51" s="1018"/>
      <c r="X51" s="1018"/>
      <c r="Y51" s="1018"/>
      <c r="Z51" s="1018"/>
      <c r="AA51" s="1018"/>
      <c r="AB51" s="1018"/>
      <c r="AC51" s="1018"/>
      <c r="AD51" s="1018"/>
      <c r="AE51" s="1038"/>
      <c r="AF51" s="1044"/>
      <c r="AG51" s="1045"/>
      <c r="AH51" s="1045"/>
      <c r="AI51" s="1045"/>
      <c r="AJ51" s="1046"/>
      <c r="AK51" s="1020"/>
      <c r="AL51" s="1018"/>
      <c r="AM51" s="1018"/>
      <c r="AN51" s="1018"/>
      <c r="AO51" s="1018"/>
      <c r="AP51" s="1018"/>
      <c r="AQ51" s="1018"/>
      <c r="AR51" s="1018"/>
      <c r="AS51" s="1018"/>
      <c r="AT51" s="1018"/>
      <c r="AU51" s="1018"/>
      <c r="AV51" s="1018"/>
      <c r="AW51" s="1018"/>
      <c r="AX51" s="1018"/>
      <c r="AY51" s="1018"/>
      <c r="AZ51" s="1021"/>
      <c r="BA51" s="1021"/>
      <c r="BB51" s="1021"/>
      <c r="BC51" s="1021"/>
      <c r="BD51" s="1021"/>
      <c r="BE51" s="1039"/>
      <c r="BF51" s="1039"/>
      <c r="BG51" s="1039"/>
      <c r="BH51" s="1039"/>
      <c r="BI51" s="1040"/>
      <c r="BJ51" s="241"/>
      <c r="BK51" s="241"/>
      <c r="BL51" s="241"/>
      <c r="BM51" s="241"/>
      <c r="BN51" s="241"/>
      <c r="BO51" s="254"/>
      <c r="BP51" s="254"/>
      <c r="BQ51" s="251">
        <v>45</v>
      </c>
      <c r="BR51" s="252"/>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5"/>
    </row>
    <row r="52" spans="1:131" s="236" customFormat="1" ht="26.25" customHeight="1" x14ac:dyDescent="0.2">
      <c r="A52" s="250">
        <v>25</v>
      </c>
      <c r="B52" s="1041"/>
      <c r="C52" s="1042"/>
      <c r="D52" s="1042"/>
      <c r="E52" s="1042"/>
      <c r="F52" s="1042"/>
      <c r="G52" s="1042"/>
      <c r="H52" s="1042"/>
      <c r="I52" s="1042"/>
      <c r="J52" s="1042"/>
      <c r="K52" s="1042"/>
      <c r="L52" s="1042"/>
      <c r="M52" s="1042"/>
      <c r="N52" s="1042"/>
      <c r="O52" s="1042"/>
      <c r="P52" s="1043"/>
      <c r="Q52" s="1037"/>
      <c r="R52" s="1018"/>
      <c r="S52" s="1018"/>
      <c r="T52" s="1018"/>
      <c r="U52" s="1018"/>
      <c r="V52" s="1018"/>
      <c r="W52" s="1018"/>
      <c r="X52" s="1018"/>
      <c r="Y52" s="1018"/>
      <c r="Z52" s="1018"/>
      <c r="AA52" s="1018"/>
      <c r="AB52" s="1018"/>
      <c r="AC52" s="1018"/>
      <c r="AD52" s="1018"/>
      <c r="AE52" s="1038"/>
      <c r="AF52" s="1044"/>
      <c r="AG52" s="1045"/>
      <c r="AH52" s="1045"/>
      <c r="AI52" s="1045"/>
      <c r="AJ52" s="1046"/>
      <c r="AK52" s="1020"/>
      <c r="AL52" s="1018"/>
      <c r="AM52" s="1018"/>
      <c r="AN52" s="1018"/>
      <c r="AO52" s="1018"/>
      <c r="AP52" s="1018"/>
      <c r="AQ52" s="1018"/>
      <c r="AR52" s="1018"/>
      <c r="AS52" s="1018"/>
      <c r="AT52" s="1018"/>
      <c r="AU52" s="1018"/>
      <c r="AV52" s="1018"/>
      <c r="AW52" s="1018"/>
      <c r="AX52" s="1018"/>
      <c r="AY52" s="1018"/>
      <c r="AZ52" s="1021"/>
      <c r="BA52" s="1021"/>
      <c r="BB52" s="1021"/>
      <c r="BC52" s="1021"/>
      <c r="BD52" s="1021"/>
      <c r="BE52" s="1039"/>
      <c r="BF52" s="1039"/>
      <c r="BG52" s="1039"/>
      <c r="BH52" s="1039"/>
      <c r="BI52" s="1040"/>
      <c r="BJ52" s="241"/>
      <c r="BK52" s="241"/>
      <c r="BL52" s="241"/>
      <c r="BM52" s="241"/>
      <c r="BN52" s="241"/>
      <c r="BO52" s="254"/>
      <c r="BP52" s="254"/>
      <c r="BQ52" s="251">
        <v>46</v>
      </c>
      <c r="BR52" s="252"/>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5"/>
    </row>
    <row r="53" spans="1:131" s="236" customFormat="1" ht="26.25" customHeight="1" x14ac:dyDescent="0.2">
      <c r="A53" s="250">
        <v>26</v>
      </c>
      <c r="B53" s="1041"/>
      <c r="C53" s="1042"/>
      <c r="D53" s="1042"/>
      <c r="E53" s="1042"/>
      <c r="F53" s="1042"/>
      <c r="G53" s="1042"/>
      <c r="H53" s="1042"/>
      <c r="I53" s="1042"/>
      <c r="J53" s="1042"/>
      <c r="K53" s="1042"/>
      <c r="L53" s="1042"/>
      <c r="M53" s="1042"/>
      <c r="N53" s="1042"/>
      <c r="O53" s="1042"/>
      <c r="P53" s="1043"/>
      <c r="Q53" s="1037"/>
      <c r="R53" s="1018"/>
      <c r="S53" s="1018"/>
      <c r="T53" s="1018"/>
      <c r="U53" s="1018"/>
      <c r="V53" s="1018"/>
      <c r="W53" s="1018"/>
      <c r="X53" s="1018"/>
      <c r="Y53" s="1018"/>
      <c r="Z53" s="1018"/>
      <c r="AA53" s="1018"/>
      <c r="AB53" s="1018"/>
      <c r="AC53" s="1018"/>
      <c r="AD53" s="1018"/>
      <c r="AE53" s="1038"/>
      <c r="AF53" s="1044"/>
      <c r="AG53" s="1045"/>
      <c r="AH53" s="1045"/>
      <c r="AI53" s="1045"/>
      <c r="AJ53" s="1046"/>
      <c r="AK53" s="1020"/>
      <c r="AL53" s="1018"/>
      <c r="AM53" s="1018"/>
      <c r="AN53" s="1018"/>
      <c r="AO53" s="1018"/>
      <c r="AP53" s="1018"/>
      <c r="AQ53" s="1018"/>
      <c r="AR53" s="1018"/>
      <c r="AS53" s="1018"/>
      <c r="AT53" s="1018"/>
      <c r="AU53" s="1018"/>
      <c r="AV53" s="1018"/>
      <c r="AW53" s="1018"/>
      <c r="AX53" s="1018"/>
      <c r="AY53" s="1018"/>
      <c r="AZ53" s="1021"/>
      <c r="BA53" s="1021"/>
      <c r="BB53" s="1021"/>
      <c r="BC53" s="1021"/>
      <c r="BD53" s="1021"/>
      <c r="BE53" s="1039"/>
      <c r="BF53" s="1039"/>
      <c r="BG53" s="1039"/>
      <c r="BH53" s="1039"/>
      <c r="BI53" s="1040"/>
      <c r="BJ53" s="241"/>
      <c r="BK53" s="241"/>
      <c r="BL53" s="241"/>
      <c r="BM53" s="241"/>
      <c r="BN53" s="241"/>
      <c r="BO53" s="254"/>
      <c r="BP53" s="254"/>
      <c r="BQ53" s="251">
        <v>47</v>
      </c>
      <c r="BR53" s="252"/>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5"/>
    </row>
    <row r="54" spans="1:131" s="236" customFormat="1" ht="26.25" customHeight="1" x14ac:dyDescent="0.2">
      <c r="A54" s="250">
        <v>27</v>
      </c>
      <c r="B54" s="1041"/>
      <c r="C54" s="1042"/>
      <c r="D54" s="1042"/>
      <c r="E54" s="1042"/>
      <c r="F54" s="1042"/>
      <c r="G54" s="1042"/>
      <c r="H54" s="1042"/>
      <c r="I54" s="1042"/>
      <c r="J54" s="1042"/>
      <c r="K54" s="1042"/>
      <c r="L54" s="1042"/>
      <c r="M54" s="1042"/>
      <c r="N54" s="1042"/>
      <c r="O54" s="1042"/>
      <c r="P54" s="1043"/>
      <c r="Q54" s="1037"/>
      <c r="R54" s="1018"/>
      <c r="S54" s="1018"/>
      <c r="T54" s="1018"/>
      <c r="U54" s="1018"/>
      <c r="V54" s="1018"/>
      <c r="W54" s="1018"/>
      <c r="X54" s="1018"/>
      <c r="Y54" s="1018"/>
      <c r="Z54" s="1018"/>
      <c r="AA54" s="1018"/>
      <c r="AB54" s="1018"/>
      <c r="AC54" s="1018"/>
      <c r="AD54" s="1018"/>
      <c r="AE54" s="1038"/>
      <c r="AF54" s="1044"/>
      <c r="AG54" s="1045"/>
      <c r="AH54" s="1045"/>
      <c r="AI54" s="1045"/>
      <c r="AJ54" s="1046"/>
      <c r="AK54" s="1020"/>
      <c r="AL54" s="1018"/>
      <c r="AM54" s="1018"/>
      <c r="AN54" s="1018"/>
      <c r="AO54" s="1018"/>
      <c r="AP54" s="1018"/>
      <c r="AQ54" s="1018"/>
      <c r="AR54" s="1018"/>
      <c r="AS54" s="1018"/>
      <c r="AT54" s="1018"/>
      <c r="AU54" s="1018"/>
      <c r="AV54" s="1018"/>
      <c r="AW54" s="1018"/>
      <c r="AX54" s="1018"/>
      <c r="AY54" s="1018"/>
      <c r="AZ54" s="1021"/>
      <c r="BA54" s="1021"/>
      <c r="BB54" s="1021"/>
      <c r="BC54" s="1021"/>
      <c r="BD54" s="1021"/>
      <c r="BE54" s="1039"/>
      <c r="BF54" s="1039"/>
      <c r="BG54" s="1039"/>
      <c r="BH54" s="1039"/>
      <c r="BI54" s="1040"/>
      <c r="BJ54" s="241"/>
      <c r="BK54" s="241"/>
      <c r="BL54" s="241"/>
      <c r="BM54" s="241"/>
      <c r="BN54" s="241"/>
      <c r="BO54" s="254"/>
      <c r="BP54" s="254"/>
      <c r="BQ54" s="251">
        <v>48</v>
      </c>
      <c r="BR54" s="252"/>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5"/>
    </row>
    <row r="55" spans="1:131" s="236" customFormat="1" ht="26.25" customHeight="1" x14ac:dyDescent="0.2">
      <c r="A55" s="250">
        <v>28</v>
      </c>
      <c r="B55" s="1041"/>
      <c r="C55" s="1042"/>
      <c r="D55" s="1042"/>
      <c r="E55" s="1042"/>
      <c r="F55" s="1042"/>
      <c r="G55" s="1042"/>
      <c r="H55" s="1042"/>
      <c r="I55" s="1042"/>
      <c r="J55" s="1042"/>
      <c r="K55" s="1042"/>
      <c r="L55" s="1042"/>
      <c r="M55" s="1042"/>
      <c r="N55" s="1042"/>
      <c r="O55" s="1042"/>
      <c r="P55" s="1043"/>
      <c r="Q55" s="1037"/>
      <c r="R55" s="1018"/>
      <c r="S55" s="1018"/>
      <c r="T55" s="1018"/>
      <c r="U55" s="1018"/>
      <c r="V55" s="1018"/>
      <c r="W55" s="1018"/>
      <c r="X55" s="1018"/>
      <c r="Y55" s="1018"/>
      <c r="Z55" s="1018"/>
      <c r="AA55" s="1018"/>
      <c r="AB55" s="1018"/>
      <c r="AC55" s="1018"/>
      <c r="AD55" s="1018"/>
      <c r="AE55" s="1038"/>
      <c r="AF55" s="1044"/>
      <c r="AG55" s="1045"/>
      <c r="AH55" s="1045"/>
      <c r="AI55" s="1045"/>
      <c r="AJ55" s="1046"/>
      <c r="AK55" s="1020"/>
      <c r="AL55" s="1018"/>
      <c r="AM55" s="1018"/>
      <c r="AN55" s="1018"/>
      <c r="AO55" s="1018"/>
      <c r="AP55" s="1018"/>
      <c r="AQ55" s="1018"/>
      <c r="AR55" s="1018"/>
      <c r="AS55" s="1018"/>
      <c r="AT55" s="1018"/>
      <c r="AU55" s="1018"/>
      <c r="AV55" s="1018"/>
      <c r="AW55" s="1018"/>
      <c r="AX55" s="1018"/>
      <c r="AY55" s="1018"/>
      <c r="AZ55" s="1021"/>
      <c r="BA55" s="1021"/>
      <c r="BB55" s="1021"/>
      <c r="BC55" s="1021"/>
      <c r="BD55" s="1021"/>
      <c r="BE55" s="1039"/>
      <c r="BF55" s="1039"/>
      <c r="BG55" s="1039"/>
      <c r="BH55" s="1039"/>
      <c r="BI55" s="1040"/>
      <c r="BJ55" s="241"/>
      <c r="BK55" s="241"/>
      <c r="BL55" s="241"/>
      <c r="BM55" s="241"/>
      <c r="BN55" s="241"/>
      <c r="BO55" s="254"/>
      <c r="BP55" s="254"/>
      <c r="BQ55" s="251">
        <v>49</v>
      </c>
      <c r="BR55" s="252"/>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5"/>
    </row>
    <row r="56" spans="1:131" s="236" customFormat="1" ht="26.25" customHeight="1" x14ac:dyDescent="0.2">
      <c r="A56" s="250">
        <v>29</v>
      </c>
      <c r="B56" s="1041"/>
      <c r="C56" s="1042"/>
      <c r="D56" s="1042"/>
      <c r="E56" s="1042"/>
      <c r="F56" s="1042"/>
      <c r="G56" s="1042"/>
      <c r="H56" s="1042"/>
      <c r="I56" s="1042"/>
      <c r="J56" s="1042"/>
      <c r="K56" s="1042"/>
      <c r="L56" s="1042"/>
      <c r="M56" s="1042"/>
      <c r="N56" s="1042"/>
      <c r="O56" s="1042"/>
      <c r="P56" s="1043"/>
      <c r="Q56" s="1037"/>
      <c r="R56" s="1018"/>
      <c r="S56" s="1018"/>
      <c r="T56" s="1018"/>
      <c r="U56" s="1018"/>
      <c r="V56" s="1018"/>
      <c r="W56" s="1018"/>
      <c r="X56" s="1018"/>
      <c r="Y56" s="1018"/>
      <c r="Z56" s="1018"/>
      <c r="AA56" s="1018"/>
      <c r="AB56" s="1018"/>
      <c r="AC56" s="1018"/>
      <c r="AD56" s="1018"/>
      <c r="AE56" s="1038"/>
      <c r="AF56" s="1044"/>
      <c r="AG56" s="1045"/>
      <c r="AH56" s="1045"/>
      <c r="AI56" s="1045"/>
      <c r="AJ56" s="1046"/>
      <c r="AK56" s="1020"/>
      <c r="AL56" s="1018"/>
      <c r="AM56" s="1018"/>
      <c r="AN56" s="1018"/>
      <c r="AO56" s="1018"/>
      <c r="AP56" s="1018"/>
      <c r="AQ56" s="1018"/>
      <c r="AR56" s="1018"/>
      <c r="AS56" s="1018"/>
      <c r="AT56" s="1018"/>
      <c r="AU56" s="1018"/>
      <c r="AV56" s="1018"/>
      <c r="AW56" s="1018"/>
      <c r="AX56" s="1018"/>
      <c r="AY56" s="1018"/>
      <c r="AZ56" s="1021"/>
      <c r="BA56" s="1021"/>
      <c r="BB56" s="1021"/>
      <c r="BC56" s="1021"/>
      <c r="BD56" s="1021"/>
      <c r="BE56" s="1039"/>
      <c r="BF56" s="1039"/>
      <c r="BG56" s="1039"/>
      <c r="BH56" s="1039"/>
      <c r="BI56" s="1040"/>
      <c r="BJ56" s="241"/>
      <c r="BK56" s="241"/>
      <c r="BL56" s="241"/>
      <c r="BM56" s="241"/>
      <c r="BN56" s="241"/>
      <c r="BO56" s="254"/>
      <c r="BP56" s="254"/>
      <c r="BQ56" s="251">
        <v>50</v>
      </c>
      <c r="BR56" s="252"/>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5"/>
    </row>
    <row r="57" spans="1:131" s="236" customFormat="1" ht="26.25" customHeight="1" x14ac:dyDescent="0.2">
      <c r="A57" s="250">
        <v>30</v>
      </c>
      <c r="B57" s="1041"/>
      <c r="C57" s="1042"/>
      <c r="D57" s="1042"/>
      <c r="E57" s="1042"/>
      <c r="F57" s="1042"/>
      <c r="G57" s="1042"/>
      <c r="H57" s="1042"/>
      <c r="I57" s="1042"/>
      <c r="J57" s="1042"/>
      <c r="K57" s="1042"/>
      <c r="L57" s="1042"/>
      <c r="M57" s="1042"/>
      <c r="N57" s="1042"/>
      <c r="O57" s="1042"/>
      <c r="P57" s="1043"/>
      <c r="Q57" s="1037"/>
      <c r="R57" s="1018"/>
      <c r="S57" s="1018"/>
      <c r="T57" s="1018"/>
      <c r="U57" s="1018"/>
      <c r="V57" s="1018"/>
      <c r="W57" s="1018"/>
      <c r="X57" s="1018"/>
      <c r="Y57" s="1018"/>
      <c r="Z57" s="1018"/>
      <c r="AA57" s="1018"/>
      <c r="AB57" s="1018"/>
      <c r="AC57" s="1018"/>
      <c r="AD57" s="1018"/>
      <c r="AE57" s="1038"/>
      <c r="AF57" s="1044"/>
      <c r="AG57" s="1045"/>
      <c r="AH57" s="1045"/>
      <c r="AI57" s="1045"/>
      <c r="AJ57" s="1046"/>
      <c r="AK57" s="1020"/>
      <c r="AL57" s="1018"/>
      <c r="AM57" s="1018"/>
      <c r="AN57" s="1018"/>
      <c r="AO57" s="1018"/>
      <c r="AP57" s="1018"/>
      <c r="AQ57" s="1018"/>
      <c r="AR57" s="1018"/>
      <c r="AS57" s="1018"/>
      <c r="AT57" s="1018"/>
      <c r="AU57" s="1018"/>
      <c r="AV57" s="1018"/>
      <c r="AW57" s="1018"/>
      <c r="AX57" s="1018"/>
      <c r="AY57" s="1018"/>
      <c r="AZ57" s="1021"/>
      <c r="BA57" s="1021"/>
      <c r="BB57" s="1021"/>
      <c r="BC57" s="1021"/>
      <c r="BD57" s="1021"/>
      <c r="BE57" s="1039"/>
      <c r="BF57" s="1039"/>
      <c r="BG57" s="1039"/>
      <c r="BH57" s="1039"/>
      <c r="BI57" s="1040"/>
      <c r="BJ57" s="241"/>
      <c r="BK57" s="241"/>
      <c r="BL57" s="241"/>
      <c r="BM57" s="241"/>
      <c r="BN57" s="241"/>
      <c r="BO57" s="254"/>
      <c r="BP57" s="254"/>
      <c r="BQ57" s="251">
        <v>51</v>
      </c>
      <c r="BR57" s="252"/>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5"/>
    </row>
    <row r="58" spans="1:131" s="236" customFormat="1" ht="26.25" customHeight="1" x14ac:dyDescent="0.2">
      <c r="A58" s="250">
        <v>31</v>
      </c>
      <c r="B58" s="1041"/>
      <c r="C58" s="1042"/>
      <c r="D58" s="1042"/>
      <c r="E58" s="1042"/>
      <c r="F58" s="1042"/>
      <c r="G58" s="1042"/>
      <c r="H58" s="1042"/>
      <c r="I58" s="1042"/>
      <c r="J58" s="1042"/>
      <c r="K58" s="1042"/>
      <c r="L58" s="1042"/>
      <c r="M58" s="1042"/>
      <c r="N58" s="1042"/>
      <c r="O58" s="1042"/>
      <c r="P58" s="1043"/>
      <c r="Q58" s="1037"/>
      <c r="R58" s="1018"/>
      <c r="S58" s="1018"/>
      <c r="T58" s="1018"/>
      <c r="U58" s="1018"/>
      <c r="V58" s="1018"/>
      <c r="W58" s="1018"/>
      <c r="X58" s="1018"/>
      <c r="Y58" s="1018"/>
      <c r="Z58" s="1018"/>
      <c r="AA58" s="1018"/>
      <c r="AB58" s="1018"/>
      <c r="AC58" s="1018"/>
      <c r="AD58" s="1018"/>
      <c r="AE58" s="1038"/>
      <c r="AF58" s="1044"/>
      <c r="AG58" s="1045"/>
      <c r="AH58" s="1045"/>
      <c r="AI58" s="1045"/>
      <c r="AJ58" s="1046"/>
      <c r="AK58" s="1020"/>
      <c r="AL58" s="1018"/>
      <c r="AM58" s="1018"/>
      <c r="AN58" s="1018"/>
      <c r="AO58" s="1018"/>
      <c r="AP58" s="1018"/>
      <c r="AQ58" s="1018"/>
      <c r="AR58" s="1018"/>
      <c r="AS58" s="1018"/>
      <c r="AT58" s="1018"/>
      <c r="AU58" s="1018"/>
      <c r="AV58" s="1018"/>
      <c r="AW58" s="1018"/>
      <c r="AX58" s="1018"/>
      <c r="AY58" s="1018"/>
      <c r="AZ58" s="1021"/>
      <c r="BA58" s="1021"/>
      <c r="BB58" s="1021"/>
      <c r="BC58" s="1021"/>
      <c r="BD58" s="1021"/>
      <c r="BE58" s="1039"/>
      <c r="BF58" s="1039"/>
      <c r="BG58" s="1039"/>
      <c r="BH58" s="1039"/>
      <c r="BI58" s="1040"/>
      <c r="BJ58" s="241"/>
      <c r="BK58" s="241"/>
      <c r="BL58" s="241"/>
      <c r="BM58" s="241"/>
      <c r="BN58" s="241"/>
      <c r="BO58" s="254"/>
      <c r="BP58" s="254"/>
      <c r="BQ58" s="251">
        <v>52</v>
      </c>
      <c r="BR58" s="252"/>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5"/>
    </row>
    <row r="59" spans="1:131" s="236" customFormat="1" ht="26.25" customHeight="1" x14ac:dyDescent="0.2">
      <c r="A59" s="250">
        <v>32</v>
      </c>
      <c r="B59" s="1041"/>
      <c r="C59" s="1042"/>
      <c r="D59" s="1042"/>
      <c r="E59" s="1042"/>
      <c r="F59" s="1042"/>
      <c r="G59" s="1042"/>
      <c r="H59" s="1042"/>
      <c r="I59" s="1042"/>
      <c r="J59" s="1042"/>
      <c r="K59" s="1042"/>
      <c r="L59" s="1042"/>
      <c r="M59" s="1042"/>
      <c r="N59" s="1042"/>
      <c r="O59" s="1042"/>
      <c r="P59" s="1043"/>
      <c r="Q59" s="1037"/>
      <c r="R59" s="1018"/>
      <c r="S59" s="1018"/>
      <c r="T59" s="1018"/>
      <c r="U59" s="1018"/>
      <c r="V59" s="1018"/>
      <c r="W59" s="1018"/>
      <c r="X59" s="1018"/>
      <c r="Y59" s="1018"/>
      <c r="Z59" s="1018"/>
      <c r="AA59" s="1018"/>
      <c r="AB59" s="1018"/>
      <c r="AC59" s="1018"/>
      <c r="AD59" s="1018"/>
      <c r="AE59" s="1038"/>
      <c r="AF59" s="1044"/>
      <c r="AG59" s="1045"/>
      <c r="AH59" s="1045"/>
      <c r="AI59" s="1045"/>
      <c r="AJ59" s="1046"/>
      <c r="AK59" s="1020"/>
      <c r="AL59" s="1018"/>
      <c r="AM59" s="1018"/>
      <c r="AN59" s="1018"/>
      <c r="AO59" s="1018"/>
      <c r="AP59" s="1018"/>
      <c r="AQ59" s="1018"/>
      <c r="AR59" s="1018"/>
      <c r="AS59" s="1018"/>
      <c r="AT59" s="1018"/>
      <c r="AU59" s="1018"/>
      <c r="AV59" s="1018"/>
      <c r="AW59" s="1018"/>
      <c r="AX59" s="1018"/>
      <c r="AY59" s="1018"/>
      <c r="AZ59" s="1021"/>
      <c r="BA59" s="1021"/>
      <c r="BB59" s="1021"/>
      <c r="BC59" s="1021"/>
      <c r="BD59" s="1021"/>
      <c r="BE59" s="1039"/>
      <c r="BF59" s="1039"/>
      <c r="BG59" s="1039"/>
      <c r="BH59" s="1039"/>
      <c r="BI59" s="1040"/>
      <c r="BJ59" s="241"/>
      <c r="BK59" s="241"/>
      <c r="BL59" s="241"/>
      <c r="BM59" s="241"/>
      <c r="BN59" s="241"/>
      <c r="BO59" s="254"/>
      <c r="BP59" s="254"/>
      <c r="BQ59" s="251">
        <v>53</v>
      </c>
      <c r="BR59" s="252"/>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5"/>
    </row>
    <row r="60" spans="1:131" s="236" customFormat="1" ht="26.25" customHeight="1" x14ac:dyDescent="0.2">
      <c r="A60" s="250">
        <v>33</v>
      </c>
      <c r="B60" s="1041"/>
      <c r="C60" s="1042"/>
      <c r="D60" s="1042"/>
      <c r="E60" s="1042"/>
      <c r="F60" s="1042"/>
      <c r="G60" s="1042"/>
      <c r="H60" s="1042"/>
      <c r="I60" s="1042"/>
      <c r="J60" s="1042"/>
      <c r="K60" s="1042"/>
      <c r="L60" s="1042"/>
      <c r="M60" s="1042"/>
      <c r="N60" s="1042"/>
      <c r="O60" s="1042"/>
      <c r="P60" s="1043"/>
      <c r="Q60" s="1037"/>
      <c r="R60" s="1018"/>
      <c r="S60" s="1018"/>
      <c r="T60" s="1018"/>
      <c r="U60" s="1018"/>
      <c r="V60" s="1018"/>
      <c r="W60" s="1018"/>
      <c r="X60" s="1018"/>
      <c r="Y60" s="1018"/>
      <c r="Z60" s="1018"/>
      <c r="AA60" s="1018"/>
      <c r="AB60" s="1018"/>
      <c r="AC60" s="1018"/>
      <c r="AD60" s="1018"/>
      <c r="AE60" s="1038"/>
      <c r="AF60" s="1044"/>
      <c r="AG60" s="1045"/>
      <c r="AH60" s="1045"/>
      <c r="AI60" s="1045"/>
      <c r="AJ60" s="1046"/>
      <c r="AK60" s="1020"/>
      <c r="AL60" s="1018"/>
      <c r="AM60" s="1018"/>
      <c r="AN60" s="1018"/>
      <c r="AO60" s="1018"/>
      <c r="AP60" s="1018"/>
      <c r="AQ60" s="1018"/>
      <c r="AR60" s="1018"/>
      <c r="AS60" s="1018"/>
      <c r="AT60" s="1018"/>
      <c r="AU60" s="1018"/>
      <c r="AV60" s="1018"/>
      <c r="AW60" s="1018"/>
      <c r="AX60" s="1018"/>
      <c r="AY60" s="1018"/>
      <c r="AZ60" s="1021"/>
      <c r="BA60" s="1021"/>
      <c r="BB60" s="1021"/>
      <c r="BC60" s="1021"/>
      <c r="BD60" s="1021"/>
      <c r="BE60" s="1039"/>
      <c r="BF60" s="1039"/>
      <c r="BG60" s="1039"/>
      <c r="BH60" s="1039"/>
      <c r="BI60" s="1040"/>
      <c r="BJ60" s="241"/>
      <c r="BK60" s="241"/>
      <c r="BL60" s="241"/>
      <c r="BM60" s="241"/>
      <c r="BN60" s="241"/>
      <c r="BO60" s="254"/>
      <c r="BP60" s="254"/>
      <c r="BQ60" s="251">
        <v>54</v>
      </c>
      <c r="BR60" s="252"/>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5"/>
    </row>
    <row r="61" spans="1:131" s="236" customFormat="1" ht="26.25" customHeight="1" thickBot="1" x14ac:dyDescent="0.25">
      <c r="A61" s="250">
        <v>34</v>
      </c>
      <c r="B61" s="1041"/>
      <c r="C61" s="1042"/>
      <c r="D61" s="1042"/>
      <c r="E61" s="1042"/>
      <c r="F61" s="1042"/>
      <c r="G61" s="1042"/>
      <c r="H61" s="1042"/>
      <c r="I61" s="1042"/>
      <c r="J61" s="1042"/>
      <c r="K61" s="1042"/>
      <c r="L61" s="1042"/>
      <c r="M61" s="1042"/>
      <c r="N61" s="1042"/>
      <c r="O61" s="1042"/>
      <c r="P61" s="1043"/>
      <c r="Q61" s="1037"/>
      <c r="R61" s="1018"/>
      <c r="S61" s="1018"/>
      <c r="T61" s="1018"/>
      <c r="U61" s="1018"/>
      <c r="V61" s="1018"/>
      <c r="W61" s="1018"/>
      <c r="X61" s="1018"/>
      <c r="Y61" s="1018"/>
      <c r="Z61" s="1018"/>
      <c r="AA61" s="1018"/>
      <c r="AB61" s="1018"/>
      <c r="AC61" s="1018"/>
      <c r="AD61" s="1018"/>
      <c r="AE61" s="1038"/>
      <c r="AF61" s="1044"/>
      <c r="AG61" s="1045"/>
      <c r="AH61" s="1045"/>
      <c r="AI61" s="1045"/>
      <c r="AJ61" s="1046"/>
      <c r="AK61" s="1020"/>
      <c r="AL61" s="1018"/>
      <c r="AM61" s="1018"/>
      <c r="AN61" s="1018"/>
      <c r="AO61" s="1018"/>
      <c r="AP61" s="1018"/>
      <c r="AQ61" s="1018"/>
      <c r="AR61" s="1018"/>
      <c r="AS61" s="1018"/>
      <c r="AT61" s="1018"/>
      <c r="AU61" s="1018"/>
      <c r="AV61" s="1018"/>
      <c r="AW61" s="1018"/>
      <c r="AX61" s="1018"/>
      <c r="AY61" s="1018"/>
      <c r="AZ61" s="1021"/>
      <c r="BA61" s="1021"/>
      <c r="BB61" s="1021"/>
      <c r="BC61" s="1021"/>
      <c r="BD61" s="1021"/>
      <c r="BE61" s="1039"/>
      <c r="BF61" s="1039"/>
      <c r="BG61" s="1039"/>
      <c r="BH61" s="1039"/>
      <c r="BI61" s="1040"/>
      <c r="BJ61" s="241"/>
      <c r="BK61" s="241"/>
      <c r="BL61" s="241"/>
      <c r="BM61" s="241"/>
      <c r="BN61" s="241"/>
      <c r="BO61" s="254"/>
      <c r="BP61" s="254"/>
      <c r="BQ61" s="251">
        <v>55</v>
      </c>
      <c r="BR61" s="252"/>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5"/>
    </row>
    <row r="62" spans="1:131" s="236" customFormat="1" ht="26.25" customHeight="1" x14ac:dyDescent="0.2">
      <c r="A62" s="250">
        <v>35</v>
      </c>
      <c r="B62" s="1034"/>
      <c r="C62" s="1035"/>
      <c r="D62" s="1035"/>
      <c r="E62" s="1035"/>
      <c r="F62" s="1035"/>
      <c r="G62" s="1035"/>
      <c r="H62" s="1035"/>
      <c r="I62" s="1035"/>
      <c r="J62" s="1035"/>
      <c r="K62" s="1035"/>
      <c r="L62" s="1035"/>
      <c r="M62" s="1035"/>
      <c r="N62" s="1035"/>
      <c r="O62" s="1035"/>
      <c r="P62" s="1036"/>
      <c r="Q62" s="1037"/>
      <c r="R62" s="1018"/>
      <c r="S62" s="1018"/>
      <c r="T62" s="1018"/>
      <c r="U62" s="1018"/>
      <c r="V62" s="1018"/>
      <c r="W62" s="1018"/>
      <c r="X62" s="1018"/>
      <c r="Y62" s="1018"/>
      <c r="Z62" s="1018"/>
      <c r="AA62" s="1018"/>
      <c r="AB62" s="1018"/>
      <c r="AC62" s="1018"/>
      <c r="AD62" s="1018"/>
      <c r="AE62" s="1038"/>
      <c r="AF62" s="1017"/>
      <c r="AG62" s="1018"/>
      <c r="AH62" s="1018"/>
      <c r="AI62" s="1018"/>
      <c r="AJ62" s="1019"/>
      <c r="AK62" s="1020"/>
      <c r="AL62" s="1018"/>
      <c r="AM62" s="1018"/>
      <c r="AN62" s="1018"/>
      <c r="AO62" s="1018"/>
      <c r="AP62" s="1018"/>
      <c r="AQ62" s="1018"/>
      <c r="AR62" s="1018"/>
      <c r="AS62" s="1018"/>
      <c r="AT62" s="1018"/>
      <c r="AU62" s="1018"/>
      <c r="AV62" s="1018"/>
      <c r="AW62" s="1018"/>
      <c r="AX62" s="1018"/>
      <c r="AY62" s="1018"/>
      <c r="AZ62" s="1021"/>
      <c r="BA62" s="1021"/>
      <c r="BB62" s="1021"/>
      <c r="BC62" s="1021"/>
      <c r="BD62" s="1021"/>
      <c r="BE62" s="1029"/>
      <c r="BF62" s="1029"/>
      <c r="BG62" s="1029"/>
      <c r="BH62" s="1029"/>
      <c r="BI62" s="1030"/>
      <c r="BJ62" s="1031" t="s">
        <v>406</v>
      </c>
      <c r="BK62" s="1032"/>
      <c r="BL62" s="1032"/>
      <c r="BM62" s="1032"/>
      <c r="BN62" s="1033"/>
      <c r="BO62" s="254"/>
      <c r="BP62" s="254"/>
      <c r="BQ62" s="251">
        <v>56</v>
      </c>
      <c r="BR62" s="252"/>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5"/>
    </row>
    <row r="63" spans="1:131" s="236" customFormat="1" ht="26.25" customHeight="1" thickBot="1" x14ac:dyDescent="0.25">
      <c r="A63" s="253" t="s">
        <v>384</v>
      </c>
      <c r="B63" s="942" t="s">
        <v>407</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5"/>
      <c r="AF63" s="1026">
        <v>34817</v>
      </c>
      <c r="AG63" s="957"/>
      <c r="AH63" s="957"/>
      <c r="AI63" s="957"/>
      <c r="AJ63" s="1027"/>
      <c r="AK63" s="1028"/>
      <c r="AL63" s="961"/>
      <c r="AM63" s="961"/>
      <c r="AN63" s="961"/>
      <c r="AO63" s="961"/>
      <c r="AP63" s="957">
        <v>73039</v>
      </c>
      <c r="AQ63" s="957"/>
      <c r="AR63" s="957"/>
      <c r="AS63" s="957"/>
      <c r="AT63" s="957"/>
      <c r="AU63" s="957">
        <v>13213</v>
      </c>
      <c r="AV63" s="957"/>
      <c r="AW63" s="957"/>
      <c r="AX63" s="957"/>
      <c r="AY63" s="957"/>
      <c r="AZ63" s="1022"/>
      <c r="BA63" s="1022"/>
      <c r="BB63" s="1022"/>
      <c r="BC63" s="1022"/>
      <c r="BD63" s="1022"/>
      <c r="BE63" s="958"/>
      <c r="BF63" s="958"/>
      <c r="BG63" s="958"/>
      <c r="BH63" s="958"/>
      <c r="BI63" s="959"/>
      <c r="BJ63" s="1023" t="s">
        <v>386</v>
      </c>
      <c r="BK63" s="949"/>
      <c r="BL63" s="949"/>
      <c r="BM63" s="949"/>
      <c r="BN63" s="1024"/>
      <c r="BO63" s="254"/>
      <c r="BP63" s="254"/>
      <c r="BQ63" s="251">
        <v>57</v>
      </c>
      <c r="BR63" s="252"/>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5"/>
    </row>
    <row r="65" spans="1:131" s="236" customFormat="1" ht="26.25" customHeight="1" thickBot="1" x14ac:dyDescent="0.25">
      <c r="A65" s="241" t="s">
        <v>408</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5"/>
    </row>
    <row r="66" spans="1:131" s="236" customFormat="1" ht="26.25" customHeight="1" x14ac:dyDescent="0.2">
      <c r="A66" s="993" t="s">
        <v>409</v>
      </c>
      <c r="B66" s="994"/>
      <c r="C66" s="994"/>
      <c r="D66" s="994"/>
      <c r="E66" s="994"/>
      <c r="F66" s="994"/>
      <c r="G66" s="994"/>
      <c r="H66" s="994"/>
      <c r="I66" s="994"/>
      <c r="J66" s="994"/>
      <c r="K66" s="994"/>
      <c r="L66" s="994"/>
      <c r="M66" s="994"/>
      <c r="N66" s="994"/>
      <c r="O66" s="994"/>
      <c r="P66" s="995"/>
      <c r="Q66" s="999" t="s">
        <v>410</v>
      </c>
      <c r="R66" s="1000"/>
      <c r="S66" s="1000"/>
      <c r="T66" s="1000"/>
      <c r="U66" s="1001"/>
      <c r="V66" s="999" t="s">
        <v>411</v>
      </c>
      <c r="W66" s="1000"/>
      <c r="X66" s="1000"/>
      <c r="Y66" s="1000"/>
      <c r="Z66" s="1001"/>
      <c r="AA66" s="999" t="s">
        <v>412</v>
      </c>
      <c r="AB66" s="1000"/>
      <c r="AC66" s="1000"/>
      <c r="AD66" s="1000"/>
      <c r="AE66" s="1001"/>
      <c r="AF66" s="1005" t="s">
        <v>413</v>
      </c>
      <c r="AG66" s="1006"/>
      <c r="AH66" s="1006"/>
      <c r="AI66" s="1006"/>
      <c r="AJ66" s="1007"/>
      <c r="AK66" s="999" t="s">
        <v>414</v>
      </c>
      <c r="AL66" s="994"/>
      <c r="AM66" s="994"/>
      <c r="AN66" s="994"/>
      <c r="AO66" s="995"/>
      <c r="AP66" s="999" t="s">
        <v>415</v>
      </c>
      <c r="AQ66" s="1000"/>
      <c r="AR66" s="1000"/>
      <c r="AS66" s="1000"/>
      <c r="AT66" s="1001"/>
      <c r="AU66" s="999" t="s">
        <v>416</v>
      </c>
      <c r="AV66" s="1000"/>
      <c r="AW66" s="1000"/>
      <c r="AX66" s="1000"/>
      <c r="AY66" s="1001"/>
      <c r="AZ66" s="999" t="s">
        <v>358</v>
      </c>
      <c r="BA66" s="1000"/>
      <c r="BB66" s="1000"/>
      <c r="BC66" s="1000"/>
      <c r="BD66" s="1015"/>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5">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2">
      <c r="A68" s="247">
        <v>1</v>
      </c>
      <c r="B68" s="983"/>
      <c r="C68" s="984"/>
      <c r="D68" s="984"/>
      <c r="E68" s="984"/>
      <c r="F68" s="984"/>
      <c r="G68" s="984"/>
      <c r="H68" s="984"/>
      <c r="I68" s="984"/>
      <c r="J68" s="984"/>
      <c r="K68" s="984"/>
      <c r="L68" s="984"/>
      <c r="M68" s="984"/>
      <c r="N68" s="984"/>
      <c r="O68" s="984"/>
      <c r="P68" s="985"/>
      <c r="Q68" s="986"/>
      <c r="R68" s="980"/>
      <c r="S68" s="980"/>
      <c r="T68" s="980"/>
      <c r="U68" s="980"/>
      <c r="V68" s="980"/>
      <c r="W68" s="980"/>
      <c r="X68" s="980"/>
      <c r="Y68" s="980"/>
      <c r="Z68" s="980"/>
      <c r="AA68" s="980"/>
      <c r="AB68" s="980"/>
      <c r="AC68" s="980"/>
      <c r="AD68" s="980"/>
      <c r="AE68" s="980"/>
      <c r="AF68" s="980"/>
      <c r="AG68" s="980"/>
      <c r="AH68" s="980"/>
      <c r="AI68" s="980"/>
      <c r="AJ68" s="980"/>
      <c r="AK68" s="980"/>
      <c r="AL68" s="980"/>
      <c r="AM68" s="980"/>
      <c r="AN68" s="980"/>
      <c r="AO68" s="980"/>
      <c r="AP68" s="980"/>
      <c r="AQ68" s="980"/>
      <c r="AR68" s="980"/>
      <c r="AS68" s="980"/>
      <c r="AT68" s="980"/>
      <c r="AU68" s="980"/>
      <c r="AV68" s="980"/>
      <c r="AW68" s="980"/>
      <c r="AX68" s="980"/>
      <c r="AY68" s="980"/>
      <c r="AZ68" s="981"/>
      <c r="BA68" s="981"/>
      <c r="BB68" s="981"/>
      <c r="BC68" s="981"/>
      <c r="BD68" s="982"/>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2">
      <c r="A69" s="250">
        <v>2</v>
      </c>
      <c r="B69" s="972"/>
      <c r="C69" s="973"/>
      <c r="D69" s="973"/>
      <c r="E69" s="973"/>
      <c r="F69" s="973"/>
      <c r="G69" s="973"/>
      <c r="H69" s="973"/>
      <c r="I69" s="973"/>
      <c r="J69" s="973"/>
      <c r="K69" s="973"/>
      <c r="L69" s="973"/>
      <c r="M69" s="973"/>
      <c r="N69" s="973"/>
      <c r="O69" s="973"/>
      <c r="P69" s="974"/>
      <c r="Q69" s="975"/>
      <c r="R69" s="969"/>
      <c r="S69" s="969"/>
      <c r="T69" s="969"/>
      <c r="U69" s="969"/>
      <c r="V69" s="969"/>
      <c r="W69" s="969"/>
      <c r="X69" s="969"/>
      <c r="Y69" s="969"/>
      <c r="Z69" s="969"/>
      <c r="AA69" s="969"/>
      <c r="AB69" s="969"/>
      <c r="AC69" s="969"/>
      <c r="AD69" s="969"/>
      <c r="AE69" s="969"/>
      <c r="AF69" s="969"/>
      <c r="AG69" s="969"/>
      <c r="AH69" s="969"/>
      <c r="AI69" s="969"/>
      <c r="AJ69" s="969"/>
      <c r="AK69" s="969"/>
      <c r="AL69" s="969"/>
      <c r="AM69" s="969"/>
      <c r="AN69" s="969"/>
      <c r="AO69" s="969"/>
      <c r="AP69" s="969"/>
      <c r="AQ69" s="969"/>
      <c r="AR69" s="969"/>
      <c r="AS69" s="969"/>
      <c r="AT69" s="969"/>
      <c r="AU69" s="969"/>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2">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2">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2">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2">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2">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2">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2">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2">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2">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2">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2">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2">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2">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2">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2">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2">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2">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2">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5">
      <c r="A88" s="253" t="s">
        <v>384</v>
      </c>
      <c r="B88" s="942" t="s">
        <v>417</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c r="AG88" s="957"/>
      <c r="AH88" s="957"/>
      <c r="AI88" s="957"/>
      <c r="AJ88" s="957"/>
      <c r="AK88" s="961"/>
      <c r="AL88" s="961"/>
      <c r="AM88" s="961"/>
      <c r="AN88" s="961"/>
      <c r="AO88" s="961"/>
      <c r="AP88" s="957"/>
      <c r="AQ88" s="957"/>
      <c r="AR88" s="957"/>
      <c r="AS88" s="957"/>
      <c r="AT88" s="957"/>
      <c r="AU88" s="957"/>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384</v>
      </c>
      <c r="BR102" s="942" t="s">
        <v>418</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v>47836</v>
      </c>
      <c r="CS102" s="949"/>
      <c r="CT102" s="949"/>
      <c r="CU102" s="949"/>
      <c r="CV102" s="950"/>
      <c r="CW102" s="948">
        <v>14394</v>
      </c>
      <c r="CX102" s="949"/>
      <c r="CY102" s="949"/>
      <c r="CZ102" s="949"/>
      <c r="DA102" s="950"/>
      <c r="DB102" s="948">
        <v>112751</v>
      </c>
      <c r="DC102" s="949"/>
      <c r="DD102" s="949"/>
      <c r="DE102" s="949"/>
      <c r="DF102" s="950"/>
      <c r="DG102" s="948">
        <v>14269</v>
      </c>
      <c r="DH102" s="949"/>
      <c r="DI102" s="949"/>
      <c r="DJ102" s="949"/>
      <c r="DK102" s="950"/>
      <c r="DL102" s="948">
        <v>58</v>
      </c>
      <c r="DM102" s="949"/>
      <c r="DN102" s="949"/>
      <c r="DO102" s="949"/>
      <c r="DP102" s="950"/>
      <c r="DQ102" s="948">
        <v>3631</v>
      </c>
      <c r="DR102" s="949"/>
      <c r="DS102" s="949"/>
      <c r="DT102" s="949"/>
      <c r="DU102" s="950"/>
      <c r="DV102" s="931"/>
      <c r="DW102" s="932"/>
      <c r="DX102" s="932"/>
      <c r="DY102" s="932"/>
      <c r="DZ102" s="933"/>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419</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420</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421</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422</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6" t="s">
        <v>423</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424</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891" t="s">
        <v>425</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426</v>
      </c>
      <c r="AB109" s="892"/>
      <c r="AC109" s="892"/>
      <c r="AD109" s="892"/>
      <c r="AE109" s="893"/>
      <c r="AF109" s="894" t="s">
        <v>314</v>
      </c>
      <c r="AG109" s="892"/>
      <c r="AH109" s="892"/>
      <c r="AI109" s="892"/>
      <c r="AJ109" s="893"/>
      <c r="AK109" s="894" t="s">
        <v>313</v>
      </c>
      <c r="AL109" s="892"/>
      <c r="AM109" s="892"/>
      <c r="AN109" s="892"/>
      <c r="AO109" s="893"/>
      <c r="AP109" s="894" t="s">
        <v>427</v>
      </c>
      <c r="AQ109" s="892"/>
      <c r="AR109" s="892"/>
      <c r="AS109" s="892"/>
      <c r="AT109" s="923"/>
      <c r="AU109" s="891" t="s">
        <v>425</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426</v>
      </c>
      <c r="BR109" s="892"/>
      <c r="BS109" s="892"/>
      <c r="BT109" s="892"/>
      <c r="BU109" s="893"/>
      <c r="BV109" s="894" t="s">
        <v>314</v>
      </c>
      <c r="BW109" s="892"/>
      <c r="BX109" s="892"/>
      <c r="BY109" s="892"/>
      <c r="BZ109" s="893"/>
      <c r="CA109" s="894" t="s">
        <v>313</v>
      </c>
      <c r="CB109" s="892"/>
      <c r="CC109" s="892"/>
      <c r="CD109" s="892"/>
      <c r="CE109" s="893"/>
      <c r="CF109" s="930" t="s">
        <v>427</v>
      </c>
      <c r="CG109" s="930"/>
      <c r="CH109" s="930"/>
      <c r="CI109" s="930"/>
      <c r="CJ109" s="930"/>
      <c r="CK109" s="894" t="s">
        <v>428</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426</v>
      </c>
      <c r="DH109" s="892"/>
      <c r="DI109" s="892"/>
      <c r="DJ109" s="892"/>
      <c r="DK109" s="893"/>
      <c r="DL109" s="894" t="s">
        <v>314</v>
      </c>
      <c r="DM109" s="892"/>
      <c r="DN109" s="892"/>
      <c r="DO109" s="892"/>
      <c r="DP109" s="893"/>
      <c r="DQ109" s="894" t="s">
        <v>313</v>
      </c>
      <c r="DR109" s="892"/>
      <c r="DS109" s="892"/>
      <c r="DT109" s="892"/>
      <c r="DU109" s="893"/>
      <c r="DV109" s="894" t="s">
        <v>427</v>
      </c>
      <c r="DW109" s="892"/>
      <c r="DX109" s="892"/>
      <c r="DY109" s="892"/>
      <c r="DZ109" s="923"/>
    </row>
    <row r="110" spans="1:131" s="235" customFormat="1" ht="26.25" customHeight="1" x14ac:dyDescent="0.2">
      <c r="A110" s="792" t="s">
        <v>429</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73623382</v>
      </c>
      <c r="AB110" s="885"/>
      <c r="AC110" s="885"/>
      <c r="AD110" s="885"/>
      <c r="AE110" s="886"/>
      <c r="AF110" s="887">
        <v>73229306</v>
      </c>
      <c r="AG110" s="885"/>
      <c r="AH110" s="885"/>
      <c r="AI110" s="885"/>
      <c r="AJ110" s="886"/>
      <c r="AK110" s="887">
        <v>75223867</v>
      </c>
      <c r="AL110" s="885"/>
      <c r="AM110" s="885"/>
      <c r="AN110" s="885"/>
      <c r="AO110" s="886"/>
      <c r="AP110" s="888">
        <v>18.899999999999999</v>
      </c>
      <c r="AQ110" s="889"/>
      <c r="AR110" s="889"/>
      <c r="AS110" s="889"/>
      <c r="AT110" s="890"/>
      <c r="AU110" s="924" t="s">
        <v>71</v>
      </c>
      <c r="AV110" s="925"/>
      <c r="AW110" s="925"/>
      <c r="AX110" s="925"/>
      <c r="AY110" s="925"/>
      <c r="AZ110" s="847" t="s">
        <v>430</v>
      </c>
      <c r="BA110" s="793"/>
      <c r="BB110" s="793"/>
      <c r="BC110" s="793"/>
      <c r="BD110" s="793"/>
      <c r="BE110" s="793"/>
      <c r="BF110" s="793"/>
      <c r="BG110" s="793"/>
      <c r="BH110" s="793"/>
      <c r="BI110" s="793"/>
      <c r="BJ110" s="793"/>
      <c r="BK110" s="793"/>
      <c r="BL110" s="793"/>
      <c r="BM110" s="793"/>
      <c r="BN110" s="793"/>
      <c r="BO110" s="793"/>
      <c r="BP110" s="794"/>
      <c r="BQ110" s="848">
        <v>1653809608</v>
      </c>
      <c r="BR110" s="830"/>
      <c r="BS110" s="830"/>
      <c r="BT110" s="830"/>
      <c r="BU110" s="830"/>
      <c r="BV110" s="830">
        <v>1646250285</v>
      </c>
      <c r="BW110" s="830"/>
      <c r="BX110" s="830"/>
      <c r="BY110" s="830"/>
      <c r="BZ110" s="830"/>
      <c r="CA110" s="830">
        <v>1639854104</v>
      </c>
      <c r="CB110" s="830"/>
      <c r="CC110" s="830"/>
      <c r="CD110" s="830"/>
      <c r="CE110" s="830"/>
      <c r="CF110" s="857">
        <v>410.9</v>
      </c>
      <c r="CG110" s="858"/>
      <c r="CH110" s="858"/>
      <c r="CI110" s="858"/>
      <c r="CJ110" s="858"/>
      <c r="CK110" s="920" t="s">
        <v>431</v>
      </c>
      <c r="CL110" s="804"/>
      <c r="CM110" s="881" t="s">
        <v>432</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v>4912852</v>
      </c>
      <c r="DH110" s="830"/>
      <c r="DI110" s="830"/>
      <c r="DJ110" s="830"/>
      <c r="DK110" s="830"/>
      <c r="DL110" s="830">
        <v>4394058</v>
      </c>
      <c r="DM110" s="830"/>
      <c r="DN110" s="830"/>
      <c r="DO110" s="830"/>
      <c r="DP110" s="830"/>
      <c r="DQ110" s="830">
        <v>3874893</v>
      </c>
      <c r="DR110" s="830"/>
      <c r="DS110" s="830"/>
      <c r="DT110" s="830"/>
      <c r="DU110" s="830"/>
      <c r="DV110" s="831">
        <v>1</v>
      </c>
      <c r="DW110" s="831"/>
      <c r="DX110" s="831"/>
      <c r="DY110" s="831"/>
      <c r="DZ110" s="832"/>
    </row>
    <row r="111" spans="1:131" s="235" customFormat="1" ht="26.25" customHeight="1" x14ac:dyDescent="0.2">
      <c r="A111" s="759" t="s">
        <v>433</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v>10263257</v>
      </c>
      <c r="AB111" s="914"/>
      <c r="AC111" s="914"/>
      <c r="AD111" s="914"/>
      <c r="AE111" s="915"/>
      <c r="AF111" s="916">
        <v>7480630</v>
      </c>
      <c r="AG111" s="914"/>
      <c r="AH111" s="914"/>
      <c r="AI111" s="914"/>
      <c r="AJ111" s="915"/>
      <c r="AK111" s="916">
        <v>4655859</v>
      </c>
      <c r="AL111" s="914"/>
      <c r="AM111" s="914"/>
      <c r="AN111" s="914"/>
      <c r="AO111" s="915"/>
      <c r="AP111" s="917">
        <v>1.2</v>
      </c>
      <c r="AQ111" s="918"/>
      <c r="AR111" s="918"/>
      <c r="AS111" s="918"/>
      <c r="AT111" s="919"/>
      <c r="AU111" s="926"/>
      <c r="AV111" s="927"/>
      <c r="AW111" s="927"/>
      <c r="AX111" s="927"/>
      <c r="AY111" s="927"/>
      <c r="AZ111" s="800" t="s">
        <v>434</v>
      </c>
      <c r="BA111" s="735"/>
      <c r="BB111" s="735"/>
      <c r="BC111" s="735"/>
      <c r="BD111" s="735"/>
      <c r="BE111" s="735"/>
      <c r="BF111" s="735"/>
      <c r="BG111" s="735"/>
      <c r="BH111" s="735"/>
      <c r="BI111" s="735"/>
      <c r="BJ111" s="735"/>
      <c r="BK111" s="735"/>
      <c r="BL111" s="735"/>
      <c r="BM111" s="735"/>
      <c r="BN111" s="735"/>
      <c r="BO111" s="735"/>
      <c r="BP111" s="736"/>
      <c r="BQ111" s="801">
        <v>8237313</v>
      </c>
      <c r="BR111" s="802"/>
      <c r="BS111" s="802"/>
      <c r="BT111" s="802"/>
      <c r="BU111" s="802"/>
      <c r="BV111" s="802">
        <v>6222675</v>
      </c>
      <c r="BW111" s="802"/>
      <c r="BX111" s="802"/>
      <c r="BY111" s="802"/>
      <c r="BZ111" s="802"/>
      <c r="CA111" s="802">
        <v>4724193</v>
      </c>
      <c r="CB111" s="802"/>
      <c r="CC111" s="802"/>
      <c r="CD111" s="802"/>
      <c r="CE111" s="802"/>
      <c r="CF111" s="866">
        <v>1.2</v>
      </c>
      <c r="CG111" s="867"/>
      <c r="CH111" s="867"/>
      <c r="CI111" s="867"/>
      <c r="CJ111" s="867"/>
      <c r="CK111" s="921"/>
      <c r="CL111" s="806"/>
      <c r="CM111" s="809" t="s">
        <v>435</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436</v>
      </c>
      <c r="DH111" s="802"/>
      <c r="DI111" s="802"/>
      <c r="DJ111" s="802"/>
      <c r="DK111" s="802"/>
      <c r="DL111" s="802" t="s">
        <v>436</v>
      </c>
      <c r="DM111" s="802"/>
      <c r="DN111" s="802"/>
      <c r="DO111" s="802"/>
      <c r="DP111" s="802"/>
      <c r="DQ111" s="802" t="s">
        <v>437</v>
      </c>
      <c r="DR111" s="802"/>
      <c r="DS111" s="802"/>
      <c r="DT111" s="802"/>
      <c r="DU111" s="802"/>
      <c r="DV111" s="779" t="s">
        <v>379</v>
      </c>
      <c r="DW111" s="779"/>
      <c r="DX111" s="779"/>
      <c r="DY111" s="779"/>
      <c r="DZ111" s="780"/>
    </row>
    <row r="112" spans="1:131" s="235" customFormat="1" ht="26.25" customHeight="1" x14ac:dyDescent="0.2">
      <c r="A112" s="906" t="s">
        <v>438</v>
      </c>
      <c r="B112" s="907"/>
      <c r="C112" s="735" t="s">
        <v>439</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38854103</v>
      </c>
      <c r="AB112" s="765"/>
      <c r="AC112" s="765"/>
      <c r="AD112" s="765"/>
      <c r="AE112" s="766"/>
      <c r="AF112" s="767">
        <v>38223837</v>
      </c>
      <c r="AG112" s="765"/>
      <c r="AH112" s="765"/>
      <c r="AI112" s="765"/>
      <c r="AJ112" s="766"/>
      <c r="AK112" s="767">
        <v>37756020</v>
      </c>
      <c r="AL112" s="765"/>
      <c r="AM112" s="765"/>
      <c r="AN112" s="765"/>
      <c r="AO112" s="766"/>
      <c r="AP112" s="812">
        <v>9.5</v>
      </c>
      <c r="AQ112" s="813"/>
      <c r="AR112" s="813"/>
      <c r="AS112" s="813"/>
      <c r="AT112" s="814"/>
      <c r="AU112" s="926"/>
      <c r="AV112" s="927"/>
      <c r="AW112" s="927"/>
      <c r="AX112" s="927"/>
      <c r="AY112" s="927"/>
      <c r="AZ112" s="800" t="s">
        <v>440</v>
      </c>
      <c r="BA112" s="735"/>
      <c r="BB112" s="735"/>
      <c r="BC112" s="735"/>
      <c r="BD112" s="735"/>
      <c r="BE112" s="735"/>
      <c r="BF112" s="735"/>
      <c r="BG112" s="735"/>
      <c r="BH112" s="735"/>
      <c r="BI112" s="735"/>
      <c r="BJ112" s="735"/>
      <c r="BK112" s="735"/>
      <c r="BL112" s="735"/>
      <c r="BM112" s="735"/>
      <c r="BN112" s="735"/>
      <c r="BO112" s="735"/>
      <c r="BP112" s="736"/>
      <c r="BQ112" s="801">
        <v>12753368</v>
      </c>
      <c r="BR112" s="802"/>
      <c r="BS112" s="802"/>
      <c r="BT112" s="802"/>
      <c r="BU112" s="802"/>
      <c r="BV112" s="802">
        <v>14923285</v>
      </c>
      <c r="BW112" s="802"/>
      <c r="BX112" s="802"/>
      <c r="BY112" s="802"/>
      <c r="BZ112" s="802"/>
      <c r="CA112" s="802">
        <v>13211459</v>
      </c>
      <c r="CB112" s="802"/>
      <c r="CC112" s="802"/>
      <c r="CD112" s="802"/>
      <c r="CE112" s="802"/>
      <c r="CF112" s="866">
        <v>3.3</v>
      </c>
      <c r="CG112" s="867"/>
      <c r="CH112" s="867"/>
      <c r="CI112" s="867"/>
      <c r="CJ112" s="867"/>
      <c r="CK112" s="921"/>
      <c r="CL112" s="806"/>
      <c r="CM112" s="809" t="s">
        <v>441</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v>3324461</v>
      </c>
      <c r="DH112" s="802"/>
      <c r="DI112" s="802"/>
      <c r="DJ112" s="802"/>
      <c r="DK112" s="802"/>
      <c r="DL112" s="802">
        <v>1828617</v>
      </c>
      <c r="DM112" s="802"/>
      <c r="DN112" s="802"/>
      <c r="DO112" s="802"/>
      <c r="DP112" s="802"/>
      <c r="DQ112" s="802">
        <v>849300</v>
      </c>
      <c r="DR112" s="802"/>
      <c r="DS112" s="802"/>
      <c r="DT112" s="802"/>
      <c r="DU112" s="802"/>
      <c r="DV112" s="779">
        <v>0.2</v>
      </c>
      <c r="DW112" s="779"/>
      <c r="DX112" s="779"/>
      <c r="DY112" s="779"/>
      <c r="DZ112" s="780"/>
    </row>
    <row r="113" spans="1:130" s="235" customFormat="1" ht="26.25" customHeight="1" x14ac:dyDescent="0.2">
      <c r="A113" s="908"/>
      <c r="B113" s="909"/>
      <c r="C113" s="735" t="s">
        <v>442</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1329334</v>
      </c>
      <c r="AB113" s="765"/>
      <c r="AC113" s="765"/>
      <c r="AD113" s="765"/>
      <c r="AE113" s="766"/>
      <c r="AF113" s="767">
        <v>1485373</v>
      </c>
      <c r="AG113" s="765"/>
      <c r="AH113" s="765"/>
      <c r="AI113" s="765"/>
      <c r="AJ113" s="766"/>
      <c r="AK113" s="767">
        <v>1198887</v>
      </c>
      <c r="AL113" s="765"/>
      <c r="AM113" s="765"/>
      <c r="AN113" s="765"/>
      <c r="AO113" s="766"/>
      <c r="AP113" s="812">
        <v>0.3</v>
      </c>
      <c r="AQ113" s="813"/>
      <c r="AR113" s="813"/>
      <c r="AS113" s="813"/>
      <c r="AT113" s="814"/>
      <c r="AU113" s="926"/>
      <c r="AV113" s="927"/>
      <c r="AW113" s="927"/>
      <c r="AX113" s="927"/>
      <c r="AY113" s="927"/>
      <c r="AZ113" s="800" t="s">
        <v>443</v>
      </c>
      <c r="BA113" s="735"/>
      <c r="BB113" s="735"/>
      <c r="BC113" s="735"/>
      <c r="BD113" s="735"/>
      <c r="BE113" s="735"/>
      <c r="BF113" s="735"/>
      <c r="BG113" s="735"/>
      <c r="BH113" s="735"/>
      <c r="BI113" s="735"/>
      <c r="BJ113" s="735"/>
      <c r="BK113" s="735"/>
      <c r="BL113" s="735"/>
      <c r="BM113" s="735"/>
      <c r="BN113" s="735"/>
      <c r="BO113" s="735"/>
      <c r="BP113" s="736"/>
      <c r="BQ113" s="801" t="s">
        <v>437</v>
      </c>
      <c r="BR113" s="802"/>
      <c r="BS113" s="802"/>
      <c r="BT113" s="802"/>
      <c r="BU113" s="802"/>
      <c r="BV113" s="802" t="s">
        <v>370</v>
      </c>
      <c r="BW113" s="802"/>
      <c r="BX113" s="802"/>
      <c r="BY113" s="802"/>
      <c r="BZ113" s="802"/>
      <c r="CA113" s="802" t="s">
        <v>444</v>
      </c>
      <c r="CB113" s="802"/>
      <c r="CC113" s="802"/>
      <c r="CD113" s="802"/>
      <c r="CE113" s="802"/>
      <c r="CF113" s="866" t="s">
        <v>445</v>
      </c>
      <c r="CG113" s="867"/>
      <c r="CH113" s="867"/>
      <c r="CI113" s="867"/>
      <c r="CJ113" s="867"/>
      <c r="CK113" s="921"/>
      <c r="CL113" s="806"/>
      <c r="CM113" s="809" t="s">
        <v>446</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t="s">
        <v>444</v>
      </c>
      <c r="DH113" s="802"/>
      <c r="DI113" s="802"/>
      <c r="DJ113" s="802"/>
      <c r="DK113" s="802"/>
      <c r="DL113" s="802" t="s">
        <v>436</v>
      </c>
      <c r="DM113" s="802"/>
      <c r="DN113" s="802"/>
      <c r="DO113" s="802"/>
      <c r="DP113" s="802"/>
      <c r="DQ113" s="802" t="s">
        <v>447</v>
      </c>
      <c r="DR113" s="802"/>
      <c r="DS113" s="802"/>
      <c r="DT113" s="802"/>
      <c r="DU113" s="802"/>
      <c r="DV113" s="779" t="s">
        <v>436</v>
      </c>
      <c r="DW113" s="779"/>
      <c r="DX113" s="779"/>
      <c r="DY113" s="779"/>
      <c r="DZ113" s="780"/>
    </row>
    <row r="114" spans="1:130" s="235" customFormat="1" ht="26.25" customHeight="1" x14ac:dyDescent="0.2">
      <c r="A114" s="908"/>
      <c r="B114" s="909"/>
      <c r="C114" s="735" t="s">
        <v>448</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t="s">
        <v>370</v>
      </c>
      <c r="AB114" s="765"/>
      <c r="AC114" s="765"/>
      <c r="AD114" s="765"/>
      <c r="AE114" s="766"/>
      <c r="AF114" s="767" t="s">
        <v>379</v>
      </c>
      <c r="AG114" s="765"/>
      <c r="AH114" s="765"/>
      <c r="AI114" s="765"/>
      <c r="AJ114" s="766"/>
      <c r="AK114" s="767" t="s">
        <v>449</v>
      </c>
      <c r="AL114" s="765"/>
      <c r="AM114" s="765"/>
      <c r="AN114" s="765"/>
      <c r="AO114" s="766"/>
      <c r="AP114" s="812" t="s">
        <v>449</v>
      </c>
      <c r="AQ114" s="813"/>
      <c r="AR114" s="813"/>
      <c r="AS114" s="813"/>
      <c r="AT114" s="814"/>
      <c r="AU114" s="926"/>
      <c r="AV114" s="927"/>
      <c r="AW114" s="927"/>
      <c r="AX114" s="927"/>
      <c r="AY114" s="927"/>
      <c r="AZ114" s="800" t="s">
        <v>450</v>
      </c>
      <c r="BA114" s="735"/>
      <c r="BB114" s="735"/>
      <c r="BC114" s="735"/>
      <c r="BD114" s="735"/>
      <c r="BE114" s="735"/>
      <c r="BF114" s="735"/>
      <c r="BG114" s="735"/>
      <c r="BH114" s="735"/>
      <c r="BI114" s="735"/>
      <c r="BJ114" s="735"/>
      <c r="BK114" s="735"/>
      <c r="BL114" s="735"/>
      <c r="BM114" s="735"/>
      <c r="BN114" s="735"/>
      <c r="BO114" s="735"/>
      <c r="BP114" s="736"/>
      <c r="BQ114" s="801">
        <v>183704679</v>
      </c>
      <c r="BR114" s="802"/>
      <c r="BS114" s="802"/>
      <c r="BT114" s="802"/>
      <c r="BU114" s="802"/>
      <c r="BV114" s="802">
        <v>173461058</v>
      </c>
      <c r="BW114" s="802"/>
      <c r="BX114" s="802"/>
      <c r="BY114" s="802"/>
      <c r="BZ114" s="802"/>
      <c r="CA114" s="802">
        <v>172758511</v>
      </c>
      <c r="CB114" s="802"/>
      <c r="CC114" s="802"/>
      <c r="CD114" s="802"/>
      <c r="CE114" s="802"/>
      <c r="CF114" s="866">
        <v>43.3</v>
      </c>
      <c r="CG114" s="867"/>
      <c r="CH114" s="867"/>
      <c r="CI114" s="867"/>
      <c r="CJ114" s="867"/>
      <c r="CK114" s="921"/>
      <c r="CL114" s="806"/>
      <c r="CM114" s="809" t="s">
        <v>451</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t="s">
        <v>370</v>
      </c>
      <c r="DH114" s="802"/>
      <c r="DI114" s="802"/>
      <c r="DJ114" s="802"/>
      <c r="DK114" s="802"/>
      <c r="DL114" s="802" t="s">
        <v>370</v>
      </c>
      <c r="DM114" s="802"/>
      <c r="DN114" s="802"/>
      <c r="DO114" s="802"/>
      <c r="DP114" s="802"/>
      <c r="DQ114" s="802" t="s">
        <v>447</v>
      </c>
      <c r="DR114" s="802"/>
      <c r="DS114" s="802"/>
      <c r="DT114" s="802"/>
      <c r="DU114" s="802"/>
      <c r="DV114" s="779" t="s">
        <v>370</v>
      </c>
      <c r="DW114" s="779"/>
      <c r="DX114" s="779"/>
      <c r="DY114" s="779"/>
      <c r="DZ114" s="780"/>
    </row>
    <row r="115" spans="1:130" s="235" customFormat="1" ht="26.25" customHeight="1" x14ac:dyDescent="0.2">
      <c r="A115" s="908"/>
      <c r="B115" s="909"/>
      <c r="C115" s="735" t="s">
        <v>452</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2292831</v>
      </c>
      <c r="AB115" s="765"/>
      <c r="AC115" s="765"/>
      <c r="AD115" s="765"/>
      <c r="AE115" s="766"/>
      <c r="AF115" s="767">
        <v>1819383</v>
      </c>
      <c r="AG115" s="765"/>
      <c r="AH115" s="765"/>
      <c r="AI115" s="765"/>
      <c r="AJ115" s="766"/>
      <c r="AK115" s="767">
        <v>1453038</v>
      </c>
      <c r="AL115" s="765"/>
      <c r="AM115" s="765"/>
      <c r="AN115" s="765"/>
      <c r="AO115" s="766"/>
      <c r="AP115" s="812">
        <v>0.4</v>
      </c>
      <c r="AQ115" s="813"/>
      <c r="AR115" s="813"/>
      <c r="AS115" s="813"/>
      <c r="AT115" s="814"/>
      <c r="AU115" s="926"/>
      <c r="AV115" s="927"/>
      <c r="AW115" s="927"/>
      <c r="AX115" s="927"/>
      <c r="AY115" s="927"/>
      <c r="AZ115" s="800" t="s">
        <v>453</v>
      </c>
      <c r="BA115" s="735"/>
      <c r="BB115" s="735"/>
      <c r="BC115" s="735"/>
      <c r="BD115" s="735"/>
      <c r="BE115" s="735"/>
      <c r="BF115" s="735"/>
      <c r="BG115" s="735"/>
      <c r="BH115" s="735"/>
      <c r="BI115" s="735"/>
      <c r="BJ115" s="735"/>
      <c r="BK115" s="735"/>
      <c r="BL115" s="735"/>
      <c r="BM115" s="735"/>
      <c r="BN115" s="735"/>
      <c r="BO115" s="735"/>
      <c r="BP115" s="736"/>
      <c r="BQ115" s="801">
        <v>4600736</v>
      </c>
      <c r="BR115" s="802"/>
      <c r="BS115" s="802"/>
      <c r="BT115" s="802"/>
      <c r="BU115" s="802"/>
      <c r="BV115" s="802">
        <v>5317478</v>
      </c>
      <c r="BW115" s="802"/>
      <c r="BX115" s="802"/>
      <c r="BY115" s="802"/>
      <c r="BZ115" s="802"/>
      <c r="CA115" s="802">
        <v>4429116</v>
      </c>
      <c r="CB115" s="802"/>
      <c r="CC115" s="802"/>
      <c r="CD115" s="802"/>
      <c r="CE115" s="802"/>
      <c r="CF115" s="866">
        <v>1.1000000000000001</v>
      </c>
      <c r="CG115" s="867"/>
      <c r="CH115" s="867"/>
      <c r="CI115" s="867"/>
      <c r="CJ115" s="867"/>
      <c r="CK115" s="921"/>
      <c r="CL115" s="806"/>
      <c r="CM115" s="800" t="s">
        <v>454</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139</v>
      </c>
      <c r="DH115" s="802"/>
      <c r="DI115" s="802"/>
      <c r="DJ115" s="802"/>
      <c r="DK115" s="802"/>
      <c r="DL115" s="802" t="s">
        <v>445</v>
      </c>
      <c r="DM115" s="802"/>
      <c r="DN115" s="802"/>
      <c r="DO115" s="802"/>
      <c r="DP115" s="802"/>
      <c r="DQ115" s="802" t="s">
        <v>370</v>
      </c>
      <c r="DR115" s="802"/>
      <c r="DS115" s="802"/>
      <c r="DT115" s="802"/>
      <c r="DU115" s="802"/>
      <c r="DV115" s="779" t="s">
        <v>139</v>
      </c>
      <c r="DW115" s="779"/>
      <c r="DX115" s="779"/>
      <c r="DY115" s="779"/>
      <c r="DZ115" s="780"/>
    </row>
    <row r="116" spans="1:130" s="235" customFormat="1" ht="26.25" customHeight="1" x14ac:dyDescent="0.2">
      <c r="A116" s="910"/>
      <c r="B116" s="911"/>
      <c r="C116" s="871" t="s">
        <v>455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v>143</v>
      </c>
      <c r="AB116" s="765"/>
      <c r="AC116" s="765"/>
      <c r="AD116" s="765"/>
      <c r="AE116" s="766"/>
      <c r="AF116" s="767">
        <v>17</v>
      </c>
      <c r="AG116" s="765"/>
      <c r="AH116" s="765"/>
      <c r="AI116" s="765"/>
      <c r="AJ116" s="766"/>
      <c r="AK116" s="767">
        <v>352</v>
      </c>
      <c r="AL116" s="765"/>
      <c r="AM116" s="765"/>
      <c r="AN116" s="765"/>
      <c r="AO116" s="766"/>
      <c r="AP116" s="812">
        <v>0</v>
      </c>
      <c r="AQ116" s="813"/>
      <c r="AR116" s="813"/>
      <c r="AS116" s="813"/>
      <c r="AT116" s="814"/>
      <c r="AU116" s="926"/>
      <c r="AV116" s="927"/>
      <c r="AW116" s="927"/>
      <c r="AX116" s="927"/>
      <c r="AY116" s="927"/>
      <c r="AZ116" s="854" t="s">
        <v>456</v>
      </c>
      <c r="BA116" s="855"/>
      <c r="BB116" s="855"/>
      <c r="BC116" s="855"/>
      <c r="BD116" s="855"/>
      <c r="BE116" s="855"/>
      <c r="BF116" s="855"/>
      <c r="BG116" s="855"/>
      <c r="BH116" s="855"/>
      <c r="BI116" s="855"/>
      <c r="BJ116" s="855"/>
      <c r="BK116" s="855"/>
      <c r="BL116" s="855"/>
      <c r="BM116" s="855"/>
      <c r="BN116" s="855"/>
      <c r="BO116" s="855"/>
      <c r="BP116" s="856"/>
      <c r="BQ116" s="801" t="s">
        <v>436</v>
      </c>
      <c r="BR116" s="802"/>
      <c r="BS116" s="802"/>
      <c r="BT116" s="802"/>
      <c r="BU116" s="802"/>
      <c r="BV116" s="802" t="s">
        <v>370</v>
      </c>
      <c r="BW116" s="802"/>
      <c r="BX116" s="802"/>
      <c r="BY116" s="802"/>
      <c r="BZ116" s="802"/>
      <c r="CA116" s="802" t="s">
        <v>379</v>
      </c>
      <c r="CB116" s="802"/>
      <c r="CC116" s="802"/>
      <c r="CD116" s="802"/>
      <c r="CE116" s="802"/>
      <c r="CF116" s="866" t="s">
        <v>370</v>
      </c>
      <c r="CG116" s="867"/>
      <c r="CH116" s="867"/>
      <c r="CI116" s="867"/>
      <c r="CJ116" s="867"/>
      <c r="CK116" s="921"/>
      <c r="CL116" s="806"/>
      <c r="CM116" s="809" t="s">
        <v>457</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436</v>
      </c>
      <c r="DH116" s="802"/>
      <c r="DI116" s="802"/>
      <c r="DJ116" s="802"/>
      <c r="DK116" s="802"/>
      <c r="DL116" s="802" t="s">
        <v>449</v>
      </c>
      <c r="DM116" s="802"/>
      <c r="DN116" s="802"/>
      <c r="DO116" s="802"/>
      <c r="DP116" s="802"/>
      <c r="DQ116" s="802" t="s">
        <v>436</v>
      </c>
      <c r="DR116" s="802"/>
      <c r="DS116" s="802"/>
      <c r="DT116" s="802"/>
      <c r="DU116" s="802"/>
      <c r="DV116" s="779" t="s">
        <v>449</v>
      </c>
      <c r="DW116" s="779"/>
      <c r="DX116" s="779"/>
      <c r="DY116" s="779"/>
      <c r="DZ116" s="780"/>
    </row>
    <row r="117" spans="1:130" s="235" customFormat="1" ht="26.25" customHeight="1" x14ac:dyDescent="0.2">
      <c r="A117" s="891" t="s">
        <v>160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458</v>
      </c>
      <c r="Z117" s="893"/>
      <c r="AA117" s="898">
        <v>126363050</v>
      </c>
      <c r="AB117" s="899"/>
      <c r="AC117" s="899"/>
      <c r="AD117" s="899"/>
      <c r="AE117" s="900"/>
      <c r="AF117" s="901">
        <v>122238546</v>
      </c>
      <c r="AG117" s="899"/>
      <c r="AH117" s="899"/>
      <c r="AI117" s="899"/>
      <c r="AJ117" s="900"/>
      <c r="AK117" s="901">
        <v>120288023</v>
      </c>
      <c r="AL117" s="899"/>
      <c r="AM117" s="899"/>
      <c r="AN117" s="899"/>
      <c r="AO117" s="900"/>
      <c r="AP117" s="902"/>
      <c r="AQ117" s="903"/>
      <c r="AR117" s="903"/>
      <c r="AS117" s="903"/>
      <c r="AT117" s="904"/>
      <c r="AU117" s="926"/>
      <c r="AV117" s="927"/>
      <c r="AW117" s="927"/>
      <c r="AX117" s="927"/>
      <c r="AY117" s="927"/>
      <c r="AZ117" s="800" t="s">
        <v>459</v>
      </c>
      <c r="BA117" s="735"/>
      <c r="BB117" s="735"/>
      <c r="BC117" s="735"/>
      <c r="BD117" s="735"/>
      <c r="BE117" s="735"/>
      <c r="BF117" s="735"/>
      <c r="BG117" s="735"/>
      <c r="BH117" s="735"/>
      <c r="BI117" s="735"/>
      <c r="BJ117" s="735"/>
      <c r="BK117" s="735"/>
      <c r="BL117" s="735"/>
      <c r="BM117" s="735"/>
      <c r="BN117" s="735"/>
      <c r="BO117" s="735"/>
      <c r="BP117" s="736"/>
      <c r="BQ117" s="801" t="s">
        <v>449</v>
      </c>
      <c r="BR117" s="802"/>
      <c r="BS117" s="802"/>
      <c r="BT117" s="802"/>
      <c r="BU117" s="802"/>
      <c r="BV117" s="802" t="s">
        <v>436</v>
      </c>
      <c r="BW117" s="802"/>
      <c r="BX117" s="802"/>
      <c r="BY117" s="802"/>
      <c r="BZ117" s="802"/>
      <c r="CA117" s="802" t="s">
        <v>436</v>
      </c>
      <c r="CB117" s="802"/>
      <c r="CC117" s="802"/>
      <c r="CD117" s="802"/>
      <c r="CE117" s="802"/>
      <c r="CF117" s="866" t="s">
        <v>444</v>
      </c>
      <c r="CG117" s="867"/>
      <c r="CH117" s="867"/>
      <c r="CI117" s="867"/>
      <c r="CJ117" s="867"/>
      <c r="CK117" s="921"/>
      <c r="CL117" s="806"/>
      <c r="CM117" s="809" t="s">
        <v>460</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436</v>
      </c>
      <c r="DH117" s="802"/>
      <c r="DI117" s="802"/>
      <c r="DJ117" s="802"/>
      <c r="DK117" s="802"/>
      <c r="DL117" s="802" t="s">
        <v>370</v>
      </c>
      <c r="DM117" s="802"/>
      <c r="DN117" s="802"/>
      <c r="DO117" s="802"/>
      <c r="DP117" s="802"/>
      <c r="DQ117" s="802" t="s">
        <v>445</v>
      </c>
      <c r="DR117" s="802"/>
      <c r="DS117" s="802"/>
      <c r="DT117" s="802"/>
      <c r="DU117" s="802"/>
      <c r="DV117" s="779" t="s">
        <v>447</v>
      </c>
      <c r="DW117" s="779"/>
      <c r="DX117" s="779"/>
      <c r="DY117" s="779"/>
      <c r="DZ117" s="780"/>
    </row>
    <row r="118" spans="1:130" s="235" customFormat="1" ht="26.25" customHeight="1" x14ac:dyDescent="0.2">
      <c r="A118" s="891" t="s">
        <v>428</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426</v>
      </c>
      <c r="AB118" s="892"/>
      <c r="AC118" s="892"/>
      <c r="AD118" s="892"/>
      <c r="AE118" s="893"/>
      <c r="AF118" s="894" t="s">
        <v>314</v>
      </c>
      <c r="AG118" s="892"/>
      <c r="AH118" s="892"/>
      <c r="AI118" s="892"/>
      <c r="AJ118" s="893"/>
      <c r="AK118" s="894" t="s">
        <v>313</v>
      </c>
      <c r="AL118" s="892"/>
      <c r="AM118" s="892"/>
      <c r="AN118" s="892"/>
      <c r="AO118" s="893"/>
      <c r="AP118" s="895" t="s">
        <v>427</v>
      </c>
      <c r="AQ118" s="896"/>
      <c r="AR118" s="896"/>
      <c r="AS118" s="896"/>
      <c r="AT118" s="897"/>
      <c r="AU118" s="926"/>
      <c r="AV118" s="927"/>
      <c r="AW118" s="927"/>
      <c r="AX118" s="927"/>
      <c r="AY118" s="927"/>
      <c r="AZ118" s="870" t="s">
        <v>461</v>
      </c>
      <c r="BA118" s="871"/>
      <c r="BB118" s="871"/>
      <c r="BC118" s="871"/>
      <c r="BD118" s="871"/>
      <c r="BE118" s="871"/>
      <c r="BF118" s="871"/>
      <c r="BG118" s="871"/>
      <c r="BH118" s="871"/>
      <c r="BI118" s="871"/>
      <c r="BJ118" s="871"/>
      <c r="BK118" s="871"/>
      <c r="BL118" s="871"/>
      <c r="BM118" s="871"/>
      <c r="BN118" s="871"/>
      <c r="BO118" s="871"/>
      <c r="BP118" s="872"/>
      <c r="BQ118" s="853" t="s">
        <v>370</v>
      </c>
      <c r="BR118" s="833"/>
      <c r="BS118" s="833"/>
      <c r="BT118" s="833"/>
      <c r="BU118" s="833"/>
      <c r="BV118" s="833" t="s">
        <v>462</v>
      </c>
      <c r="BW118" s="833"/>
      <c r="BX118" s="833"/>
      <c r="BY118" s="833"/>
      <c r="BZ118" s="833"/>
      <c r="CA118" s="833" t="s">
        <v>444</v>
      </c>
      <c r="CB118" s="833"/>
      <c r="CC118" s="833"/>
      <c r="CD118" s="833"/>
      <c r="CE118" s="833"/>
      <c r="CF118" s="866" t="s">
        <v>379</v>
      </c>
      <c r="CG118" s="867"/>
      <c r="CH118" s="867"/>
      <c r="CI118" s="867"/>
      <c r="CJ118" s="867"/>
      <c r="CK118" s="921"/>
      <c r="CL118" s="806"/>
      <c r="CM118" s="809" t="s">
        <v>463</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436</v>
      </c>
      <c r="DH118" s="802"/>
      <c r="DI118" s="802"/>
      <c r="DJ118" s="802"/>
      <c r="DK118" s="802"/>
      <c r="DL118" s="802" t="s">
        <v>370</v>
      </c>
      <c r="DM118" s="802"/>
      <c r="DN118" s="802"/>
      <c r="DO118" s="802"/>
      <c r="DP118" s="802"/>
      <c r="DQ118" s="802" t="s">
        <v>370</v>
      </c>
      <c r="DR118" s="802"/>
      <c r="DS118" s="802"/>
      <c r="DT118" s="802"/>
      <c r="DU118" s="802"/>
      <c r="DV118" s="779" t="s">
        <v>436</v>
      </c>
      <c r="DW118" s="779"/>
      <c r="DX118" s="779"/>
      <c r="DY118" s="779"/>
      <c r="DZ118" s="780"/>
    </row>
    <row r="119" spans="1:130" s="235" customFormat="1" ht="26.25" customHeight="1" x14ac:dyDescent="0.2">
      <c r="A119" s="803" t="s">
        <v>431</v>
      </c>
      <c r="B119" s="804"/>
      <c r="C119" s="881" t="s">
        <v>432</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v>518426</v>
      </c>
      <c r="AB119" s="885"/>
      <c r="AC119" s="885"/>
      <c r="AD119" s="885"/>
      <c r="AE119" s="886"/>
      <c r="AF119" s="887">
        <v>518795</v>
      </c>
      <c r="AG119" s="885"/>
      <c r="AH119" s="885"/>
      <c r="AI119" s="885"/>
      <c r="AJ119" s="886"/>
      <c r="AK119" s="887">
        <v>519164</v>
      </c>
      <c r="AL119" s="885"/>
      <c r="AM119" s="885"/>
      <c r="AN119" s="885"/>
      <c r="AO119" s="886"/>
      <c r="AP119" s="888">
        <v>0.1</v>
      </c>
      <c r="AQ119" s="889"/>
      <c r="AR119" s="889"/>
      <c r="AS119" s="889"/>
      <c r="AT119" s="890"/>
      <c r="AU119" s="928"/>
      <c r="AV119" s="929"/>
      <c r="AW119" s="929"/>
      <c r="AX119" s="929"/>
      <c r="AY119" s="929"/>
      <c r="AZ119" s="266" t="s">
        <v>160</v>
      </c>
      <c r="BA119" s="266"/>
      <c r="BB119" s="266"/>
      <c r="BC119" s="266"/>
      <c r="BD119" s="266"/>
      <c r="BE119" s="266"/>
      <c r="BF119" s="266"/>
      <c r="BG119" s="266"/>
      <c r="BH119" s="266"/>
      <c r="BI119" s="266"/>
      <c r="BJ119" s="266"/>
      <c r="BK119" s="266"/>
      <c r="BL119" s="266"/>
      <c r="BM119" s="266"/>
      <c r="BN119" s="266"/>
      <c r="BO119" s="868" t="s">
        <v>464</v>
      </c>
      <c r="BP119" s="869"/>
      <c r="BQ119" s="853">
        <v>1863105704</v>
      </c>
      <c r="BR119" s="833"/>
      <c r="BS119" s="833"/>
      <c r="BT119" s="833"/>
      <c r="BU119" s="833"/>
      <c r="BV119" s="833">
        <v>1846174781</v>
      </c>
      <c r="BW119" s="833"/>
      <c r="BX119" s="833"/>
      <c r="BY119" s="833"/>
      <c r="BZ119" s="833"/>
      <c r="CA119" s="833">
        <v>1834977383</v>
      </c>
      <c r="CB119" s="833"/>
      <c r="CC119" s="833"/>
      <c r="CD119" s="833"/>
      <c r="CE119" s="833"/>
      <c r="CF119" s="731"/>
      <c r="CG119" s="732"/>
      <c r="CH119" s="732"/>
      <c r="CI119" s="732"/>
      <c r="CJ119" s="822"/>
      <c r="CK119" s="922"/>
      <c r="CL119" s="808"/>
      <c r="CM119" s="826" t="s">
        <v>465</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t="s">
        <v>445</v>
      </c>
      <c r="DH119" s="802"/>
      <c r="DI119" s="802"/>
      <c r="DJ119" s="802"/>
      <c r="DK119" s="802"/>
      <c r="DL119" s="802" t="s">
        <v>379</v>
      </c>
      <c r="DM119" s="802"/>
      <c r="DN119" s="802"/>
      <c r="DO119" s="802"/>
      <c r="DP119" s="802"/>
      <c r="DQ119" s="802" t="s">
        <v>444</v>
      </c>
      <c r="DR119" s="802"/>
      <c r="DS119" s="802"/>
      <c r="DT119" s="802"/>
      <c r="DU119" s="802"/>
      <c r="DV119" s="779" t="s">
        <v>140</v>
      </c>
      <c r="DW119" s="779"/>
      <c r="DX119" s="779"/>
      <c r="DY119" s="779"/>
      <c r="DZ119" s="780"/>
    </row>
    <row r="120" spans="1:130" s="235" customFormat="1" ht="26.25" customHeight="1" x14ac:dyDescent="0.2">
      <c r="A120" s="805"/>
      <c r="B120" s="806"/>
      <c r="C120" s="809" t="s">
        <v>435</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370</v>
      </c>
      <c r="AB120" s="765"/>
      <c r="AC120" s="765"/>
      <c r="AD120" s="765"/>
      <c r="AE120" s="766"/>
      <c r="AF120" s="767" t="s">
        <v>370</v>
      </c>
      <c r="AG120" s="765"/>
      <c r="AH120" s="765"/>
      <c r="AI120" s="765"/>
      <c r="AJ120" s="766"/>
      <c r="AK120" s="767" t="s">
        <v>370</v>
      </c>
      <c r="AL120" s="765"/>
      <c r="AM120" s="765"/>
      <c r="AN120" s="765"/>
      <c r="AO120" s="766"/>
      <c r="AP120" s="812" t="s">
        <v>379</v>
      </c>
      <c r="AQ120" s="813"/>
      <c r="AR120" s="813"/>
      <c r="AS120" s="813"/>
      <c r="AT120" s="814"/>
      <c r="AU120" s="873" t="s">
        <v>466</v>
      </c>
      <c r="AV120" s="874"/>
      <c r="AW120" s="874"/>
      <c r="AX120" s="874"/>
      <c r="AY120" s="875"/>
      <c r="AZ120" s="847" t="s">
        <v>467</v>
      </c>
      <c r="BA120" s="793"/>
      <c r="BB120" s="793"/>
      <c r="BC120" s="793"/>
      <c r="BD120" s="793"/>
      <c r="BE120" s="793"/>
      <c r="BF120" s="793"/>
      <c r="BG120" s="793"/>
      <c r="BH120" s="793"/>
      <c r="BI120" s="793"/>
      <c r="BJ120" s="793"/>
      <c r="BK120" s="793"/>
      <c r="BL120" s="793"/>
      <c r="BM120" s="793"/>
      <c r="BN120" s="793"/>
      <c r="BO120" s="793"/>
      <c r="BP120" s="794"/>
      <c r="BQ120" s="848">
        <v>235600430</v>
      </c>
      <c r="BR120" s="830"/>
      <c r="BS120" s="830"/>
      <c r="BT120" s="830"/>
      <c r="BU120" s="830"/>
      <c r="BV120" s="830">
        <v>256724547</v>
      </c>
      <c r="BW120" s="830"/>
      <c r="BX120" s="830"/>
      <c r="BY120" s="830"/>
      <c r="BZ120" s="830"/>
      <c r="CA120" s="830">
        <v>267543856</v>
      </c>
      <c r="CB120" s="830"/>
      <c r="CC120" s="830"/>
      <c r="CD120" s="830"/>
      <c r="CE120" s="830"/>
      <c r="CF120" s="857">
        <v>67</v>
      </c>
      <c r="CG120" s="858"/>
      <c r="CH120" s="858"/>
      <c r="CI120" s="858"/>
      <c r="CJ120" s="858"/>
      <c r="CK120" s="859" t="s">
        <v>468</v>
      </c>
      <c r="CL120" s="839"/>
      <c r="CM120" s="839"/>
      <c r="CN120" s="839"/>
      <c r="CO120" s="840"/>
      <c r="CP120" s="863" t="s">
        <v>469</v>
      </c>
      <c r="CQ120" s="864"/>
      <c r="CR120" s="864"/>
      <c r="CS120" s="864"/>
      <c r="CT120" s="864"/>
      <c r="CU120" s="864"/>
      <c r="CV120" s="864"/>
      <c r="CW120" s="864"/>
      <c r="CX120" s="864"/>
      <c r="CY120" s="864"/>
      <c r="CZ120" s="864"/>
      <c r="DA120" s="864"/>
      <c r="DB120" s="864"/>
      <c r="DC120" s="864"/>
      <c r="DD120" s="864"/>
      <c r="DE120" s="864"/>
      <c r="DF120" s="865"/>
      <c r="DG120" s="848" t="s">
        <v>436</v>
      </c>
      <c r="DH120" s="830"/>
      <c r="DI120" s="830"/>
      <c r="DJ120" s="830"/>
      <c r="DK120" s="830"/>
      <c r="DL120" s="830" t="s">
        <v>449</v>
      </c>
      <c r="DM120" s="830"/>
      <c r="DN120" s="830"/>
      <c r="DO120" s="830"/>
      <c r="DP120" s="830"/>
      <c r="DQ120" s="830">
        <v>7199787</v>
      </c>
      <c r="DR120" s="830"/>
      <c r="DS120" s="830"/>
      <c r="DT120" s="830"/>
      <c r="DU120" s="830"/>
      <c r="DV120" s="831">
        <v>1.8</v>
      </c>
      <c r="DW120" s="831"/>
      <c r="DX120" s="831"/>
      <c r="DY120" s="831"/>
      <c r="DZ120" s="832"/>
    </row>
    <row r="121" spans="1:130" s="235" customFormat="1" ht="26.25" customHeight="1" x14ac:dyDescent="0.2">
      <c r="A121" s="805"/>
      <c r="B121" s="806"/>
      <c r="C121" s="854" t="s">
        <v>470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1620904</v>
      </c>
      <c r="AB121" s="765"/>
      <c r="AC121" s="765"/>
      <c r="AD121" s="765"/>
      <c r="AE121" s="766"/>
      <c r="AF121" s="767">
        <v>1229694</v>
      </c>
      <c r="AG121" s="765"/>
      <c r="AH121" s="765"/>
      <c r="AI121" s="765"/>
      <c r="AJ121" s="766"/>
      <c r="AK121" s="767">
        <v>802890</v>
      </c>
      <c r="AL121" s="765"/>
      <c r="AM121" s="765"/>
      <c r="AN121" s="765"/>
      <c r="AO121" s="766"/>
      <c r="AP121" s="812">
        <v>0.2</v>
      </c>
      <c r="AQ121" s="813"/>
      <c r="AR121" s="813"/>
      <c r="AS121" s="813"/>
      <c r="AT121" s="814"/>
      <c r="AU121" s="876"/>
      <c r="AV121" s="877"/>
      <c r="AW121" s="877"/>
      <c r="AX121" s="877"/>
      <c r="AY121" s="878"/>
      <c r="AZ121" s="800" t="s">
        <v>471</v>
      </c>
      <c r="BA121" s="735"/>
      <c r="BB121" s="735"/>
      <c r="BC121" s="735"/>
      <c r="BD121" s="735"/>
      <c r="BE121" s="735"/>
      <c r="BF121" s="735"/>
      <c r="BG121" s="735"/>
      <c r="BH121" s="735"/>
      <c r="BI121" s="735"/>
      <c r="BJ121" s="735"/>
      <c r="BK121" s="735"/>
      <c r="BL121" s="735"/>
      <c r="BM121" s="735"/>
      <c r="BN121" s="735"/>
      <c r="BO121" s="735"/>
      <c r="BP121" s="736"/>
      <c r="BQ121" s="801">
        <v>103167179</v>
      </c>
      <c r="BR121" s="802"/>
      <c r="BS121" s="802"/>
      <c r="BT121" s="802"/>
      <c r="BU121" s="802"/>
      <c r="BV121" s="802">
        <v>102788575</v>
      </c>
      <c r="BW121" s="802"/>
      <c r="BX121" s="802"/>
      <c r="BY121" s="802"/>
      <c r="BZ121" s="802"/>
      <c r="CA121" s="802">
        <v>98537194</v>
      </c>
      <c r="CB121" s="802"/>
      <c r="CC121" s="802"/>
      <c r="CD121" s="802"/>
      <c r="CE121" s="802"/>
      <c r="CF121" s="866">
        <v>24.7</v>
      </c>
      <c r="CG121" s="867"/>
      <c r="CH121" s="867"/>
      <c r="CI121" s="867"/>
      <c r="CJ121" s="867"/>
      <c r="CK121" s="860"/>
      <c r="CL121" s="842"/>
      <c r="CM121" s="842"/>
      <c r="CN121" s="842"/>
      <c r="CO121" s="843"/>
      <c r="CP121" s="823" t="s">
        <v>472</v>
      </c>
      <c r="CQ121" s="824"/>
      <c r="CR121" s="824"/>
      <c r="CS121" s="824"/>
      <c r="CT121" s="824"/>
      <c r="CU121" s="824"/>
      <c r="CV121" s="824"/>
      <c r="CW121" s="824"/>
      <c r="CX121" s="824"/>
      <c r="CY121" s="824"/>
      <c r="CZ121" s="824"/>
      <c r="DA121" s="824"/>
      <c r="DB121" s="824"/>
      <c r="DC121" s="824"/>
      <c r="DD121" s="824"/>
      <c r="DE121" s="824"/>
      <c r="DF121" s="825"/>
      <c r="DG121" s="801">
        <v>5036342</v>
      </c>
      <c r="DH121" s="802"/>
      <c r="DI121" s="802"/>
      <c r="DJ121" s="802"/>
      <c r="DK121" s="802"/>
      <c r="DL121" s="802">
        <v>7201727</v>
      </c>
      <c r="DM121" s="802"/>
      <c r="DN121" s="802"/>
      <c r="DO121" s="802"/>
      <c r="DP121" s="802"/>
      <c r="DQ121" s="802">
        <v>5962510</v>
      </c>
      <c r="DR121" s="802"/>
      <c r="DS121" s="802"/>
      <c r="DT121" s="802"/>
      <c r="DU121" s="802"/>
      <c r="DV121" s="779">
        <v>1.5</v>
      </c>
      <c r="DW121" s="779"/>
      <c r="DX121" s="779"/>
      <c r="DY121" s="779"/>
      <c r="DZ121" s="780"/>
    </row>
    <row r="122" spans="1:130" s="235" customFormat="1" ht="26.25" customHeight="1" x14ac:dyDescent="0.2">
      <c r="A122" s="805"/>
      <c r="B122" s="806"/>
      <c r="C122" s="809" t="s">
        <v>451</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t="s">
        <v>370</v>
      </c>
      <c r="AB122" s="765"/>
      <c r="AC122" s="765"/>
      <c r="AD122" s="765"/>
      <c r="AE122" s="766"/>
      <c r="AF122" s="767" t="s">
        <v>462</v>
      </c>
      <c r="AG122" s="765"/>
      <c r="AH122" s="765"/>
      <c r="AI122" s="765"/>
      <c r="AJ122" s="766"/>
      <c r="AK122" s="767" t="s">
        <v>462</v>
      </c>
      <c r="AL122" s="765"/>
      <c r="AM122" s="765"/>
      <c r="AN122" s="765"/>
      <c r="AO122" s="766"/>
      <c r="AP122" s="812" t="s">
        <v>370</v>
      </c>
      <c r="AQ122" s="813"/>
      <c r="AR122" s="813"/>
      <c r="AS122" s="813"/>
      <c r="AT122" s="814"/>
      <c r="AU122" s="876"/>
      <c r="AV122" s="877"/>
      <c r="AW122" s="877"/>
      <c r="AX122" s="877"/>
      <c r="AY122" s="878"/>
      <c r="AZ122" s="870" t="s">
        <v>473</v>
      </c>
      <c r="BA122" s="871"/>
      <c r="BB122" s="871"/>
      <c r="BC122" s="871"/>
      <c r="BD122" s="871"/>
      <c r="BE122" s="871"/>
      <c r="BF122" s="871"/>
      <c r="BG122" s="871"/>
      <c r="BH122" s="871"/>
      <c r="BI122" s="871"/>
      <c r="BJ122" s="871"/>
      <c r="BK122" s="871"/>
      <c r="BL122" s="871"/>
      <c r="BM122" s="871"/>
      <c r="BN122" s="871"/>
      <c r="BO122" s="871"/>
      <c r="BP122" s="872"/>
      <c r="BQ122" s="853">
        <v>835595103</v>
      </c>
      <c r="BR122" s="833"/>
      <c r="BS122" s="833"/>
      <c r="BT122" s="833"/>
      <c r="BU122" s="833"/>
      <c r="BV122" s="833">
        <v>827551027</v>
      </c>
      <c r="BW122" s="833"/>
      <c r="BX122" s="833"/>
      <c r="BY122" s="833"/>
      <c r="BZ122" s="833"/>
      <c r="CA122" s="833">
        <v>822579533</v>
      </c>
      <c r="CB122" s="833"/>
      <c r="CC122" s="833"/>
      <c r="CD122" s="833"/>
      <c r="CE122" s="833"/>
      <c r="CF122" s="834">
        <v>206.1</v>
      </c>
      <c r="CG122" s="835"/>
      <c r="CH122" s="835"/>
      <c r="CI122" s="835"/>
      <c r="CJ122" s="835"/>
      <c r="CK122" s="860"/>
      <c r="CL122" s="842"/>
      <c r="CM122" s="842"/>
      <c r="CN122" s="842"/>
      <c r="CO122" s="843"/>
      <c r="CP122" s="823" t="s">
        <v>474</v>
      </c>
      <c r="CQ122" s="824"/>
      <c r="CR122" s="824"/>
      <c r="CS122" s="824"/>
      <c r="CT122" s="824"/>
      <c r="CU122" s="824"/>
      <c r="CV122" s="824"/>
      <c r="CW122" s="824"/>
      <c r="CX122" s="824"/>
      <c r="CY122" s="824"/>
      <c r="CZ122" s="824"/>
      <c r="DA122" s="824"/>
      <c r="DB122" s="824"/>
      <c r="DC122" s="824"/>
      <c r="DD122" s="824"/>
      <c r="DE122" s="824"/>
      <c r="DF122" s="825"/>
      <c r="DG122" s="801">
        <v>273067</v>
      </c>
      <c r="DH122" s="802"/>
      <c r="DI122" s="802"/>
      <c r="DJ122" s="802"/>
      <c r="DK122" s="802"/>
      <c r="DL122" s="802">
        <v>68773</v>
      </c>
      <c r="DM122" s="802"/>
      <c r="DN122" s="802"/>
      <c r="DO122" s="802"/>
      <c r="DP122" s="802"/>
      <c r="DQ122" s="802">
        <v>30615</v>
      </c>
      <c r="DR122" s="802"/>
      <c r="DS122" s="802"/>
      <c r="DT122" s="802"/>
      <c r="DU122" s="802"/>
      <c r="DV122" s="779">
        <v>0</v>
      </c>
      <c r="DW122" s="779"/>
      <c r="DX122" s="779"/>
      <c r="DY122" s="779"/>
      <c r="DZ122" s="780"/>
    </row>
    <row r="123" spans="1:130" s="235" customFormat="1" ht="26.25" customHeight="1" x14ac:dyDescent="0.2">
      <c r="A123" s="805"/>
      <c r="B123" s="806"/>
      <c r="C123" s="809" t="s">
        <v>457</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370</v>
      </c>
      <c r="AB123" s="765"/>
      <c r="AC123" s="765"/>
      <c r="AD123" s="765"/>
      <c r="AE123" s="766"/>
      <c r="AF123" s="767" t="s">
        <v>462</v>
      </c>
      <c r="AG123" s="765"/>
      <c r="AH123" s="765"/>
      <c r="AI123" s="765"/>
      <c r="AJ123" s="766"/>
      <c r="AK123" s="767" t="s">
        <v>379</v>
      </c>
      <c r="AL123" s="765"/>
      <c r="AM123" s="765"/>
      <c r="AN123" s="765"/>
      <c r="AO123" s="766"/>
      <c r="AP123" s="812" t="s">
        <v>436</v>
      </c>
      <c r="AQ123" s="813"/>
      <c r="AR123" s="813"/>
      <c r="AS123" s="813"/>
      <c r="AT123" s="814"/>
      <c r="AU123" s="879"/>
      <c r="AV123" s="880"/>
      <c r="AW123" s="880"/>
      <c r="AX123" s="880"/>
      <c r="AY123" s="880"/>
      <c r="AZ123" s="266" t="s">
        <v>160</v>
      </c>
      <c r="BA123" s="266"/>
      <c r="BB123" s="266"/>
      <c r="BC123" s="266"/>
      <c r="BD123" s="266"/>
      <c r="BE123" s="266"/>
      <c r="BF123" s="266"/>
      <c r="BG123" s="266"/>
      <c r="BH123" s="266"/>
      <c r="BI123" s="266"/>
      <c r="BJ123" s="266"/>
      <c r="BK123" s="266"/>
      <c r="BL123" s="266"/>
      <c r="BM123" s="266"/>
      <c r="BN123" s="266"/>
      <c r="BO123" s="868" t="s">
        <v>475</v>
      </c>
      <c r="BP123" s="869"/>
      <c r="BQ123" s="820">
        <v>1174362712</v>
      </c>
      <c r="BR123" s="821"/>
      <c r="BS123" s="821"/>
      <c r="BT123" s="821"/>
      <c r="BU123" s="821"/>
      <c r="BV123" s="821">
        <v>1187064149</v>
      </c>
      <c r="BW123" s="821"/>
      <c r="BX123" s="821"/>
      <c r="BY123" s="821"/>
      <c r="BZ123" s="821"/>
      <c r="CA123" s="821">
        <v>1188660583</v>
      </c>
      <c r="CB123" s="821"/>
      <c r="CC123" s="821"/>
      <c r="CD123" s="821"/>
      <c r="CE123" s="821"/>
      <c r="CF123" s="731"/>
      <c r="CG123" s="732"/>
      <c r="CH123" s="732"/>
      <c r="CI123" s="732"/>
      <c r="CJ123" s="822"/>
      <c r="CK123" s="860"/>
      <c r="CL123" s="842"/>
      <c r="CM123" s="842"/>
      <c r="CN123" s="842"/>
      <c r="CO123" s="843"/>
      <c r="CP123" s="823" t="s">
        <v>476</v>
      </c>
      <c r="CQ123" s="824"/>
      <c r="CR123" s="824"/>
      <c r="CS123" s="824"/>
      <c r="CT123" s="824"/>
      <c r="CU123" s="824"/>
      <c r="CV123" s="824"/>
      <c r="CW123" s="824"/>
      <c r="CX123" s="824"/>
      <c r="CY123" s="824"/>
      <c r="CZ123" s="824"/>
      <c r="DA123" s="824"/>
      <c r="DB123" s="824"/>
      <c r="DC123" s="824"/>
      <c r="DD123" s="824"/>
      <c r="DE123" s="824"/>
      <c r="DF123" s="825"/>
      <c r="DG123" s="801">
        <v>78511</v>
      </c>
      <c r="DH123" s="802"/>
      <c r="DI123" s="802"/>
      <c r="DJ123" s="802"/>
      <c r="DK123" s="802"/>
      <c r="DL123" s="802">
        <v>48148</v>
      </c>
      <c r="DM123" s="802"/>
      <c r="DN123" s="802"/>
      <c r="DO123" s="802"/>
      <c r="DP123" s="802"/>
      <c r="DQ123" s="802">
        <v>18547</v>
      </c>
      <c r="DR123" s="802"/>
      <c r="DS123" s="802"/>
      <c r="DT123" s="802"/>
      <c r="DU123" s="802"/>
      <c r="DV123" s="779">
        <v>0</v>
      </c>
      <c r="DW123" s="779"/>
      <c r="DX123" s="779"/>
      <c r="DY123" s="779"/>
      <c r="DZ123" s="780"/>
    </row>
    <row r="124" spans="1:130" s="235" customFormat="1" ht="26.25" customHeight="1" thickBot="1" x14ac:dyDescent="0.25">
      <c r="A124" s="805"/>
      <c r="B124" s="806"/>
      <c r="C124" s="809" t="s">
        <v>460</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449</v>
      </c>
      <c r="AB124" s="765"/>
      <c r="AC124" s="765"/>
      <c r="AD124" s="765"/>
      <c r="AE124" s="766"/>
      <c r="AF124" s="767" t="s">
        <v>436</v>
      </c>
      <c r="AG124" s="765"/>
      <c r="AH124" s="765"/>
      <c r="AI124" s="765"/>
      <c r="AJ124" s="766"/>
      <c r="AK124" s="767" t="s">
        <v>370</v>
      </c>
      <c r="AL124" s="765"/>
      <c r="AM124" s="765"/>
      <c r="AN124" s="765"/>
      <c r="AO124" s="766"/>
      <c r="AP124" s="812" t="s">
        <v>436</v>
      </c>
      <c r="AQ124" s="813"/>
      <c r="AR124" s="813"/>
      <c r="AS124" s="813"/>
      <c r="AT124" s="814"/>
      <c r="AU124" s="815" t="s">
        <v>477</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171.7</v>
      </c>
      <c r="BR124" s="819"/>
      <c r="BS124" s="819"/>
      <c r="BT124" s="819"/>
      <c r="BU124" s="819"/>
      <c r="BV124" s="819">
        <v>164.6</v>
      </c>
      <c r="BW124" s="819"/>
      <c r="BX124" s="819"/>
      <c r="BY124" s="819"/>
      <c r="BZ124" s="819"/>
      <c r="CA124" s="819">
        <v>161.9</v>
      </c>
      <c r="CB124" s="819"/>
      <c r="CC124" s="819"/>
      <c r="CD124" s="819"/>
      <c r="CE124" s="819"/>
      <c r="CF124" s="709"/>
      <c r="CG124" s="710"/>
      <c r="CH124" s="710"/>
      <c r="CI124" s="710"/>
      <c r="CJ124" s="849"/>
      <c r="CK124" s="861"/>
      <c r="CL124" s="861"/>
      <c r="CM124" s="861"/>
      <c r="CN124" s="861"/>
      <c r="CO124" s="862"/>
      <c r="CP124" s="850" t="s">
        <v>478</v>
      </c>
      <c r="CQ124" s="851"/>
      <c r="CR124" s="851"/>
      <c r="CS124" s="851"/>
      <c r="CT124" s="851"/>
      <c r="CU124" s="851"/>
      <c r="CV124" s="851"/>
      <c r="CW124" s="851"/>
      <c r="CX124" s="851"/>
      <c r="CY124" s="851"/>
      <c r="CZ124" s="851"/>
      <c r="DA124" s="851"/>
      <c r="DB124" s="851"/>
      <c r="DC124" s="851"/>
      <c r="DD124" s="851"/>
      <c r="DE124" s="851"/>
      <c r="DF124" s="852"/>
      <c r="DG124" s="853">
        <v>7365448</v>
      </c>
      <c r="DH124" s="833"/>
      <c r="DI124" s="833"/>
      <c r="DJ124" s="833"/>
      <c r="DK124" s="833"/>
      <c r="DL124" s="833">
        <v>7604637</v>
      </c>
      <c r="DM124" s="833"/>
      <c r="DN124" s="833"/>
      <c r="DO124" s="833"/>
      <c r="DP124" s="833"/>
      <c r="DQ124" s="833" t="s">
        <v>449</v>
      </c>
      <c r="DR124" s="833"/>
      <c r="DS124" s="833"/>
      <c r="DT124" s="833"/>
      <c r="DU124" s="833"/>
      <c r="DV124" s="836" t="s">
        <v>436</v>
      </c>
      <c r="DW124" s="836"/>
      <c r="DX124" s="836"/>
      <c r="DY124" s="836"/>
      <c r="DZ124" s="837"/>
    </row>
    <row r="125" spans="1:130" s="235" customFormat="1" ht="26.25" customHeight="1" x14ac:dyDescent="0.2">
      <c r="A125" s="805"/>
      <c r="B125" s="806"/>
      <c r="C125" s="809" t="s">
        <v>463</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449</v>
      </c>
      <c r="AB125" s="765"/>
      <c r="AC125" s="765"/>
      <c r="AD125" s="765"/>
      <c r="AE125" s="766"/>
      <c r="AF125" s="767" t="s">
        <v>379</v>
      </c>
      <c r="AG125" s="765"/>
      <c r="AH125" s="765"/>
      <c r="AI125" s="765"/>
      <c r="AJ125" s="766"/>
      <c r="AK125" s="767" t="s">
        <v>379</v>
      </c>
      <c r="AL125" s="765"/>
      <c r="AM125" s="765"/>
      <c r="AN125" s="765"/>
      <c r="AO125" s="766"/>
      <c r="AP125" s="812" t="s">
        <v>436</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479</v>
      </c>
      <c r="CL125" s="839"/>
      <c r="CM125" s="839"/>
      <c r="CN125" s="839"/>
      <c r="CO125" s="840"/>
      <c r="CP125" s="847" t="s">
        <v>480</v>
      </c>
      <c r="CQ125" s="793"/>
      <c r="CR125" s="793"/>
      <c r="CS125" s="793"/>
      <c r="CT125" s="793"/>
      <c r="CU125" s="793"/>
      <c r="CV125" s="793"/>
      <c r="CW125" s="793"/>
      <c r="CX125" s="793"/>
      <c r="CY125" s="793"/>
      <c r="CZ125" s="793"/>
      <c r="DA125" s="793"/>
      <c r="DB125" s="793"/>
      <c r="DC125" s="793"/>
      <c r="DD125" s="793"/>
      <c r="DE125" s="793"/>
      <c r="DF125" s="794"/>
      <c r="DG125" s="848" t="s">
        <v>379</v>
      </c>
      <c r="DH125" s="830"/>
      <c r="DI125" s="830"/>
      <c r="DJ125" s="830"/>
      <c r="DK125" s="830"/>
      <c r="DL125" s="830" t="s">
        <v>370</v>
      </c>
      <c r="DM125" s="830"/>
      <c r="DN125" s="830"/>
      <c r="DO125" s="830"/>
      <c r="DP125" s="830"/>
      <c r="DQ125" s="830" t="s">
        <v>370</v>
      </c>
      <c r="DR125" s="830"/>
      <c r="DS125" s="830"/>
      <c r="DT125" s="830"/>
      <c r="DU125" s="830"/>
      <c r="DV125" s="831" t="s">
        <v>379</v>
      </c>
      <c r="DW125" s="831"/>
      <c r="DX125" s="831"/>
      <c r="DY125" s="831"/>
      <c r="DZ125" s="832"/>
    </row>
    <row r="126" spans="1:130" s="235" customFormat="1" ht="26.25" customHeight="1" thickBot="1" x14ac:dyDescent="0.25">
      <c r="A126" s="805"/>
      <c r="B126" s="806"/>
      <c r="C126" s="809" t="s">
        <v>465</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t="s">
        <v>444</v>
      </c>
      <c r="AB126" s="765"/>
      <c r="AC126" s="765"/>
      <c r="AD126" s="765"/>
      <c r="AE126" s="766"/>
      <c r="AF126" s="767" t="s">
        <v>370</v>
      </c>
      <c r="AG126" s="765"/>
      <c r="AH126" s="765"/>
      <c r="AI126" s="765"/>
      <c r="AJ126" s="766"/>
      <c r="AK126" s="767" t="s">
        <v>379</v>
      </c>
      <c r="AL126" s="765"/>
      <c r="AM126" s="765"/>
      <c r="AN126" s="765"/>
      <c r="AO126" s="766"/>
      <c r="AP126" s="812" t="s">
        <v>449</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481</v>
      </c>
      <c r="CQ126" s="735"/>
      <c r="CR126" s="735"/>
      <c r="CS126" s="735"/>
      <c r="CT126" s="735"/>
      <c r="CU126" s="735"/>
      <c r="CV126" s="735"/>
      <c r="CW126" s="735"/>
      <c r="CX126" s="735"/>
      <c r="CY126" s="735"/>
      <c r="CZ126" s="735"/>
      <c r="DA126" s="735"/>
      <c r="DB126" s="735"/>
      <c r="DC126" s="735"/>
      <c r="DD126" s="735"/>
      <c r="DE126" s="735"/>
      <c r="DF126" s="736"/>
      <c r="DG126" s="801" t="s">
        <v>370</v>
      </c>
      <c r="DH126" s="802"/>
      <c r="DI126" s="802"/>
      <c r="DJ126" s="802"/>
      <c r="DK126" s="802"/>
      <c r="DL126" s="802" t="s">
        <v>436</v>
      </c>
      <c r="DM126" s="802"/>
      <c r="DN126" s="802"/>
      <c r="DO126" s="802"/>
      <c r="DP126" s="802"/>
      <c r="DQ126" s="802" t="s">
        <v>379</v>
      </c>
      <c r="DR126" s="802"/>
      <c r="DS126" s="802"/>
      <c r="DT126" s="802"/>
      <c r="DU126" s="802"/>
      <c r="DV126" s="779" t="s">
        <v>379</v>
      </c>
      <c r="DW126" s="779"/>
      <c r="DX126" s="779"/>
      <c r="DY126" s="779"/>
      <c r="DZ126" s="780"/>
    </row>
    <row r="127" spans="1:130" s="235" customFormat="1" ht="26.25" customHeight="1" x14ac:dyDescent="0.2">
      <c r="A127" s="807"/>
      <c r="B127" s="808"/>
      <c r="C127" s="826" t="s">
        <v>482</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153501</v>
      </c>
      <c r="AB127" s="765"/>
      <c r="AC127" s="765"/>
      <c r="AD127" s="765"/>
      <c r="AE127" s="766"/>
      <c r="AF127" s="767">
        <v>70894</v>
      </c>
      <c r="AG127" s="765"/>
      <c r="AH127" s="765"/>
      <c r="AI127" s="765"/>
      <c r="AJ127" s="766"/>
      <c r="AK127" s="767">
        <v>130984</v>
      </c>
      <c r="AL127" s="765"/>
      <c r="AM127" s="765"/>
      <c r="AN127" s="765"/>
      <c r="AO127" s="766"/>
      <c r="AP127" s="812">
        <v>0</v>
      </c>
      <c r="AQ127" s="813"/>
      <c r="AR127" s="813"/>
      <c r="AS127" s="813"/>
      <c r="AT127" s="814"/>
      <c r="AU127" s="271"/>
      <c r="AV127" s="271"/>
      <c r="AW127" s="271"/>
      <c r="AX127" s="829" t="s">
        <v>483</v>
      </c>
      <c r="AY127" s="797"/>
      <c r="AZ127" s="797"/>
      <c r="BA127" s="797"/>
      <c r="BB127" s="797"/>
      <c r="BC127" s="797"/>
      <c r="BD127" s="797"/>
      <c r="BE127" s="798"/>
      <c r="BF127" s="796" t="s">
        <v>484</v>
      </c>
      <c r="BG127" s="797"/>
      <c r="BH127" s="797"/>
      <c r="BI127" s="797"/>
      <c r="BJ127" s="797"/>
      <c r="BK127" s="797"/>
      <c r="BL127" s="798"/>
      <c r="BM127" s="796" t="s">
        <v>485</v>
      </c>
      <c r="BN127" s="797"/>
      <c r="BO127" s="797"/>
      <c r="BP127" s="797"/>
      <c r="BQ127" s="797"/>
      <c r="BR127" s="797"/>
      <c r="BS127" s="798"/>
      <c r="BT127" s="796" t="s">
        <v>486</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487</v>
      </c>
      <c r="CQ127" s="735"/>
      <c r="CR127" s="735"/>
      <c r="CS127" s="735"/>
      <c r="CT127" s="735"/>
      <c r="CU127" s="735"/>
      <c r="CV127" s="735"/>
      <c r="CW127" s="735"/>
      <c r="CX127" s="735"/>
      <c r="CY127" s="735"/>
      <c r="CZ127" s="735"/>
      <c r="DA127" s="735"/>
      <c r="DB127" s="735"/>
      <c r="DC127" s="735"/>
      <c r="DD127" s="735"/>
      <c r="DE127" s="735"/>
      <c r="DF127" s="736"/>
      <c r="DG127" s="801">
        <v>3571078</v>
      </c>
      <c r="DH127" s="802"/>
      <c r="DI127" s="802"/>
      <c r="DJ127" s="802"/>
      <c r="DK127" s="802"/>
      <c r="DL127" s="802">
        <v>4355200</v>
      </c>
      <c r="DM127" s="802"/>
      <c r="DN127" s="802"/>
      <c r="DO127" s="802"/>
      <c r="DP127" s="802"/>
      <c r="DQ127" s="802">
        <v>3578377</v>
      </c>
      <c r="DR127" s="802"/>
      <c r="DS127" s="802"/>
      <c r="DT127" s="802"/>
      <c r="DU127" s="802"/>
      <c r="DV127" s="779">
        <v>0.9</v>
      </c>
      <c r="DW127" s="779"/>
      <c r="DX127" s="779"/>
      <c r="DY127" s="779"/>
      <c r="DZ127" s="780"/>
    </row>
    <row r="128" spans="1:130" s="235" customFormat="1" ht="26.25" customHeight="1" thickBot="1" x14ac:dyDescent="0.25">
      <c r="A128" s="781" t="s">
        <v>488</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489</v>
      </c>
      <c r="X128" s="783"/>
      <c r="Y128" s="783"/>
      <c r="Z128" s="784"/>
      <c r="AA128" s="785">
        <v>1205192</v>
      </c>
      <c r="AB128" s="786"/>
      <c r="AC128" s="786"/>
      <c r="AD128" s="786"/>
      <c r="AE128" s="787"/>
      <c r="AF128" s="788">
        <v>1883021</v>
      </c>
      <c r="AG128" s="786"/>
      <c r="AH128" s="786"/>
      <c r="AI128" s="786"/>
      <c r="AJ128" s="787"/>
      <c r="AK128" s="788">
        <v>2686807</v>
      </c>
      <c r="AL128" s="786"/>
      <c r="AM128" s="786"/>
      <c r="AN128" s="786"/>
      <c r="AO128" s="787"/>
      <c r="AP128" s="789"/>
      <c r="AQ128" s="790"/>
      <c r="AR128" s="790"/>
      <c r="AS128" s="790"/>
      <c r="AT128" s="791"/>
      <c r="AU128" s="271"/>
      <c r="AV128" s="271"/>
      <c r="AW128" s="271"/>
      <c r="AX128" s="792" t="s">
        <v>490</v>
      </c>
      <c r="AY128" s="793"/>
      <c r="AZ128" s="793"/>
      <c r="BA128" s="793"/>
      <c r="BB128" s="793"/>
      <c r="BC128" s="793"/>
      <c r="BD128" s="793"/>
      <c r="BE128" s="794"/>
      <c r="BF128" s="771" t="s">
        <v>377</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491</v>
      </c>
      <c r="CQ128" s="713"/>
      <c r="CR128" s="713"/>
      <c r="CS128" s="713"/>
      <c r="CT128" s="713"/>
      <c r="CU128" s="713"/>
      <c r="CV128" s="713"/>
      <c r="CW128" s="713"/>
      <c r="CX128" s="713"/>
      <c r="CY128" s="713"/>
      <c r="CZ128" s="713"/>
      <c r="DA128" s="713"/>
      <c r="DB128" s="713"/>
      <c r="DC128" s="713"/>
      <c r="DD128" s="713"/>
      <c r="DE128" s="713"/>
      <c r="DF128" s="714"/>
      <c r="DG128" s="775">
        <v>1029658</v>
      </c>
      <c r="DH128" s="776"/>
      <c r="DI128" s="776"/>
      <c r="DJ128" s="776"/>
      <c r="DK128" s="776"/>
      <c r="DL128" s="776">
        <v>962278</v>
      </c>
      <c r="DM128" s="776"/>
      <c r="DN128" s="776"/>
      <c r="DO128" s="776"/>
      <c r="DP128" s="776"/>
      <c r="DQ128" s="776">
        <v>850739</v>
      </c>
      <c r="DR128" s="776"/>
      <c r="DS128" s="776"/>
      <c r="DT128" s="776"/>
      <c r="DU128" s="776"/>
      <c r="DV128" s="777">
        <v>0.2</v>
      </c>
      <c r="DW128" s="777"/>
      <c r="DX128" s="777"/>
      <c r="DY128" s="777"/>
      <c r="DZ128" s="778"/>
    </row>
    <row r="129" spans="1:131" s="235" customFormat="1" ht="26.25" customHeight="1" x14ac:dyDescent="0.2">
      <c r="A129" s="759" t="s">
        <v>101</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492</v>
      </c>
      <c r="X129" s="762"/>
      <c r="Y129" s="762"/>
      <c r="Z129" s="763"/>
      <c r="AA129" s="764">
        <v>470515249</v>
      </c>
      <c r="AB129" s="765"/>
      <c r="AC129" s="765"/>
      <c r="AD129" s="765"/>
      <c r="AE129" s="766"/>
      <c r="AF129" s="767">
        <v>469783353</v>
      </c>
      <c r="AG129" s="765"/>
      <c r="AH129" s="765"/>
      <c r="AI129" s="765"/>
      <c r="AJ129" s="766"/>
      <c r="AK129" s="767">
        <v>467579649</v>
      </c>
      <c r="AL129" s="765"/>
      <c r="AM129" s="765"/>
      <c r="AN129" s="765"/>
      <c r="AO129" s="766"/>
      <c r="AP129" s="768"/>
      <c r="AQ129" s="769"/>
      <c r="AR129" s="769"/>
      <c r="AS129" s="769"/>
      <c r="AT129" s="770"/>
      <c r="AU129" s="273"/>
      <c r="AV129" s="273"/>
      <c r="AW129" s="273"/>
      <c r="AX129" s="734" t="s">
        <v>493</v>
      </c>
      <c r="AY129" s="735"/>
      <c r="AZ129" s="735"/>
      <c r="BA129" s="735"/>
      <c r="BB129" s="735"/>
      <c r="BC129" s="735"/>
      <c r="BD129" s="735"/>
      <c r="BE129" s="736"/>
      <c r="BF129" s="754" t="s">
        <v>377</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9" t="s">
        <v>494</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495</v>
      </c>
      <c r="X130" s="762"/>
      <c r="Y130" s="762"/>
      <c r="Z130" s="763"/>
      <c r="AA130" s="764">
        <v>69538936</v>
      </c>
      <c r="AB130" s="765"/>
      <c r="AC130" s="765"/>
      <c r="AD130" s="765"/>
      <c r="AE130" s="766"/>
      <c r="AF130" s="767">
        <v>69555315</v>
      </c>
      <c r="AG130" s="765"/>
      <c r="AH130" s="765"/>
      <c r="AI130" s="765"/>
      <c r="AJ130" s="766"/>
      <c r="AK130" s="767">
        <v>68536824</v>
      </c>
      <c r="AL130" s="765"/>
      <c r="AM130" s="765"/>
      <c r="AN130" s="765"/>
      <c r="AO130" s="766"/>
      <c r="AP130" s="768"/>
      <c r="AQ130" s="769"/>
      <c r="AR130" s="769"/>
      <c r="AS130" s="769"/>
      <c r="AT130" s="770"/>
      <c r="AU130" s="273"/>
      <c r="AV130" s="273"/>
      <c r="AW130" s="273"/>
      <c r="AX130" s="734" t="s">
        <v>496</v>
      </c>
      <c r="AY130" s="735"/>
      <c r="AZ130" s="735"/>
      <c r="BA130" s="735"/>
      <c r="BB130" s="735"/>
      <c r="BC130" s="735"/>
      <c r="BD130" s="735"/>
      <c r="BE130" s="736"/>
      <c r="BF130" s="737">
        <v>12.9</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497</v>
      </c>
      <c r="X131" s="745"/>
      <c r="Y131" s="745"/>
      <c r="Z131" s="746"/>
      <c r="AA131" s="747">
        <v>400976313</v>
      </c>
      <c r="AB131" s="748"/>
      <c r="AC131" s="748"/>
      <c r="AD131" s="748"/>
      <c r="AE131" s="749"/>
      <c r="AF131" s="750">
        <v>400228038</v>
      </c>
      <c r="AG131" s="748"/>
      <c r="AH131" s="748"/>
      <c r="AI131" s="748"/>
      <c r="AJ131" s="749"/>
      <c r="AK131" s="750">
        <v>399042825</v>
      </c>
      <c r="AL131" s="748"/>
      <c r="AM131" s="748"/>
      <c r="AN131" s="748"/>
      <c r="AO131" s="749"/>
      <c r="AP131" s="751"/>
      <c r="AQ131" s="752"/>
      <c r="AR131" s="752"/>
      <c r="AS131" s="752"/>
      <c r="AT131" s="753"/>
      <c r="AU131" s="273"/>
      <c r="AV131" s="273"/>
      <c r="AW131" s="273"/>
      <c r="AX131" s="712" t="s">
        <v>498</v>
      </c>
      <c r="AY131" s="713"/>
      <c r="AZ131" s="713"/>
      <c r="BA131" s="713"/>
      <c r="BB131" s="713"/>
      <c r="BC131" s="713"/>
      <c r="BD131" s="713"/>
      <c r="BE131" s="714"/>
      <c r="BF131" s="715">
        <v>161.9</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1" t="s">
        <v>499</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500</v>
      </c>
      <c r="W132" s="725"/>
      <c r="X132" s="725"/>
      <c r="Y132" s="725"/>
      <c r="Z132" s="726"/>
      <c r="AA132" s="727">
        <v>13.870874710000001</v>
      </c>
      <c r="AB132" s="728"/>
      <c r="AC132" s="728"/>
      <c r="AD132" s="728"/>
      <c r="AE132" s="729"/>
      <c r="AF132" s="730">
        <v>12.692816219999999</v>
      </c>
      <c r="AG132" s="728"/>
      <c r="AH132" s="728"/>
      <c r="AI132" s="728"/>
      <c r="AJ132" s="729"/>
      <c r="AK132" s="730">
        <v>12.29552041</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501</v>
      </c>
      <c r="W133" s="704"/>
      <c r="X133" s="704"/>
      <c r="Y133" s="704"/>
      <c r="Z133" s="705"/>
      <c r="AA133" s="706">
        <v>14.5</v>
      </c>
      <c r="AB133" s="707"/>
      <c r="AC133" s="707"/>
      <c r="AD133" s="707"/>
      <c r="AE133" s="708"/>
      <c r="AF133" s="706">
        <v>13.6</v>
      </c>
      <c r="AG133" s="707"/>
      <c r="AH133" s="707"/>
      <c r="AI133" s="707"/>
      <c r="AJ133" s="708"/>
      <c r="AK133" s="706">
        <v>12.9</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jT9UmHxPvSW64UjWY+YD50KUqUtENqPXvlK3UiFnoajq54KlfuW8DZZMFWZK4djXnnIiHUpPz4SZHNIGhZ3rcw==" saltValue="QmVdOd6dSN4Z8zWY2uSG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80" zoomScaleNormal="85" zoomScaleSheetLayoutView="80" workbookViewId="0">
      <selection activeCell="BH71" sqref="BH71"/>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502</v>
      </c>
    </row>
  </sheetData>
  <sheetProtection algorithmName="SHA-512" hashValue="VnpW9E/6amRsvjtGuQk1nhxS9AkKT6DmrgZpbdGq5n/Z2F/e3EkJP+rqu038dSUCysEQFwMjYvHcZ+rMFwXiqg==" saltValue="gl34eSEHoVgmpdJWXVl5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election activeCell="BH71" sqref="BH71"/>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503</v>
      </c>
    </row>
  </sheetData>
  <sheetProtection algorithmName="SHA-512" hashValue="zWUFh1Zu2ROTAvCBXMbl5NK5Q/W2cVpMrmvgKbGb9PG76va08VYUU8IyaNdlgnzWEIs4sxAxLqn1U+vWPf0bIA==" saltValue="t+1m38EHU4VtObXhxnE47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BH71" sqref="BH71"/>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504</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505</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1" t="s">
        <v>506</v>
      </c>
      <c r="AP7" s="294"/>
      <c r="AQ7" s="295" t="s">
        <v>507</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2"/>
      <c r="AP8" s="300" t="s">
        <v>508</v>
      </c>
      <c r="AQ8" s="301" t="s">
        <v>509</v>
      </c>
      <c r="AR8" s="302" t="s">
        <v>510</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5" t="s">
        <v>511</v>
      </c>
      <c r="AL9" s="1146"/>
      <c r="AM9" s="1146"/>
      <c r="AN9" s="1147"/>
      <c r="AO9" s="303">
        <v>212498479</v>
      </c>
      <c r="AP9" s="303">
        <v>92698</v>
      </c>
      <c r="AQ9" s="304">
        <v>85181</v>
      </c>
      <c r="AR9" s="305">
        <v>8.8000000000000007</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5" t="s">
        <v>512</v>
      </c>
      <c r="AL10" s="1146"/>
      <c r="AM10" s="1146"/>
      <c r="AN10" s="1147"/>
      <c r="AO10" s="303">
        <v>969878</v>
      </c>
      <c r="AP10" s="303">
        <v>423</v>
      </c>
      <c r="AQ10" s="304">
        <v>187</v>
      </c>
      <c r="AR10" s="305">
        <v>126.2</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5" t="s">
        <v>513</v>
      </c>
      <c r="AL11" s="1146"/>
      <c r="AM11" s="1146"/>
      <c r="AN11" s="1147"/>
      <c r="AO11" s="303">
        <v>203593</v>
      </c>
      <c r="AP11" s="303">
        <v>89</v>
      </c>
      <c r="AQ11" s="304">
        <v>569</v>
      </c>
      <c r="AR11" s="305">
        <v>-84.4</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5" t="s">
        <v>514</v>
      </c>
      <c r="AL12" s="1146"/>
      <c r="AM12" s="1146"/>
      <c r="AN12" s="1147"/>
      <c r="AO12" s="303" t="s">
        <v>515</v>
      </c>
      <c r="AP12" s="303" t="s">
        <v>515</v>
      </c>
      <c r="AQ12" s="304" t="s">
        <v>515</v>
      </c>
      <c r="AR12" s="305" t="s">
        <v>515</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5" t="s">
        <v>516</v>
      </c>
      <c r="AL13" s="1146"/>
      <c r="AM13" s="1146"/>
      <c r="AN13" s="1147"/>
      <c r="AO13" s="303" t="s">
        <v>515</v>
      </c>
      <c r="AP13" s="303" t="s">
        <v>515</v>
      </c>
      <c r="AQ13" s="304">
        <v>9</v>
      </c>
      <c r="AR13" s="305" t="s">
        <v>515</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5" t="s">
        <v>517</v>
      </c>
      <c r="AL14" s="1146"/>
      <c r="AM14" s="1146"/>
      <c r="AN14" s="1147"/>
      <c r="AO14" s="303">
        <v>2392721</v>
      </c>
      <c r="AP14" s="303">
        <v>1044</v>
      </c>
      <c r="AQ14" s="304">
        <v>1130</v>
      </c>
      <c r="AR14" s="305">
        <v>-7.6</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5" t="s">
        <v>518</v>
      </c>
      <c r="AL15" s="1146"/>
      <c r="AM15" s="1146"/>
      <c r="AN15" s="1147"/>
      <c r="AO15" s="303">
        <v>-18216989</v>
      </c>
      <c r="AP15" s="303">
        <v>-7947</v>
      </c>
      <c r="AQ15" s="304">
        <v>-7181</v>
      </c>
      <c r="AR15" s="305">
        <v>10.7</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7" t="s">
        <v>160</v>
      </c>
      <c r="AL16" s="1138"/>
      <c r="AM16" s="1138"/>
      <c r="AN16" s="1139"/>
      <c r="AO16" s="303">
        <v>197847682</v>
      </c>
      <c r="AP16" s="303">
        <v>86306</v>
      </c>
      <c r="AQ16" s="304">
        <v>79895</v>
      </c>
      <c r="AR16" s="305">
        <v>8</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519</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520</v>
      </c>
      <c r="AP20" s="314" t="s">
        <v>521</v>
      </c>
      <c r="AQ20" s="315" t="s">
        <v>522</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8" t="s">
        <v>523</v>
      </c>
      <c r="AL21" s="1149"/>
      <c r="AM21" s="1149"/>
      <c r="AN21" s="1150"/>
      <c r="AO21" s="318">
        <v>968.47</v>
      </c>
      <c r="AP21" s="319">
        <v>893.13</v>
      </c>
      <c r="AQ21" s="320">
        <v>75.34</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8" t="s">
        <v>524</v>
      </c>
      <c r="AL22" s="1149"/>
      <c r="AM22" s="1149"/>
      <c r="AN22" s="1150"/>
      <c r="AO22" s="323">
        <v>100.1</v>
      </c>
      <c r="AP22" s="324">
        <v>100.7</v>
      </c>
      <c r="AQ22" s="325">
        <v>-0.6</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525</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526</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527</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1" t="s">
        <v>506</v>
      </c>
      <c r="AP30" s="294"/>
      <c r="AQ30" s="295" t="s">
        <v>507</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2"/>
      <c r="AP31" s="300" t="s">
        <v>508</v>
      </c>
      <c r="AQ31" s="301" t="s">
        <v>509</v>
      </c>
      <c r="AR31" s="302" t="s">
        <v>510</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4" t="s">
        <v>528</v>
      </c>
      <c r="AL32" s="1135"/>
      <c r="AM32" s="1135"/>
      <c r="AN32" s="1136"/>
      <c r="AO32" s="303">
        <v>75223867</v>
      </c>
      <c r="AP32" s="303">
        <v>32815</v>
      </c>
      <c r="AQ32" s="304">
        <v>26460</v>
      </c>
      <c r="AR32" s="305">
        <v>24</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4" t="s">
        <v>529</v>
      </c>
      <c r="AL33" s="1135"/>
      <c r="AM33" s="1135"/>
      <c r="AN33" s="1136"/>
      <c r="AO33" s="303">
        <v>4655859</v>
      </c>
      <c r="AP33" s="303">
        <v>2031</v>
      </c>
      <c r="AQ33" s="304">
        <v>2040</v>
      </c>
      <c r="AR33" s="305">
        <v>-0.4</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4" t="s">
        <v>530</v>
      </c>
      <c r="AL34" s="1135"/>
      <c r="AM34" s="1135"/>
      <c r="AN34" s="1136"/>
      <c r="AO34" s="303">
        <v>37756020</v>
      </c>
      <c r="AP34" s="303">
        <v>16470</v>
      </c>
      <c r="AQ34" s="304">
        <v>18868</v>
      </c>
      <c r="AR34" s="305">
        <v>-12.7</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4" t="s">
        <v>531</v>
      </c>
      <c r="AL35" s="1135"/>
      <c r="AM35" s="1135"/>
      <c r="AN35" s="1136"/>
      <c r="AO35" s="303">
        <v>1198887</v>
      </c>
      <c r="AP35" s="303">
        <v>523</v>
      </c>
      <c r="AQ35" s="304">
        <v>885</v>
      </c>
      <c r="AR35" s="305">
        <v>-40.9</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4" t="s">
        <v>532</v>
      </c>
      <c r="AL36" s="1135"/>
      <c r="AM36" s="1135"/>
      <c r="AN36" s="1136"/>
      <c r="AO36" s="303" t="s">
        <v>515</v>
      </c>
      <c r="AP36" s="303" t="s">
        <v>515</v>
      </c>
      <c r="AQ36" s="304">
        <v>58</v>
      </c>
      <c r="AR36" s="305" t="s">
        <v>515</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4" t="s">
        <v>533</v>
      </c>
      <c r="AL37" s="1135"/>
      <c r="AM37" s="1135"/>
      <c r="AN37" s="1136"/>
      <c r="AO37" s="303">
        <v>1453038</v>
      </c>
      <c r="AP37" s="303">
        <v>634</v>
      </c>
      <c r="AQ37" s="304">
        <v>459</v>
      </c>
      <c r="AR37" s="305">
        <v>38.1</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1" t="s">
        <v>534</v>
      </c>
      <c r="AL38" s="1132"/>
      <c r="AM38" s="1132"/>
      <c r="AN38" s="1133"/>
      <c r="AO38" s="333">
        <v>352</v>
      </c>
      <c r="AP38" s="333">
        <v>0</v>
      </c>
      <c r="AQ38" s="334">
        <v>0</v>
      </c>
      <c r="AR38" s="325">
        <v>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1" t="s">
        <v>535</v>
      </c>
      <c r="AL39" s="1132"/>
      <c r="AM39" s="1132"/>
      <c r="AN39" s="1133"/>
      <c r="AO39" s="303">
        <v>-2686807</v>
      </c>
      <c r="AP39" s="303">
        <v>-1172</v>
      </c>
      <c r="AQ39" s="304">
        <v>-1730</v>
      </c>
      <c r="AR39" s="305">
        <v>-32.299999999999997</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4" t="s">
        <v>536</v>
      </c>
      <c r="AL40" s="1135"/>
      <c r="AM40" s="1135"/>
      <c r="AN40" s="1136"/>
      <c r="AO40" s="303">
        <v>-68536824</v>
      </c>
      <c r="AP40" s="303">
        <v>-29898</v>
      </c>
      <c r="AQ40" s="304">
        <v>-28515</v>
      </c>
      <c r="AR40" s="305">
        <v>4.9000000000000004</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7" t="s">
        <v>537</v>
      </c>
      <c r="AL41" s="1138"/>
      <c r="AM41" s="1138"/>
      <c r="AN41" s="1139"/>
      <c r="AO41" s="303">
        <v>49064392</v>
      </c>
      <c r="AP41" s="303">
        <v>21403</v>
      </c>
      <c r="AQ41" s="304">
        <v>18524</v>
      </c>
      <c r="AR41" s="305">
        <v>15.5</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538</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539</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0" t="s">
        <v>506</v>
      </c>
      <c r="AN49" s="1142" t="s">
        <v>540</v>
      </c>
      <c r="AO49" s="1143"/>
      <c r="AP49" s="1143"/>
      <c r="AQ49" s="1143"/>
      <c r="AR49" s="1144"/>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1"/>
      <c r="AN50" s="345" t="s">
        <v>541</v>
      </c>
      <c r="AO50" s="346" t="s">
        <v>542</v>
      </c>
      <c r="AP50" s="347" t="s">
        <v>543</v>
      </c>
      <c r="AQ50" s="348" t="s">
        <v>544</v>
      </c>
      <c r="AR50" s="349" t="s">
        <v>545</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546</v>
      </c>
      <c r="AL51" s="342"/>
      <c r="AM51" s="350">
        <v>230032132</v>
      </c>
      <c r="AN51" s="351">
        <v>98961</v>
      </c>
      <c r="AO51" s="352">
        <v>9.5</v>
      </c>
      <c r="AP51" s="353">
        <v>36736</v>
      </c>
      <c r="AQ51" s="354">
        <v>4.3</v>
      </c>
      <c r="AR51" s="355">
        <v>5.2</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547</v>
      </c>
      <c r="AM52" s="358">
        <v>56238941</v>
      </c>
      <c r="AN52" s="359">
        <v>24194</v>
      </c>
      <c r="AO52" s="360">
        <v>-9.9</v>
      </c>
      <c r="AP52" s="361">
        <v>13410</v>
      </c>
      <c r="AQ52" s="362">
        <v>6.1</v>
      </c>
      <c r="AR52" s="363">
        <v>-16</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548</v>
      </c>
      <c r="AL53" s="342"/>
      <c r="AM53" s="350">
        <v>239371756</v>
      </c>
      <c r="AN53" s="351">
        <v>103202</v>
      </c>
      <c r="AO53" s="352">
        <v>4.3</v>
      </c>
      <c r="AP53" s="353">
        <v>38259</v>
      </c>
      <c r="AQ53" s="354">
        <v>4.0999999999999996</v>
      </c>
      <c r="AR53" s="355">
        <v>0.2</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547</v>
      </c>
      <c r="AM54" s="358">
        <v>48649343</v>
      </c>
      <c r="AN54" s="359">
        <v>20975</v>
      </c>
      <c r="AO54" s="360">
        <v>-13.3</v>
      </c>
      <c r="AP54" s="361">
        <v>13379</v>
      </c>
      <c r="AQ54" s="362">
        <v>-0.2</v>
      </c>
      <c r="AR54" s="363">
        <v>-13.1</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549</v>
      </c>
      <c r="AL55" s="342"/>
      <c r="AM55" s="350">
        <v>227677188</v>
      </c>
      <c r="AN55" s="351">
        <v>98473</v>
      </c>
      <c r="AO55" s="352">
        <v>-4.5999999999999996</v>
      </c>
      <c r="AP55" s="353">
        <v>39075</v>
      </c>
      <c r="AQ55" s="354">
        <v>2.1</v>
      </c>
      <c r="AR55" s="355">
        <v>-6.7</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547</v>
      </c>
      <c r="AM56" s="358">
        <v>45090818</v>
      </c>
      <c r="AN56" s="359">
        <v>19502</v>
      </c>
      <c r="AO56" s="360">
        <v>-7</v>
      </c>
      <c r="AP56" s="361">
        <v>13441</v>
      </c>
      <c r="AQ56" s="362">
        <v>0.5</v>
      </c>
      <c r="AR56" s="363">
        <v>-7.5</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550</v>
      </c>
      <c r="AL57" s="342"/>
      <c r="AM57" s="350">
        <v>205782863</v>
      </c>
      <c r="AN57" s="351">
        <v>89350</v>
      </c>
      <c r="AO57" s="352">
        <v>-9.3000000000000007</v>
      </c>
      <c r="AP57" s="353">
        <v>39072</v>
      </c>
      <c r="AQ57" s="354">
        <v>0</v>
      </c>
      <c r="AR57" s="355">
        <v>-9.3000000000000007</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547</v>
      </c>
      <c r="AM58" s="358">
        <v>42499602</v>
      </c>
      <c r="AN58" s="359">
        <v>18453</v>
      </c>
      <c r="AO58" s="360">
        <v>-5.4</v>
      </c>
      <c r="AP58" s="361">
        <v>14106</v>
      </c>
      <c r="AQ58" s="362">
        <v>4.9000000000000004</v>
      </c>
      <c r="AR58" s="363">
        <v>-10.3</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551</v>
      </c>
      <c r="AL59" s="342"/>
      <c r="AM59" s="350">
        <v>191853889</v>
      </c>
      <c r="AN59" s="351">
        <v>83692</v>
      </c>
      <c r="AO59" s="352">
        <v>-6.3</v>
      </c>
      <c r="AP59" s="353">
        <v>42833</v>
      </c>
      <c r="AQ59" s="354">
        <v>9.6</v>
      </c>
      <c r="AR59" s="355">
        <v>-15.9</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547</v>
      </c>
      <c r="AM60" s="358">
        <v>43817581</v>
      </c>
      <c r="AN60" s="359">
        <v>19114</v>
      </c>
      <c r="AO60" s="360">
        <v>3.6</v>
      </c>
      <c r="AP60" s="361">
        <v>15211</v>
      </c>
      <c r="AQ60" s="362">
        <v>7.8</v>
      </c>
      <c r="AR60" s="363">
        <v>-4.2</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552</v>
      </c>
      <c r="AL61" s="364"/>
      <c r="AM61" s="365">
        <v>218943566</v>
      </c>
      <c r="AN61" s="366">
        <v>94736</v>
      </c>
      <c r="AO61" s="367">
        <v>-1.3</v>
      </c>
      <c r="AP61" s="368">
        <v>39195</v>
      </c>
      <c r="AQ61" s="369">
        <v>4</v>
      </c>
      <c r="AR61" s="355">
        <v>-5.3</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547</v>
      </c>
      <c r="AM62" s="358">
        <v>47259257</v>
      </c>
      <c r="AN62" s="359">
        <v>20448</v>
      </c>
      <c r="AO62" s="360">
        <v>-6.4</v>
      </c>
      <c r="AP62" s="361">
        <v>13909</v>
      </c>
      <c r="AQ62" s="362">
        <v>3.8</v>
      </c>
      <c r="AR62" s="363">
        <v>-10.199999999999999</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rh1XDi2AuZXPsLihx0LrdSl1L0T0BXSZtTL0hVv5BHLeEoMf+r0F6PFF93/hsWMo9k/JAx7f+1nDBG1Lu7o3KQ==" saltValue="1ciQO/W32IlZULKjnwje3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BH71" sqref="BH71"/>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553</v>
      </c>
    </row>
    <row r="121" spans="125:125" ht="13.5" hidden="1" customHeight="1" x14ac:dyDescent="0.2">
      <c r="DU121" s="279"/>
    </row>
  </sheetData>
  <sheetProtection algorithmName="SHA-512" hashValue="hYJhgAtz9TNkXp8RWqgnXSYFbi+SWi5cGRCJacKAs+FrYkGFtG5VyZCf7CDnSIoMnyjQhC8jx43YOLtAwFC9rw==" saltValue="JZMRN3S/cy1owA/Ya4nU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80" zoomScaleNormal="80" zoomScaleSheetLayoutView="55" workbookViewId="0">
      <selection activeCell="BH71" sqref="BH71"/>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554</v>
      </c>
    </row>
  </sheetData>
  <sheetProtection algorithmName="SHA-512" hashValue="GQANUmn5X1Fjm2uIpUb8MLHXWIwrvb4szAG7ZgTQbJaVs/VWuLV7n25Feh4dCEEauszyl7WM6rra0XH1zhV4pw==" saltValue="Kx79lcXnzqsboLW1WDzm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80" zoomScaleNormal="80" zoomScaleSheetLayoutView="100" workbookViewId="0">
      <selection activeCell="BH71" sqref="BH71"/>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555</v>
      </c>
      <c r="G46" s="373" t="s">
        <v>556</v>
      </c>
      <c r="H46" s="373" t="s">
        <v>557</v>
      </c>
      <c r="I46" s="373" t="s">
        <v>558</v>
      </c>
      <c r="J46" s="374" t="s">
        <v>559</v>
      </c>
    </row>
    <row r="47" spans="2:10" ht="57.75" customHeight="1" x14ac:dyDescent="0.2">
      <c r="B47" s="7"/>
      <c r="C47" s="1153" t="s">
        <v>3</v>
      </c>
      <c r="D47" s="1153"/>
      <c r="E47" s="1154"/>
      <c r="F47" s="375">
        <v>4.3899999999999997</v>
      </c>
      <c r="G47" s="376">
        <v>4.07</v>
      </c>
      <c r="H47" s="376">
        <v>4.97</v>
      </c>
      <c r="I47" s="376">
        <v>4.9400000000000004</v>
      </c>
      <c r="J47" s="377">
        <v>4.5</v>
      </c>
    </row>
    <row r="48" spans="2:10" ht="57.75" customHeight="1" x14ac:dyDescent="0.2">
      <c r="B48" s="8"/>
      <c r="C48" s="1155" t="s">
        <v>4</v>
      </c>
      <c r="D48" s="1155"/>
      <c r="E48" s="1156"/>
      <c r="F48" s="378">
        <v>3.53</v>
      </c>
      <c r="G48" s="379">
        <v>3.05</v>
      </c>
      <c r="H48" s="379">
        <v>3.16</v>
      </c>
      <c r="I48" s="379">
        <v>4.0599999999999996</v>
      </c>
      <c r="J48" s="380">
        <v>3.13</v>
      </c>
    </row>
    <row r="49" spans="2:10" ht="57.75" customHeight="1" thickBot="1" x14ac:dyDescent="0.25">
      <c r="B49" s="9"/>
      <c r="C49" s="1157" t="s">
        <v>5</v>
      </c>
      <c r="D49" s="1157"/>
      <c r="E49" s="1158"/>
      <c r="F49" s="381" t="s">
        <v>560</v>
      </c>
      <c r="G49" s="382">
        <v>1.19</v>
      </c>
      <c r="H49" s="382">
        <v>0.67</v>
      </c>
      <c r="I49" s="382">
        <v>0.88</v>
      </c>
      <c r="J49" s="383" t="s">
        <v>561</v>
      </c>
    </row>
    <row r="50" spans="2:10" ht="13.5" customHeight="1" x14ac:dyDescent="0.2"/>
  </sheetData>
  <sheetProtection algorithmName="SHA-512" hashValue="shZ2gr+dqAVjzDQe8hlsqyum6ljBlZApzhaTGmqVdBjX58+zOklajnsn7qb2bZ9Pnwd6Nf/yCjKAPKc3spdb7A==" saltValue="0eejxCSIbZh28HbZvQs0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2021-03-12T02:53:55Z</cp:lastPrinted>
  <dcterms:created xsi:type="dcterms:W3CDTF">2021-02-02T04:14:40Z</dcterms:created>
  <dcterms:modified xsi:type="dcterms:W3CDTF">2022-01-06T07:39:30Z</dcterms:modified>
  <cp:category/>
</cp:coreProperties>
</file>