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201\share\22 公営企業会計決算\R2年度決算状況調査\10_経営比較分析\04_総務省への回答\"/>
    </mc:Choice>
  </mc:AlternateContent>
  <workbookProtection workbookAlgorithmName="SHA-512" workbookHashValue="VxBe/c9AFF46irWSezN+FCDmpAiI8lyojC3rxtRhPOgi26J/X8Na+JwcDbWxHjiacfUOM52ASA2C3HcMUgRlsw==" workbookSaltValue="V8puGkjZM/WGqVvDm0f5J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JW10" i="4"/>
  <c r="ID10" i="4"/>
  <c r="FZ10" i="4"/>
  <c r="CN10" i="4"/>
  <c r="AU10" i="4"/>
  <c r="B10" i="4"/>
  <c r="LP8" i="4"/>
  <c r="JW8" i="4"/>
  <c r="ID8" i="4"/>
  <c r="FZ8" i="4"/>
  <c r="EG8" i="4"/>
  <c r="CN8" i="4"/>
  <c r="AU8" i="4"/>
  <c r="B8" i="4"/>
  <c r="B6" i="4"/>
  <c r="IZ32" i="4" l="1"/>
  <c r="HM78" i="4"/>
  <c r="FL32" i="4"/>
  <c r="CS78" i="4"/>
  <c r="BX54" i="4"/>
  <c r="BX32" i="4"/>
  <c r="MN54" i="4"/>
  <c r="MN32" i="4"/>
  <c r="MH78" i="4"/>
  <c r="IZ54" i="4"/>
  <c r="FL54" i="4"/>
  <c r="C11" i="5"/>
  <c r="D11" i="5"/>
  <c r="E11" i="5"/>
  <c r="B11" i="5"/>
  <c r="DS32" i="4" l="1"/>
  <c r="AN78" i="4"/>
  <c r="KU54" i="4"/>
  <c r="KU32" i="4"/>
  <c r="KC78" i="4"/>
  <c r="HG54" i="4"/>
  <c r="HG32" i="4"/>
  <c r="FH78" i="4"/>
  <c r="DS54" i="4"/>
  <c r="AE54" i="4"/>
  <c r="AE32" i="4"/>
  <c r="LY54" i="4"/>
  <c r="IK32" i="4"/>
  <c r="IK54" i="4"/>
  <c r="GT78" i="4"/>
  <c r="EW54" i="4"/>
  <c r="EW32" i="4"/>
  <c r="BZ78" i="4"/>
  <c r="BI54" i="4"/>
  <c r="BI32" i="4"/>
  <c r="LY32" i="4"/>
  <c r="LO78" i="4"/>
  <c r="JJ78" i="4"/>
  <c r="DD54" i="4"/>
  <c r="EO78" i="4"/>
  <c r="U78" i="4"/>
  <c r="P54" i="4"/>
  <c r="P32" i="4"/>
  <c r="KF54" i="4"/>
  <c r="KF32" i="4"/>
  <c r="GR54" i="4"/>
  <c r="GR32" i="4"/>
  <c r="DD32" i="4"/>
  <c r="LJ54" i="4"/>
  <c r="KV78" i="4"/>
  <c r="HV54" i="4"/>
  <c r="HV32" i="4"/>
  <c r="GA78" i="4"/>
  <c r="EH54" i="4"/>
  <c r="EH32" i="4"/>
  <c r="BG78" i="4"/>
  <c r="AT54" i="4"/>
  <c r="AT32" i="4"/>
  <c r="LJ32" i="4"/>
</calcChain>
</file>

<file path=xl/sharedStrings.xml><?xml version="1.0" encoding="utf-8"?>
<sst xmlns="http://schemas.openxmlformats.org/spreadsheetml/2006/main" count="326" uniqueCount="177">
  <si>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</si>
  <si>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</si>
  <si>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</si>
  <si>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</si>
  <si>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</si>
  <si>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</si>
  <si>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</si>
  <si>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</si>
  <si>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</si>
  <si>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</si>
  <si>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</si>
  <si>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</si>
  <si>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</si>
  <si>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</si>
  <si>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</si>
  <si>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</si>
  <si>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</si>
  <si>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</si>
  <si>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</si>
  <si>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</si>
  <si>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</si>
  <si>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</si>
  <si>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</si>
  <si>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</si>
  <si>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</si>
  <si>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</si>
  <si>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</si>
  <si>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</si>
  <si>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</si>
  <si>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</si>
  <si>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</si>
  <si>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</si>
  <si>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</si>
  <si>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</si>
  <si>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</si>
  <si>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</si>
  <si>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</si>
  <si>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</si>
  <si>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</si>
  <si>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</si>
  <si>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</si>
  <si>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</si>
  <si>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</si>
  <si>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</si>
  <si>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</si>
  <si>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</si>
  <si>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</si>
  <si>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</si>
  <si>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</si>
  <si>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</si>
  <si>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</si>
  <si>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</si>
  <si>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</si>
  <si>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</si>
  <si>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</si>
  <si>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</si>
  <si>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</si>
  <si>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</si>
  <si>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</si>
  <si>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</si>
  <si>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</si>
  <si>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</si>
  <si>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</si>
  <si>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</si>
  <si>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</si>
  <si>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</si>
  <si>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</si>
  <si>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</si>
  <si>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</si>
  <si>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</si>
  <si>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</si>
  <si>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</si>
  <si>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</si>
  <si>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</si>
  <si>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</si>
  <si>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</si>
  <si>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</si>
  <si>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</si>
  <si>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</si>
  <si>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</si>
  <si>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</si>
  <si>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</si>
  <si>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</si>
  <si>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</si>
  <si>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</si>
  <si>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</si>
  <si>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</si>
  <si>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</si>
  <si>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</si>
  <si>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</si>
  <si>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</si>
  <si>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</si>
  <si>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</si>
  <si>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</si>
  <si>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</si>
  <si>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</si>
  <si>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</si>
  <si>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</si>
  <si>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</si>
  <si>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</si>
  <si>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</si>
  <si>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</si>
  <si>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</si>
  <si>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</si>
  <si>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</si>
  <si>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</si>
  <si>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</si>
  <si>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</si>
  <si>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</si>
  <si>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</si>
  <si>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</si>
  <si>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</si>
  <si>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</si>
  <si>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</si>
  <si>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</si>
  <si>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</si>
  <si>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</si>
  <si>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</si>
  <si>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</si>
  <si>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</si>
  <si>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</si>
  <si>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</si>
  <si>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</si>
  <si>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</si>
  <si>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</si>
  <si>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</si>
  <si>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</si>
  <si>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</si>
  <si>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</si>
  <si>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</si>
  <si>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</si>
  <si>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</si>
  <si>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</si>
  <si>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</si>
  <si>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</si>
  <si>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</si>
  <si>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</si>
  <si>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</si>
  <si>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</si>
  <si>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</si>
  <si>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</si>
  <si>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</si>
  <si>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</si>
  <si>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</si>
  <si>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</si>
  <si>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</si>
  <si>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</si>
  <si>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</si>
  <si>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</si>
  <si>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</si>
  <si>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</si>
  <si>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</si>
  <si>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</si>
  <si>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</si>
  <si>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</si>
  <si>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</si>
  <si>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</si>
  <si>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宮下病院</t>
  </si>
  <si>
    <t>条例全部</t>
  </si>
  <si>
    <t>病院事業</t>
  </si>
  <si>
    <t>一般病院</t>
  </si>
  <si>
    <t>50床未満</t>
  </si>
  <si>
    <t>自治体職員</t>
  </si>
  <si>
    <t>直営</t>
  </si>
  <si>
    <t>ド 訓</t>
  </si>
  <si>
    <t>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</si>
  <si>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</si>
  <si>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</si>
  <si>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</si>
  <si>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</si>
  <si>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</si>
  <si>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</si>
  <si>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</si>
  <si>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①救急医療等の確保
②地域包括ケアの構築支援
③地域づくりへのチャレンジ</t>
    <phoneticPr fontId="5"/>
  </si>
  <si>
    <t>①②③前年より当該数値が高くなっており、老朽化が進んでいる。
なお、今後もこの地域の医療等を提供していくため、施設の全面建替を含めた検討を進めているところ。</t>
    <rPh sb="7" eb="9">
      <t>トウガイ</t>
    </rPh>
    <rPh sb="9" eb="11">
      <t>スウチ</t>
    </rPh>
    <rPh sb="12" eb="13">
      <t>タカ</t>
    </rPh>
    <rPh sb="20" eb="22">
      <t>ロウキュウ</t>
    </rPh>
    <rPh sb="22" eb="23">
      <t>カ</t>
    </rPh>
    <rPh sb="24" eb="25">
      <t>スス</t>
    </rPh>
    <rPh sb="34" eb="36">
      <t>コンゴ</t>
    </rPh>
    <rPh sb="39" eb="41">
      <t>チイキ</t>
    </rPh>
    <rPh sb="42" eb="44">
      <t>イリョウ</t>
    </rPh>
    <rPh sb="44" eb="45">
      <t>トウ</t>
    </rPh>
    <rPh sb="46" eb="48">
      <t>テイキョウ</t>
    </rPh>
    <rPh sb="55" eb="57">
      <t>シセツ</t>
    </rPh>
    <rPh sb="58" eb="60">
      <t>ゼンメン</t>
    </rPh>
    <rPh sb="60" eb="62">
      <t>タテカ</t>
    </rPh>
    <rPh sb="63" eb="64">
      <t>フク</t>
    </rPh>
    <rPh sb="66" eb="68">
      <t>ケントウ</t>
    </rPh>
    <rPh sb="69" eb="70">
      <t>スス</t>
    </rPh>
    <phoneticPr fontId="5"/>
  </si>
  <si>
    <t>①②常勤医減に伴う入院患者減や、コロナ禍の影響で医業収益が大きく減少し医業収支は悪化したが、一般会計繰入金や補助金等の医業外収益が増加し、経常収支比率は前年を上回っている。
③医業収益の減により、前年を上回って推移している。
④人口減少に加え、常勤医の減により入院患者が減少しており、前年を下回っている。
⑤入院患者は減少しているが、長期入院者の減による診療単価の増に伴い、前年を上回っている。
⑥外来患者は減少しているが、整形外科の診療増加等による診療単価の増に伴い、前年を上回っている。
⑦常勤医減に伴い給与費は前年比で減少したものの、医業収益が大きく減少した影響で前年を上回っている。
⑧患者減に伴い薬品費は前年比で減少したものの、医業収益が大きく減少した影響で前年を上回っている。</t>
    <rPh sb="2" eb="5">
      <t>ジョウキンイ</t>
    </rPh>
    <rPh sb="5" eb="6">
      <t>ゲン</t>
    </rPh>
    <rPh sb="7" eb="8">
      <t>トモナ</t>
    </rPh>
    <rPh sb="9" eb="11">
      <t>ニュウイン</t>
    </rPh>
    <rPh sb="11" eb="13">
      <t>カンジャ</t>
    </rPh>
    <rPh sb="13" eb="14">
      <t>ゲン</t>
    </rPh>
    <rPh sb="19" eb="20">
      <t>ワザワイ</t>
    </rPh>
    <rPh sb="29" eb="30">
      <t>オオ</t>
    </rPh>
    <rPh sb="35" eb="37">
      <t>イギョウ</t>
    </rPh>
    <rPh sb="37" eb="39">
      <t>シュウシ</t>
    </rPh>
    <rPh sb="40" eb="42">
      <t>アッカ</t>
    </rPh>
    <rPh sb="46" eb="48">
      <t>イッパン</t>
    </rPh>
    <rPh sb="48" eb="50">
      <t>カイケイ</t>
    </rPh>
    <rPh sb="50" eb="53">
      <t>クリイレキン</t>
    </rPh>
    <rPh sb="54" eb="57">
      <t>ホジョキン</t>
    </rPh>
    <rPh sb="57" eb="58">
      <t>トウ</t>
    </rPh>
    <rPh sb="59" eb="64">
      <t>イギョウガイシュウエキ</t>
    </rPh>
    <rPh sb="65" eb="67">
      <t>ゾウカ</t>
    </rPh>
    <rPh sb="69" eb="71">
      <t>ケイジョウ</t>
    </rPh>
    <rPh sb="71" eb="73">
      <t>シュウシ</t>
    </rPh>
    <rPh sb="73" eb="75">
      <t>ヒリツ</t>
    </rPh>
    <rPh sb="76" eb="78">
      <t>ゼンネン</t>
    </rPh>
    <rPh sb="79" eb="81">
      <t>ウワマワ</t>
    </rPh>
    <rPh sb="119" eb="120">
      <t>クワ</t>
    </rPh>
    <rPh sb="122" eb="125">
      <t>ジョウキンイ</t>
    </rPh>
    <rPh sb="126" eb="127">
      <t>ゲン</t>
    </rPh>
    <rPh sb="156" eb="158">
      <t>カンジャ</t>
    </rPh>
    <rPh sb="159" eb="161">
      <t>ゲンショウ</t>
    </rPh>
    <rPh sb="167" eb="169">
      <t>チョウキ</t>
    </rPh>
    <rPh sb="173" eb="174">
      <t>ゲン</t>
    </rPh>
    <rPh sb="177" eb="179">
      <t>シンリョウ</t>
    </rPh>
    <rPh sb="179" eb="181">
      <t>タンカ</t>
    </rPh>
    <rPh sb="182" eb="183">
      <t>ゾウ</t>
    </rPh>
    <rPh sb="184" eb="185">
      <t>トモナ</t>
    </rPh>
    <rPh sb="190" eb="192">
      <t>ウワマワ</t>
    </rPh>
    <rPh sb="204" eb="206">
      <t>ゲンショウ</t>
    </rPh>
    <rPh sb="212" eb="214">
      <t>セイケイ</t>
    </rPh>
    <rPh sb="214" eb="216">
      <t>ゲカ</t>
    </rPh>
    <rPh sb="217" eb="219">
      <t>シンリョウ</t>
    </rPh>
    <rPh sb="219" eb="221">
      <t>ゾウカ</t>
    </rPh>
    <rPh sb="221" eb="222">
      <t>トウ</t>
    </rPh>
    <rPh sb="238" eb="239">
      <t>ウエ</t>
    </rPh>
    <rPh sb="247" eb="250">
      <t>ジョウキンイ</t>
    </rPh>
    <rPh sb="250" eb="251">
      <t>ゲン</t>
    </rPh>
    <rPh sb="256" eb="257">
      <t>ヒ</t>
    </rPh>
    <rPh sb="258" eb="261">
      <t>ゼンネンヒ</t>
    </rPh>
    <rPh sb="262" eb="264">
      <t>ゲンショウ</t>
    </rPh>
    <rPh sb="270" eb="272">
      <t>イギョウ</t>
    </rPh>
    <rPh sb="272" eb="274">
      <t>シュウエキ</t>
    </rPh>
    <rPh sb="275" eb="276">
      <t>オオ</t>
    </rPh>
    <rPh sb="278" eb="280">
      <t>ゲンショウ</t>
    </rPh>
    <rPh sb="282" eb="284">
      <t>エイキョウ</t>
    </rPh>
    <rPh sb="285" eb="286">
      <t>マエ</t>
    </rPh>
    <rPh sb="286" eb="287">
      <t>ネン</t>
    </rPh>
    <rPh sb="288" eb="289">
      <t>ウエ</t>
    </rPh>
    <rPh sb="289" eb="290">
      <t>マワ</t>
    </rPh>
    <rPh sb="297" eb="299">
      <t>カンジャ</t>
    </rPh>
    <rPh sb="299" eb="300">
      <t>ゲン</t>
    </rPh>
    <rPh sb="301" eb="302">
      <t>トモナ</t>
    </rPh>
    <rPh sb="303" eb="305">
      <t>ヤクヒン</t>
    </rPh>
    <rPh sb="305" eb="306">
      <t>ヒ</t>
    </rPh>
    <phoneticPr fontId="5"/>
  </si>
  <si>
    <t xml:space="preserve">  地域の高齢化や人口減少の影響に加え、新型コロナウイルス感染症の影響により、医業収益の確保が難しい状況が続いている。また、施設全体の老朽化が進行しており、今後、病院経営と併せて、その対応を検討していくこととしている。</t>
    <rPh sb="17" eb="18">
      <t>クワ</t>
    </rPh>
    <rPh sb="20" eb="22">
      <t>シンガタ</t>
    </rPh>
    <rPh sb="29" eb="32">
      <t>カンセンショウ</t>
    </rPh>
    <rPh sb="33" eb="35">
      <t>エイキョウ</t>
    </rPh>
    <rPh sb="81" eb="83">
      <t>ビョウイン</t>
    </rPh>
    <rPh sb="83" eb="85">
      <t>ケイエイ</t>
    </rPh>
    <rPh sb="86" eb="87">
      <t>アワ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</si>
</sst>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42.6</c:v>
                </c:pt>
                <c:pt idx="1">
                  <c:v>40.1</c:v>
                </c:pt>
                <c:pt idx="2">
                  <c:v>31.9</c:v>
                </c:pt>
                <c:pt idx="3">
                  <c:v>29.4</c:v>
                </c:pt>
                <c:pt idx="4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7-4F6B-A618-FD25D9277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62.3</c:v>
                </c:pt>
                <c:pt idx="2">
                  <c:v>59.4</c:v>
                </c:pt>
                <c:pt idx="3">
                  <c:v>61.4</c:v>
                </c:pt>
                <c:pt idx="4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7-4F6B-A618-FD25D9277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6730</c:v>
                </c:pt>
                <c:pt idx="1">
                  <c:v>6647</c:v>
                </c:pt>
                <c:pt idx="2">
                  <c:v>6729</c:v>
                </c:pt>
                <c:pt idx="3">
                  <c:v>7240</c:v>
                </c:pt>
                <c:pt idx="4">
                  <c:v>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E-44B6-A19D-A8F6BAEA4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8000</c:v>
                </c:pt>
                <c:pt idx="1">
                  <c:v>8023</c:v>
                </c:pt>
                <c:pt idx="2">
                  <c:v>8109</c:v>
                </c:pt>
                <c:pt idx="3">
                  <c:v>8307</c:v>
                </c:pt>
                <c:pt idx="4">
                  <c:v>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E-44B6-A19D-A8F6BAEA4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22883</c:v>
                </c:pt>
                <c:pt idx="1">
                  <c:v>24461</c:v>
                </c:pt>
                <c:pt idx="2">
                  <c:v>25943</c:v>
                </c:pt>
                <c:pt idx="3">
                  <c:v>25712</c:v>
                </c:pt>
                <c:pt idx="4">
                  <c:v>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4-42C1-815D-D8109B2F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24479</c:v>
                </c:pt>
                <c:pt idx="1">
                  <c:v>25136</c:v>
                </c:pt>
                <c:pt idx="2">
                  <c:v>26485</c:v>
                </c:pt>
                <c:pt idx="3">
                  <c:v>27761</c:v>
                </c:pt>
                <c:pt idx="4">
                  <c:v>29162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4-42C1-815D-D8109B2F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152.1</c:v>
                </c:pt>
                <c:pt idx="2">
                  <c:v>154.9</c:v>
                </c:pt>
                <c:pt idx="3">
                  <c:v>237.8</c:v>
                </c:pt>
                <c:pt idx="4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6-410B-87E2-583A74D25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156.6</c:v>
                </c:pt>
                <c:pt idx="1">
                  <c:v>106</c:v>
                </c:pt>
                <c:pt idx="2">
                  <c:v>118.7</c:v>
                </c:pt>
                <c:pt idx="3">
                  <c:v>121.7</c:v>
                </c:pt>
                <c:pt idx="4">
                  <c:v>132.30000000000001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6-410B-87E2-583A74D25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32.9</c:v>
                </c:pt>
                <c:pt idx="2">
                  <c:v>31.8</c:v>
                </c:pt>
                <c:pt idx="3">
                  <c:v>31.3</c:v>
                </c:pt>
                <c:pt idx="4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5-449F-A14C-B0DEE5DD9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67.7</c:v>
                </c:pt>
                <c:pt idx="2">
                  <c:v>66.8</c:v>
                </c:pt>
                <c:pt idx="3">
                  <c:v>67.8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5-449F-A14C-B0DEE5DD9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125.2</c:v>
                </c:pt>
                <c:pt idx="1">
                  <c:v>111.4</c:v>
                </c:pt>
                <c:pt idx="2">
                  <c:v>99.6</c:v>
                </c:pt>
                <c:pt idx="3">
                  <c:v>91.8</c:v>
                </c:pt>
                <c:pt idx="4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AF2-A4D0-E0219DDD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94.8</c:v>
                </c:pt>
                <c:pt idx="2">
                  <c:v>96.1</c:v>
                </c:pt>
                <c:pt idx="3">
                  <c:v>96.7</c:v>
                </c:pt>
                <c:pt idx="4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3-4AF2-A4D0-E0219DDD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68</c:v>
                </c:pt>
                <c:pt idx="2">
                  <c:v>70.599999999999994</c:v>
                </c:pt>
                <c:pt idx="3">
                  <c:v>71.3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D-4D6D-85BE-CB5BB9204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52.7</c:v>
                </c:pt>
                <c:pt idx="1">
                  <c:v>52.8</c:v>
                </c:pt>
                <c:pt idx="2">
                  <c:v>54.2</c:v>
                </c:pt>
                <c:pt idx="3">
                  <c:v>55.4</c:v>
                </c:pt>
                <c:pt idx="4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D-4D6D-85BE-CB5BB9204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61.1</c:v>
                </c:pt>
                <c:pt idx="2">
                  <c:v>65.599999999999994</c:v>
                </c:pt>
                <c:pt idx="3">
                  <c:v>67.5</c:v>
                </c:pt>
                <c:pt idx="4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9-4358-BC82-350757961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68.900000000000006</c:v>
                </c:pt>
                <c:pt idx="2">
                  <c:v>70.2</c:v>
                </c:pt>
                <c:pt idx="3">
                  <c:v>72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9-4358-BC82-350757961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35403781</c:v>
                </c:pt>
                <c:pt idx="1">
                  <c:v>35121781</c:v>
                </c:pt>
                <c:pt idx="2">
                  <c:v>35600875</c:v>
                </c:pt>
                <c:pt idx="3">
                  <c:v>35918063</c:v>
                </c:pt>
                <c:pt idx="4">
                  <c:v>36430813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3-4A3A-B221-8B3A455B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41785853</c:v>
                </c:pt>
                <c:pt idx="1">
                  <c:v>44571078</c:v>
                </c:pt>
                <c:pt idx="2">
                  <c:v>45346697</c:v>
                </c:pt>
                <c:pt idx="3">
                  <c:v>44774257</c:v>
                </c:pt>
                <c:pt idx="4">
                  <c:v>46069366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3-4A3A-B221-8B3A455B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13.7</c:v>
                </c:pt>
                <c:pt idx="1">
                  <c:v>14.5</c:v>
                </c:pt>
                <c:pt idx="2">
                  <c:v>14.5</c:v>
                </c:pt>
                <c:pt idx="3">
                  <c:v>14.4</c:v>
                </c:pt>
                <c:pt idx="4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A-4A77-B1A9-E2854AB31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17.600000000000001</c:v>
                </c:pt>
                <c:pt idx="1">
                  <c:v>17.399999999999999</c:v>
                </c:pt>
                <c:pt idx="2">
                  <c:v>16</c:v>
                </c:pt>
                <c:pt idx="3">
                  <c:v>16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A-4A77-B1A9-E2854AB31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166.8</c:v>
                </c:pt>
                <c:pt idx="1">
                  <c:v>186.7</c:v>
                </c:pt>
                <c:pt idx="2">
                  <c:v>199.6</c:v>
                </c:pt>
                <c:pt idx="3">
                  <c:v>193.2</c:v>
                </c:pt>
                <c:pt idx="4">
                  <c:v>258.3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E-4C2F-A378-86364C7A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81.099999999999994</c:v>
                </c:pt>
                <c:pt idx="2">
                  <c:v>81.599999999999994</c:v>
                </c:pt>
                <c:pt idx="3">
                  <c:v>80.099999999999994</c:v>
                </c:pt>
                <c:pt idx="4">
                  <c:v>87.1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E-4C2F-A378-86364C7A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56" zoomScaleNormal="10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  <c r="IW2" s="157"/>
      <c r="IX2" s="157"/>
      <c r="IY2" s="157"/>
      <c r="IZ2" s="157"/>
      <c r="JA2" s="157"/>
      <c r="JB2" s="157"/>
      <c r="JC2" s="157"/>
      <c r="JD2" s="157"/>
      <c r="JE2" s="157"/>
      <c r="JF2" s="157"/>
      <c r="JG2" s="157"/>
      <c r="JH2" s="157"/>
      <c r="JI2" s="157"/>
      <c r="JJ2" s="157"/>
      <c r="JK2" s="157"/>
      <c r="JL2" s="157"/>
      <c r="JM2" s="157"/>
      <c r="JN2" s="157"/>
      <c r="JO2" s="157"/>
      <c r="JP2" s="157"/>
      <c r="JQ2" s="157"/>
      <c r="JR2" s="157"/>
      <c r="JS2" s="157"/>
      <c r="JT2" s="157"/>
      <c r="JU2" s="157"/>
      <c r="JV2" s="157"/>
      <c r="JW2" s="157"/>
      <c r="JX2" s="157"/>
      <c r="JY2" s="157"/>
      <c r="JZ2" s="157"/>
      <c r="KA2" s="157"/>
      <c r="KB2" s="157"/>
      <c r="KC2" s="157"/>
      <c r="KD2" s="157"/>
      <c r="KE2" s="157"/>
      <c r="KF2" s="157"/>
      <c r="KG2" s="157"/>
      <c r="KH2" s="157"/>
      <c r="KI2" s="157"/>
      <c r="KJ2" s="157"/>
      <c r="KK2" s="157"/>
      <c r="KL2" s="157"/>
      <c r="KM2" s="157"/>
      <c r="KN2" s="157"/>
      <c r="KO2" s="157"/>
      <c r="KP2" s="157"/>
      <c r="KQ2" s="157"/>
      <c r="KR2" s="157"/>
      <c r="KS2" s="157"/>
      <c r="KT2" s="157"/>
      <c r="KU2" s="157"/>
      <c r="KV2" s="157"/>
      <c r="KW2" s="157"/>
      <c r="KX2" s="157"/>
      <c r="KY2" s="157"/>
      <c r="KZ2" s="157"/>
      <c r="LA2" s="157"/>
      <c r="LB2" s="157"/>
      <c r="LC2" s="157"/>
      <c r="LD2" s="157"/>
      <c r="LE2" s="157"/>
      <c r="LF2" s="157"/>
      <c r="LG2" s="157"/>
      <c r="LH2" s="157"/>
      <c r="LI2" s="157"/>
      <c r="LJ2" s="157"/>
      <c r="LK2" s="157"/>
      <c r="LL2" s="157"/>
      <c r="LM2" s="157"/>
      <c r="LN2" s="157"/>
      <c r="LO2" s="157"/>
      <c r="LP2" s="157"/>
      <c r="LQ2" s="157"/>
      <c r="LR2" s="157"/>
      <c r="LS2" s="157"/>
      <c r="LT2" s="157"/>
      <c r="LU2" s="157"/>
      <c r="LV2" s="157"/>
      <c r="LW2" s="157"/>
      <c r="LX2" s="157"/>
      <c r="LY2" s="157"/>
      <c r="LZ2" s="157"/>
      <c r="MA2" s="157"/>
      <c r="MB2" s="157"/>
      <c r="MC2" s="157"/>
      <c r="MD2" s="157"/>
      <c r="ME2" s="157"/>
      <c r="MF2" s="157"/>
      <c r="MG2" s="157"/>
      <c r="MH2" s="157"/>
      <c r="MI2" s="157"/>
      <c r="MJ2" s="157"/>
      <c r="MK2" s="157"/>
      <c r="ML2" s="157"/>
      <c r="MM2" s="157"/>
      <c r="MN2" s="157"/>
      <c r="MO2" s="157"/>
      <c r="MP2" s="157"/>
      <c r="MQ2" s="157"/>
      <c r="MR2" s="157"/>
      <c r="MS2" s="157"/>
      <c r="MT2" s="157"/>
      <c r="MU2" s="157"/>
      <c r="MV2" s="157"/>
      <c r="MW2" s="157"/>
      <c r="MX2" s="157"/>
      <c r="MY2" s="157"/>
      <c r="MZ2" s="157"/>
      <c r="NA2" s="157"/>
      <c r="NB2" s="157"/>
      <c r="NC2" s="157"/>
      <c r="ND2" s="157"/>
      <c r="NE2" s="157"/>
      <c r="NF2" s="157"/>
      <c r="NG2" s="157"/>
      <c r="NH2" s="157"/>
      <c r="NI2" s="157"/>
      <c r="NJ2" s="157"/>
      <c r="NK2" s="157"/>
      <c r="NL2" s="157"/>
      <c r="NM2" s="157"/>
      <c r="NN2" s="157"/>
      <c r="NO2" s="157"/>
      <c r="NP2" s="157"/>
      <c r="NQ2" s="157"/>
      <c r="NR2" s="157"/>
      <c r="NS2" s="157"/>
      <c r="NT2" s="157"/>
      <c r="NU2" s="157"/>
      <c r="NV2" s="157"/>
      <c r="NW2" s="157"/>
      <c r="NX2" s="157"/>
    </row>
    <row r="3" spans="1:388" ht="9.75" customHeight="1">
      <c r="A3" s="2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  <c r="IY3" s="157"/>
      <c r="IZ3" s="157"/>
      <c r="JA3" s="157"/>
      <c r="JB3" s="157"/>
      <c r="JC3" s="157"/>
      <c r="JD3" s="157"/>
      <c r="JE3" s="157"/>
      <c r="JF3" s="157"/>
      <c r="JG3" s="157"/>
      <c r="JH3" s="157"/>
      <c r="JI3" s="157"/>
      <c r="JJ3" s="157"/>
      <c r="JK3" s="157"/>
      <c r="JL3" s="157"/>
      <c r="JM3" s="157"/>
      <c r="JN3" s="157"/>
      <c r="JO3" s="157"/>
      <c r="JP3" s="157"/>
      <c r="JQ3" s="157"/>
      <c r="JR3" s="157"/>
      <c r="JS3" s="157"/>
      <c r="JT3" s="157"/>
      <c r="JU3" s="157"/>
      <c r="JV3" s="157"/>
      <c r="JW3" s="157"/>
      <c r="JX3" s="157"/>
      <c r="JY3" s="157"/>
      <c r="JZ3" s="157"/>
      <c r="KA3" s="157"/>
      <c r="KB3" s="157"/>
      <c r="KC3" s="157"/>
      <c r="KD3" s="157"/>
      <c r="KE3" s="157"/>
      <c r="KF3" s="157"/>
      <c r="KG3" s="157"/>
      <c r="KH3" s="157"/>
      <c r="KI3" s="157"/>
      <c r="KJ3" s="157"/>
      <c r="KK3" s="157"/>
      <c r="KL3" s="157"/>
      <c r="KM3" s="157"/>
      <c r="KN3" s="157"/>
      <c r="KO3" s="157"/>
      <c r="KP3" s="157"/>
      <c r="KQ3" s="157"/>
      <c r="KR3" s="157"/>
      <c r="KS3" s="157"/>
      <c r="KT3" s="157"/>
      <c r="KU3" s="157"/>
      <c r="KV3" s="157"/>
      <c r="KW3" s="157"/>
      <c r="KX3" s="157"/>
      <c r="KY3" s="157"/>
      <c r="KZ3" s="157"/>
      <c r="LA3" s="157"/>
      <c r="LB3" s="157"/>
      <c r="LC3" s="157"/>
      <c r="LD3" s="157"/>
      <c r="LE3" s="157"/>
      <c r="LF3" s="157"/>
      <c r="LG3" s="157"/>
      <c r="LH3" s="157"/>
      <c r="LI3" s="157"/>
      <c r="LJ3" s="157"/>
      <c r="LK3" s="157"/>
      <c r="LL3" s="157"/>
      <c r="LM3" s="157"/>
      <c r="LN3" s="157"/>
      <c r="LO3" s="157"/>
      <c r="LP3" s="157"/>
      <c r="LQ3" s="157"/>
      <c r="LR3" s="157"/>
      <c r="LS3" s="157"/>
      <c r="LT3" s="157"/>
      <c r="LU3" s="157"/>
      <c r="LV3" s="157"/>
      <c r="LW3" s="157"/>
      <c r="LX3" s="157"/>
      <c r="LY3" s="157"/>
      <c r="LZ3" s="157"/>
      <c r="MA3" s="157"/>
      <c r="MB3" s="157"/>
      <c r="MC3" s="157"/>
      <c r="MD3" s="157"/>
      <c r="ME3" s="157"/>
      <c r="MF3" s="157"/>
      <c r="MG3" s="157"/>
      <c r="MH3" s="157"/>
      <c r="MI3" s="157"/>
      <c r="MJ3" s="157"/>
      <c r="MK3" s="157"/>
      <c r="ML3" s="157"/>
      <c r="MM3" s="157"/>
      <c r="MN3" s="157"/>
      <c r="MO3" s="157"/>
      <c r="MP3" s="157"/>
      <c r="MQ3" s="157"/>
      <c r="MR3" s="157"/>
      <c r="MS3" s="157"/>
      <c r="MT3" s="157"/>
      <c r="MU3" s="157"/>
      <c r="MV3" s="157"/>
      <c r="MW3" s="157"/>
      <c r="MX3" s="157"/>
      <c r="MY3" s="157"/>
      <c r="MZ3" s="157"/>
      <c r="NA3" s="157"/>
      <c r="NB3" s="157"/>
      <c r="NC3" s="157"/>
      <c r="ND3" s="157"/>
      <c r="NE3" s="157"/>
      <c r="NF3" s="157"/>
      <c r="NG3" s="157"/>
      <c r="NH3" s="157"/>
      <c r="NI3" s="157"/>
      <c r="NJ3" s="157"/>
      <c r="NK3" s="157"/>
      <c r="NL3" s="157"/>
      <c r="NM3" s="157"/>
      <c r="NN3" s="157"/>
      <c r="NO3" s="157"/>
      <c r="NP3" s="157"/>
      <c r="NQ3" s="157"/>
      <c r="NR3" s="157"/>
      <c r="NS3" s="157"/>
      <c r="NT3" s="157"/>
      <c r="NU3" s="157"/>
      <c r="NV3" s="157"/>
      <c r="NW3" s="157"/>
      <c r="NX3" s="157"/>
    </row>
    <row r="4" spans="1:388" ht="9.75" customHeight="1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  <c r="IW4" s="157"/>
      <c r="IX4" s="157"/>
      <c r="IY4" s="157"/>
      <c r="IZ4" s="157"/>
      <c r="JA4" s="157"/>
      <c r="JB4" s="157"/>
      <c r="JC4" s="157"/>
      <c r="JD4" s="157"/>
      <c r="JE4" s="157"/>
      <c r="JF4" s="157"/>
      <c r="JG4" s="157"/>
      <c r="JH4" s="157"/>
      <c r="JI4" s="157"/>
      <c r="JJ4" s="157"/>
      <c r="JK4" s="157"/>
      <c r="JL4" s="157"/>
      <c r="JM4" s="157"/>
      <c r="JN4" s="157"/>
      <c r="JO4" s="157"/>
      <c r="JP4" s="157"/>
      <c r="JQ4" s="157"/>
      <c r="JR4" s="157"/>
      <c r="JS4" s="157"/>
      <c r="JT4" s="157"/>
      <c r="JU4" s="157"/>
      <c r="JV4" s="157"/>
      <c r="JW4" s="157"/>
      <c r="JX4" s="157"/>
      <c r="JY4" s="157"/>
      <c r="JZ4" s="157"/>
      <c r="KA4" s="157"/>
      <c r="KB4" s="157"/>
      <c r="KC4" s="157"/>
      <c r="KD4" s="157"/>
      <c r="KE4" s="157"/>
      <c r="KF4" s="157"/>
      <c r="KG4" s="157"/>
      <c r="KH4" s="157"/>
      <c r="KI4" s="157"/>
      <c r="KJ4" s="157"/>
      <c r="KK4" s="157"/>
      <c r="KL4" s="157"/>
      <c r="KM4" s="157"/>
      <c r="KN4" s="157"/>
      <c r="KO4" s="157"/>
      <c r="KP4" s="157"/>
      <c r="KQ4" s="157"/>
      <c r="KR4" s="157"/>
      <c r="KS4" s="157"/>
      <c r="KT4" s="157"/>
      <c r="KU4" s="157"/>
      <c r="KV4" s="157"/>
      <c r="KW4" s="157"/>
      <c r="KX4" s="157"/>
      <c r="KY4" s="157"/>
      <c r="KZ4" s="157"/>
      <c r="LA4" s="157"/>
      <c r="LB4" s="157"/>
      <c r="LC4" s="157"/>
      <c r="LD4" s="157"/>
      <c r="LE4" s="157"/>
      <c r="LF4" s="157"/>
      <c r="LG4" s="157"/>
      <c r="LH4" s="157"/>
      <c r="LI4" s="157"/>
      <c r="LJ4" s="157"/>
      <c r="LK4" s="157"/>
      <c r="LL4" s="157"/>
      <c r="LM4" s="157"/>
      <c r="LN4" s="157"/>
      <c r="LO4" s="157"/>
      <c r="LP4" s="157"/>
      <c r="LQ4" s="157"/>
      <c r="LR4" s="157"/>
      <c r="LS4" s="157"/>
      <c r="LT4" s="157"/>
      <c r="LU4" s="157"/>
      <c r="LV4" s="157"/>
      <c r="LW4" s="157"/>
      <c r="LX4" s="157"/>
      <c r="LY4" s="157"/>
      <c r="LZ4" s="157"/>
      <c r="MA4" s="157"/>
      <c r="MB4" s="157"/>
      <c r="MC4" s="157"/>
      <c r="MD4" s="157"/>
      <c r="ME4" s="157"/>
      <c r="MF4" s="157"/>
      <c r="MG4" s="157"/>
      <c r="MH4" s="157"/>
      <c r="MI4" s="157"/>
      <c r="MJ4" s="157"/>
      <c r="MK4" s="157"/>
      <c r="ML4" s="157"/>
      <c r="MM4" s="157"/>
      <c r="MN4" s="157"/>
      <c r="MO4" s="157"/>
      <c r="MP4" s="157"/>
      <c r="MQ4" s="157"/>
      <c r="MR4" s="157"/>
      <c r="MS4" s="157"/>
      <c r="MT4" s="157"/>
      <c r="MU4" s="157"/>
      <c r="MV4" s="157"/>
      <c r="MW4" s="157"/>
      <c r="MX4" s="157"/>
      <c r="MY4" s="157"/>
      <c r="MZ4" s="157"/>
      <c r="NA4" s="157"/>
      <c r="NB4" s="157"/>
      <c r="NC4" s="157"/>
      <c r="ND4" s="157"/>
      <c r="NE4" s="157"/>
      <c r="NF4" s="157"/>
      <c r="NG4" s="157"/>
      <c r="NH4" s="157"/>
      <c r="NI4" s="157"/>
      <c r="NJ4" s="157"/>
      <c r="NK4" s="157"/>
      <c r="NL4" s="157"/>
      <c r="NM4" s="157"/>
      <c r="NN4" s="157"/>
      <c r="NO4" s="157"/>
      <c r="NP4" s="157"/>
      <c r="NQ4" s="157"/>
      <c r="NR4" s="157"/>
      <c r="NS4" s="157"/>
      <c r="NT4" s="157"/>
      <c r="NU4" s="157"/>
      <c r="NV4" s="157"/>
      <c r="NW4" s="157"/>
      <c r="NX4" s="157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8" t="str">
        <f>データ!H6</f>
        <v>福島県　宮下病院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8" t="s">
        <v>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50"/>
      <c r="AU7" s="148" t="s">
        <v>2</v>
      </c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50"/>
      <c r="CN7" s="148" t="s">
        <v>3</v>
      </c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50"/>
      <c r="EG7" s="148" t="s">
        <v>4</v>
      </c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50"/>
      <c r="FZ7" s="148" t="s">
        <v>5</v>
      </c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50"/>
      <c r="ID7" s="148" t="s">
        <v>6</v>
      </c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  <c r="IW7" s="149"/>
      <c r="IX7" s="149"/>
      <c r="IY7" s="149"/>
      <c r="IZ7" s="149"/>
      <c r="JA7" s="149"/>
      <c r="JB7" s="149"/>
      <c r="JC7" s="149"/>
      <c r="JD7" s="149"/>
      <c r="JE7" s="149"/>
      <c r="JF7" s="149"/>
      <c r="JG7" s="149"/>
      <c r="JH7" s="149"/>
      <c r="JI7" s="149"/>
      <c r="JJ7" s="149"/>
      <c r="JK7" s="149"/>
      <c r="JL7" s="149"/>
      <c r="JM7" s="149"/>
      <c r="JN7" s="149"/>
      <c r="JO7" s="149"/>
      <c r="JP7" s="149"/>
      <c r="JQ7" s="149"/>
      <c r="JR7" s="149"/>
      <c r="JS7" s="149"/>
      <c r="JT7" s="149"/>
      <c r="JU7" s="149"/>
      <c r="JV7" s="150"/>
      <c r="JW7" s="148" t="s">
        <v>7</v>
      </c>
      <c r="JX7" s="149"/>
      <c r="JY7" s="149"/>
      <c r="JZ7" s="149"/>
      <c r="KA7" s="149"/>
      <c r="KB7" s="149"/>
      <c r="KC7" s="149"/>
      <c r="KD7" s="149"/>
      <c r="KE7" s="149"/>
      <c r="KF7" s="149"/>
      <c r="KG7" s="149"/>
      <c r="KH7" s="149"/>
      <c r="KI7" s="149"/>
      <c r="KJ7" s="149"/>
      <c r="KK7" s="149"/>
      <c r="KL7" s="149"/>
      <c r="KM7" s="149"/>
      <c r="KN7" s="149"/>
      <c r="KO7" s="149"/>
      <c r="KP7" s="149"/>
      <c r="KQ7" s="149"/>
      <c r="KR7" s="149"/>
      <c r="KS7" s="149"/>
      <c r="KT7" s="149"/>
      <c r="KU7" s="149"/>
      <c r="KV7" s="149"/>
      <c r="KW7" s="149"/>
      <c r="KX7" s="149"/>
      <c r="KY7" s="149"/>
      <c r="KZ7" s="149"/>
      <c r="LA7" s="149"/>
      <c r="LB7" s="149"/>
      <c r="LC7" s="149"/>
      <c r="LD7" s="149"/>
      <c r="LE7" s="149"/>
      <c r="LF7" s="149"/>
      <c r="LG7" s="149"/>
      <c r="LH7" s="149"/>
      <c r="LI7" s="149"/>
      <c r="LJ7" s="149"/>
      <c r="LK7" s="149"/>
      <c r="LL7" s="149"/>
      <c r="LM7" s="149"/>
      <c r="LN7" s="149"/>
      <c r="LO7" s="150"/>
      <c r="LP7" s="148" t="s">
        <v>8</v>
      </c>
      <c r="LQ7" s="149"/>
      <c r="LR7" s="149"/>
      <c r="LS7" s="149"/>
      <c r="LT7" s="149"/>
      <c r="LU7" s="149"/>
      <c r="LV7" s="149"/>
      <c r="LW7" s="149"/>
      <c r="LX7" s="149"/>
      <c r="LY7" s="149"/>
      <c r="LZ7" s="149"/>
      <c r="MA7" s="149"/>
      <c r="MB7" s="149"/>
      <c r="MC7" s="149"/>
      <c r="MD7" s="149"/>
      <c r="ME7" s="149"/>
      <c r="MF7" s="149"/>
      <c r="MG7" s="149"/>
      <c r="MH7" s="149"/>
      <c r="MI7" s="149"/>
      <c r="MJ7" s="149"/>
      <c r="MK7" s="149"/>
      <c r="ML7" s="149"/>
      <c r="MM7" s="149"/>
      <c r="MN7" s="149"/>
      <c r="MO7" s="149"/>
      <c r="MP7" s="149"/>
      <c r="MQ7" s="149"/>
      <c r="MR7" s="149"/>
      <c r="MS7" s="149"/>
      <c r="MT7" s="149"/>
      <c r="MU7" s="149"/>
      <c r="MV7" s="149"/>
      <c r="MW7" s="149"/>
      <c r="MX7" s="149"/>
      <c r="MY7" s="149"/>
      <c r="MZ7" s="149"/>
      <c r="NA7" s="149"/>
      <c r="NB7" s="149"/>
      <c r="NC7" s="149"/>
      <c r="ND7" s="149"/>
      <c r="NE7" s="149"/>
      <c r="NF7" s="149"/>
      <c r="NG7" s="149"/>
      <c r="NH7" s="150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5" t="str">
        <f>データ!K6</f>
        <v>条例全部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 t="str">
        <f>データ!L6</f>
        <v>病院事業</v>
      </c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7"/>
      <c r="CN8" s="145" t="str">
        <f>データ!M6</f>
        <v>一般病院</v>
      </c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7"/>
      <c r="EG8" s="145" t="str">
        <f>データ!N6</f>
        <v>50床未満</v>
      </c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7"/>
      <c r="FZ8" s="145" t="str">
        <f>データ!O7</f>
        <v>自治体職員</v>
      </c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7"/>
      <c r="ID8" s="134">
        <f>データ!Z6</f>
        <v>32</v>
      </c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6"/>
      <c r="JW8" s="134" t="str">
        <f>データ!AA6</f>
        <v>-</v>
      </c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6"/>
      <c r="LP8" s="134" t="str">
        <f>データ!AB6</f>
        <v>-</v>
      </c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135"/>
      <c r="MO8" s="135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6"/>
      <c r="NI8" s="3"/>
      <c r="NJ8" s="153" t="s">
        <v>10</v>
      </c>
      <c r="NK8" s="154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8" t="s">
        <v>12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48" t="s">
        <v>13</v>
      </c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50"/>
      <c r="CN9" s="148" t="s">
        <v>14</v>
      </c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50"/>
      <c r="EG9" s="148" t="s">
        <v>15</v>
      </c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50"/>
      <c r="FZ9" s="148" t="s">
        <v>16</v>
      </c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50"/>
      <c r="ID9" s="148" t="s">
        <v>17</v>
      </c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  <c r="IW9" s="149"/>
      <c r="IX9" s="149"/>
      <c r="IY9" s="149"/>
      <c r="IZ9" s="149"/>
      <c r="JA9" s="149"/>
      <c r="JB9" s="149"/>
      <c r="JC9" s="149"/>
      <c r="JD9" s="149"/>
      <c r="JE9" s="149"/>
      <c r="JF9" s="149"/>
      <c r="JG9" s="149"/>
      <c r="JH9" s="149"/>
      <c r="JI9" s="149"/>
      <c r="JJ9" s="149"/>
      <c r="JK9" s="149"/>
      <c r="JL9" s="149"/>
      <c r="JM9" s="149"/>
      <c r="JN9" s="149"/>
      <c r="JO9" s="149"/>
      <c r="JP9" s="149"/>
      <c r="JQ9" s="149"/>
      <c r="JR9" s="149"/>
      <c r="JS9" s="149"/>
      <c r="JT9" s="149"/>
      <c r="JU9" s="149"/>
      <c r="JV9" s="150"/>
      <c r="JW9" s="148" t="s">
        <v>18</v>
      </c>
      <c r="JX9" s="149"/>
      <c r="JY9" s="149"/>
      <c r="JZ9" s="149"/>
      <c r="KA9" s="149"/>
      <c r="KB9" s="149"/>
      <c r="KC9" s="149"/>
      <c r="KD9" s="149"/>
      <c r="KE9" s="149"/>
      <c r="KF9" s="149"/>
      <c r="KG9" s="149"/>
      <c r="KH9" s="149"/>
      <c r="KI9" s="149"/>
      <c r="KJ9" s="149"/>
      <c r="KK9" s="149"/>
      <c r="KL9" s="149"/>
      <c r="KM9" s="149"/>
      <c r="KN9" s="149"/>
      <c r="KO9" s="149"/>
      <c r="KP9" s="149"/>
      <c r="KQ9" s="149"/>
      <c r="KR9" s="149"/>
      <c r="KS9" s="149"/>
      <c r="KT9" s="149"/>
      <c r="KU9" s="149"/>
      <c r="KV9" s="149"/>
      <c r="KW9" s="149"/>
      <c r="KX9" s="149"/>
      <c r="KY9" s="149"/>
      <c r="KZ9" s="149"/>
      <c r="LA9" s="149"/>
      <c r="LB9" s="149"/>
      <c r="LC9" s="149"/>
      <c r="LD9" s="149"/>
      <c r="LE9" s="149"/>
      <c r="LF9" s="149"/>
      <c r="LG9" s="149"/>
      <c r="LH9" s="149"/>
      <c r="LI9" s="149"/>
      <c r="LJ9" s="149"/>
      <c r="LK9" s="149"/>
      <c r="LL9" s="149"/>
      <c r="LM9" s="149"/>
      <c r="LN9" s="149"/>
      <c r="LO9" s="150"/>
      <c r="LP9" s="148" t="s">
        <v>19</v>
      </c>
      <c r="LQ9" s="149"/>
      <c r="LR9" s="149"/>
      <c r="LS9" s="149"/>
      <c r="LT9" s="149"/>
      <c r="LU9" s="149"/>
      <c r="LV9" s="149"/>
      <c r="LW9" s="149"/>
      <c r="LX9" s="149"/>
      <c r="LY9" s="149"/>
      <c r="LZ9" s="149"/>
      <c r="MA9" s="149"/>
      <c r="MB9" s="149"/>
      <c r="MC9" s="149"/>
      <c r="MD9" s="149"/>
      <c r="ME9" s="149"/>
      <c r="MF9" s="149"/>
      <c r="MG9" s="149"/>
      <c r="MH9" s="149"/>
      <c r="MI9" s="149"/>
      <c r="MJ9" s="149"/>
      <c r="MK9" s="149"/>
      <c r="ML9" s="149"/>
      <c r="MM9" s="149"/>
      <c r="MN9" s="149"/>
      <c r="MO9" s="149"/>
      <c r="MP9" s="149"/>
      <c r="MQ9" s="149"/>
      <c r="MR9" s="149"/>
      <c r="MS9" s="149"/>
      <c r="MT9" s="149"/>
      <c r="MU9" s="149"/>
      <c r="MV9" s="149"/>
      <c r="MW9" s="149"/>
      <c r="MX9" s="149"/>
      <c r="MY9" s="149"/>
      <c r="MZ9" s="149"/>
      <c r="NA9" s="149"/>
      <c r="NB9" s="149"/>
      <c r="NC9" s="149"/>
      <c r="ND9" s="149"/>
      <c r="NE9" s="149"/>
      <c r="NF9" s="149"/>
      <c r="NG9" s="149"/>
      <c r="NH9" s="150"/>
      <c r="NI9" s="3"/>
      <c r="NJ9" s="155" t="s">
        <v>20</v>
      </c>
      <c r="NK9" s="156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5" t="str">
        <f>データ!P6</f>
        <v>直営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34">
        <f>データ!Q6</f>
        <v>6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6"/>
      <c r="CN10" s="145" t="str">
        <f>データ!R6</f>
        <v>-</v>
      </c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7"/>
      <c r="EG10" s="145" t="str">
        <f>データ!S6</f>
        <v>ド 訓</v>
      </c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7"/>
      <c r="FZ10" s="145" t="str">
        <f>データ!T6</f>
        <v>へ</v>
      </c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7"/>
      <c r="ID10" s="134" t="str">
        <f>データ!AC6</f>
        <v>-</v>
      </c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  <c r="IW10" s="135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6"/>
      <c r="JW10" s="134" t="str">
        <f>データ!AD6</f>
        <v>-</v>
      </c>
      <c r="JX10" s="135"/>
      <c r="JY10" s="135"/>
      <c r="JZ10" s="135"/>
      <c r="KA10" s="135"/>
      <c r="KB10" s="135"/>
      <c r="KC10" s="135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5"/>
      <c r="LI10" s="135"/>
      <c r="LJ10" s="135"/>
      <c r="LK10" s="135"/>
      <c r="LL10" s="135"/>
      <c r="LM10" s="135"/>
      <c r="LN10" s="135"/>
      <c r="LO10" s="136"/>
      <c r="LP10" s="134">
        <f>データ!AE6</f>
        <v>32</v>
      </c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6"/>
      <c r="NI10" s="2"/>
      <c r="NJ10" s="151" t="s">
        <v>22</v>
      </c>
      <c r="NK10" s="15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8" t="s">
        <v>24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50"/>
      <c r="AU11" s="148" t="s">
        <v>25</v>
      </c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50"/>
      <c r="CN11" s="148" t="s">
        <v>26</v>
      </c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50"/>
      <c r="EG11" s="148" t="s">
        <v>27</v>
      </c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50"/>
      <c r="FZ11" s="148" t="s">
        <v>28</v>
      </c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50"/>
      <c r="ID11" s="148" t="s">
        <v>29</v>
      </c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  <c r="IW11" s="149"/>
      <c r="IX11" s="149"/>
      <c r="IY11" s="149"/>
      <c r="IZ11" s="149"/>
      <c r="JA11" s="149"/>
      <c r="JB11" s="149"/>
      <c r="JC11" s="149"/>
      <c r="JD11" s="149"/>
      <c r="JE11" s="149"/>
      <c r="JF11" s="149"/>
      <c r="JG11" s="149"/>
      <c r="JH11" s="149"/>
      <c r="JI11" s="149"/>
      <c r="JJ11" s="149"/>
      <c r="JK11" s="149"/>
      <c r="JL11" s="149"/>
      <c r="JM11" s="149"/>
      <c r="JN11" s="149"/>
      <c r="JO11" s="149"/>
      <c r="JP11" s="149"/>
      <c r="JQ11" s="149"/>
      <c r="JR11" s="149"/>
      <c r="JS11" s="149"/>
      <c r="JT11" s="149"/>
      <c r="JU11" s="149"/>
      <c r="JV11" s="150"/>
      <c r="JW11" s="148" t="s">
        <v>30</v>
      </c>
      <c r="JX11" s="149"/>
      <c r="JY11" s="149"/>
      <c r="JZ11" s="149"/>
      <c r="KA11" s="149"/>
      <c r="KB11" s="149"/>
      <c r="KC11" s="149"/>
      <c r="KD11" s="149"/>
      <c r="KE11" s="149"/>
      <c r="KF11" s="149"/>
      <c r="KG11" s="149"/>
      <c r="KH11" s="149"/>
      <c r="KI11" s="149"/>
      <c r="KJ11" s="149"/>
      <c r="KK11" s="149"/>
      <c r="KL11" s="149"/>
      <c r="KM11" s="149"/>
      <c r="KN11" s="149"/>
      <c r="KO11" s="149"/>
      <c r="KP11" s="149"/>
      <c r="KQ11" s="149"/>
      <c r="KR11" s="149"/>
      <c r="KS11" s="149"/>
      <c r="KT11" s="149"/>
      <c r="KU11" s="149"/>
      <c r="KV11" s="149"/>
      <c r="KW11" s="149"/>
      <c r="KX11" s="149"/>
      <c r="KY11" s="149"/>
      <c r="KZ11" s="149"/>
      <c r="LA11" s="149"/>
      <c r="LB11" s="149"/>
      <c r="LC11" s="149"/>
      <c r="LD11" s="149"/>
      <c r="LE11" s="149"/>
      <c r="LF11" s="149"/>
      <c r="LG11" s="149"/>
      <c r="LH11" s="149"/>
      <c r="LI11" s="149"/>
      <c r="LJ11" s="149"/>
      <c r="LK11" s="149"/>
      <c r="LL11" s="149"/>
      <c r="LM11" s="149"/>
      <c r="LN11" s="149"/>
      <c r="LO11" s="150"/>
      <c r="LP11" s="148" t="s">
        <v>31</v>
      </c>
      <c r="LQ11" s="149"/>
      <c r="LR11" s="149"/>
      <c r="LS11" s="149"/>
      <c r="LT11" s="149"/>
      <c r="LU11" s="149"/>
      <c r="LV11" s="149"/>
      <c r="LW11" s="149"/>
      <c r="LX11" s="149"/>
      <c r="LY11" s="149"/>
      <c r="LZ11" s="149"/>
      <c r="MA11" s="149"/>
      <c r="MB11" s="149"/>
      <c r="MC11" s="149"/>
      <c r="MD11" s="149"/>
      <c r="ME11" s="149"/>
      <c r="MF11" s="149"/>
      <c r="MG11" s="149"/>
      <c r="MH11" s="149"/>
      <c r="MI11" s="149"/>
      <c r="MJ11" s="149"/>
      <c r="MK11" s="149"/>
      <c r="ML11" s="149"/>
      <c r="MM11" s="149"/>
      <c r="MN11" s="149"/>
      <c r="MO11" s="149"/>
      <c r="MP11" s="149"/>
      <c r="MQ11" s="149"/>
      <c r="MR11" s="149"/>
      <c r="MS11" s="149"/>
      <c r="MT11" s="149"/>
      <c r="MU11" s="149"/>
      <c r="MV11" s="149"/>
      <c r="MW11" s="149"/>
      <c r="MX11" s="149"/>
      <c r="MY11" s="149"/>
      <c r="MZ11" s="149"/>
      <c r="NA11" s="149"/>
      <c r="NB11" s="149"/>
      <c r="NC11" s="149"/>
      <c r="ND11" s="149"/>
      <c r="NE11" s="149"/>
      <c r="NF11" s="149"/>
      <c r="NG11" s="149"/>
      <c r="NH11" s="150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4">
        <f>データ!U6</f>
        <v>1862777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34">
        <f>データ!V6</f>
        <v>2205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6"/>
      <c r="CN12" s="145" t="str">
        <f>データ!W6</f>
        <v>第１種該当</v>
      </c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7"/>
      <c r="EG12" s="145" t="str">
        <f>データ!X6</f>
        <v>-</v>
      </c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7"/>
      <c r="FZ12" s="145" t="str">
        <f>データ!Y6</f>
        <v>１０：１</v>
      </c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7"/>
      <c r="ID12" s="134">
        <f>データ!AF6</f>
        <v>32</v>
      </c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  <c r="IW12" s="135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6"/>
      <c r="JW12" s="134" t="str">
        <f>データ!AG6</f>
        <v>-</v>
      </c>
      <c r="JX12" s="135"/>
      <c r="JY12" s="135"/>
      <c r="JZ12" s="135"/>
      <c r="KA12" s="135"/>
      <c r="KB12" s="135"/>
      <c r="KC12" s="135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5"/>
      <c r="LI12" s="135"/>
      <c r="LJ12" s="135"/>
      <c r="LK12" s="135"/>
      <c r="LL12" s="135"/>
      <c r="LM12" s="135"/>
      <c r="LN12" s="135"/>
      <c r="LO12" s="136"/>
      <c r="LP12" s="134">
        <f>データ!AH6</f>
        <v>32</v>
      </c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135"/>
      <c r="MO12" s="135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7" t="s">
        <v>32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7" t="s">
        <v>33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9"/>
      <c r="NJ14" s="138" t="s">
        <v>34</v>
      </c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8"/>
      <c r="NK15" s="138"/>
      <c r="NL15" s="138"/>
      <c r="NM15" s="138"/>
      <c r="NN15" s="138"/>
      <c r="NO15" s="138"/>
      <c r="NP15" s="138"/>
      <c r="NQ15" s="138"/>
      <c r="NR15" s="138"/>
      <c r="NS15" s="138"/>
      <c r="NT15" s="138"/>
      <c r="NU15" s="138"/>
      <c r="NV15" s="138"/>
      <c r="NW15" s="138"/>
      <c r="NX15" s="138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9" t="s">
        <v>36</v>
      </c>
      <c r="NK16" s="140"/>
      <c r="NL16" s="140"/>
      <c r="NM16" s="140"/>
      <c r="NN16" s="141"/>
      <c r="NO16" s="139" t="s">
        <v>37</v>
      </c>
      <c r="NP16" s="140"/>
      <c r="NQ16" s="140"/>
      <c r="NR16" s="140"/>
      <c r="NS16" s="141"/>
      <c r="NT16" s="139" t="s">
        <v>38</v>
      </c>
      <c r="NU16" s="140"/>
      <c r="NV16" s="140"/>
      <c r="NW16" s="140"/>
      <c r="NX16" s="141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2"/>
      <c r="NK17" s="143"/>
      <c r="NL17" s="143"/>
      <c r="NM17" s="143"/>
      <c r="NN17" s="144"/>
      <c r="NO17" s="142"/>
      <c r="NP17" s="143"/>
      <c r="NQ17" s="143"/>
      <c r="NR17" s="143"/>
      <c r="NS17" s="144"/>
      <c r="NT17" s="142"/>
      <c r="NU17" s="143"/>
      <c r="NV17" s="143"/>
      <c r="NW17" s="143"/>
      <c r="NX17" s="144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0" t="s">
        <v>39</v>
      </c>
      <c r="NK18" s="131"/>
      <c r="NL18" s="131"/>
      <c r="NM18" s="126" t="s">
        <v>40</v>
      </c>
      <c r="NN18" s="127"/>
      <c r="NO18" s="130" t="s">
        <v>39</v>
      </c>
      <c r="NP18" s="131"/>
      <c r="NQ18" s="131"/>
      <c r="NR18" s="126" t="s">
        <v>40</v>
      </c>
      <c r="NS18" s="127"/>
      <c r="NT18" s="130" t="s">
        <v>39</v>
      </c>
      <c r="NU18" s="131"/>
      <c r="NV18" s="131"/>
      <c r="NW18" s="126" t="s">
        <v>40</v>
      </c>
      <c r="NX18" s="127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2"/>
      <c r="NK19" s="133"/>
      <c r="NL19" s="133"/>
      <c r="NM19" s="128"/>
      <c r="NN19" s="129"/>
      <c r="NO19" s="132"/>
      <c r="NP19" s="133"/>
      <c r="NQ19" s="133"/>
      <c r="NR19" s="128"/>
      <c r="NS19" s="129"/>
      <c r="NT19" s="132"/>
      <c r="NU19" s="133"/>
      <c r="NV19" s="133"/>
      <c r="NW19" s="128"/>
      <c r="NX19" s="129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 t="s">
        <v>43</v>
      </c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3"/>
      <c r="NX20" s="103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173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0"/>
      <c r="NK23" s="121"/>
      <c r="NL23" s="121"/>
      <c r="NM23" s="121"/>
      <c r="NN23" s="121"/>
      <c r="NO23" s="121"/>
      <c r="NP23" s="121"/>
      <c r="NQ23" s="121"/>
      <c r="NR23" s="121"/>
      <c r="NS23" s="121"/>
      <c r="NT23" s="121"/>
      <c r="NU23" s="121"/>
      <c r="NV23" s="121"/>
      <c r="NW23" s="121"/>
      <c r="NX23" s="122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0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1"/>
      <c r="NX24" s="122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0"/>
      <c r="NK25" s="121"/>
      <c r="NL25" s="121"/>
      <c r="NM25" s="121"/>
      <c r="NN25" s="121"/>
      <c r="NO25" s="121"/>
      <c r="NP25" s="121"/>
      <c r="NQ25" s="121"/>
      <c r="NR25" s="121"/>
      <c r="NS25" s="121"/>
      <c r="NT25" s="121"/>
      <c r="NU25" s="121"/>
      <c r="NV25" s="121"/>
      <c r="NW25" s="121"/>
      <c r="NX25" s="122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0"/>
      <c r="NK26" s="121"/>
      <c r="NL26" s="121"/>
      <c r="NM26" s="121"/>
      <c r="NN26" s="121"/>
      <c r="NO26" s="121"/>
      <c r="NP26" s="121"/>
      <c r="NQ26" s="121"/>
      <c r="NR26" s="121"/>
      <c r="NS26" s="121"/>
      <c r="NT26" s="121"/>
      <c r="NU26" s="121"/>
      <c r="NV26" s="121"/>
      <c r="NW26" s="121"/>
      <c r="NX26" s="122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0"/>
      <c r="NK27" s="121"/>
      <c r="NL27" s="121"/>
      <c r="NM27" s="121"/>
      <c r="NN27" s="121"/>
      <c r="NO27" s="121"/>
      <c r="NP27" s="121"/>
      <c r="NQ27" s="121"/>
      <c r="NR27" s="121"/>
      <c r="NS27" s="121"/>
      <c r="NT27" s="121"/>
      <c r="NU27" s="121"/>
      <c r="NV27" s="121"/>
      <c r="NW27" s="121"/>
      <c r="NX27" s="122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0"/>
      <c r="NK28" s="121"/>
      <c r="NL28" s="121"/>
      <c r="NM28" s="121"/>
      <c r="NN28" s="121"/>
      <c r="NO28" s="121"/>
      <c r="NP28" s="121"/>
      <c r="NQ28" s="121"/>
      <c r="NR28" s="121"/>
      <c r="NS28" s="121"/>
      <c r="NT28" s="121"/>
      <c r="NU28" s="121"/>
      <c r="NV28" s="121"/>
      <c r="NW28" s="121"/>
      <c r="NX28" s="122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0"/>
      <c r="NK29" s="121"/>
      <c r="NL29" s="121"/>
      <c r="NM29" s="121"/>
      <c r="NN29" s="121"/>
      <c r="NO29" s="121"/>
      <c r="NP29" s="121"/>
      <c r="NQ29" s="121"/>
      <c r="NR29" s="121"/>
      <c r="NS29" s="121"/>
      <c r="NT29" s="121"/>
      <c r="NU29" s="121"/>
      <c r="NV29" s="121"/>
      <c r="NW29" s="121"/>
      <c r="NX29" s="122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0"/>
      <c r="NK30" s="121"/>
      <c r="NL30" s="121"/>
      <c r="NM30" s="121"/>
      <c r="NN30" s="121"/>
      <c r="NO30" s="121"/>
      <c r="NP30" s="121"/>
      <c r="NQ30" s="121"/>
      <c r="NR30" s="121"/>
      <c r="NS30" s="121"/>
      <c r="NT30" s="121"/>
      <c r="NU30" s="121"/>
      <c r="NV30" s="121"/>
      <c r="NW30" s="121"/>
      <c r="NX30" s="122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0"/>
      <c r="NK31" s="121"/>
      <c r="NL31" s="121"/>
      <c r="NM31" s="121"/>
      <c r="NN31" s="121"/>
      <c r="NO31" s="121"/>
      <c r="NP31" s="121"/>
      <c r="NQ31" s="121"/>
      <c r="NR31" s="121"/>
      <c r="NS31" s="121"/>
      <c r="NT31" s="121"/>
      <c r="NU31" s="121"/>
      <c r="NV31" s="121"/>
      <c r="NW31" s="121"/>
      <c r="NX31" s="122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0" t="str">
        <f>データ!$B$11</f>
        <v>H28</v>
      </c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2"/>
      <c r="AE32" s="100" t="str">
        <f>データ!$C$11</f>
        <v>H29</v>
      </c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2"/>
      <c r="AT32" s="100" t="str">
        <f>データ!$D$11</f>
        <v>H30</v>
      </c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2"/>
      <c r="BI32" s="100" t="str">
        <f>データ!$E$11</f>
        <v>R01</v>
      </c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  <c r="BX32" s="100" t="str">
        <f>データ!$F$11</f>
        <v>R02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2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0" t="str">
        <f>データ!$B$11</f>
        <v>H28</v>
      </c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2"/>
      <c r="DS32" s="100" t="str">
        <f>データ!$C$11</f>
        <v>H29</v>
      </c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2"/>
      <c r="EH32" s="100" t="str">
        <f>データ!$D$11</f>
        <v>H30</v>
      </c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2"/>
      <c r="EW32" s="100" t="str">
        <f>データ!$E$11</f>
        <v>R01</v>
      </c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2"/>
      <c r="FL32" s="100" t="str">
        <f>データ!$F$11</f>
        <v>R02</v>
      </c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2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0" t="str">
        <f>データ!$B$11</f>
        <v>H28</v>
      </c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2"/>
      <c r="HG32" s="100" t="str">
        <f>データ!$C$11</f>
        <v>H29</v>
      </c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2"/>
      <c r="HV32" s="100" t="str">
        <f>データ!$D$11</f>
        <v>H30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2"/>
      <c r="IK32" s="100" t="str">
        <f>データ!$E$11</f>
        <v>R01</v>
      </c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/>
      <c r="IY32" s="102"/>
      <c r="IZ32" s="100" t="str">
        <f>データ!$F$11</f>
        <v>R02</v>
      </c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2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0" t="str">
        <f>データ!$B$11</f>
        <v>H28</v>
      </c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2"/>
      <c r="KU32" s="100" t="str">
        <f>データ!$C$11</f>
        <v>H29</v>
      </c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2"/>
      <c r="LJ32" s="100" t="str">
        <f>データ!$D$11</f>
        <v>H30</v>
      </c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2"/>
      <c r="LY32" s="100" t="str">
        <f>データ!$E$11</f>
        <v>R01</v>
      </c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2"/>
      <c r="MN32" s="100" t="str">
        <f>データ!$F$11</f>
        <v>R02</v>
      </c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2"/>
      <c r="ND32" s="5"/>
      <c r="NE32" s="5"/>
      <c r="NF32" s="5"/>
      <c r="NG32" s="5"/>
      <c r="NH32" s="27"/>
      <c r="NI32" s="2"/>
      <c r="NJ32" s="120"/>
      <c r="NK32" s="121"/>
      <c r="NL32" s="121"/>
      <c r="NM32" s="121"/>
      <c r="NN32" s="121"/>
      <c r="NO32" s="121"/>
      <c r="NP32" s="121"/>
      <c r="NQ32" s="121"/>
      <c r="NR32" s="121"/>
      <c r="NS32" s="121"/>
      <c r="NT32" s="121"/>
      <c r="NU32" s="121"/>
      <c r="NV32" s="121"/>
      <c r="NW32" s="121"/>
      <c r="NX32" s="122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96" t="s">
        <v>57</v>
      </c>
      <c r="H33" s="96"/>
      <c r="I33" s="96"/>
      <c r="J33" s="96"/>
      <c r="K33" s="96"/>
      <c r="L33" s="96"/>
      <c r="M33" s="96"/>
      <c r="N33" s="96"/>
      <c r="O33" s="96"/>
      <c r="P33" s="85">
        <f>データ!AI7</f>
        <v>125.2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111.4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99.6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91.8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100.2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96" t="s">
        <v>57</v>
      </c>
      <c r="CV33" s="96"/>
      <c r="CW33" s="96"/>
      <c r="CX33" s="96"/>
      <c r="CY33" s="96"/>
      <c r="CZ33" s="96"/>
      <c r="DA33" s="96"/>
      <c r="DB33" s="96"/>
      <c r="DC33" s="96"/>
      <c r="DD33" s="85">
        <f>データ!AT7</f>
        <v>39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32.9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31.8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31.3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21.8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96" t="s">
        <v>57</v>
      </c>
      <c r="GJ33" s="96"/>
      <c r="GK33" s="96"/>
      <c r="GL33" s="96"/>
      <c r="GM33" s="96"/>
      <c r="GN33" s="96"/>
      <c r="GO33" s="96"/>
      <c r="GP33" s="96"/>
      <c r="GQ33" s="96"/>
      <c r="GR33" s="85">
        <f>データ!BE7</f>
        <v>136.69999999999999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152.1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154.9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237.8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355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96" t="s">
        <v>57</v>
      </c>
      <c r="JX33" s="96"/>
      <c r="JY33" s="96"/>
      <c r="JZ33" s="96"/>
      <c r="KA33" s="96"/>
      <c r="KB33" s="96"/>
      <c r="KC33" s="96"/>
      <c r="KD33" s="96"/>
      <c r="KE33" s="96"/>
      <c r="KF33" s="85">
        <f>データ!BP7</f>
        <v>42.6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40.1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31.9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29.4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17.100000000000001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20"/>
      <c r="NK33" s="121"/>
      <c r="NL33" s="121"/>
      <c r="NM33" s="121"/>
      <c r="NN33" s="121"/>
      <c r="NO33" s="121"/>
      <c r="NP33" s="121"/>
      <c r="NQ33" s="121"/>
      <c r="NR33" s="121"/>
      <c r="NS33" s="121"/>
      <c r="NT33" s="121"/>
      <c r="NU33" s="121"/>
      <c r="NV33" s="121"/>
      <c r="NW33" s="121"/>
      <c r="NX33" s="122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96" t="s">
        <v>59</v>
      </c>
      <c r="H34" s="96"/>
      <c r="I34" s="96"/>
      <c r="J34" s="96"/>
      <c r="K34" s="96"/>
      <c r="L34" s="96"/>
      <c r="M34" s="96"/>
      <c r="N34" s="96"/>
      <c r="O34" s="96"/>
      <c r="P34" s="85">
        <f>データ!AN7</f>
        <v>96.2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94.8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96.1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96.7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98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96" t="s">
        <v>59</v>
      </c>
      <c r="CV34" s="96"/>
      <c r="CW34" s="96"/>
      <c r="CX34" s="96"/>
      <c r="CY34" s="96"/>
      <c r="CZ34" s="96"/>
      <c r="DA34" s="96"/>
      <c r="DB34" s="96"/>
      <c r="DC34" s="96"/>
      <c r="DD34" s="85">
        <f>データ!AY7</f>
        <v>69.5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67.7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66.8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67.8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65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96" t="s">
        <v>59</v>
      </c>
      <c r="GJ34" s="96"/>
      <c r="GK34" s="96"/>
      <c r="GL34" s="96"/>
      <c r="GM34" s="96"/>
      <c r="GN34" s="96"/>
      <c r="GO34" s="96"/>
      <c r="GP34" s="96"/>
      <c r="GQ34" s="96"/>
      <c r="GR34" s="85">
        <f>データ!BJ7</f>
        <v>156.6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106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118.7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121.7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132.30000000000001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96" t="s">
        <v>59</v>
      </c>
      <c r="JX34" s="96"/>
      <c r="JY34" s="96"/>
      <c r="JZ34" s="96"/>
      <c r="KA34" s="96"/>
      <c r="KB34" s="96"/>
      <c r="KC34" s="96"/>
      <c r="KD34" s="96"/>
      <c r="KE34" s="96"/>
      <c r="KF34" s="85">
        <f>データ!BU7</f>
        <v>63.4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62.3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59.4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61.4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55.9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3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5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 t="s">
        <v>61</v>
      </c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3"/>
      <c r="NX35" s="103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04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4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5" t="s">
        <v>175</v>
      </c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7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5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7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5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7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5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7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5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7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5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7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5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6"/>
      <c r="NX45" s="107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5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6"/>
      <c r="NX46" s="107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5"/>
      <c r="NK47" s="106"/>
      <c r="NL47" s="106"/>
      <c r="NM47" s="106"/>
      <c r="NN47" s="106"/>
      <c r="NO47" s="106"/>
      <c r="NP47" s="106"/>
      <c r="NQ47" s="106"/>
      <c r="NR47" s="106"/>
      <c r="NS47" s="106"/>
      <c r="NT47" s="106"/>
      <c r="NU47" s="106"/>
      <c r="NV47" s="106"/>
      <c r="NW47" s="106"/>
      <c r="NX47" s="107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5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7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5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6"/>
      <c r="NX49" s="107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5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7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8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10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0" t="str">
        <f>データ!$B$11</f>
        <v>H28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2"/>
      <c r="AE54" s="100" t="str">
        <f>データ!$C$11</f>
        <v>H29</v>
      </c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0" t="str">
        <f>データ!$D$11</f>
        <v>H30</v>
      </c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2"/>
      <c r="BI54" s="100" t="str">
        <f>データ!$E$11</f>
        <v>R01</v>
      </c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2"/>
      <c r="BX54" s="100" t="str">
        <f>データ!$F$11</f>
        <v>R02</v>
      </c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2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0" t="str">
        <f>データ!$B$11</f>
        <v>H28</v>
      </c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2"/>
      <c r="DS54" s="100" t="str">
        <f>データ!$C$11</f>
        <v>H29</v>
      </c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2"/>
      <c r="EH54" s="100" t="str">
        <f>データ!$D$11</f>
        <v>H30</v>
      </c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2"/>
      <c r="EW54" s="100" t="str">
        <f>データ!$E$11</f>
        <v>R01</v>
      </c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2"/>
      <c r="FL54" s="100" t="str">
        <f>データ!$F$11</f>
        <v>R02</v>
      </c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2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0" t="str">
        <f>データ!$B$11</f>
        <v>H28</v>
      </c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2"/>
      <c r="HG54" s="100" t="str">
        <f>データ!$C$11</f>
        <v>H29</v>
      </c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2"/>
      <c r="HV54" s="100" t="str">
        <f>データ!$D$11</f>
        <v>H30</v>
      </c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2"/>
      <c r="IK54" s="100" t="str">
        <f>データ!$E$11</f>
        <v>R01</v>
      </c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  <c r="IW54" s="101"/>
      <c r="IX54" s="101"/>
      <c r="IY54" s="102"/>
      <c r="IZ54" s="100" t="str">
        <f>データ!$F$11</f>
        <v>R02</v>
      </c>
      <c r="JA54" s="101"/>
      <c r="JB54" s="101"/>
      <c r="JC54" s="101"/>
      <c r="JD54" s="101"/>
      <c r="JE54" s="101"/>
      <c r="JF54" s="101"/>
      <c r="JG54" s="101"/>
      <c r="JH54" s="101"/>
      <c r="JI54" s="101"/>
      <c r="JJ54" s="101"/>
      <c r="JK54" s="101"/>
      <c r="JL54" s="101"/>
      <c r="JM54" s="101"/>
      <c r="JN54" s="102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0" t="str">
        <f>データ!$B$11</f>
        <v>H28</v>
      </c>
      <c r="KG54" s="101"/>
      <c r="KH54" s="101"/>
      <c r="KI54" s="101"/>
      <c r="KJ54" s="101"/>
      <c r="KK54" s="101"/>
      <c r="KL54" s="101"/>
      <c r="KM54" s="101"/>
      <c r="KN54" s="101"/>
      <c r="KO54" s="101"/>
      <c r="KP54" s="101"/>
      <c r="KQ54" s="101"/>
      <c r="KR54" s="101"/>
      <c r="KS54" s="101"/>
      <c r="KT54" s="102"/>
      <c r="KU54" s="100" t="str">
        <f>データ!$C$11</f>
        <v>H29</v>
      </c>
      <c r="KV54" s="101"/>
      <c r="KW54" s="101"/>
      <c r="KX54" s="101"/>
      <c r="KY54" s="101"/>
      <c r="KZ54" s="101"/>
      <c r="LA54" s="101"/>
      <c r="LB54" s="101"/>
      <c r="LC54" s="101"/>
      <c r="LD54" s="101"/>
      <c r="LE54" s="101"/>
      <c r="LF54" s="101"/>
      <c r="LG54" s="101"/>
      <c r="LH54" s="101"/>
      <c r="LI54" s="102"/>
      <c r="LJ54" s="100" t="str">
        <f>データ!$D$11</f>
        <v>H30</v>
      </c>
      <c r="LK54" s="101"/>
      <c r="LL54" s="101"/>
      <c r="LM54" s="101"/>
      <c r="LN54" s="101"/>
      <c r="LO54" s="101"/>
      <c r="LP54" s="101"/>
      <c r="LQ54" s="101"/>
      <c r="LR54" s="101"/>
      <c r="LS54" s="101"/>
      <c r="LT54" s="101"/>
      <c r="LU54" s="101"/>
      <c r="LV54" s="101"/>
      <c r="LW54" s="101"/>
      <c r="LX54" s="102"/>
      <c r="LY54" s="100" t="str">
        <f>データ!$E$11</f>
        <v>R01</v>
      </c>
      <c r="LZ54" s="101"/>
      <c r="MA54" s="101"/>
      <c r="MB54" s="101"/>
      <c r="MC54" s="101"/>
      <c r="MD54" s="101"/>
      <c r="ME54" s="101"/>
      <c r="MF54" s="101"/>
      <c r="MG54" s="101"/>
      <c r="MH54" s="101"/>
      <c r="MI54" s="101"/>
      <c r="MJ54" s="101"/>
      <c r="MK54" s="101"/>
      <c r="ML54" s="101"/>
      <c r="MM54" s="102"/>
      <c r="MN54" s="100" t="str">
        <f>データ!$F$11</f>
        <v>R02</v>
      </c>
      <c r="MO54" s="101"/>
      <c r="MP54" s="101"/>
      <c r="MQ54" s="101"/>
      <c r="MR54" s="101"/>
      <c r="MS54" s="101"/>
      <c r="MT54" s="101"/>
      <c r="MU54" s="101"/>
      <c r="MV54" s="101"/>
      <c r="MW54" s="101"/>
      <c r="MX54" s="101"/>
      <c r="MY54" s="101"/>
      <c r="MZ54" s="101"/>
      <c r="NA54" s="101"/>
      <c r="NB54" s="102"/>
      <c r="NC54" s="5"/>
      <c r="ND54" s="5"/>
      <c r="NE54" s="5"/>
      <c r="NF54" s="5"/>
      <c r="NG54" s="5"/>
      <c r="NH54" s="27"/>
      <c r="NI54" s="2"/>
      <c r="NJ54" s="111" t="s">
        <v>174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96" t="s">
        <v>57</v>
      </c>
      <c r="H55" s="96"/>
      <c r="I55" s="96"/>
      <c r="J55" s="96"/>
      <c r="K55" s="96"/>
      <c r="L55" s="96"/>
      <c r="M55" s="96"/>
      <c r="N55" s="96"/>
      <c r="O55" s="96"/>
      <c r="P55" s="97">
        <f>データ!CA7</f>
        <v>22883</v>
      </c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97">
        <f>データ!CB7</f>
        <v>24461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97">
        <f>データ!CC7</f>
        <v>25943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97">
        <f>データ!CD7</f>
        <v>25712</v>
      </c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9"/>
      <c r="BX55" s="97">
        <f>データ!CE7</f>
        <v>27618</v>
      </c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O55" s="5"/>
      <c r="CP55" s="5"/>
      <c r="CQ55" s="5"/>
      <c r="CR55" s="5"/>
      <c r="CS55" s="5"/>
      <c r="CT55" s="5"/>
      <c r="CU55" s="96" t="s">
        <v>57</v>
      </c>
      <c r="CV55" s="96"/>
      <c r="CW55" s="96"/>
      <c r="CX55" s="96"/>
      <c r="CY55" s="96"/>
      <c r="CZ55" s="96"/>
      <c r="DA55" s="96"/>
      <c r="DB55" s="96"/>
      <c r="DC55" s="96"/>
      <c r="DD55" s="97">
        <f>データ!CL7</f>
        <v>6730</v>
      </c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9"/>
      <c r="DS55" s="97">
        <f>データ!CM7</f>
        <v>6647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9"/>
      <c r="EH55" s="97">
        <f>データ!CN7</f>
        <v>6729</v>
      </c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9"/>
      <c r="EW55" s="97">
        <f>データ!CO7</f>
        <v>7240</v>
      </c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  <c r="FL55" s="97">
        <f>データ!CP7</f>
        <v>7722</v>
      </c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9"/>
      <c r="GA55" s="5"/>
      <c r="GB55" s="5"/>
      <c r="GC55" s="5"/>
      <c r="GD55" s="5"/>
      <c r="GE55" s="5"/>
      <c r="GF55" s="5"/>
      <c r="GG55" s="5"/>
      <c r="GH55" s="5"/>
      <c r="GI55" s="96" t="s">
        <v>57</v>
      </c>
      <c r="GJ55" s="96"/>
      <c r="GK55" s="96"/>
      <c r="GL55" s="96"/>
      <c r="GM55" s="96"/>
      <c r="GN55" s="96"/>
      <c r="GO55" s="96"/>
      <c r="GP55" s="96"/>
      <c r="GQ55" s="96"/>
      <c r="GR55" s="85">
        <f>データ!CW7</f>
        <v>166.8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186.7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199.6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193.2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258.3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96" t="s">
        <v>57</v>
      </c>
      <c r="JX55" s="96"/>
      <c r="JY55" s="96"/>
      <c r="JZ55" s="96"/>
      <c r="KA55" s="96"/>
      <c r="KB55" s="96"/>
      <c r="KC55" s="96"/>
      <c r="KD55" s="96"/>
      <c r="KE55" s="96"/>
      <c r="KF55" s="85">
        <f>データ!DH7</f>
        <v>13.7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14.5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14.5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14.4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19.8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96" t="s">
        <v>59</v>
      </c>
      <c r="H56" s="96"/>
      <c r="I56" s="96"/>
      <c r="J56" s="96"/>
      <c r="K56" s="96"/>
      <c r="L56" s="96"/>
      <c r="M56" s="96"/>
      <c r="N56" s="96"/>
      <c r="O56" s="96"/>
      <c r="P56" s="97">
        <f>データ!CF7</f>
        <v>24479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97">
        <f>データ!CG7</f>
        <v>25136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7">
        <f>データ!CH7</f>
        <v>26485</v>
      </c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9"/>
      <c r="BI56" s="97">
        <f>データ!CI7</f>
        <v>27761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/>
      <c r="BX56" s="97">
        <f>データ!CJ7</f>
        <v>29162</v>
      </c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O56" s="5"/>
      <c r="CP56" s="5"/>
      <c r="CQ56" s="5"/>
      <c r="CR56" s="5"/>
      <c r="CS56" s="5"/>
      <c r="CT56" s="5"/>
      <c r="CU56" s="96" t="s">
        <v>59</v>
      </c>
      <c r="CV56" s="96"/>
      <c r="CW56" s="96"/>
      <c r="CX56" s="96"/>
      <c r="CY56" s="96"/>
      <c r="CZ56" s="96"/>
      <c r="DA56" s="96"/>
      <c r="DB56" s="96"/>
      <c r="DC56" s="96"/>
      <c r="DD56" s="97">
        <f>データ!CQ7</f>
        <v>8000</v>
      </c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9"/>
      <c r="DS56" s="97">
        <f>データ!CR7</f>
        <v>8023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97">
        <f>データ!CS7</f>
        <v>8109</v>
      </c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9"/>
      <c r="EW56" s="97">
        <f>データ!CT7</f>
        <v>8307</v>
      </c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L56" s="97">
        <f>データ!CU7</f>
        <v>8904</v>
      </c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9"/>
      <c r="GA56" s="5"/>
      <c r="GB56" s="5"/>
      <c r="GC56" s="5"/>
      <c r="GD56" s="5"/>
      <c r="GE56" s="5"/>
      <c r="GF56" s="5"/>
      <c r="GG56" s="5"/>
      <c r="GH56" s="5"/>
      <c r="GI56" s="96" t="s">
        <v>59</v>
      </c>
      <c r="GJ56" s="96"/>
      <c r="GK56" s="96"/>
      <c r="GL56" s="96"/>
      <c r="GM56" s="96"/>
      <c r="GN56" s="96"/>
      <c r="GO56" s="96"/>
      <c r="GP56" s="96"/>
      <c r="GQ56" s="96"/>
      <c r="GR56" s="85">
        <f>データ!DB7</f>
        <v>79.5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81.099999999999994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81.599999999999994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80.099999999999994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87.1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96" t="s">
        <v>59</v>
      </c>
      <c r="JX56" s="96"/>
      <c r="JY56" s="96"/>
      <c r="JZ56" s="96"/>
      <c r="KA56" s="96"/>
      <c r="KB56" s="96"/>
      <c r="KC56" s="96"/>
      <c r="KD56" s="96"/>
      <c r="KE56" s="96"/>
      <c r="KF56" s="85">
        <f>データ!DM7</f>
        <v>17.600000000000001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17.399999999999999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16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16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15.9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67" t="s">
        <v>176</v>
      </c>
      <c r="NK70" s="168"/>
      <c r="NL70" s="168"/>
      <c r="NM70" s="168"/>
      <c r="NN70" s="168"/>
      <c r="NO70" s="168"/>
      <c r="NP70" s="168"/>
      <c r="NQ70" s="168"/>
      <c r="NR70" s="168"/>
      <c r="NS70" s="168"/>
      <c r="NT70" s="168"/>
      <c r="NU70" s="168"/>
      <c r="NV70" s="168"/>
      <c r="NW70" s="168"/>
      <c r="NX70" s="169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67"/>
      <c r="NK71" s="168"/>
      <c r="NL71" s="168"/>
      <c r="NM71" s="168"/>
      <c r="NN71" s="168"/>
      <c r="NO71" s="168"/>
      <c r="NP71" s="168"/>
      <c r="NQ71" s="168"/>
      <c r="NR71" s="168"/>
      <c r="NS71" s="168"/>
      <c r="NT71" s="168"/>
      <c r="NU71" s="168"/>
      <c r="NV71" s="168"/>
      <c r="NW71" s="168"/>
      <c r="NX71" s="169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67"/>
      <c r="NK72" s="168"/>
      <c r="NL72" s="168"/>
      <c r="NM72" s="168"/>
      <c r="NN72" s="168"/>
      <c r="NO72" s="168"/>
      <c r="NP72" s="168"/>
      <c r="NQ72" s="168"/>
      <c r="NR72" s="168"/>
      <c r="NS72" s="168"/>
      <c r="NT72" s="168"/>
      <c r="NU72" s="168"/>
      <c r="NV72" s="168"/>
      <c r="NW72" s="168"/>
      <c r="NX72" s="169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67"/>
      <c r="NK73" s="168"/>
      <c r="NL73" s="168"/>
      <c r="NM73" s="168"/>
      <c r="NN73" s="168"/>
      <c r="NO73" s="168"/>
      <c r="NP73" s="168"/>
      <c r="NQ73" s="168"/>
      <c r="NR73" s="168"/>
      <c r="NS73" s="168"/>
      <c r="NT73" s="168"/>
      <c r="NU73" s="168"/>
      <c r="NV73" s="168"/>
      <c r="NW73" s="168"/>
      <c r="NX73" s="169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67"/>
      <c r="NK74" s="168"/>
      <c r="NL74" s="168"/>
      <c r="NM74" s="168"/>
      <c r="NN74" s="168"/>
      <c r="NO74" s="168"/>
      <c r="NP74" s="168"/>
      <c r="NQ74" s="168"/>
      <c r="NR74" s="168"/>
      <c r="NS74" s="168"/>
      <c r="NT74" s="168"/>
      <c r="NU74" s="168"/>
      <c r="NV74" s="168"/>
      <c r="NW74" s="168"/>
      <c r="NX74" s="169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67"/>
      <c r="NK75" s="168"/>
      <c r="NL75" s="168"/>
      <c r="NM75" s="168"/>
      <c r="NN75" s="168"/>
      <c r="NO75" s="168"/>
      <c r="NP75" s="168"/>
      <c r="NQ75" s="168"/>
      <c r="NR75" s="168"/>
      <c r="NS75" s="168"/>
      <c r="NT75" s="168"/>
      <c r="NU75" s="168"/>
      <c r="NV75" s="168"/>
      <c r="NW75" s="168"/>
      <c r="NX75" s="169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67"/>
      <c r="NK76" s="168"/>
      <c r="NL76" s="168"/>
      <c r="NM76" s="168"/>
      <c r="NN76" s="168"/>
      <c r="NO76" s="168"/>
      <c r="NP76" s="168"/>
      <c r="NQ76" s="168"/>
      <c r="NR76" s="168"/>
      <c r="NS76" s="168"/>
      <c r="NT76" s="168"/>
      <c r="NU76" s="168"/>
      <c r="NV76" s="168"/>
      <c r="NW76" s="168"/>
      <c r="NX76" s="169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67"/>
      <c r="NK77" s="168"/>
      <c r="NL77" s="168"/>
      <c r="NM77" s="168"/>
      <c r="NN77" s="168"/>
      <c r="NO77" s="168"/>
      <c r="NP77" s="168"/>
      <c r="NQ77" s="168"/>
      <c r="NR77" s="168"/>
      <c r="NS77" s="168"/>
      <c r="NT77" s="168"/>
      <c r="NU77" s="168"/>
      <c r="NV77" s="168"/>
      <c r="NW77" s="168"/>
      <c r="NX77" s="169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167"/>
      <c r="NK78" s="168"/>
      <c r="NL78" s="168"/>
      <c r="NM78" s="168"/>
      <c r="NN78" s="168"/>
      <c r="NO78" s="168"/>
      <c r="NP78" s="168"/>
      <c r="NQ78" s="168"/>
      <c r="NR78" s="168"/>
      <c r="NS78" s="168"/>
      <c r="NT78" s="168"/>
      <c r="NU78" s="168"/>
      <c r="NV78" s="168"/>
      <c r="NW78" s="168"/>
      <c r="NX78" s="169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67.5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68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70.599999999999994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71.3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73.8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62.5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61.1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65.599999999999994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67.5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71.5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35403781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35121781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35600875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35918063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36430813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167"/>
      <c r="NK79" s="168"/>
      <c r="NL79" s="168"/>
      <c r="NM79" s="168"/>
      <c r="NN79" s="168"/>
      <c r="NO79" s="168"/>
      <c r="NP79" s="168"/>
      <c r="NQ79" s="168"/>
      <c r="NR79" s="168"/>
      <c r="NS79" s="168"/>
      <c r="NT79" s="168"/>
      <c r="NU79" s="168"/>
      <c r="NV79" s="168"/>
      <c r="NW79" s="168"/>
      <c r="NX79" s="169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52.7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52.8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54.2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55.4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57.6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70.5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68.900000000000006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70.2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72.3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41785853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44571078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45346697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44774257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46069366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167"/>
      <c r="NK80" s="168"/>
      <c r="NL80" s="168"/>
      <c r="NM80" s="168"/>
      <c r="NN80" s="168"/>
      <c r="NO80" s="168"/>
      <c r="NP80" s="168"/>
      <c r="NQ80" s="168"/>
      <c r="NR80" s="168"/>
      <c r="NS80" s="168"/>
      <c r="NT80" s="168"/>
      <c r="NU80" s="168"/>
      <c r="NV80" s="168"/>
      <c r="NW80" s="168"/>
      <c r="NX80" s="169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67"/>
      <c r="NK81" s="168"/>
      <c r="NL81" s="168"/>
      <c r="NM81" s="168"/>
      <c r="NN81" s="168"/>
      <c r="NO81" s="168"/>
      <c r="NP81" s="168"/>
      <c r="NQ81" s="168"/>
      <c r="NR81" s="168"/>
      <c r="NS81" s="168"/>
      <c r="NT81" s="168"/>
      <c r="NU81" s="168"/>
      <c r="NV81" s="168"/>
      <c r="NW81" s="168"/>
      <c r="NX81" s="169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67"/>
      <c r="NK82" s="168"/>
      <c r="NL82" s="168"/>
      <c r="NM82" s="168"/>
      <c r="NN82" s="168"/>
      <c r="NO82" s="168"/>
      <c r="NP82" s="168"/>
      <c r="NQ82" s="168"/>
      <c r="NR82" s="168"/>
      <c r="NS82" s="168"/>
      <c r="NT82" s="168"/>
      <c r="NU82" s="168"/>
      <c r="NV82" s="168"/>
      <c r="NW82" s="168"/>
      <c r="NX82" s="169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67"/>
      <c r="NK83" s="168"/>
      <c r="NL83" s="168"/>
      <c r="NM83" s="168"/>
      <c r="NN83" s="168"/>
      <c r="NO83" s="168"/>
      <c r="NP83" s="168"/>
      <c r="NQ83" s="168"/>
      <c r="NR83" s="168"/>
      <c r="NS83" s="168"/>
      <c r="NT83" s="168"/>
      <c r="NU83" s="168"/>
      <c r="NV83" s="168"/>
      <c r="NW83" s="168"/>
      <c r="NX83" s="16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70"/>
      <c r="NK84" s="171"/>
      <c r="NL84" s="171"/>
      <c r="NM84" s="171"/>
      <c r="NN84" s="171"/>
      <c r="NO84" s="171"/>
      <c r="NP84" s="171"/>
      <c r="NQ84" s="171"/>
      <c r="NR84" s="171"/>
      <c r="NS84" s="171"/>
      <c r="NT84" s="171"/>
      <c r="NU84" s="171"/>
      <c r="NV84" s="171"/>
      <c r="NW84" s="171"/>
      <c r="NX84" s="172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gXWIXd7ct3KwhwXOdiiaFiVi8XD2ajDA0+bjlg1oIzdvVDSlSwc0y1rhEzK7bQVGjImQpciK1J7asrHnW1NbZg==" saltValue="FXE3wcKpbK/T4LBEpWGO/Q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0" t="s">
        <v>107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3" t="s">
        <v>108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3" t="s">
        <v>109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 t="s">
        <v>110</v>
      </c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59" t="s">
        <v>111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3" t="s">
        <v>112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113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114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0" t="s">
        <v>115</v>
      </c>
      <c r="DT4" s="161"/>
      <c r="DU4" s="161"/>
      <c r="DV4" s="161"/>
      <c r="DW4" s="161"/>
      <c r="DX4" s="161"/>
      <c r="DY4" s="161"/>
      <c r="DZ4" s="161"/>
      <c r="EA4" s="161"/>
      <c r="EB4" s="161"/>
      <c r="EC4" s="162"/>
      <c r="ED4" s="159" t="s">
        <v>116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117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154</v>
      </c>
      <c r="B6" s="63">
        <f>B8</f>
        <v>2020</v>
      </c>
      <c r="C6" s="63">
        <f t="shared" ref="C6:M6" si="2">C8</f>
        <v>70009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6</v>
      </c>
      <c r="H6" s="164" t="str">
        <f>IF(H8&lt;&gt;I8,H8,"")&amp;IF(I8&lt;&gt;J8,I8,"")&amp;"　"&amp;J8</f>
        <v>福島県　宮下病院</v>
      </c>
      <c r="I6" s="165"/>
      <c r="J6" s="166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6</v>
      </c>
      <c r="R6" s="63" t="str">
        <f t="shared" si="3"/>
        <v>-</v>
      </c>
      <c r="S6" s="63" t="str">
        <f t="shared" si="3"/>
        <v>ド 訓</v>
      </c>
      <c r="T6" s="63" t="str">
        <f t="shared" si="3"/>
        <v>へ</v>
      </c>
      <c r="U6" s="64">
        <f>U8</f>
        <v>1862777</v>
      </c>
      <c r="V6" s="64">
        <f>V8</f>
        <v>2205</v>
      </c>
      <c r="W6" s="63" t="str">
        <f>W8</f>
        <v>第１種該当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32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32</v>
      </c>
      <c r="AF6" s="64">
        <f t="shared" si="3"/>
        <v>32</v>
      </c>
      <c r="AG6" s="64" t="str">
        <f t="shared" si="3"/>
        <v>-</v>
      </c>
      <c r="AH6" s="64">
        <f t="shared" si="3"/>
        <v>32</v>
      </c>
      <c r="AI6" s="65">
        <f>IF(AI8="-",NA(),AI8)</f>
        <v>125.2</v>
      </c>
      <c r="AJ6" s="65">
        <f t="shared" ref="AJ6:AR6" si="5">IF(AJ8="-",NA(),AJ8)</f>
        <v>111.4</v>
      </c>
      <c r="AK6" s="65">
        <f t="shared" si="5"/>
        <v>99.6</v>
      </c>
      <c r="AL6" s="65">
        <f t="shared" si="5"/>
        <v>91.8</v>
      </c>
      <c r="AM6" s="65">
        <f t="shared" si="5"/>
        <v>100.2</v>
      </c>
      <c r="AN6" s="65">
        <f t="shared" si="5"/>
        <v>96.2</v>
      </c>
      <c r="AO6" s="65">
        <f t="shared" si="5"/>
        <v>94.8</v>
      </c>
      <c r="AP6" s="65">
        <f t="shared" si="5"/>
        <v>96.1</v>
      </c>
      <c r="AQ6" s="65">
        <f t="shared" si="5"/>
        <v>96.7</v>
      </c>
      <c r="AR6" s="65">
        <f t="shared" si="5"/>
        <v>98</v>
      </c>
      <c r="AS6" s="65" t="str">
        <f>IF(AS8="-","【-】","【"&amp;SUBSTITUTE(TEXT(AS8,"#,##0.0"),"-","△")&amp;"】")</f>
        <v>【102.5】</v>
      </c>
      <c r="AT6" s="65">
        <f>IF(AT8="-",NA(),AT8)</f>
        <v>39</v>
      </c>
      <c r="AU6" s="65">
        <f t="shared" ref="AU6:BC6" si="6">IF(AU8="-",NA(),AU8)</f>
        <v>32.9</v>
      </c>
      <c r="AV6" s="65">
        <f t="shared" si="6"/>
        <v>31.8</v>
      </c>
      <c r="AW6" s="65">
        <f t="shared" si="6"/>
        <v>31.3</v>
      </c>
      <c r="AX6" s="65">
        <f t="shared" si="6"/>
        <v>21.8</v>
      </c>
      <c r="AY6" s="65">
        <f t="shared" si="6"/>
        <v>69.5</v>
      </c>
      <c r="AZ6" s="65">
        <f t="shared" si="6"/>
        <v>67.7</v>
      </c>
      <c r="BA6" s="65">
        <f t="shared" si="6"/>
        <v>66.8</v>
      </c>
      <c r="BB6" s="65">
        <f t="shared" si="6"/>
        <v>67.8</v>
      </c>
      <c r="BC6" s="65">
        <f t="shared" si="6"/>
        <v>65</v>
      </c>
      <c r="BD6" s="65" t="str">
        <f>IF(BD8="-","【-】","【"&amp;SUBSTITUTE(TEXT(BD8,"#,##0.0"),"-","△")&amp;"】")</f>
        <v>【84.7】</v>
      </c>
      <c r="BE6" s="65">
        <f>IF(BE8="-",NA(),BE8)</f>
        <v>136.69999999999999</v>
      </c>
      <c r="BF6" s="65">
        <f t="shared" ref="BF6:BN6" si="7">IF(BF8="-",NA(),BF8)</f>
        <v>152.1</v>
      </c>
      <c r="BG6" s="65">
        <f t="shared" si="7"/>
        <v>154.9</v>
      </c>
      <c r="BH6" s="65">
        <f t="shared" si="7"/>
        <v>237.8</v>
      </c>
      <c r="BI6" s="65">
        <f t="shared" si="7"/>
        <v>355</v>
      </c>
      <c r="BJ6" s="65">
        <f t="shared" si="7"/>
        <v>156.6</v>
      </c>
      <c r="BK6" s="65">
        <f t="shared" si="7"/>
        <v>106</v>
      </c>
      <c r="BL6" s="65">
        <f t="shared" si="7"/>
        <v>118.7</v>
      </c>
      <c r="BM6" s="65">
        <f t="shared" si="7"/>
        <v>121.7</v>
      </c>
      <c r="BN6" s="65">
        <f t="shared" si="7"/>
        <v>132.30000000000001</v>
      </c>
      <c r="BO6" s="65" t="str">
        <f>IF(BO8="-","【-】","【"&amp;SUBSTITUTE(TEXT(BO8,"#,##0.0"),"-","△")&amp;"】")</f>
        <v>【69.3】</v>
      </c>
      <c r="BP6" s="65">
        <f>IF(BP8="-",NA(),BP8)</f>
        <v>42.6</v>
      </c>
      <c r="BQ6" s="65">
        <f t="shared" ref="BQ6:BY6" si="8">IF(BQ8="-",NA(),BQ8)</f>
        <v>40.1</v>
      </c>
      <c r="BR6" s="65">
        <f t="shared" si="8"/>
        <v>31.9</v>
      </c>
      <c r="BS6" s="65">
        <f t="shared" si="8"/>
        <v>29.4</v>
      </c>
      <c r="BT6" s="65">
        <f t="shared" si="8"/>
        <v>17.100000000000001</v>
      </c>
      <c r="BU6" s="65">
        <f t="shared" si="8"/>
        <v>63.4</v>
      </c>
      <c r="BV6" s="65">
        <f t="shared" si="8"/>
        <v>62.3</v>
      </c>
      <c r="BW6" s="65">
        <f t="shared" si="8"/>
        <v>59.4</v>
      </c>
      <c r="BX6" s="65">
        <f t="shared" si="8"/>
        <v>61.4</v>
      </c>
      <c r="BY6" s="65">
        <f t="shared" si="8"/>
        <v>55.9</v>
      </c>
      <c r="BZ6" s="65" t="str">
        <f>IF(BZ8="-","【-】","【"&amp;SUBSTITUTE(TEXT(BZ8,"#,##0.0"),"-","△")&amp;"】")</f>
        <v>【67.2】</v>
      </c>
      <c r="CA6" s="66">
        <f>IF(CA8="-",NA(),CA8)</f>
        <v>22883</v>
      </c>
      <c r="CB6" s="66">
        <f t="shared" ref="CB6:CJ6" si="9">IF(CB8="-",NA(),CB8)</f>
        <v>24461</v>
      </c>
      <c r="CC6" s="66">
        <f t="shared" si="9"/>
        <v>25943</v>
      </c>
      <c r="CD6" s="66">
        <f t="shared" si="9"/>
        <v>25712</v>
      </c>
      <c r="CE6" s="66">
        <f t="shared" si="9"/>
        <v>27618</v>
      </c>
      <c r="CF6" s="66">
        <f t="shared" si="9"/>
        <v>24479</v>
      </c>
      <c r="CG6" s="66">
        <f t="shared" si="9"/>
        <v>25136</v>
      </c>
      <c r="CH6" s="66">
        <f t="shared" si="9"/>
        <v>26485</v>
      </c>
      <c r="CI6" s="66">
        <f t="shared" si="9"/>
        <v>27761</v>
      </c>
      <c r="CJ6" s="66">
        <f t="shared" si="9"/>
        <v>29162</v>
      </c>
      <c r="CK6" s="65" t="str">
        <f>IF(CK8="-","【-】","【"&amp;SUBSTITUTE(TEXT(CK8,"#,##0"),"-","△")&amp;"】")</f>
        <v>【56,733】</v>
      </c>
      <c r="CL6" s="66">
        <f>IF(CL8="-",NA(),CL8)</f>
        <v>6730</v>
      </c>
      <c r="CM6" s="66">
        <f t="shared" ref="CM6:CU6" si="10">IF(CM8="-",NA(),CM8)</f>
        <v>6647</v>
      </c>
      <c r="CN6" s="66">
        <f t="shared" si="10"/>
        <v>6729</v>
      </c>
      <c r="CO6" s="66">
        <f t="shared" si="10"/>
        <v>7240</v>
      </c>
      <c r="CP6" s="66">
        <f t="shared" si="10"/>
        <v>7722</v>
      </c>
      <c r="CQ6" s="66">
        <f t="shared" si="10"/>
        <v>8000</v>
      </c>
      <c r="CR6" s="66">
        <f t="shared" si="10"/>
        <v>8023</v>
      </c>
      <c r="CS6" s="66">
        <f t="shared" si="10"/>
        <v>8109</v>
      </c>
      <c r="CT6" s="66">
        <f t="shared" si="10"/>
        <v>8307</v>
      </c>
      <c r="CU6" s="66">
        <f t="shared" si="10"/>
        <v>8904</v>
      </c>
      <c r="CV6" s="65" t="str">
        <f>IF(CV8="-","【-】","【"&amp;SUBSTITUTE(TEXT(CV8,"#,##0"),"-","△")&amp;"】")</f>
        <v>【16,778】</v>
      </c>
      <c r="CW6" s="65">
        <f>IF(CW8="-",NA(),CW8)</f>
        <v>166.8</v>
      </c>
      <c r="CX6" s="65">
        <f t="shared" ref="CX6:DF6" si="11">IF(CX8="-",NA(),CX8)</f>
        <v>186.7</v>
      </c>
      <c r="CY6" s="65">
        <f t="shared" si="11"/>
        <v>199.6</v>
      </c>
      <c r="CZ6" s="65">
        <f t="shared" si="11"/>
        <v>193.2</v>
      </c>
      <c r="DA6" s="65">
        <f t="shared" si="11"/>
        <v>258.3</v>
      </c>
      <c r="DB6" s="65">
        <f t="shared" si="11"/>
        <v>79.5</v>
      </c>
      <c r="DC6" s="65">
        <f t="shared" si="11"/>
        <v>81.099999999999994</v>
      </c>
      <c r="DD6" s="65">
        <f t="shared" si="11"/>
        <v>81.599999999999994</v>
      </c>
      <c r="DE6" s="65">
        <f t="shared" si="11"/>
        <v>80.099999999999994</v>
      </c>
      <c r="DF6" s="65">
        <f t="shared" si="11"/>
        <v>87.1</v>
      </c>
      <c r="DG6" s="65" t="str">
        <f>IF(DG8="-","【-】","【"&amp;SUBSTITUTE(TEXT(DG8,"#,##0.0"),"-","△")&amp;"】")</f>
        <v>【58.8】</v>
      </c>
      <c r="DH6" s="65">
        <f>IF(DH8="-",NA(),DH8)</f>
        <v>13.7</v>
      </c>
      <c r="DI6" s="65">
        <f t="shared" ref="DI6:DQ6" si="12">IF(DI8="-",NA(),DI8)</f>
        <v>14.5</v>
      </c>
      <c r="DJ6" s="65">
        <f t="shared" si="12"/>
        <v>14.5</v>
      </c>
      <c r="DK6" s="65">
        <f t="shared" si="12"/>
        <v>14.4</v>
      </c>
      <c r="DL6" s="65">
        <f t="shared" si="12"/>
        <v>19.8</v>
      </c>
      <c r="DM6" s="65">
        <f t="shared" si="12"/>
        <v>17.600000000000001</v>
      </c>
      <c r="DN6" s="65">
        <f t="shared" si="12"/>
        <v>17.399999999999999</v>
      </c>
      <c r="DO6" s="65">
        <f t="shared" si="12"/>
        <v>16</v>
      </c>
      <c r="DP6" s="65">
        <f t="shared" si="12"/>
        <v>16</v>
      </c>
      <c r="DQ6" s="65">
        <f t="shared" si="12"/>
        <v>15.9</v>
      </c>
      <c r="DR6" s="65" t="str">
        <f>IF(DR8="-","【-】","【"&amp;SUBSTITUTE(TEXT(DR8,"#,##0.0"),"-","△")&amp;"】")</f>
        <v>【24.8】</v>
      </c>
      <c r="DS6" s="65">
        <f>IF(DS8="-",NA(),DS8)</f>
        <v>67.5</v>
      </c>
      <c r="DT6" s="65">
        <f t="shared" ref="DT6:EB6" si="13">IF(DT8="-",NA(),DT8)</f>
        <v>68</v>
      </c>
      <c r="DU6" s="65">
        <f t="shared" si="13"/>
        <v>70.599999999999994</v>
      </c>
      <c r="DV6" s="65">
        <f t="shared" si="13"/>
        <v>71.3</v>
      </c>
      <c r="DW6" s="65">
        <f t="shared" si="13"/>
        <v>73.8</v>
      </c>
      <c r="DX6" s="65">
        <f t="shared" si="13"/>
        <v>52.7</v>
      </c>
      <c r="DY6" s="65">
        <f t="shared" si="13"/>
        <v>52.8</v>
      </c>
      <c r="DZ6" s="65">
        <f t="shared" si="13"/>
        <v>54.2</v>
      </c>
      <c r="EA6" s="65">
        <f t="shared" si="13"/>
        <v>55.4</v>
      </c>
      <c r="EB6" s="65">
        <f t="shared" si="13"/>
        <v>57.6</v>
      </c>
      <c r="EC6" s="65" t="str">
        <f>IF(EC8="-","【-】","【"&amp;SUBSTITUTE(TEXT(EC8,"#,##0.0"),"-","△")&amp;"】")</f>
        <v>【54.8】</v>
      </c>
      <c r="ED6" s="65">
        <f>IF(ED8="-",NA(),ED8)</f>
        <v>62.5</v>
      </c>
      <c r="EE6" s="65">
        <f t="shared" ref="EE6:EM6" si="14">IF(EE8="-",NA(),EE8)</f>
        <v>61.1</v>
      </c>
      <c r="EF6" s="65">
        <f t="shared" si="14"/>
        <v>65.599999999999994</v>
      </c>
      <c r="EG6" s="65">
        <f t="shared" si="14"/>
        <v>67.5</v>
      </c>
      <c r="EH6" s="65">
        <f t="shared" si="14"/>
        <v>71.5</v>
      </c>
      <c r="EI6" s="65">
        <f t="shared" si="14"/>
        <v>70.5</v>
      </c>
      <c r="EJ6" s="65">
        <f t="shared" si="14"/>
        <v>68.900000000000006</v>
      </c>
      <c r="EK6" s="65">
        <f t="shared" si="14"/>
        <v>70.2</v>
      </c>
      <c r="EL6" s="65">
        <f t="shared" si="14"/>
        <v>72</v>
      </c>
      <c r="EM6" s="65">
        <f t="shared" si="14"/>
        <v>72.3</v>
      </c>
      <c r="EN6" s="65" t="str">
        <f>IF(EN8="-","【-】","【"&amp;SUBSTITUTE(TEXT(EN8,"#,##0.0"),"-","△")&amp;"】")</f>
        <v>【70.3】</v>
      </c>
      <c r="EO6" s="66">
        <f>IF(EO8="-",NA(),EO8)</f>
        <v>35403781</v>
      </c>
      <c r="EP6" s="66">
        <f t="shared" ref="EP6:EX6" si="15">IF(EP8="-",NA(),EP8)</f>
        <v>35121781</v>
      </c>
      <c r="EQ6" s="66">
        <f t="shared" si="15"/>
        <v>35600875</v>
      </c>
      <c r="ER6" s="66">
        <f t="shared" si="15"/>
        <v>35918063</v>
      </c>
      <c r="ES6" s="66">
        <f t="shared" si="15"/>
        <v>36430813</v>
      </c>
      <c r="ET6" s="66">
        <f t="shared" si="15"/>
        <v>41785853</v>
      </c>
      <c r="EU6" s="66">
        <f t="shared" si="15"/>
        <v>44571078</v>
      </c>
      <c r="EV6" s="66">
        <f t="shared" si="15"/>
        <v>45346697</v>
      </c>
      <c r="EW6" s="66">
        <f t="shared" si="15"/>
        <v>44774257</v>
      </c>
      <c r="EX6" s="66">
        <f t="shared" si="15"/>
        <v>46069366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155</v>
      </c>
      <c r="B7" s="63">
        <f t="shared" ref="B7:AH7" si="16">B8</f>
        <v>2020</v>
      </c>
      <c r="C7" s="63">
        <f t="shared" si="16"/>
        <v>70009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6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50床未満</v>
      </c>
      <c r="O7" s="63" t="str">
        <f>O8</f>
        <v>自治体職員</v>
      </c>
      <c r="P7" s="63" t="str">
        <f>P8</f>
        <v>直営</v>
      </c>
      <c r="Q7" s="64">
        <f t="shared" si="16"/>
        <v>6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へ</v>
      </c>
      <c r="U7" s="64">
        <f>U8</f>
        <v>1862777</v>
      </c>
      <c r="V7" s="64">
        <f>V8</f>
        <v>2205</v>
      </c>
      <c r="W7" s="63" t="str">
        <f>W8</f>
        <v>第１種該当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32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32</v>
      </c>
      <c r="AF7" s="64">
        <f t="shared" si="16"/>
        <v>32</v>
      </c>
      <c r="AG7" s="64" t="str">
        <f t="shared" si="16"/>
        <v>-</v>
      </c>
      <c r="AH7" s="64">
        <f t="shared" si="16"/>
        <v>32</v>
      </c>
      <c r="AI7" s="65">
        <f>AI8</f>
        <v>125.2</v>
      </c>
      <c r="AJ7" s="65">
        <f t="shared" ref="AJ7:AR7" si="17">AJ8</f>
        <v>111.4</v>
      </c>
      <c r="AK7" s="65">
        <f t="shared" si="17"/>
        <v>99.6</v>
      </c>
      <c r="AL7" s="65">
        <f t="shared" si="17"/>
        <v>91.8</v>
      </c>
      <c r="AM7" s="65">
        <f t="shared" si="17"/>
        <v>100.2</v>
      </c>
      <c r="AN7" s="65">
        <f t="shared" si="17"/>
        <v>96.2</v>
      </c>
      <c r="AO7" s="65">
        <f t="shared" si="17"/>
        <v>94.8</v>
      </c>
      <c r="AP7" s="65">
        <f t="shared" si="17"/>
        <v>96.1</v>
      </c>
      <c r="AQ7" s="65">
        <f t="shared" si="17"/>
        <v>96.7</v>
      </c>
      <c r="AR7" s="65">
        <f t="shared" si="17"/>
        <v>98</v>
      </c>
      <c r="AS7" s="65"/>
      <c r="AT7" s="65">
        <f>AT8</f>
        <v>39</v>
      </c>
      <c r="AU7" s="65">
        <f t="shared" ref="AU7:BC7" si="18">AU8</f>
        <v>32.9</v>
      </c>
      <c r="AV7" s="65">
        <f t="shared" si="18"/>
        <v>31.8</v>
      </c>
      <c r="AW7" s="65">
        <f t="shared" si="18"/>
        <v>31.3</v>
      </c>
      <c r="AX7" s="65">
        <f t="shared" si="18"/>
        <v>21.8</v>
      </c>
      <c r="AY7" s="65">
        <f t="shared" si="18"/>
        <v>69.5</v>
      </c>
      <c r="AZ7" s="65">
        <f t="shared" si="18"/>
        <v>67.7</v>
      </c>
      <c r="BA7" s="65">
        <f t="shared" si="18"/>
        <v>66.8</v>
      </c>
      <c r="BB7" s="65">
        <f t="shared" si="18"/>
        <v>67.8</v>
      </c>
      <c r="BC7" s="65">
        <f t="shared" si="18"/>
        <v>65</v>
      </c>
      <c r="BD7" s="65"/>
      <c r="BE7" s="65">
        <f>BE8</f>
        <v>136.69999999999999</v>
      </c>
      <c r="BF7" s="65">
        <f t="shared" ref="BF7:BN7" si="19">BF8</f>
        <v>152.1</v>
      </c>
      <c r="BG7" s="65">
        <f t="shared" si="19"/>
        <v>154.9</v>
      </c>
      <c r="BH7" s="65">
        <f t="shared" si="19"/>
        <v>237.8</v>
      </c>
      <c r="BI7" s="65">
        <f t="shared" si="19"/>
        <v>355</v>
      </c>
      <c r="BJ7" s="65">
        <f t="shared" si="19"/>
        <v>156.6</v>
      </c>
      <c r="BK7" s="65">
        <f t="shared" si="19"/>
        <v>106</v>
      </c>
      <c r="BL7" s="65">
        <f t="shared" si="19"/>
        <v>118.7</v>
      </c>
      <c r="BM7" s="65">
        <f t="shared" si="19"/>
        <v>121.7</v>
      </c>
      <c r="BN7" s="65">
        <f t="shared" si="19"/>
        <v>132.30000000000001</v>
      </c>
      <c r="BO7" s="65"/>
      <c r="BP7" s="65">
        <f>BP8</f>
        <v>42.6</v>
      </c>
      <c r="BQ7" s="65">
        <f t="shared" ref="BQ7:BY7" si="20">BQ8</f>
        <v>40.1</v>
      </c>
      <c r="BR7" s="65">
        <f t="shared" si="20"/>
        <v>31.9</v>
      </c>
      <c r="BS7" s="65">
        <f t="shared" si="20"/>
        <v>29.4</v>
      </c>
      <c r="BT7" s="65">
        <f t="shared" si="20"/>
        <v>17.100000000000001</v>
      </c>
      <c r="BU7" s="65">
        <f t="shared" si="20"/>
        <v>63.4</v>
      </c>
      <c r="BV7" s="65">
        <f t="shared" si="20"/>
        <v>62.3</v>
      </c>
      <c r="BW7" s="65">
        <f t="shared" si="20"/>
        <v>59.4</v>
      </c>
      <c r="BX7" s="65">
        <f t="shared" si="20"/>
        <v>61.4</v>
      </c>
      <c r="BY7" s="65">
        <f t="shared" si="20"/>
        <v>55.9</v>
      </c>
      <c r="BZ7" s="65"/>
      <c r="CA7" s="66">
        <f>CA8</f>
        <v>22883</v>
      </c>
      <c r="CB7" s="66">
        <f t="shared" ref="CB7:CJ7" si="21">CB8</f>
        <v>24461</v>
      </c>
      <c r="CC7" s="66">
        <f t="shared" si="21"/>
        <v>25943</v>
      </c>
      <c r="CD7" s="66">
        <f t="shared" si="21"/>
        <v>25712</v>
      </c>
      <c r="CE7" s="66">
        <f t="shared" si="21"/>
        <v>27618</v>
      </c>
      <c r="CF7" s="66">
        <f t="shared" si="21"/>
        <v>24479</v>
      </c>
      <c r="CG7" s="66">
        <f t="shared" si="21"/>
        <v>25136</v>
      </c>
      <c r="CH7" s="66">
        <f t="shared" si="21"/>
        <v>26485</v>
      </c>
      <c r="CI7" s="66">
        <f t="shared" si="21"/>
        <v>27761</v>
      </c>
      <c r="CJ7" s="66">
        <f t="shared" si="21"/>
        <v>29162</v>
      </c>
      <c r="CK7" s="65"/>
      <c r="CL7" s="66">
        <f>CL8</f>
        <v>6730</v>
      </c>
      <c r="CM7" s="66">
        <f t="shared" ref="CM7:CU7" si="22">CM8</f>
        <v>6647</v>
      </c>
      <c r="CN7" s="66">
        <f t="shared" si="22"/>
        <v>6729</v>
      </c>
      <c r="CO7" s="66">
        <f t="shared" si="22"/>
        <v>7240</v>
      </c>
      <c r="CP7" s="66">
        <f t="shared" si="22"/>
        <v>7722</v>
      </c>
      <c r="CQ7" s="66">
        <f t="shared" si="22"/>
        <v>8000</v>
      </c>
      <c r="CR7" s="66">
        <f t="shared" si="22"/>
        <v>8023</v>
      </c>
      <c r="CS7" s="66">
        <f t="shared" si="22"/>
        <v>8109</v>
      </c>
      <c r="CT7" s="66">
        <f t="shared" si="22"/>
        <v>8307</v>
      </c>
      <c r="CU7" s="66">
        <f t="shared" si="22"/>
        <v>8904</v>
      </c>
      <c r="CV7" s="65"/>
      <c r="CW7" s="65">
        <f>CW8</f>
        <v>166.8</v>
      </c>
      <c r="CX7" s="65">
        <f t="shared" ref="CX7:DF7" si="23">CX8</f>
        <v>186.7</v>
      </c>
      <c r="CY7" s="65">
        <f t="shared" si="23"/>
        <v>199.6</v>
      </c>
      <c r="CZ7" s="65">
        <f t="shared" si="23"/>
        <v>193.2</v>
      </c>
      <c r="DA7" s="65">
        <f t="shared" si="23"/>
        <v>258.3</v>
      </c>
      <c r="DB7" s="65">
        <f t="shared" si="23"/>
        <v>79.5</v>
      </c>
      <c r="DC7" s="65">
        <f t="shared" si="23"/>
        <v>81.099999999999994</v>
      </c>
      <c r="DD7" s="65">
        <f t="shared" si="23"/>
        <v>81.599999999999994</v>
      </c>
      <c r="DE7" s="65">
        <f t="shared" si="23"/>
        <v>80.099999999999994</v>
      </c>
      <c r="DF7" s="65">
        <f t="shared" si="23"/>
        <v>87.1</v>
      </c>
      <c r="DG7" s="65"/>
      <c r="DH7" s="65">
        <f>DH8</f>
        <v>13.7</v>
      </c>
      <c r="DI7" s="65">
        <f t="shared" ref="DI7:DQ7" si="24">DI8</f>
        <v>14.5</v>
      </c>
      <c r="DJ7" s="65">
        <f t="shared" si="24"/>
        <v>14.5</v>
      </c>
      <c r="DK7" s="65">
        <f t="shared" si="24"/>
        <v>14.4</v>
      </c>
      <c r="DL7" s="65">
        <f t="shared" si="24"/>
        <v>19.8</v>
      </c>
      <c r="DM7" s="65">
        <f t="shared" si="24"/>
        <v>17.600000000000001</v>
      </c>
      <c r="DN7" s="65">
        <f t="shared" si="24"/>
        <v>17.399999999999999</v>
      </c>
      <c r="DO7" s="65">
        <f t="shared" si="24"/>
        <v>16</v>
      </c>
      <c r="DP7" s="65">
        <f t="shared" si="24"/>
        <v>16</v>
      </c>
      <c r="DQ7" s="65">
        <f t="shared" si="24"/>
        <v>15.9</v>
      </c>
      <c r="DR7" s="65"/>
      <c r="DS7" s="65">
        <f>DS8</f>
        <v>67.5</v>
      </c>
      <c r="DT7" s="65">
        <f t="shared" ref="DT7:EB7" si="25">DT8</f>
        <v>68</v>
      </c>
      <c r="DU7" s="65">
        <f t="shared" si="25"/>
        <v>70.599999999999994</v>
      </c>
      <c r="DV7" s="65">
        <f t="shared" si="25"/>
        <v>71.3</v>
      </c>
      <c r="DW7" s="65">
        <f t="shared" si="25"/>
        <v>73.8</v>
      </c>
      <c r="DX7" s="65">
        <f t="shared" si="25"/>
        <v>52.7</v>
      </c>
      <c r="DY7" s="65">
        <f t="shared" si="25"/>
        <v>52.8</v>
      </c>
      <c r="DZ7" s="65">
        <f t="shared" si="25"/>
        <v>54.2</v>
      </c>
      <c r="EA7" s="65">
        <f t="shared" si="25"/>
        <v>55.4</v>
      </c>
      <c r="EB7" s="65">
        <f t="shared" si="25"/>
        <v>57.6</v>
      </c>
      <c r="EC7" s="65"/>
      <c r="ED7" s="65">
        <f>ED8</f>
        <v>62.5</v>
      </c>
      <c r="EE7" s="65">
        <f t="shared" ref="EE7:EM7" si="26">EE8</f>
        <v>61.1</v>
      </c>
      <c r="EF7" s="65">
        <f t="shared" si="26"/>
        <v>65.599999999999994</v>
      </c>
      <c r="EG7" s="65">
        <f t="shared" si="26"/>
        <v>67.5</v>
      </c>
      <c r="EH7" s="65">
        <f t="shared" si="26"/>
        <v>71.5</v>
      </c>
      <c r="EI7" s="65">
        <f t="shared" si="26"/>
        <v>70.5</v>
      </c>
      <c r="EJ7" s="65">
        <f t="shared" si="26"/>
        <v>68.900000000000006</v>
      </c>
      <c r="EK7" s="65">
        <f t="shared" si="26"/>
        <v>70.2</v>
      </c>
      <c r="EL7" s="65">
        <f t="shared" si="26"/>
        <v>72</v>
      </c>
      <c r="EM7" s="65">
        <f t="shared" si="26"/>
        <v>72.3</v>
      </c>
      <c r="EN7" s="65"/>
      <c r="EO7" s="66">
        <f>EO8</f>
        <v>35403781</v>
      </c>
      <c r="EP7" s="66">
        <f t="shared" ref="EP7:EX7" si="27">EP8</f>
        <v>35121781</v>
      </c>
      <c r="EQ7" s="66">
        <f t="shared" si="27"/>
        <v>35600875</v>
      </c>
      <c r="ER7" s="66">
        <f t="shared" si="27"/>
        <v>35918063</v>
      </c>
      <c r="ES7" s="66">
        <f t="shared" si="27"/>
        <v>36430813</v>
      </c>
      <c r="ET7" s="66">
        <f t="shared" si="27"/>
        <v>41785853</v>
      </c>
      <c r="EU7" s="66">
        <f t="shared" si="27"/>
        <v>44571078</v>
      </c>
      <c r="EV7" s="66">
        <f t="shared" si="27"/>
        <v>45346697</v>
      </c>
      <c r="EW7" s="66">
        <f t="shared" si="27"/>
        <v>44774257</v>
      </c>
      <c r="EX7" s="66">
        <f t="shared" si="27"/>
        <v>46069366</v>
      </c>
      <c r="EY7" s="66"/>
    </row>
    <row r="8" spans="1:155" s="67" customFormat="1">
      <c r="A8" s="48"/>
      <c r="B8" s="68">
        <v>2020</v>
      </c>
      <c r="C8" s="68">
        <v>70009</v>
      </c>
      <c r="D8" s="68">
        <v>46</v>
      </c>
      <c r="E8" s="68">
        <v>6</v>
      </c>
      <c r="F8" s="68">
        <v>0</v>
      </c>
      <c r="G8" s="68">
        <v>6</v>
      </c>
      <c r="H8" s="68" t="s">
        <v>156</v>
      </c>
      <c r="I8" s="68" t="s">
        <v>156</v>
      </c>
      <c r="J8" s="68" t="s">
        <v>157</v>
      </c>
      <c r="K8" s="68" t="s">
        <v>158</v>
      </c>
      <c r="L8" s="68" t="s">
        <v>159</v>
      </c>
      <c r="M8" s="68" t="s">
        <v>160</v>
      </c>
      <c r="N8" s="68" t="s">
        <v>161</v>
      </c>
      <c r="O8" s="68" t="s">
        <v>162</v>
      </c>
      <c r="P8" s="68" t="s">
        <v>163</v>
      </c>
      <c r="Q8" s="69">
        <v>6</v>
      </c>
      <c r="R8" s="68" t="s">
        <v>39</v>
      </c>
      <c r="S8" s="68" t="s">
        <v>164</v>
      </c>
      <c r="T8" s="68" t="s">
        <v>165</v>
      </c>
      <c r="U8" s="69">
        <v>1862777</v>
      </c>
      <c r="V8" s="69">
        <v>2205</v>
      </c>
      <c r="W8" s="68" t="s">
        <v>166</v>
      </c>
      <c r="X8" s="68" t="s">
        <v>39</v>
      </c>
      <c r="Y8" s="70" t="s">
        <v>167</v>
      </c>
      <c r="Z8" s="69">
        <v>32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32</v>
      </c>
      <c r="AF8" s="69">
        <v>32</v>
      </c>
      <c r="AG8" s="69" t="s">
        <v>39</v>
      </c>
      <c r="AH8" s="69">
        <v>32</v>
      </c>
      <c r="AI8" s="71">
        <v>125.2</v>
      </c>
      <c r="AJ8" s="71">
        <v>111.4</v>
      </c>
      <c r="AK8" s="71">
        <v>99.6</v>
      </c>
      <c r="AL8" s="71">
        <v>91.8</v>
      </c>
      <c r="AM8" s="71">
        <v>100.2</v>
      </c>
      <c r="AN8" s="71">
        <v>96.2</v>
      </c>
      <c r="AO8" s="71">
        <v>94.8</v>
      </c>
      <c r="AP8" s="71">
        <v>96.1</v>
      </c>
      <c r="AQ8" s="71">
        <v>96.7</v>
      </c>
      <c r="AR8" s="71">
        <v>98</v>
      </c>
      <c r="AS8" s="71">
        <v>102.5</v>
      </c>
      <c r="AT8" s="71">
        <v>39</v>
      </c>
      <c r="AU8" s="71">
        <v>32.9</v>
      </c>
      <c r="AV8" s="71">
        <v>31.8</v>
      </c>
      <c r="AW8" s="71">
        <v>31.3</v>
      </c>
      <c r="AX8" s="71">
        <v>21.8</v>
      </c>
      <c r="AY8" s="71">
        <v>69.5</v>
      </c>
      <c r="AZ8" s="71">
        <v>67.7</v>
      </c>
      <c r="BA8" s="71">
        <v>66.8</v>
      </c>
      <c r="BB8" s="71">
        <v>67.8</v>
      </c>
      <c r="BC8" s="71">
        <v>65</v>
      </c>
      <c r="BD8" s="71">
        <v>84.7</v>
      </c>
      <c r="BE8" s="72">
        <v>136.69999999999999</v>
      </c>
      <c r="BF8" s="72">
        <v>152.1</v>
      </c>
      <c r="BG8" s="72">
        <v>154.9</v>
      </c>
      <c r="BH8" s="72">
        <v>237.8</v>
      </c>
      <c r="BI8" s="72">
        <v>355</v>
      </c>
      <c r="BJ8" s="72">
        <v>156.6</v>
      </c>
      <c r="BK8" s="72">
        <v>106</v>
      </c>
      <c r="BL8" s="72">
        <v>118.7</v>
      </c>
      <c r="BM8" s="72">
        <v>121.7</v>
      </c>
      <c r="BN8" s="72">
        <v>132.30000000000001</v>
      </c>
      <c r="BO8" s="72">
        <v>69.3</v>
      </c>
      <c r="BP8" s="71">
        <v>42.6</v>
      </c>
      <c r="BQ8" s="71">
        <v>40.1</v>
      </c>
      <c r="BR8" s="71">
        <v>31.9</v>
      </c>
      <c r="BS8" s="71">
        <v>29.4</v>
      </c>
      <c r="BT8" s="71">
        <v>17.100000000000001</v>
      </c>
      <c r="BU8" s="71">
        <v>63.4</v>
      </c>
      <c r="BV8" s="71">
        <v>62.3</v>
      </c>
      <c r="BW8" s="71">
        <v>59.4</v>
      </c>
      <c r="BX8" s="71">
        <v>61.4</v>
      </c>
      <c r="BY8" s="71">
        <v>55.9</v>
      </c>
      <c r="BZ8" s="71">
        <v>67.2</v>
      </c>
      <c r="CA8" s="72">
        <v>22883</v>
      </c>
      <c r="CB8" s="72">
        <v>24461</v>
      </c>
      <c r="CC8" s="72">
        <v>25943</v>
      </c>
      <c r="CD8" s="72">
        <v>25712</v>
      </c>
      <c r="CE8" s="72">
        <v>27618</v>
      </c>
      <c r="CF8" s="72">
        <v>24479</v>
      </c>
      <c r="CG8" s="72">
        <v>25136</v>
      </c>
      <c r="CH8" s="72">
        <v>26485</v>
      </c>
      <c r="CI8" s="72">
        <v>27761</v>
      </c>
      <c r="CJ8" s="72">
        <v>29162</v>
      </c>
      <c r="CK8" s="71">
        <v>56733</v>
      </c>
      <c r="CL8" s="72">
        <v>6730</v>
      </c>
      <c r="CM8" s="72">
        <v>6647</v>
      </c>
      <c r="CN8" s="72">
        <v>6729</v>
      </c>
      <c r="CO8" s="72">
        <v>7240</v>
      </c>
      <c r="CP8" s="72">
        <v>7722</v>
      </c>
      <c r="CQ8" s="72">
        <v>8000</v>
      </c>
      <c r="CR8" s="72">
        <v>8023</v>
      </c>
      <c r="CS8" s="72">
        <v>8109</v>
      </c>
      <c r="CT8" s="72">
        <v>8307</v>
      </c>
      <c r="CU8" s="72">
        <v>8904</v>
      </c>
      <c r="CV8" s="71">
        <v>16778</v>
      </c>
      <c r="CW8" s="72">
        <v>166.8</v>
      </c>
      <c r="CX8" s="72">
        <v>186.7</v>
      </c>
      <c r="CY8" s="72">
        <v>199.6</v>
      </c>
      <c r="CZ8" s="72">
        <v>193.2</v>
      </c>
      <c r="DA8" s="72">
        <v>258.3</v>
      </c>
      <c r="DB8" s="72">
        <v>79.5</v>
      </c>
      <c r="DC8" s="72">
        <v>81.099999999999994</v>
      </c>
      <c r="DD8" s="72">
        <v>81.599999999999994</v>
      </c>
      <c r="DE8" s="72">
        <v>80.099999999999994</v>
      </c>
      <c r="DF8" s="72">
        <v>87.1</v>
      </c>
      <c r="DG8" s="72">
        <v>58.8</v>
      </c>
      <c r="DH8" s="72">
        <v>13.7</v>
      </c>
      <c r="DI8" s="72">
        <v>14.5</v>
      </c>
      <c r="DJ8" s="72">
        <v>14.5</v>
      </c>
      <c r="DK8" s="72">
        <v>14.4</v>
      </c>
      <c r="DL8" s="72">
        <v>19.8</v>
      </c>
      <c r="DM8" s="72">
        <v>17.600000000000001</v>
      </c>
      <c r="DN8" s="72">
        <v>17.399999999999999</v>
      </c>
      <c r="DO8" s="72">
        <v>16</v>
      </c>
      <c r="DP8" s="72">
        <v>16</v>
      </c>
      <c r="DQ8" s="72">
        <v>15.9</v>
      </c>
      <c r="DR8" s="72">
        <v>24.8</v>
      </c>
      <c r="DS8" s="71">
        <v>67.5</v>
      </c>
      <c r="DT8" s="71">
        <v>68</v>
      </c>
      <c r="DU8" s="71">
        <v>70.599999999999994</v>
      </c>
      <c r="DV8" s="71">
        <v>71.3</v>
      </c>
      <c r="DW8" s="71">
        <v>73.8</v>
      </c>
      <c r="DX8" s="71">
        <v>52.7</v>
      </c>
      <c r="DY8" s="71">
        <v>52.8</v>
      </c>
      <c r="DZ8" s="71">
        <v>54.2</v>
      </c>
      <c r="EA8" s="71">
        <v>55.4</v>
      </c>
      <c r="EB8" s="71">
        <v>57.6</v>
      </c>
      <c r="EC8" s="71">
        <v>54.8</v>
      </c>
      <c r="ED8" s="71">
        <v>62.5</v>
      </c>
      <c r="EE8" s="71">
        <v>61.1</v>
      </c>
      <c r="EF8" s="71">
        <v>65.599999999999994</v>
      </c>
      <c r="EG8" s="71">
        <v>67.5</v>
      </c>
      <c r="EH8" s="71">
        <v>71.5</v>
      </c>
      <c r="EI8" s="71">
        <v>70.5</v>
      </c>
      <c r="EJ8" s="71">
        <v>68.900000000000006</v>
      </c>
      <c r="EK8" s="71">
        <v>70.2</v>
      </c>
      <c r="EL8" s="71">
        <v>72</v>
      </c>
      <c r="EM8" s="71">
        <v>72.3</v>
      </c>
      <c r="EN8" s="71">
        <v>70.3</v>
      </c>
      <c r="EO8" s="72">
        <v>35403781</v>
      </c>
      <c r="EP8" s="72">
        <v>35121781</v>
      </c>
      <c r="EQ8" s="72">
        <v>35600875</v>
      </c>
      <c r="ER8" s="72">
        <v>35918063</v>
      </c>
      <c r="ES8" s="72">
        <v>36430813</v>
      </c>
      <c r="ET8" s="72">
        <v>41785853</v>
      </c>
      <c r="EU8" s="72">
        <v>44571078</v>
      </c>
      <c r="EV8" s="72">
        <v>45346697</v>
      </c>
      <c r="EW8" s="72">
        <v>44774257</v>
      </c>
      <c r="EX8" s="72">
        <v>46069366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168</v>
      </c>
      <c r="C10" s="77" t="s">
        <v>169</v>
      </c>
      <c r="D10" s="77" t="s">
        <v>170</v>
      </c>
      <c r="E10" s="77" t="s">
        <v>171</v>
      </c>
      <c r="F10" s="77" t="s">
        <v>172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比佐野 孝</cp:lastModifiedBy>
  <cp:lastPrinted>2022-01-10T00:12:16Z</cp:lastPrinted>
  <dcterms:created xsi:type="dcterms:W3CDTF">2021-12-03T08:39:38Z</dcterms:created>
  <dcterms:modified xsi:type="dcterms:W3CDTF">2022-01-25T07:01:17Z</dcterms:modified>
  <cp:category/>
</cp:coreProperties>
</file>