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ec\s3002\02_財務企画グループ\予算・決算主任\50_経営比較分析表\令和３年度\02_公営企業に係る経営比較分析表（令和２年度決算）の分析等について（依頼）\05_回答用資料\"/>
    </mc:Choice>
  </mc:AlternateContent>
  <workbookProtection workbookAlgorithmName="SHA-512" workbookHashValue="dFdkqqI9I0Tu+F+k+Tmk1+f3GfkhQNvCtZPAeFAtAjb8a/otrsBnaKf2ocHhbjEFq9qb2ipwA8+b1bM6pSyQmg==" workbookSaltValue="ooVjZO9RXuo70gOl8w4mIg==" workbookSpinCount="100000" lockStructure="1"/>
  <bookViews>
    <workbookView xWindow="0" yWindow="0" windowWidth="15360" windowHeight="7308"/>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GG18" i="5"/>
  <c r="GF18" i="5"/>
  <c r="GE18" i="5"/>
  <c r="GH18" i="5"/>
  <c r="GD18" i="5"/>
  <c r="GF12" i="5"/>
  <c r="GE12" i="5"/>
  <c r="GH12" i="5"/>
  <c r="GD12" i="5"/>
  <c r="GG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IC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IG12" i="5"/>
  <c r="GZ18" i="5"/>
  <c r="HC18" i="5"/>
  <c r="GY18" i="5"/>
  <c r="HB18" i="5"/>
  <c r="HA18" i="5"/>
  <c r="HV18" i="5"/>
  <c r="HU18" i="5"/>
  <c r="HW12"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C12" i="5"/>
  <c r="HS12" i="5"/>
  <c r="IP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B18" i="5"/>
  <c r="FA18" i="5"/>
  <c r="FD18" i="5"/>
  <c r="EZ18" i="5"/>
  <c r="FC18" i="5"/>
  <c r="FA12" i="5"/>
  <c r="FD12" i="5"/>
  <c r="EZ12" i="5"/>
  <c r="FC12" i="5"/>
  <c r="FB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H11" i="4"/>
  <c r="ML10" i="5"/>
  <c r="KX10" i="5"/>
  <c r="JI10" i="5"/>
  <c r="HT10" i="5"/>
  <c r="GE10" i="5"/>
  <c r="EP10" i="5"/>
  <c r="DB10" i="5"/>
  <c r="BK10" i="5"/>
  <c r="MB10" i="5"/>
  <c r="KM10" i="5"/>
  <c r="IY10" i="5"/>
  <c r="HJ10" i="5"/>
  <c r="FU10" i="5"/>
  <c r="EF10" i="5"/>
  <c r="CQ10" i="5"/>
  <c r="AZ10" i="5"/>
  <c r="LR10" i="5"/>
  <c r="KC10" i="5"/>
  <c r="IN10" i="5"/>
  <c r="GZ10" i="5"/>
  <c r="FK10" i="5"/>
  <c r="DV10" i="5"/>
  <c r="CG10" i="5"/>
  <c r="FK18" i="5"/>
  <c r="FN18" i="5"/>
  <c r="FJ18" i="5"/>
  <c r="FM18" i="5"/>
  <c r="FL18" i="5"/>
  <c r="FN12" i="5"/>
  <c r="FJ12" i="5"/>
  <c r="FM12" i="5"/>
  <c r="FL12" i="5"/>
  <c r="FK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J11" i="4"/>
  <c r="MC10" i="5"/>
  <c r="KN10" i="5"/>
  <c r="IZ10" i="5"/>
  <c r="HK10" i="5"/>
  <c r="FV10" i="5"/>
  <c r="EG10" i="5"/>
  <c r="CR10" i="5"/>
  <c r="BA10" i="5"/>
  <c r="LS10" i="5"/>
  <c r="KD10" i="5"/>
  <c r="IO10" i="5"/>
  <c r="HA10" i="5"/>
  <c r="FL10" i="5"/>
  <c r="DW10" i="5"/>
  <c r="CH10" i="5"/>
  <c r="LI10" i="5"/>
  <c r="JT10" i="5"/>
  <c r="IE10" i="5"/>
  <c r="GP10" i="5"/>
  <c r="FB10" i="5"/>
  <c r="DM10" i="5"/>
  <c r="BW10" i="5"/>
  <c r="GP18" i="5"/>
  <c r="GO18" i="5"/>
  <c r="GR18" i="5"/>
  <c r="GN18" i="5"/>
  <c r="GQ18" i="5"/>
  <c r="GO12" i="5"/>
  <c r="GR12" i="5"/>
  <c r="GN12" i="5"/>
  <c r="GQ12" i="5"/>
  <c r="GP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FX18" i="5"/>
  <c r="FT18" i="5"/>
  <c r="FW18" i="5"/>
  <c r="FV18" i="5"/>
  <c r="FU18" i="5"/>
  <c r="FW12" i="5"/>
  <c r="FV12" i="5"/>
  <c r="FU12" i="5"/>
  <c r="FX12" i="5"/>
  <c r="FT12" i="5"/>
</calcChain>
</file>

<file path=xl/sharedStrings.xml><?xml version="1.0" encoding="utf-8"?>
<sst xmlns="http://schemas.openxmlformats.org/spreadsheetml/2006/main" count="905" uniqueCount="267">
  <si>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</si>
  <si>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</si>
  <si>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</si>
  <si>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</si>
  <si>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</si>
  <si>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</si>
  <si>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</si>
  <si>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</si>
  <si>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企業債償還のための減債積立金、将来の施設更新に充てるための建設改良積立金に積み立てている。また、減債積立金の取崩により発生した未処分利益剰余金変動額について資本金へ組み入れている。
資本金への組入　450,001,000円
減債積立金の積立　350,000,000円
建設改良積立金の積立　340,000,000円
繰越利益剰余金　1,084,633,205円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</si>
  <si>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</si>
  <si>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</si>
  <si>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</si>
  <si>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</si>
  <si>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</si>
  <si>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</si>
  <si>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</si>
  <si>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</si>
  <si>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</si>
  <si>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</si>
  <si>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</si>
  <si>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</si>
  <si>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</si>
  <si>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</si>
  <si>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</si>
  <si>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</si>
  <si>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</si>
  <si>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</si>
  <si>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</si>
  <si>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</si>
  <si>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</si>
  <si>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</si>
  <si>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</si>
  <si>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</si>
  <si>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</si>
  <si>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</si>
  <si>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</si>
  <si>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</si>
  <si>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</si>
  <si>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</si>
  <si>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</si>
  <si>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</si>
  <si>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</si>
  <si>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</si>
  <si>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</si>
  <si>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</si>
  <si>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</si>
  <si>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</si>
  <si>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</si>
  <si>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</si>
  <si>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</si>
  <si>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</si>
  <si>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</si>
  <si>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</si>
  <si>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</si>
  <si>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</si>
  <si>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</si>
  <si>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</si>
  <si>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</si>
  <si>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</si>
  <si>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</si>
  <si>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</si>
  <si>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</si>
  <si>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</si>
  <si>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</si>
  <si>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</si>
  <si>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</si>
  <si>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</si>
  <si>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</si>
  <si>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</si>
  <si>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</si>
  <si>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</si>
  <si>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</si>
  <si>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</si>
  <si>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</si>
  <si>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</si>
  <si>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</si>
  <si>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</si>
  <si>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</si>
  <si>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</si>
  <si>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</si>
  <si>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</si>
  <si>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</si>
  <si>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</si>
  <si>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</si>
  <si>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</si>
  <si>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</si>
  <si>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</si>
  <si>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</si>
  <si>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</si>
  <si>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</si>
  <si>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</si>
  <si>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</si>
  <si>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</si>
  <si>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</si>
  <si>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</si>
  <si>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</si>
  <si>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</si>
  <si>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</si>
  <si>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</si>
  <si>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</si>
  <si>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</si>
  <si>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</si>
  <si>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</si>
  <si>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</si>
  <si>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</si>
  <si>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</si>
  <si>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</si>
  <si>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</si>
  <si>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</si>
  <si>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</si>
  <si>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</si>
  <si>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</si>
  <si>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</si>
  <si>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</si>
  <si>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</si>
  <si>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</si>
  <si>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</si>
  <si>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</si>
  <si>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</si>
  <si>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</si>
  <si>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</si>
  <si>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140007</t>
  </si>
  <si>
    <t>46</t>
  </si>
  <si>
    <t>04</t>
  </si>
  <si>
    <t>0</t>
  </si>
  <si>
    <t>000</t>
  </si>
  <si>
    <t>神奈川県</t>
  </si>
  <si>
    <t>法適用</t>
  </si>
  <si>
    <t>電気事業</t>
  </si>
  <si>
    <t>自治体職員</t>
  </si>
  <si>
    <t>-</t>
  </si>
  <si>
    <t>令和６年３月31日　相模発電所ほか</t>
  </si>
  <si>
    <t>令和15年４月15日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</si>
  <si>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</si>
  <si>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</si>
  <si>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</si>
  <si>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</si>
  <si>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</si>
  <si>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</si>
  <si>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</si>
  <si>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</si>
  <si>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</si>
  <si>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</si>
  <si>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</si>
  <si>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</si>
  <si>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</si>
  <si>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</si>
  <si>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</si>
  <si>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</si>
  <si>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</si>
  <si>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</si>
  <si>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</si>
  <si>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</si>
  <si>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</si>
  <si>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</si>
  <si>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</si>
  <si>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</si>
  <si>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</si>
  <si>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</si>
  <si>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</si>
  <si>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</si>
  <si>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</si>
  <si>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</si>
  <si>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</si>
  <si>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</si>
  <si>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</si>
  <si>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</si>
  <si>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</si>
  <si>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</si>
  <si>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</si>
  <si>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</si>
  <si>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</si>
  <si>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</si>
  <si>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</si>
  <si>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</si>
  <si>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</si>
  <si>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</si>
  <si>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</si>
  <si>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</si>
  <si>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</si>
  <si>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</si>
  <si>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</si>
  <si>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</si>
  <si>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</si>
  <si>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</si>
  <si>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</si>
  <si>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</si>
  <si>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</si>
  <si>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</si>
  <si>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</si>
  <si>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</si>
  <si>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</si>
  <si>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</si>
  <si>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</si>
  <si>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</si>
  <si>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</si>
  <si>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</si>
  <si>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</si>
  <si>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</si>
  <si>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</si>
  <si>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</si>
  <si>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</si>
  <si>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</si>
  <si>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</si>
  <si>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</si>
  <si>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</si>
  <si>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</si>
  <si>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</si>
  <si>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</si>
  <si>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</si>
  <si>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</si>
  <si>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</si>
  <si>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</si>
  <si>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</si>
  <si>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</si>
  <si>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</si>
  <si>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</si>
  <si>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</si>
  <si>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</si>
  <si>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</si>
  <si>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</si>
  <si>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</si>
  <si>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</si>
  <si>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</si>
  <si>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</si>
  <si>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</si>
  <si>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</si>
  <si>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</si>
  <si>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</si>
  <si>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</si>
  <si>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</si>
  <si>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</si>
  <si>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</si>
  <si>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</si>
  <si>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</si>
  <si>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</si>
  <si>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</si>
  <si>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</si>
  <si>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</si>
  <si>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</si>
  <si>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</si>
  <si>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</si>
  <si>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</si>
  <si>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</si>
  <si>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</si>
  <si>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</si>
  <si>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</si>
  <si>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</si>
  <si>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</si>
  <si>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</si>
  <si>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</si>
  <si>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</si>
  <si>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</si>
  <si>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</si>
  <si>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</si>
  <si>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</si>
  <si>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</si>
  <si>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</si>
  <si>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</si>
  <si>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</si>
  <si>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</si>
  <si>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</si>
  <si>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</si>
  <si>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</si>
  <si>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経営については、５年間（令和元年度～令和５年度）の神奈川県営電気事業経営計画を策定し、発電施設などの適切な維持管理や整備、電力自由化に対応した経営基盤の強化を重点項目に掲げた。また、将来のエネルギーのあり方を展望し、小水力発電など再生可能エネルギー普及の推進や水素エネルギーの利活用といった新たな取組にもチャレンジしていくこととした。</t>
    <phoneticPr fontId="5"/>
  </si>
  <si>
    <t>○水力発電について　
　「設備利用率」は、平均値より低い値となっているが、これは本県の城山発電所が地方公営企業唯一の揚水式発電所であり、電力需給が逼迫した緊急時等にのみ発電する特殊な発電所であることから、年間発電電力量が少ないためであり、同発電所を除いて算出した設備利用率は37.3％で、前年度と同率であ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
　「企業債残高対料金収入比率」は、健全経営に向け企業債残高減に組んできた結果、平均値を下回った。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○太陽光発電について
　「設備利用率」は、前年度と概ね同水準であり、安定した発電実績を上げている。
　「修繕費比率」は、前年度と比較すると増加しているが、太陽光発電施設の経年劣化や、定期点検による維持費の増のためである。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「FIT収入割合」は全て再生可能エネルギー固定価格買取制度の適用を受けているため、100％を維持しており、FIT適用終了(愛川太陽光発電所(R15)、谷ヶ原太陽光発電所(R16))後は、収入が変動するリスクがある。</t>
    <rPh sb="144" eb="147">
      <t>ゼンネンド</t>
    </rPh>
    <rPh sb="148" eb="150">
      <t>ドウリツ</t>
    </rPh>
    <rPh sb="312" eb="314">
      <t>キギョウ</t>
    </rPh>
    <rPh sb="314" eb="315">
      <t>サイ</t>
    </rPh>
    <rPh sb="315" eb="317">
      <t>ザンダカ</t>
    </rPh>
    <rPh sb="317" eb="318">
      <t>タイ</t>
    </rPh>
    <rPh sb="318" eb="320">
      <t>リョウキン</t>
    </rPh>
    <rPh sb="320" eb="322">
      <t>シュウニュウ</t>
    </rPh>
    <rPh sb="322" eb="324">
      <t>ヒリツ</t>
    </rPh>
    <rPh sb="327" eb="329">
      <t>ケンゼン</t>
    </rPh>
    <rPh sb="329" eb="331">
      <t>ケイエイ</t>
    </rPh>
    <rPh sb="332" eb="333">
      <t>ム</t>
    </rPh>
    <rPh sb="334" eb="336">
      <t>キギョウ</t>
    </rPh>
    <rPh sb="336" eb="337">
      <t>サイ</t>
    </rPh>
    <rPh sb="337" eb="339">
      <t>ザンダカ</t>
    </rPh>
    <rPh sb="339" eb="340">
      <t>ゲン</t>
    </rPh>
    <rPh sb="595" eb="597">
      <t>テイキ</t>
    </rPh>
    <rPh sb="597" eb="599">
      <t>テンケン</t>
    </rPh>
    <phoneticPr fontId="5"/>
  </si>
  <si>
    <t>　「経常収支比率」及び「営業収支比率」は、100％を上回っており、この黒字経営によって、今後の施設の老朽化対策に向けた更新投資等に充てる財源を、毎年度確保している。前年度と比較すると経常収支比率・営業収支比率は、ほぼ同率となっている。
　また、経常収支における収益の大半を料金収入で賄っており、本業を主体とする健全な経営を維持している。
　「流動比率」は、100％を大きく上回っており、流動負債を支払う能力は十分に有している。
　「EBITDA」は、概ね安定して収益を確保している。前年度と比較すると減少しているが、減価償却が進んだ影響によるものである。
　「供給原価」は、平均値の２倍以上となっているが、これは、本県の城山発電所が地方公営企業唯一の揚水式発電所であり、電力需給が逼迫した緊急時等にのみ発電する特殊な発電所であることから、年間発電電力量が少ないためである。</t>
    <rPh sb="258" eb="260">
      <t>ゲンカ</t>
    </rPh>
    <rPh sb="260" eb="262">
      <t>ショウキャク</t>
    </rPh>
    <rPh sb="263" eb="264">
      <t>スス</t>
    </rPh>
    <rPh sb="266" eb="26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</si>
</sst>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109.2</c:v>
                </c:pt>
                <c:pt idx="1">
                  <c:v>105.8</c:v>
                </c:pt>
                <c:pt idx="2">
                  <c:v>105.9</c:v>
                </c:pt>
                <c:pt idx="3">
                  <c:v>108.3</c:v>
                </c:pt>
                <c:pt idx="4">
                  <c:v>110.4</c:v>
                </c:pt>
              </c:numCache>
            </c:numRef>
          </c:val>
          <c:extLst xmlns:c16r2="http://schemas.microsoft.com/office/drawing/2015/06/chart">
            <c:ext xmlns:c16="http://schemas.microsoft.com/office/drawing/2014/chart" uri="{C3380CC4-5D6E-409C-BE32-E72D297353CC}">
              <c16:uniqueId val="{00000000-DC86-4C43-AD8F-9F3516A8B80C}"/>
            </c:ext>
          </c:extLst>
        </c:ser>
        <c:dLbls>
          <c:showLegendKey val="0"/>
          <c:showVal val="0"/>
          <c:showCatName val="0"/>
          <c:showSerName val="0"/>
          <c:showPercent val="0"/>
          <c:showBubbleSize val="0"/>
        </c:dLbls>
        <c:gapWidth val="180"/>
        <c:overlap val="-90"/>
        <c:axId val="325911720"/>
        <c:axId val="3258379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xmlns:c16r2="http://schemas.microsoft.com/office/drawing/2015/06/chart">
            <c:ext xmlns:c16="http://schemas.microsoft.com/office/drawing/2014/chart" uri="{C3380CC4-5D6E-409C-BE32-E72D297353CC}">
              <c16:uniqueId val="{00000001-DC86-4C43-AD8F-9F3516A8B80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C86-4C43-AD8F-9F3516A8B80C}"/>
            </c:ext>
          </c:extLst>
        </c:ser>
        <c:dLbls>
          <c:showLegendKey val="0"/>
          <c:showVal val="0"/>
          <c:showCatName val="0"/>
          <c:showSerName val="0"/>
          <c:showPercent val="0"/>
          <c:showBubbleSize val="0"/>
        </c:dLbls>
        <c:marker val="1"/>
        <c:smooth val="0"/>
        <c:axId val="325911720"/>
        <c:axId val="325837952"/>
      </c:lineChart>
      <c:catAx>
        <c:axId val="325911720"/>
        <c:scaling>
          <c:orientation val="minMax"/>
        </c:scaling>
        <c:delete val="0"/>
        <c:axPos val="b"/>
        <c:numFmt formatCode="General" sourceLinked="1"/>
        <c:majorTickMark val="none"/>
        <c:minorTickMark val="none"/>
        <c:tickLblPos val="none"/>
        <c:crossAx val="325837952"/>
        <c:crosses val="autoZero"/>
        <c:auto val="0"/>
        <c:lblAlgn val="ctr"/>
        <c:lblOffset val="100"/>
        <c:noMultiLvlLbl val="1"/>
      </c:catAx>
      <c:valAx>
        <c:axId val="32583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5911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2.1</c:v>
                </c:pt>
                <c:pt idx="1">
                  <c:v>2</c:v>
                </c:pt>
                <c:pt idx="2">
                  <c:v>2.1</c:v>
                </c:pt>
                <c:pt idx="3">
                  <c:v>2</c:v>
                </c:pt>
                <c:pt idx="4">
                  <c:v>2.1</c:v>
                </c:pt>
              </c:numCache>
            </c:numRef>
          </c:val>
          <c:extLst xmlns:c16r2="http://schemas.microsoft.com/office/drawing/2015/06/chart">
            <c:ext xmlns:c16="http://schemas.microsoft.com/office/drawing/2014/chart" uri="{C3380CC4-5D6E-409C-BE32-E72D297353CC}">
              <c16:uniqueId val="{00000000-A9DD-4063-93E5-A91F6E702380}"/>
            </c:ext>
          </c:extLst>
        </c:ser>
        <c:dLbls>
          <c:showLegendKey val="0"/>
          <c:showVal val="0"/>
          <c:showCatName val="0"/>
          <c:showSerName val="0"/>
          <c:showPercent val="0"/>
          <c:showBubbleSize val="0"/>
        </c:dLbls>
        <c:gapWidth val="180"/>
        <c:overlap val="-90"/>
        <c:axId val="326512632"/>
        <c:axId val="3265185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xmlns:c16r2="http://schemas.microsoft.com/office/drawing/2015/06/chart">
            <c:ext xmlns:c16="http://schemas.microsoft.com/office/drawing/2014/chart" uri="{C3380CC4-5D6E-409C-BE32-E72D297353CC}">
              <c16:uniqueId val="{00000001-A9DD-4063-93E5-A91F6E702380}"/>
            </c:ext>
          </c:extLst>
        </c:ser>
        <c:dLbls>
          <c:showLegendKey val="0"/>
          <c:showVal val="0"/>
          <c:showCatName val="0"/>
          <c:showSerName val="0"/>
          <c:showPercent val="0"/>
          <c:showBubbleSize val="0"/>
        </c:dLbls>
        <c:marker val="1"/>
        <c:smooth val="0"/>
        <c:axId val="326512632"/>
        <c:axId val="326518512"/>
      </c:lineChart>
      <c:catAx>
        <c:axId val="326512632"/>
        <c:scaling>
          <c:orientation val="minMax"/>
        </c:scaling>
        <c:delete val="0"/>
        <c:axPos val="b"/>
        <c:numFmt formatCode="General" sourceLinked="1"/>
        <c:majorTickMark val="none"/>
        <c:minorTickMark val="none"/>
        <c:tickLblPos val="none"/>
        <c:crossAx val="326518512"/>
        <c:crosses val="autoZero"/>
        <c:auto val="0"/>
        <c:lblAlgn val="ctr"/>
        <c:lblOffset val="100"/>
        <c:noMultiLvlLbl val="1"/>
      </c:catAx>
      <c:valAx>
        <c:axId val="32651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1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9.6</c:v>
                </c:pt>
                <c:pt idx="1">
                  <c:v>9.4</c:v>
                </c:pt>
                <c:pt idx="2">
                  <c:v>12</c:v>
                </c:pt>
                <c:pt idx="3">
                  <c:v>11.5</c:v>
                </c:pt>
                <c:pt idx="4">
                  <c:v>11.2</c:v>
                </c:pt>
              </c:numCache>
            </c:numRef>
          </c:val>
          <c:extLst xmlns:c16r2="http://schemas.microsoft.com/office/drawing/2015/06/chart">
            <c:ext xmlns:c16="http://schemas.microsoft.com/office/drawing/2014/chart" uri="{C3380CC4-5D6E-409C-BE32-E72D297353CC}">
              <c16:uniqueId val="{00000000-2487-4EAB-A4FB-4B8BB066ABA9}"/>
            </c:ext>
          </c:extLst>
        </c:ser>
        <c:dLbls>
          <c:showLegendKey val="0"/>
          <c:showVal val="0"/>
          <c:showCatName val="0"/>
          <c:showSerName val="0"/>
          <c:showPercent val="0"/>
          <c:showBubbleSize val="0"/>
        </c:dLbls>
        <c:gapWidth val="180"/>
        <c:overlap val="-90"/>
        <c:axId val="326514592"/>
        <c:axId val="3265189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xmlns:c16r2="http://schemas.microsoft.com/office/drawing/2015/06/chart">
            <c:ext xmlns:c16="http://schemas.microsoft.com/office/drawing/2014/chart" uri="{C3380CC4-5D6E-409C-BE32-E72D297353CC}">
              <c16:uniqueId val="{00000001-2487-4EAB-A4FB-4B8BB066ABA9}"/>
            </c:ext>
          </c:extLst>
        </c:ser>
        <c:dLbls>
          <c:showLegendKey val="0"/>
          <c:showVal val="0"/>
          <c:showCatName val="0"/>
          <c:showSerName val="0"/>
          <c:showPercent val="0"/>
          <c:showBubbleSize val="0"/>
        </c:dLbls>
        <c:marker val="1"/>
        <c:smooth val="0"/>
        <c:axId val="326514592"/>
        <c:axId val="326518904"/>
      </c:lineChart>
      <c:catAx>
        <c:axId val="326514592"/>
        <c:scaling>
          <c:orientation val="minMax"/>
        </c:scaling>
        <c:delete val="0"/>
        <c:axPos val="b"/>
        <c:numFmt formatCode="General" sourceLinked="1"/>
        <c:majorTickMark val="none"/>
        <c:minorTickMark val="none"/>
        <c:tickLblPos val="none"/>
        <c:crossAx val="326518904"/>
        <c:crosses val="autoZero"/>
        <c:auto val="0"/>
        <c:lblAlgn val="ctr"/>
        <c:lblOffset val="100"/>
        <c:noMultiLvlLbl val="1"/>
      </c:catAx>
      <c:valAx>
        <c:axId val="32651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1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26.8</c:v>
                </c:pt>
                <c:pt idx="1">
                  <c:v>28</c:v>
                </c:pt>
                <c:pt idx="2">
                  <c:v>28.5</c:v>
                </c:pt>
                <c:pt idx="3">
                  <c:v>25.6</c:v>
                </c:pt>
                <c:pt idx="4">
                  <c:v>27.1</c:v>
                </c:pt>
              </c:numCache>
            </c:numRef>
          </c:val>
          <c:extLst xmlns:c16r2="http://schemas.microsoft.com/office/drawing/2015/06/chart">
            <c:ext xmlns:c16="http://schemas.microsoft.com/office/drawing/2014/chart" uri="{C3380CC4-5D6E-409C-BE32-E72D297353CC}">
              <c16:uniqueId val="{00000000-9F6D-4D5F-BB0A-853980D07D4D}"/>
            </c:ext>
          </c:extLst>
        </c:ser>
        <c:dLbls>
          <c:showLegendKey val="0"/>
          <c:showVal val="0"/>
          <c:showCatName val="0"/>
          <c:showSerName val="0"/>
          <c:showPercent val="0"/>
          <c:showBubbleSize val="0"/>
        </c:dLbls>
        <c:gapWidth val="180"/>
        <c:overlap val="-90"/>
        <c:axId val="326948480"/>
        <c:axId val="32694573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xmlns:c16r2="http://schemas.microsoft.com/office/drawing/2015/06/chart">
            <c:ext xmlns:c16="http://schemas.microsoft.com/office/drawing/2014/chart" uri="{C3380CC4-5D6E-409C-BE32-E72D297353CC}">
              <c16:uniqueId val="{00000001-9F6D-4D5F-BB0A-853980D07D4D}"/>
            </c:ext>
          </c:extLst>
        </c:ser>
        <c:dLbls>
          <c:showLegendKey val="0"/>
          <c:showVal val="0"/>
          <c:showCatName val="0"/>
          <c:showSerName val="0"/>
          <c:showPercent val="0"/>
          <c:showBubbleSize val="0"/>
        </c:dLbls>
        <c:marker val="1"/>
        <c:smooth val="0"/>
        <c:axId val="326948480"/>
        <c:axId val="326945736"/>
      </c:lineChart>
      <c:catAx>
        <c:axId val="326948480"/>
        <c:scaling>
          <c:orientation val="minMax"/>
        </c:scaling>
        <c:delete val="0"/>
        <c:axPos val="b"/>
        <c:numFmt formatCode="General" sourceLinked="1"/>
        <c:majorTickMark val="none"/>
        <c:minorTickMark val="none"/>
        <c:tickLblPos val="none"/>
        <c:crossAx val="326945736"/>
        <c:crosses val="autoZero"/>
        <c:auto val="0"/>
        <c:lblAlgn val="ctr"/>
        <c:lblOffset val="100"/>
        <c:noMultiLvlLbl val="1"/>
      </c:catAx>
      <c:valAx>
        <c:axId val="326945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94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88.4</c:v>
                </c:pt>
                <c:pt idx="1">
                  <c:v>73.5</c:v>
                </c:pt>
                <c:pt idx="2">
                  <c:v>60.5</c:v>
                </c:pt>
                <c:pt idx="3">
                  <c:v>48.8</c:v>
                </c:pt>
                <c:pt idx="4">
                  <c:v>40.700000000000003</c:v>
                </c:pt>
              </c:numCache>
            </c:numRef>
          </c:val>
          <c:extLst xmlns:c16r2="http://schemas.microsoft.com/office/drawing/2015/06/chart">
            <c:ext xmlns:c16="http://schemas.microsoft.com/office/drawing/2014/chart" uri="{C3380CC4-5D6E-409C-BE32-E72D297353CC}">
              <c16:uniqueId val="{00000000-673C-4BE5-9F03-01A8AFC594E7}"/>
            </c:ext>
          </c:extLst>
        </c:ser>
        <c:dLbls>
          <c:showLegendKey val="0"/>
          <c:showVal val="0"/>
          <c:showCatName val="0"/>
          <c:showSerName val="0"/>
          <c:showPercent val="0"/>
          <c:showBubbleSize val="0"/>
        </c:dLbls>
        <c:gapWidth val="180"/>
        <c:overlap val="-90"/>
        <c:axId val="326950048"/>
        <c:axId val="3269492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xmlns:c16r2="http://schemas.microsoft.com/office/drawing/2015/06/chart">
            <c:ext xmlns:c16="http://schemas.microsoft.com/office/drawing/2014/chart" uri="{C3380CC4-5D6E-409C-BE32-E72D297353CC}">
              <c16:uniqueId val="{00000001-673C-4BE5-9F03-01A8AFC594E7}"/>
            </c:ext>
          </c:extLst>
        </c:ser>
        <c:dLbls>
          <c:showLegendKey val="0"/>
          <c:showVal val="0"/>
          <c:showCatName val="0"/>
          <c:showSerName val="0"/>
          <c:showPercent val="0"/>
          <c:showBubbleSize val="0"/>
        </c:dLbls>
        <c:marker val="1"/>
        <c:smooth val="0"/>
        <c:axId val="326950048"/>
        <c:axId val="326949264"/>
      </c:lineChart>
      <c:catAx>
        <c:axId val="326950048"/>
        <c:scaling>
          <c:orientation val="minMax"/>
        </c:scaling>
        <c:delete val="0"/>
        <c:axPos val="b"/>
        <c:numFmt formatCode="General" sourceLinked="1"/>
        <c:majorTickMark val="none"/>
        <c:minorTickMark val="none"/>
        <c:tickLblPos val="none"/>
        <c:crossAx val="326949264"/>
        <c:crosses val="autoZero"/>
        <c:auto val="0"/>
        <c:lblAlgn val="ctr"/>
        <c:lblOffset val="100"/>
        <c:noMultiLvlLbl val="1"/>
      </c:catAx>
      <c:valAx>
        <c:axId val="32694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69500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66.900000000000006</c:v>
                </c:pt>
                <c:pt idx="1">
                  <c:v>66.599999999999994</c:v>
                </c:pt>
                <c:pt idx="2">
                  <c:v>68.099999999999994</c:v>
                </c:pt>
                <c:pt idx="3">
                  <c:v>69.900000000000006</c:v>
                </c:pt>
                <c:pt idx="4">
                  <c:v>71</c:v>
                </c:pt>
              </c:numCache>
            </c:numRef>
          </c:val>
          <c:extLst xmlns:c16r2="http://schemas.microsoft.com/office/drawing/2015/06/chart">
            <c:ext xmlns:c16="http://schemas.microsoft.com/office/drawing/2014/chart" uri="{C3380CC4-5D6E-409C-BE32-E72D297353CC}">
              <c16:uniqueId val="{00000000-05CF-4942-B008-BD94F8D3B95D}"/>
            </c:ext>
          </c:extLst>
        </c:ser>
        <c:dLbls>
          <c:showLegendKey val="0"/>
          <c:showVal val="0"/>
          <c:showCatName val="0"/>
          <c:showSerName val="0"/>
          <c:showPercent val="0"/>
          <c:showBubbleSize val="0"/>
        </c:dLbls>
        <c:gapWidth val="180"/>
        <c:overlap val="-90"/>
        <c:axId val="326947304"/>
        <c:axId val="32694416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xmlns:c16r2="http://schemas.microsoft.com/office/drawing/2015/06/chart">
            <c:ext xmlns:c16="http://schemas.microsoft.com/office/drawing/2014/chart" uri="{C3380CC4-5D6E-409C-BE32-E72D297353CC}">
              <c16:uniqueId val="{00000001-05CF-4942-B008-BD94F8D3B95D}"/>
            </c:ext>
          </c:extLst>
        </c:ser>
        <c:dLbls>
          <c:showLegendKey val="0"/>
          <c:showVal val="0"/>
          <c:showCatName val="0"/>
          <c:showSerName val="0"/>
          <c:showPercent val="0"/>
          <c:showBubbleSize val="0"/>
        </c:dLbls>
        <c:marker val="1"/>
        <c:smooth val="0"/>
        <c:axId val="326947304"/>
        <c:axId val="326944168"/>
      </c:lineChart>
      <c:catAx>
        <c:axId val="326947304"/>
        <c:scaling>
          <c:orientation val="minMax"/>
        </c:scaling>
        <c:delete val="0"/>
        <c:axPos val="b"/>
        <c:numFmt formatCode="General" sourceLinked="1"/>
        <c:majorTickMark val="none"/>
        <c:minorTickMark val="none"/>
        <c:tickLblPos val="none"/>
        <c:crossAx val="326944168"/>
        <c:crosses val="autoZero"/>
        <c:auto val="0"/>
        <c:lblAlgn val="ctr"/>
        <c:lblOffset val="100"/>
        <c:noMultiLvlLbl val="1"/>
      </c:catAx>
      <c:valAx>
        <c:axId val="326944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947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0.1</c:v>
                </c:pt>
                <c:pt idx="3">
                  <c:v>0.1</c:v>
                </c:pt>
                <c:pt idx="4">
                  <c:v>0</c:v>
                </c:pt>
              </c:numCache>
            </c:numRef>
          </c:val>
          <c:extLst xmlns:c16r2="http://schemas.microsoft.com/office/drawing/2015/06/chart">
            <c:ext xmlns:c16="http://schemas.microsoft.com/office/drawing/2014/chart" uri="{C3380CC4-5D6E-409C-BE32-E72D297353CC}">
              <c16:uniqueId val="{00000000-84E0-4D7B-A8DF-830B48E1DED9}"/>
            </c:ext>
          </c:extLst>
        </c:ser>
        <c:dLbls>
          <c:showLegendKey val="0"/>
          <c:showVal val="0"/>
          <c:showCatName val="0"/>
          <c:showSerName val="0"/>
          <c:showPercent val="0"/>
          <c:showBubbleSize val="0"/>
        </c:dLbls>
        <c:gapWidth val="180"/>
        <c:overlap val="-90"/>
        <c:axId val="326949656"/>
        <c:axId val="3269426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xmlns:c16r2="http://schemas.microsoft.com/office/drawing/2015/06/chart">
            <c:ext xmlns:c16="http://schemas.microsoft.com/office/drawing/2014/chart" uri="{C3380CC4-5D6E-409C-BE32-E72D297353CC}">
              <c16:uniqueId val="{00000001-84E0-4D7B-A8DF-830B48E1DED9}"/>
            </c:ext>
          </c:extLst>
        </c:ser>
        <c:dLbls>
          <c:showLegendKey val="0"/>
          <c:showVal val="0"/>
          <c:showCatName val="0"/>
          <c:showSerName val="0"/>
          <c:showPercent val="0"/>
          <c:showBubbleSize val="0"/>
        </c:dLbls>
        <c:marker val="1"/>
        <c:smooth val="0"/>
        <c:axId val="326949656"/>
        <c:axId val="326942600"/>
      </c:lineChart>
      <c:catAx>
        <c:axId val="326949656"/>
        <c:scaling>
          <c:orientation val="minMax"/>
        </c:scaling>
        <c:delete val="0"/>
        <c:axPos val="b"/>
        <c:numFmt formatCode="General" sourceLinked="1"/>
        <c:majorTickMark val="none"/>
        <c:minorTickMark val="none"/>
        <c:tickLblPos val="none"/>
        <c:crossAx val="326942600"/>
        <c:crosses val="autoZero"/>
        <c:auto val="0"/>
        <c:lblAlgn val="ctr"/>
        <c:lblOffset val="100"/>
        <c:noMultiLvlLbl val="1"/>
      </c:catAx>
      <c:valAx>
        <c:axId val="326942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949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CC-4192-8954-4507E38A3B96}"/>
            </c:ext>
          </c:extLst>
        </c:ser>
        <c:dLbls>
          <c:showLegendKey val="0"/>
          <c:showVal val="0"/>
          <c:showCatName val="0"/>
          <c:showSerName val="0"/>
          <c:showPercent val="0"/>
          <c:showBubbleSize val="0"/>
        </c:dLbls>
        <c:gapWidth val="180"/>
        <c:overlap val="-90"/>
        <c:axId val="326943776"/>
        <c:axId val="3269465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CC-4192-8954-4507E38A3B96}"/>
            </c:ext>
          </c:extLst>
        </c:ser>
        <c:dLbls>
          <c:showLegendKey val="0"/>
          <c:showVal val="0"/>
          <c:showCatName val="0"/>
          <c:showSerName val="0"/>
          <c:showPercent val="0"/>
          <c:showBubbleSize val="0"/>
        </c:dLbls>
        <c:marker val="1"/>
        <c:smooth val="0"/>
        <c:axId val="326943776"/>
        <c:axId val="326946520"/>
      </c:lineChart>
      <c:catAx>
        <c:axId val="326943776"/>
        <c:scaling>
          <c:orientation val="minMax"/>
        </c:scaling>
        <c:delete val="0"/>
        <c:axPos val="b"/>
        <c:numFmt formatCode="General" sourceLinked="1"/>
        <c:majorTickMark val="none"/>
        <c:minorTickMark val="none"/>
        <c:tickLblPos val="none"/>
        <c:crossAx val="326946520"/>
        <c:crosses val="autoZero"/>
        <c:auto val="0"/>
        <c:lblAlgn val="ctr"/>
        <c:lblOffset val="100"/>
        <c:noMultiLvlLbl val="1"/>
      </c:catAx>
      <c:valAx>
        <c:axId val="326946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94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E9-4CE6-9F06-7FEF6D554827}"/>
            </c:ext>
          </c:extLst>
        </c:ser>
        <c:dLbls>
          <c:showLegendKey val="0"/>
          <c:showVal val="0"/>
          <c:showCatName val="0"/>
          <c:showSerName val="0"/>
          <c:showPercent val="0"/>
          <c:showBubbleSize val="0"/>
        </c:dLbls>
        <c:gapWidth val="180"/>
        <c:overlap val="-90"/>
        <c:axId val="326946128"/>
        <c:axId val="3269429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E9-4CE6-9F06-7FEF6D554827}"/>
            </c:ext>
          </c:extLst>
        </c:ser>
        <c:dLbls>
          <c:showLegendKey val="0"/>
          <c:showVal val="0"/>
          <c:showCatName val="0"/>
          <c:showSerName val="0"/>
          <c:showPercent val="0"/>
          <c:showBubbleSize val="0"/>
        </c:dLbls>
        <c:marker val="1"/>
        <c:smooth val="0"/>
        <c:axId val="326946128"/>
        <c:axId val="326942992"/>
      </c:lineChart>
      <c:catAx>
        <c:axId val="326946128"/>
        <c:scaling>
          <c:orientation val="minMax"/>
        </c:scaling>
        <c:delete val="0"/>
        <c:axPos val="b"/>
        <c:numFmt formatCode="General" sourceLinked="1"/>
        <c:majorTickMark val="none"/>
        <c:minorTickMark val="none"/>
        <c:tickLblPos val="none"/>
        <c:crossAx val="326942992"/>
        <c:crosses val="autoZero"/>
        <c:auto val="0"/>
        <c:lblAlgn val="ctr"/>
        <c:lblOffset val="100"/>
        <c:noMultiLvlLbl val="1"/>
      </c:catAx>
      <c:valAx>
        <c:axId val="326942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946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80-4009-B864-70E289D95DB3}"/>
            </c:ext>
          </c:extLst>
        </c:ser>
        <c:dLbls>
          <c:showLegendKey val="0"/>
          <c:showVal val="0"/>
          <c:showCatName val="0"/>
          <c:showSerName val="0"/>
          <c:showPercent val="0"/>
          <c:showBubbleSize val="0"/>
        </c:dLbls>
        <c:gapWidth val="180"/>
        <c:overlap val="-90"/>
        <c:axId val="326948088"/>
        <c:axId val="32744067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80-4009-B864-70E289D95DB3}"/>
            </c:ext>
          </c:extLst>
        </c:ser>
        <c:dLbls>
          <c:showLegendKey val="0"/>
          <c:showVal val="0"/>
          <c:showCatName val="0"/>
          <c:showSerName val="0"/>
          <c:showPercent val="0"/>
          <c:showBubbleSize val="0"/>
        </c:dLbls>
        <c:marker val="1"/>
        <c:smooth val="0"/>
        <c:axId val="326948088"/>
        <c:axId val="327440672"/>
      </c:lineChart>
      <c:catAx>
        <c:axId val="326948088"/>
        <c:scaling>
          <c:orientation val="minMax"/>
        </c:scaling>
        <c:delete val="0"/>
        <c:axPos val="b"/>
        <c:numFmt formatCode="General" sourceLinked="1"/>
        <c:majorTickMark val="none"/>
        <c:minorTickMark val="none"/>
        <c:tickLblPos val="none"/>
        <c:crossAx val="327440672"/>
        <c:crosses val="autoZero"/>
        <c:auto val="0"/>
        <c:lblAlgn val="ctr"/>
        <c:lblOffset val="100"/>
        <c:noMultiLvlLbl val="1"/>
      </c:catAx>
      <c:valAx>
        <c:axId val="32744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94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82-4840-87E3-574249AB6692}"/>
            </c:ext>
          </c:extLst>
        </c:ser>
        <c:dLbls>
          <c:showLegendKey val="0"/>
          <c:showVal val="0"/>
          <c:showCatName val="0"/>
          <c:showSerName val="0"/>
          <c:showPercent val="0"/>
          <c:showBubbleSize val="0"/>
        </c:dLbls>
        <c:gapWidth val="180"/>
        <c:overlap val="-90"/>
        <c:axId val="327443808"/>
        <c:axId val="32744028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82-4840-87E3-574249AB6692}"/>
            </c:ext>
          </c:extLst>
        </c:ser>
        <c:dLbls>
          <c:showLegendKey val="0"/>
          <c:showVal val="0"/>
          <c:showCatName val="0"/>
          <c:showSerName val="0"/>
          <c:showPercent val="0"/>
          <c:showBubbleSize val="0"/>
        </c:dLbls>
        <c:marker val="1"/>
        <c:smooth val="0"/>
        <c:axId val="327443808"/>
        <c:axId val="327440280"/>
      </c:lineChart>
      <c:catAx>
        <c:axId val="327443808"/>
        <c:scaling>
          <c:orientation val="minMax"/>
        </c:scaling>
        <c:delete val="0"/>
        <c:axPos val="b"/>
        <c:numFmt formatCode="General" sourceLinked="1"/>
        <c:majorTickMark val="none"/>
        <c:minorTickMark val="none"/>
        <c:tickLblPos val="none"/>
        <c:crossAx val="327440280"/>
        <c:crosses val="autoZero"/>
        <c:auto val="0"/>
        <c:lblAlgn val="ctr"/>
        <c:lblOffset val="100"/>
        <c:noMultiLvlLbl val="1"/>
      </c:catAx>
      <c:valAx>
        <c:axId val="327440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4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111.9</c:v>
                </c:pt>
                <c:pt idx="1">
                  <c:v>107.1</c:v>
                </c:pt>
                <c:pt idx="2">
                  <c:v>107.6</c:v>
                </c:pt>
                <c:pt idx="3">
                  <c:v>109.4</c:v>
                </c:pt>
                <c:pt idx="4">
                  <c:v>111.4</c:v>
                </c:pt>
              </c:numCache>
            </c:numRef>
          </c:val>
          <c:extLst xmlns:c16r2="http://schemas.microsoft.com/office/drawing/2015/06/chart">
            <c:ext xmlns:c16="http://schemas.microsoft.com/office/drawing/2014/chart" uri="{C3380CC4-5D6E-409C-BE32-E72D297353CC}">
              <c16:uniqueId val="{00000000-04BA-474C-A54C-9BB74963795D}"/>
            </c:ext>
          </c:extLst>
        </c:ser>
        <c:dLbls>
          <c:showLegendKey val="0"/>
          <c:showVal val="0"/>
          <c:showCatName val="0"/>
          <c:showSerName val="0"/>
          <c:showPercent val="0"/>
          <c:showBubbleSize val="0"/>
        </c:dLbls>
        <c:gapWidth val="180"/>
        <c:overlap val="-90"/>
        <c:axId val="325714432"/>
        <c:axId val="32571639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xmlns:c16r2="http://schemas.microsoft.com/office/drawing/2015/06/chart">
            <c:ext xmlns:c16="http://schemas.microsoft.com/office/drawing/2014/chart" uri="{C3380CC4-5D6E-409C-BE32-E72D297353CC}">
              <c16:uniqueId val="{00000001-04BA-474C-A54C-9BB74963795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4BA-474C-A54C-9BB74963795D}"/>
            </c:ext>
          </c:extLst>
        </c:ser>
        <c:dLbls>
          <c:showLegendKey val="0"/>
          <c:showVal val="0"/>
          <c:showCatName val="0"/>
          <c:showSerName val="0"/>
          <c:showPercent val="0"/>
          <c:showBubbleSize val="0"/>
        </c:dLbls>
        <c:marker val="1"/>
        <c:smooth val="0"/>
        <c:axId val="325714432"/>
        <c:axId val="325716392"/>
      </c:lineChart>
      <c:catAx>
        <c:axId val="325714432"/>
        <c:scaling>
          <c:orientation val="minMax"/>
        </c:scaling>
        <c:delete val="0"/>
        <c:axPos val="b"/>
        <c:numFmt formatCode="General" sourceLinked="1"/>
        <c:majorTickMark val="none"/>
        <c:minorTickMark val="none"/>
        <c:tickLblPos val="none"/>
        <c:crossAx val="325716392"/>
        <c:crosses val="autoZero"/>
        <c:auto val="0"/>
        <c:lblAlgn val="ctr"/>
        <c:lblOffset val="100"/>
        <c:noMultiLvlLbl val="1"/>
      </c:catAx>
      <c:valAx>
        <c:axId val="325716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5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82-48B0-974B-D141D2B89A6C}"/>
            </c:ext>
          </c:extLst>
        </c:ser>
        <c:dLbls>
          <c:showLegendKey val="0"/>
          <c:showVal val="0"/>
          <c:showCatName val="0"/>
          <c:showSerName val="0"/>
          <c:showPercent val="0"/>
          <c:showBubbleSize val="0"/>
        </c:dLbls>
        <c:gapWidth val="180"/>
        <c:overlap val="-90"/>
        <c:axId val="327438320"/>
        <c:axId val="32744106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82-48B0-974B-D141D2B89A6C}"/>
            </c:ext>
          </c:extLst>
        </c:ser>
        <c:dLbls>
          <c:showLegendKey val="0"/>
          <c:showVal val="0"/>
          <c:showCatName val="0"/>
          <c:showSerName val="0"/>
          <c:showPercent val="0"/>
          <c:showBubbleSize val="0"/>
        </c:dLbls>
        <c:marker val="1"/>
        <c:smooth val="0"/>
        <c:axId val="327438320"/>
        <c:axId val="327441064"/>
      </c:lineChart>
      <c:catAx>
        <c:axId val="327438320"/>
        <c:scaling>
          <c:orientation val="minMax"/>
        </c:scaling>
        <c:delete val="0"/>
        <c:axPos val="b"/>
        <c:numFmt formatCode="General" sourceLinked="1"/>
        <c:majorTickMark val="none"/>
        <c:minorTickMark val="none"/>
        <c:tickLblPos val="none"/>
        <c:crossAx val="327441064"/>
        <c:crosses val="autoZero"/>
        <c:auto val="0"/>
        <c:lblAlgn val="ctr"/>
        <c:lblOffset val="100"/>
        <c:noMultiLvlLbl val="1"/>
      </c:catAx>
      <c:valAx>
        <c:axId val="327441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3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98-491F-8505-81D9A99508AA}"/>
            </c:ext>
          </c:extLst>
        </c:ser>
        <c:dLbls>
          <c:showLegendKey val="0"/>
          <c:showVal val="0"/>
          <c:showCatName val="0"/>
          <c:showSerName val="0"/>
          <c:showPercent val="0"/>
          <c:showBubbleSize val="0"/>
        </c:dLbls>
        <c:gapWidth val="180"/>
        <c:overlap val="-90"/>
        <c:axId val="327443024"/>
        <c:axId val="327438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98-491F-8505-81D9A99508AA}"/>
            </c:ext>
          </c:extLst>
        </c:ser>
        <c:dLbls>
          <c:showLegendKey val="0"/>
          <c:showVal val="0"/>
          <c:showCatName val="0"/>
          <c:showSerName val="0"/>
          <c:showPercent val="0"/>
          <c:showBubbleSize val="0"/>
        </c:dLbls>
        <c:marker val="1"/>
        <c:smooth val="0"/>
        <c:axId val="327443024"/>
        <c:axId val="327438712"/>
      </c:lineChart>
      <c:catAx>
        <c:axId val="327443024"/>
        <c:scaling>
          <c:orientation val="minMax"/>
        </c:scaling>
        <c:delete val="0"/>
        <c:axPos val="b"/>
        <c:numFmt formatCode="General" sourceLinked="1"/>
        <c:majorTickMark val="none"/>
        <c:minorTickMark val="none"/>
        <c:tickLblPos val="none"/>
        <c:crossAx val="327438712"/>
        <c:crosses val="autoZero"/>
        <c:auto val="0"/>
        <c:lblAlgn val="ctr"/>
        <c:lblOffset val="100"/>
        <c:noMultiLvlLbl val="1"/>
      </c:catAx>
      <c:valAx>
        <c:axId val="327438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43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E4-4E5B-B38A-348B412A73A0}"/>
            </c:ext>
          </c:extLst>
        </c:ser>
        <c:dLbls>
          <c:showLegendKey val="0"/>
          <c:showVal val="0"/>
          <c:showCatName val="0"/>
          <c:showSerName val="0"/>
          <c:showPercent val="0"/>
          <c:showBubbleSize val="0"/>
        </c:dLbls>
        <c:gapWidth val="180"/>
        <c:overlap val="-90"/>
        <c:axId val="327444200"/>
        <c:axId val="3274422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E4-4E5B-B38A-348B412A73A0}"/>
            </c:ext>
          </c:extLst>
        </c:ser>
        <c:dLbls>
          <c:showLegendKey val="0"/>
          <c:showVal val="0"/>
          <c:showCatName val="0"/>
          <c:showSerName val="0"/>
          <c:showPercent val="0"/>
          <c:showBubbleSize val="0"/>
        </c:dLbls>
        <c:marker val="1"/>
        <c:smooth val="0"/>
        <c:axId val="327444200"/>
        <c:axId val="327442240"/>
      </c:lineChart>
      <c:catAx>
        <c:axId val="327444200"/>
        <c:scaling>
          <c:orientation val="minMax"/>
        </c:scaling>
        <c:delete val="0"/>
        <c:axPos val="b"/>
        <c:numFmt formatCode="General" sourceLinked="1"/>
        <c:majorTickMark val="none"/>
        <c:minorTickMark val="none"/>
        <c:tickLblPos val="none"/>
        <c:crossAx val="327442240"/>
        <c:crosses val="autoZero"/>
        <c:auto val="0"/>
        <c:lblAlgn val="ctr"/>
        <c:lblOffset val="100"/>
        <c:noMultiLvlLbl val="1"/>
      </c:catAx>
      <c:valAx>
        <c:axId val="327442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4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1-417E-A5A8-B5325FDA05D9}"/>
            </c:ext>
          </c:extLst>
        </c:ser>
        <c:dLbls>
          <c:showLegendKey val="0"/>
          <c:showVal val="0"/>
          <c:showCatName val="0"/>
          <c:showSerName val="0"/>
          <c:showPercent val="0"/>
          <c:showBubbleSize val="0"/>
        </c:dLbls>
        <c:gapWidth val="180"/>
        <c:overlap val="-90"/>
        <c:axId val="327439104"/>
        <c:axId val="3274445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1-417E-A5A8-B5325FDA05D9}"/>
            </c:ext>
          </c:extLst>
        </c:ser>
        <c:dLbls>
          <c:showLegendKey val="0"/>
          <c:showVal val="0"/>
          <c:showCatName val="0"/>
          <c:showSerName val="0"/>
          <c:showPercent val="0"/>
          <c:showBubbleSize val="0"/>
        </c:dLbls>
        <c:marker val="1"/>
        <c:smooth val="0"/>
        <c:axId val="327439104"/>
        <c:axId val="327444592"/>
      </c:lineChart>
      <c:catAx>
        <c:axId val="327439104"/>
        <c:scaling>
          <c:orientation val="minMax"/>
        </c:scaling>
        <c:delete val="0"/>
        <c:axPos val="b"/>
        <c:numFmt formatCode="General" sourceLinked="1"/>
        <c:majorTickMark val="none"/>
        <c:minorTickMark val="none"/>
        <c:tickLblPos val="none"/>
        <c:crossAx val="327444592"/>
        <c:crosses val="autoZero"/>
        <c:auto val="0"/>
        <c:lblAlgn val="ctr"/>
        <c:lblOffset val="100"/>
        <c:noMultiLvlLbl val="1"/>
      </c:catAx>
      <c:valAx>
        <c:axId val="32744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3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22-4C24-825F-2E93CB5F7352}"/>
            </c:ext>
          </c:extLst>
        </c:ser>
        <c:dLbls>
          <c:showLegendKey val="0"/>
          <c:showVal val="0"/>
          <c:showCatName val="0"/>
          <c:showSerName val="0"/>
          <c:showPercent val="0"/>
          <c:showBubbleSize val="0"/>
        </c:dLbls>
        <c:gapWidth val="180"/>
        <c:overlap val="-90"/>
        <c:axId val="327437144"/>
        <c:axId val="32743753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22-4C24-825F-2E93CB5F7352}"/>
            </c:ext>
          </c:extLst>
        </c:ser>
        <c:dLbls>
          <c:showLegendKey val="0"/>
          <c:showVal val="0"/>
          <c:showCatName val="0"/>
          <c:showSerName val="0"/>
          <c:showPercent val="0"/>
          <c:showBubbleSize val="0"/>
        </c:dLbls>
        <c:marker val="1"/>
        <c:smooth val="0"/>
        <c:axId val="327437144"/>
        <c:axId val="327437536"/>
      </c:lineChart>
      <c:catAx>
        <c:axId val="327437144"/>
        <c:scaling>
          <c:orientation val="minMax"/>
        </c:scaling>
        <c:delete val="0"/>
        <c:axPos val="b"/>
        <c:numFmt formatCode="General" sourceLinked="1"/>
        <c:majorTickMark val="none"/>
        <c:minorTickMark val="none"/>
        <c:tickLblPos val="none"/>
        <c:crossAx val="327437536"/>
        <c:crosses val="autoZero"/>
        <c:auto val="0"/>
        <c:lblAlgn val="ctr"/>
        <c:lblOffset val="100"/>
        <c:noMultiLvlLbl val="1"/>
      </c:catAx>
      <c:valAx>
        <c:axId val="32743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371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64-4557-A32F-069C4B8D7B65}"/>
            </c:ext>
          </c:extLst>
        </c:ser>
        <c:dLbls>
          <c:showLegendKey val="0"/>
          <c:showVal val="0"/>
          <c:showCatName val="0"/>
          <c:showSerName val="0"/>
          <c:showPercent val="0"/>
          <c:showBubbleSize val="0"/>
        </c:dLbls>
        <c:gapWidth val="180"/>
        <c:overlap val="-90"/>
        <c:axId val="401205088"/>
        <c:axId val="4012046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64-4557-A32F-069C4B8D7B65}"/>
            </c:ext>
          </c:extLst>
        </c:ser>
        <c:dLbls>
          <c:showLegendKey val="0"/>
          <c:showVal val="0"/>
          <c:showCatName val="0"/>
          <c:showSerName val="0"/>
          <c:showPercent val="0"/>
          <c:showBubbleSize val="0"/>
        </c:dLbls>
        <c:marker val="1"/>
        <c:smooth val="0"/>
        <c:axId val="401205088"/>
        <c:axId val="401204696"/>
      </c:lineChart>
      <c:catAx>
        <c:axId val="401205088"/>
        <c:scaling>
          <c:orientation val="minMax"/>
        </c:scaling>
        <c:delete val="0"/>
        <c:axPos val="b"/>
        <c:numFmt formatCode="General" sourceLinked="1"/>
        <c:majorTickMark val="none"/>
        <c:minorTickMark val="none"/>
        <c:tickLblPos val="none"/>
        <c:crossAx val="401204696"/>
        <c:crosses val="autoZero"/>
        <c:auto val="0"/>
        <c:lblAlgn val="ctr"/>
        <c:lblOffset val="100"/>
        <c:noMultiLvlLbl val="1"/>
      </c:catAx>
      <c:valAx>
        <c:axId val="40120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20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12.3</c:v>
                </c:pt>
                <c:pt idx="1">
                  <c:v>12.7</c:v>
                </c:pt>
                <c:pt idx="2">
                  <c:v>12.4</c:v>
                </c:pt>
                <c:pt idx="3">
                  <c:v>11.6</c:v>
                </c:pt>
                <c:pt idx="4">
                  <c:v>11.9</c:v>
                </c:pt>
              </c:numCache>
            </c:numRef>
          </c:val>
          <c:extLst xmlns:c16r2="http://schemas.microsoft.com/office/drawing/2015/06/chart">
            <c:ext xmlns:c16="http://schemas.microsoft.com/office/drawing/2014/chart" uri="{C3380CC4-5D6E-409C-BE32-E72D297353CC}">
              <c16:uniqueId val="{00000000-47FB-457F-8097-0073EF97BAA3}"/>
            </c:ext>
          </c:extLst>
        </c:ser>
        <c:dLbls>
          <c:showLegendKey val="0"/>
          <c:showVal val="0"/>
          <c:showCatName val="0"/>
          <c:showSerName val="0"/>
          <c:showPercent val="0"/>
          <c:showBubbleSize val="0"/>
        </c:dLbls>
        <c:gapWidth val="180"/>
        <c:overlap val="-90"/>
        <c:axId val="401205480"/>
        <c:axId val="4012066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xmlns:c16r2="http://schemas.microsoft.com/office/drawing/2015/06/chart">
            <c:ext xmlns:c16="http://schemas.microsoft.com/office/drawing/2014/chart" uri="{C3380CC4-5D6E-409C-BE32-E72D297353CC}">
              <c16:uniqueId val="{00000001-47FB-457F-8097-0073EF97BAA3}"/>
            </c:ext>
          </c:extLst>
        </c:ser>
        <c:dLbls>
          <c:showLegendKey val="0"/>
          <c:showVal val="0"/>
          <c:showCatName val="0"/>
          <c:showSerName val="0"/>
          <c:showPercent val="0"/>
          <c:showBubbleSize val="0"/>
        </c:dLbls>
        <c:marker val="1"/>
        <c:smooth val="0"/>
        <c:axId val="401205480"/>
        <c:axId val="401206656"/>
      </c:lineChart>
      <c:catAx>
        <c:axId val="401205480"/>
        <c:scaling>
          <c:orientation val="minMax"/>
        </c:scaling>
        <c:delete val="0"/>
        <c:axPos val="b"/>
        <c:numFmt formatCode="General" sourceLinked="1"/>
        <c:majorTickMark val="none"/>
        <c:minorTickMark val="none"/>
        <c:tickLblPos val="none"/>
        <c:crossAx val="401206656"/>
        <c:crosses val="autoZero"/>
        <c:auto val="0"/>
        <c:lblAlgn val="ctr"/>
        <c:lblOffset val="100"/>
        <c:noMultiLvlLbl val="1"/>
      </c:catAx>
      <c:valAx>
        <c:axId val="40120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20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3.2</c:v>
                </c:pt>
                <c:pt idx="1">
                  <c:v>6.5</c:v>
                </c:pt>
                <c:pt idx="2">
                  <c:v>7.2</c:v>
                </c:pt>
                <c:pt idx="3">
                  <c:v>7.5</c:v>
                </c:pt>
                <c:pt idx="4">
                  <c:v>12.9</c:v>
                </c:pt>
              </c:numCache>
            </c:numRef>
          </c:val>
          <c:extLst xmlns:c16r2="http://schemas.microsoft.com/office/drawing/2015/06/chart">
            <c:ext xmlns:c16="http://schemas.microsoft.com/office/drawing/2014/chart" uri="{C3380CC4-5D6E-409C-BE32-E72D297353CC}">
              <c16:uniqueId val="{00000000-DA79-4019-B672-EA8F95955F10}"/>
            </c:ext>
          </c:extLst>
        </c:ser>
        <c:dLbls>
          <c:showLegendKey val="0"/>
          <c:showVal val="0"/>
          <c:showCatName val="0"/>
          <c:showSerName val="0"/>
          <c:showPercent val="0"/>
          <c:showBubbleSize val="0"/>
        </c:dLbls>
        <c:gapWidth val="180"/>
        <c:overlap val="-90"/>
        <c:axId val="401205872"/>
        <c:axId val="40120234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xmlns:c16r2="http://schemas.microsoft.com/office/drawing/2015/06/chart">
            <c:ext xmlns:c16="http://schemas.microsoft.com/office/drawing/2014/chart" uri="{C3380CC4-5D6E-409C-BE32-E72D297353CC}">
              <c16:uniqueId val="{00000001-DA79-4019-B672-EA8F95955F10}"/>
            </c:ext>
          </c:extLst>
        </c:ser>
        <c:dLbls>
          <c:showLegendKey val="0"/>
          <c:showVal val="0"/>
          <c:showCatName val="0"/>
          <c:showSerName val="0"/>
          <c:showPercent val="0"/>
          <c:showBubbleSize val="0"/>
        </c:dLbls>
        <c:marker val="1"/>
        <c:smooth val="0"/>
        <c:axId val="401205872"/>
        <c:axId val="401202344"/>
      </c:lineChart>
      <c:catAx>
        <c:axId val="401205872"/>
        <c:scaling>
          <c:orientation val="minMax"/>
        </c:scaling>
        <c:delete val="0"/>
        <c:axPos val="b"/>
        <c:numFmt formatCode="General" sourceLinked="1"/>
        <c:majorTickMark val="none"/>
        <c:minorTickMark val="none"/>
        <c:tickLblPos val="none"/>
        <c:crossAx val="401202344"/>
        <c:crosses val="autoZero"/>
        <c:auto val="0"/>
        <c:lblAlgn val="ctr"/>
        <c:lblOffset val="100"/>
        <c:noMultiLvlLbl val="1"/>
      </c:catAx>
      <c:valAx>
        <c:axId val="401202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20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9-4BE6-B040-985A31860498}"/>
            </c:ext>
          </c:extLst>
        </c:ser>
        <c:dLbls>
          <c:showLegendKey val="0"/>
          <c:showVal val="0"/>
          <c:showCatName val="0"/>
          <c:showSerName val="0"/>
          <c:showPercent val="0"/>
          <c:showBubbleSize val="0"/>
        </c:dLbls>
        <c:gapWidth val="180"/>
        <c:overlap val="-90"/>
        <c:axId val="401209400"/>
        <c:axId val="40120979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xmlns:c16r2="http://schemas.microsoft.com/office/drawing/2015/06/chart">
            <c:ext xmlns:c16="http://schemas.microsoft.com/office/drawing/2014/chart" uri="{C3380CC4-5D6E-409C-BE32-E72D297353CC}">
              <c16:uniqueId val="{00000001-BA29-4BE6-B040-985A31860498}"/>
            </c:ext>
          </c:extLst>
        </c:ser>
        <c:dLbls>
          <c:showLegendKey val="0"/>
          <c:showVal val="0"/>
          <c:showCatName val="0"/>
          <c:showSerName val="0"/>
          <c:showPercent val="0"/>
          <c:showBubbleSize val="0"/>
        </c:dLbls>
        <c:marker val="1"/>
        <c:smooth val="0"/>
        <c:axId val="401209400"/>
        <c:axId val="401209792"/>
      </c:lineChart>
      <c:catAx>
        <c:axId val="401209400"/>
        <c:scaling>
          <c:orientation val="minMax"/>
        </c:scaling>
        <c:delete val="0"/>
        <c:axPos val="b"/>
        <c:numFmt formatCode="General" sourceLinked="1"/>
        <c:majorTickMark val="none"/>
        <c:minorTickMark val="none"/>
        <c:tickLblPos val="none"/>
        <c:crossAx val="401209792"/>
        <c:crosses val="autoZero"/>
        <c:auto val="0"/>
        <c:lblAlgn val="ctr"/>
        <c:lblOffset val="100"/>
        <c:noMultiLvlLbl val="1"/>
      </c:catAx>
      <c:valAx>
        <c:axId val="401209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209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18.3</c:v>
                </c:pt>
                <c:pt idx="1">
                  <c:v>23.6</c:v>
                </c:pt>
                <c:pt idx="2">
                  <c:v>28.9</c:v>
                </c:pt>
                <c:pt idx="3">
                  <c:v>34.1</c:v>
                </c:pt>
                <c:pt idx="4">
                  <c:v>39.4</c:v>
                </c:pt>
              </c:numCache>
            </c:numRef>
          </c:val>
          <c:extLst xmlns:c16r2="http://schemas.microsoft.com/office/drawing/2015/06/chart">
            <c:ext xmlns:c16="http://schemas.microsoft.com/office/drawing/2014/chart" uri="{C3380CC4-5D6E-409C-BE32-E72D297353CC}">
              <c16:uniqueId val="{00000000-7DB5-46AA-8F8B-12D02B20985F}"/>
            </c:ext>
          </c:extLst>
        </c:ser>
        <c:dLbls>
          <c:showLegendKey val="0"/>
          <c:showVal val="0"/>
          <c:showCatName val="0"/>
          <c:showSerName val="0"/>
          <c:showPercent val="0"/>
          <c:showBubbleSize val="0"/>
        </c:dLbls>
        <c:gapWidth val="180"/>
        <c:overlap val="-90"/>
        <c:axId val="401207832"/>
        <c:axId val="40120822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xmlns:c16r2="http://schemas.microsoft.com/office/drawing/2015/06/chart">
            <c:ext xmlns:c16="http://schemas.microsoft.com/office/drawing/2014/chart" uri="{C3380CC4-5D6E-409C-BE32-E72D297353CC}">
              <c16:uniqueId val="{00000001-7DB5-46AA-8F8B-12D02B20985F}"/>
            </c:ext>
          </c:extLst>
        </c:ser>
        <c:dLbls>
          <c:showLegendKey val="0"/>
          <c:showVal val="0"/>
          <c:showCatName val="0"/>
          <c:showSerName val="0"/>
          <c:showPercent val="0"/>
          <c:showBubbleSize val="0"/>
        </c:dLbls>
        <c:marker val="1"/>
        <c:smooth val="0"/>
        <c:axId val="401207832"/>
        <c:axId val="401208224"/>
      </c:lineChart>
      <c:catAx>
        <c:axId val="401207832"/>
        <c:scaling>
          <c:orientation val="minMax"/>
        </c:scaling>
        <c:delete val="0"/>
        <c:axPos val="b"/>
        <c:numFmt formatCode="General" sourceLinked="1"/>
        <c:majorTickMark val="none"/>
        <c:minorTickMark val="none"/>
        <c:tickLblPos val="none"/>
        <c:crossAx val="401208224"/>
        <c:crosses val="autoZero"/>
        <c:auto val="0"/>
        <c:lblAlgn val="ctr"/>
        <c:lblOffset val="100"/>
        <c:noMultiLvlLbl val="1"/>
      </c:catAx>
      <c:valAx>
        <c:axId val="40120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207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990.2</c:v>
                </c:pt>
                <c:pt idx="1">
                  <c:v>781.8</c:v>
                </c:pt>
                <c:pt idx="2">
                  <c:v>687.4</c:v>
                </c:pt>
                <c:pt idx="3">
                  <c:v>641.5</c:v>
                </c:pt>
                <c:pt idx="4">
                  <c:v>636.9</c:v>
                </c:pt>
              </c:numCache>
            </c:numRef>
          </c:val>
          <c:extLst xmlns:c16r2="http://schemas.microsoft.com/office/drawing/2015/06/chart">
            <c:ext xmlns:c16="http://schemas.microsoft.com/office/drawing/2014/chart" uri="{C3380CC4-5D6E-409C-BE32-E72D297353CC}">
              <c16:uniqueId val="{00000000-237C-4BE3-94F1-2723191F8153}"/>
            </c:ext>
          </c:extLst>
        </c:ser>
        <c:dLbls>
          <c:showLegendKey val="0"/>
          <c:showVal val="0"/>
          <c:showCatName val="0"/>
          <c:showSerName val="0"/>
          <c:showPercent val="0"/>
          <c:showBubbleSize val="0"/>
        </c:dLbls>
        <c:gapWidth val="180"/>
        <c:overlap val="-90"/>
        <c:axId val="325716784"/>
        <c:axId val="32571482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xmlns:c16r2="http://schemas.microsoft.com/office/drawing/2015/06/chart">
            <c:ext xmlns:c16="http://schemas.microsoft.com/office/drawing/2014/chart" uri="{C3380CC4-5D6E-409C-BE32-E72D297353CC}">
              <c16:uniqueId val="{00000001-237C-4BE3-94F1-2723191F815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37C-4BE3-94F1-2723191F8153}"/>
            </c:ext>
          </c:extLst>
        </c:ser>
        <c:dLbls>
          <c:showLegendKey val="0"/>
          <c:showVal val="0"/>
          <c:showCatName val="0"/>
          <c:showSerName val="0"/>
          <c:showPercent val="0"/>
          <c:showBubbleSize val="0"/>
        </c:dLbls>
        <c:marker val="1"/>
        <c:smooth val="0"/>
        <c:axId val="325716784"/>
        <c:axId val="325714824"/>
      </c:lineChart>
      <c:catAx>
        <c:axId val="325716784"/>
        <c:scaling>
          <c:orientation val="minMax"/>
        </c:scaling>
        <c:delete val="0"/>
        <c:axPos val="b"/>
        <c:numFmt formatCode="General" sourceLinked="1"/>
        <c:majorTickMark val="none"/>
        <c:minorTickMark val="none"/>
        <c:tickLblPos val="none"/>
        <c:crossAx val="325714824"/>
        <c:crosses val="autoZero"/>
        <c:auto val="0"/>
        <c:lblAlgn val="ctr"/>
        <c:lblOffset val="100"/>
        <c:noMultiLvlLbl val="1"/>
      </c:catAx>
      <c:valAx>
        <c:axId val="325714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571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AA2-43DC-9922-C60DFDFD5918}"/>
            </c:ext>
          </c:extLst>
        </c:ser>
        <c:dLbls>
          <c:showLegendKey val="0"/>
          <c:showVal val="0"/>
          <c:showCatName val="0"/>
          <c:showSerName val="0"/>
          <c:showPercent val="0"/>
          <c:showBubbleSize val="0"/>
        </c:dLbls>
        <c:gapWidth val="180"/>
        <c:overlap val="-90"/>
        <c:axId val="401209008"/>
        <c:axId val="4012062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5AA2-43DC-9922-C60DFDFD5918}"/>
            </c:ext>
          </c:extLst>
        </c:ser>
        <c:dLbls>
          <c:showLegendKey val="0"/>
          <c:showVal val="0"/>
          <c:showCatName val="0"/>
          <c:showSerName val="0"/>
          <c:showPercent val="0"/>
          <c:showBubbleSize val="0"/>
        </c:dLbls>
        <c:marker val="1"/>
        <c:smooth val="0"/>
        <c:axId val="401209008"/>
        <c:axId val="401206264"/>
      </c:lineChart>
      <c:catAx>
        <c:axId val="401209008"/>
        <c:scaling>
          <c:orientation val="minMax"/>
        </c:scaling>
        <c:delete val="0"/>
        <c:axPos val="b"/>
        <c:numFmt formatCode="General" sourceLinked="1"/>
        <c:majorTickMark val="none"/>
        <c:minorTickMark val="none"/>
        <c:tickLblPos val="none"/>
        <c:crossAx val="401206264"/>
        <c:crosses val="autoZero"/>
        <c:auto val="0"/>
        <c:lblAlgn val="ctr"/>
        <c:lblOffset val="100"/>
        <c:noMultiLvlLbl val="1"/>
      </c:catAx>
      <c:valAx>
        <c:axId val="401206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1209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23418.799999999999</c:v>
                </c:pt>
                <c:pt idx="1">
                  <c:v>25228.1</c:v>
                </c:pt>
                <c:pt idx="2">
                  <c:v>19238</c:v>
                </c:pt>
                <c:pt idx="3">
                  <c:v>19864.900000000001</c:v>
                </c:pt>
                <c:pt idx="4">
                  <c:v>19160.8</c:v>
                </c:pt>
              </c:numCache>
            </c:numRef>
          </c:val>
          <c:extLst xmlns:c16r2="http://schemas.microsoft.com/office/drawing/2015/06/chart">
            <c:ext xmlns:c16="http://schemas.microsoft.com/office/drawing/2014/chart" uri="{C3380CC4-5D6E-409C-BE32-E72D297353CC}">
              <c16:uniqueId val="{00000000-760A-4B32-93E3-5B47AA680041}"/>
            </c:ext>
          </c:extLst>
        </c:ser>
        <c:dLbls>
          <c:showLegendKey val="0"/>
          <c:showVal val="0"/>
          <c:showCatName val="0"/>
          <c:showSerName val="0"/>
          <c:showPercent val="0"/>
          <c:showBubbleSize val="0"/>
        </c:dLbls>
        <c:gapWidth val="180"/>
        <c:overlap val="-90"/>
        <c:axId val="325713256"/>
        <c:axId val="32571560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xmlns:c16r2="http://schemas.microsoft.com/office/drawing/2015/06/chart">
            <c:ext xmlns:c16="http://schemas.microsoft.com/office/drawing/2014/chart" uri="{C3380CC4-5D6E-409C-BE32-E72D297353CC}">
              <c16:uniqueId val="{00000001-760A-4B32-93E3-5B47AA680041}"/>
            </c:ext>
          </c:extLst>
        </c:ser>
        <c:dLbls>
          <c:showLegendKey val="0"/>
          <c:showVal val="0"/>
          <c:showCatName val="0"/>
          <c:showSerName val="0"/>
          <c:showPercent val="0"/>
          <c:showBubbleSize val="0"/>
        </c:dLbls>
        <c:marker val="1"/>
        <c:smooth val="0"/>
        <c:axId val="325713256"/>
        <c:axId val="325715608"/>
      </c:lineChart>
      <c:catAx>
        <c:axId val="325713256"/>
        <c:scaling>
          <c:orientation val="minMax"/>
        </c:scaling>
        <c:delete val="0"/>
        <c:axPos val="b"/>
        <c:numFmt formatCode="General" sourceLinked="1"/>
        <c:majorTickMark val="none"/>
        <c:minorTickMark val="none"/>
        <c:tickLblPos val="none"/>
        <c:crossAx val="325715608"/>
        <c:crosses val="autoZero"/>
        <c:auto val="0"/>
        <c:lblAlgn val="ctr"/>
        <c:lblOffset val="100"/>
        <c:noMultiLvlLbl val="1"/>
      </c:catAx>
      <c:valAx>
        <c:axId val="325715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5713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2589073</c:v>
                </c:pt>
                <c:pt idx="1">
                  <c:v>2322576</c:v>
                </c:pt>
                <c:pt idx="2">
                  <c:v>2833990</c:v>
                </c:pt>
                <c:pt idx="3">
                  <c:v>2505317</c:v>
                </c:pt>
                <c:pt idx="4">
                  <c:v>2408272</c:v>
                </c:pt>
              </c:numCache>
            </c:numRef>
          </c:val>
          <c:extLst xmlns:c16r2="http://schemas.microsoft.com/office/drawing/2015/06/chart">
            <c:ext xmlns:c16="http://schemas.microsoft.com/office/drawing/2014/chart" uri="{C3380CC4-5D6E-409C-BE32-E72D297353CC}">
              <c16:uniqueId val="{00000000-99D2-4B3E-8055-D659C3631C04}"/>
            </c:ext>
          </c:extLst>
        </c:ser>
        <c:dLbls>
          <c:showLegendKey val="0"/>
          <c:showVal val="0"/>
          <c:showCatName val="0"/>
          <c:showSerName val="0"/>
          <c:showPercent val="0"/>
          <c:showBubbleSize val="0"/>
        </c:dLbls>
        <c:gapWidth val="180"/>
        <c:overlap val="-90"/>
        <c:axId val="326515768"/>
        <c:axId val="32651772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xmlns:c16r2="http://schemas.microsoft.com/office/drawing/2015/06/chart">
            <c:ext xmlns:c16="http://schemas.microsoft.com/office/drawing/2014/chart" uri="{C3380CC4-5D6E-409C-BE32-E72D297353CC}">
              <c16:uniqueId val="{00000001-99D2-4B3E-8055-D659C3631C04}"/>
            </c:ext>
          </c:extLst>
        </c:ser>
        <c:dLbls>
          <c:showLegendKey val="0"/>
          <c:showVal val="0"/>
          <c:showCatName val="0"/>
          <c:showSerName val="0"/>
          <c:showPercent val="0"/>
          <c:showBubbleSize val="0"/>
        </c:dLbls>
        <c:marker val="1"/>
        <c:smooth val="0"/>
        <c:axId val="326515768"/>
        <c:axId val="326517728"/>
      </c:lineChart>
      <c:catAx>
        <c:axId val="326515768"/>
        <c:scaling>
          <c:orientation val="minMax"/>
        </c:scaling>
        <c:delete val="0"/>
        <c:axPos val="b"/>
        <c:numFmt formatCode="General" sourceLinked="1"/>
        <c:majorTickMark val="none"/>
        <c:minorTickMark val="none"/>
        <c:tickLblPos val="none"/>
        <c:crossAx val="326517728"/>
        <c:crosses val="autoZero"/>
        <c:auto val="0"/>
        <c:lblAlgn val="ctr"/>
        <c:lblOffset val="100"/>
        <c:noMultiLvlLbl val="1"/>
      </c:catAx>
      <c:valAx>
        <c:axId val="3265177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15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9.6</c:v>
                </c:pt>
                <c:pt idx="1">
                  <c:v>9.4</c:v>
                </c:pt>
                <c:pt idx="2">
                  <c:v>12</c:v>
                </c:pt>
                <c:pt idx="3">
                  <c:v>11.5</c:v>
                </c:pt>
                <c:pt idx="4">
                  <c:v>11.2</c:v>
                </c:pt>
              </c:numCache>
            </c:numRef>
          </c:val>
          <c:extLst xmlns:c16r2="http://schemas.microsoft.com/office/drawing/2015/06/chart">
            <c:ext xmlns:c16="http://schemas.microsoft.com/office/drawing/2014/chart" uri="{C3380CC4-5D6E-409C-BE32-E72D297353CC}">
              <c16:uniqueId val="{00000000-CD00-4EDF-96F1-DD39A9763EEA}"/>
            </c:ext>
          </c:extLst>
        </c:ser>
        <c:dLbls>
          <c:showLegendKey val="0"/>
          <c:showVal val="0"/>
          <c:showCatName val="0"/>
          <c:showSerName val="0"/>
          <c:showPercent val="0"/>
          <c:showBubbleSize val="0"/>
        </c:dLbls>
        <c:gapWidth val="180"/>
        <c:overlap val="-90"/>
        <c:axId val="326513808"/>
        <c:axId val="32651616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xmlns:c16r2="http://schemas.microsoft.com/office/drawing/2015/06/chart">
            <c:ext xmlns:c16="http://schemas.microsoft.com/office/drawing/2014/chart" uri="{C3380CC4-5D6E-409C-BE32-E72D297353CC}">
              <c16:uniqueId val="{00000001-CD00-4EDF-96F1-DD39A9763EEA}"/>
            </c:ext>
          </c:extLst>
        </c:ser>
        <c:dLbls>
          <c:showLegendKey val="0"/>
          <c:showVal val="0"/>
          <c:showCatName val="0"/>
          <c:showSerName val="0"/>
          <c:showPercent val="0"/>
          <c:showBubbleSize val="0"/>
        </c:dLbls>
        <c:marker val="1"/>
        <c:smooth val="0"/>
        <c:axId val="326513808"/>
        <c:axId val="326516160"/>
      </c:lineChart>
      <c:catAx>
        <c:axId val="326513808"/>
        <c:scaling>
          <c:orientation val="minMax"/>
        </c:scaling>
        <c:delete val="0"/>
        <c:axPos val="b"/>
        <c:numFmt formatCode="General" sourceLinked="1"/>
        <c:majorTickMark val="none"/>
        <c:minorTickMark val="none"/>
        <c:tickLblPos val="none"/>
        <c:crossAx val="326516160"/>
        <c:crosses val="autoZero"/>
        <c:auto val="0"/>
        <c:lblAlgn val="ctr"/>
        <c:lblOffset val="100"/>
        <c:noMultiLvlLbl val="1"/>
      </c:catAx>
      <c:valAx>
        <c:axId val="32651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1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26.4</c:v>
                </c:pt>
                <c:pt idx="1">
                  <c:v>27.7</c:v>
                </c:pt>
                <c:pt idx="2">
                  <c:v>28.2</c:v>
                </c:pt>
                <c:pt idx="3">
                  <c:v>25.4</c:v>
                </c:pt>
                <c:pt idx="4">
                  <c:v>26.9</c:v>
                </c:pt>
              </c:numCache>
            </c:numRef>
          </c:val>
          <c:extLst xmlns:c16r2="http://schemas.microsoft.com/office/drawing/2015/06/chart">
            <c:ext xmlns:c16="http://schemas.microsoft.com/office/drawing/2014/chart" uri="{C3380CC4-5D6E-409C-BE32-E72D297353CC}">
              <c16:uniqueId val="{00000000-7266-4628-ADC2-42286337EA2F}"/>
            </c:ext>
          </c:extLst>
        </c:ser>
        <c:dLbls>
          <c:showLegendKey val="0"/>
          <c:showVal val="0"/>
          <c:showCatName val="0"/>
          <c:showSerName val="0"/>
          <c:showPercent val="0"/>
          <c:showBubbleSize val="0"/>
        </c:dLbls>
        <c:gapWidth val="180"/>
        <c:overlap val="-90"/>
        <c:axId val="326514200"/>
        <c:axId val="3265165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xmlns:c16r2="http://schemas.microsoft.com/office/drawing/2015/06/chart">
            <c:ext xmlns:c16="http://schemas.microsoft.com/office/drawing/2014/chart" uri="{C3380CC4-5D6E-409C-BE32-E72D297353CC}">
              <c16:uniqueId val="{00000001-7266-4628-ADC2-42286337EA2F}"/>
            </c:ext>
          </c:extLst>
        </c:ser>
        <c:dLbls>
          <c:showLegendKey val="0"/>
          <c:showVal val="0"/>
          <c:showCatName val="0"/>
          <c:showSerName val="0"/>
          <c:showPercent val="0"/>
          <c:showBubbleSize val="0"/>
        </c:dLbls>
        <c:marker val="1"/>
        <c:smooth val="0"/>
        <c:axId val="326514200"/>
        <c:axId val="326516552"/>
      </c:lineChart>
      <c:catAx>
        <c:axId val="326514200"/>
        <c:scaling>
          <c:orientation val="minMax"/>
        </c:scaling>
        <c:delete val="0"/>
        <c:axPos val="b"/>
        <c:numFmt formatCode="General" sourceLinked="1"/>
        <c:majorTickMark val="none"/>
        <c:minorTickMark val="none"/>
        <c:tickLblPos val="none"/>
        <c:crossAx val="326516552"/>
        <c:crosses val="autoZero"/>
        <c:auto val="0"/>
        <c:lblAlgn val="ctr"/>
        <c:lblOffset val="100"/>
        <c:noMultiLvlLbl val="1"/>
      </c:catAx>
      <c:valAx>
        <c:axId val="32651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1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86.5</c:v>
                </c:pt>
                <c:pt idx="1">
                  <c:v>72</c:v>
                </c:pt>
                <c:pt idx="2">
                  <c:v>59.2</c:v>
                </c:pt>
                <c:pt idx="3">
                  <c:v>47.9</c:v>
                </c:pt>
                <c:pt idx="4">
                  <c:v>39.9</c:v>
                </c:pt>
              </c:numCache>
            </c:numRef>
          </c:val>
          <c:extLst xmlns:c16r2="http://schemas.microsoft.com/office/drawing/2015/06/chart">
            <c:ext xmlns:c16="http://schemas.microsoft.com/office/drawing/2014/chart" uri="{C3380CC4-5D6E-409C-BE32-E72D297353CC}">
              <c16:uniqueId val="{00000000-4021-42BB-96B5-EEE2C0E2DF24}"/>
            </c:ext>
          </c:extLst>
        </c:ser>
        <c:dLbls>
          <c:showLegendKey val="0"/>
          <c:showVal val="0"/>
          <c:showCatName val="0"/>
          <c:showSerName val="0"/>
          <c:showPercent val="0"/>
          <c:showBubbleSize val="0"/>
        </c:dLbls>
        <c:gapWidth val="180"/>
        <c:overlap val="-90"/>
        <c:axId val="326513416"/>
        <c:axId val="3265192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xmlns:c16r2="http://schemas.microsoft.com/office/drawing/2015/06/chart">
            <c:ext xmlns:c16="http://schemas.microsoft.com/office/drawing/2014/chart" uri="{C3380CC4-5D6E-409C-BE32-E72D297353CC}">
              <c16:uniqueId val="{00000001-4021-42BB-96B5-EEE2C0E2DF24}"/>
            </c:ext>
          </c:extLst>
        </c:ser>
        <c:dLbls>
          <c:showLegendKey val="0"/>
          <c:showVal val="0"/>
          <c:showCatName val="0"/>
          <c:showSerName val="0"/>
          <c:showPercent val="0"/>
          <c:showBubbleSize val="0"/>
        </c:dLbls>
        <c:marker val="1"/>
        <c:smooth val="0"/>
        <c:axId val="326513416"/>
        <c:axId val="326519296"/>
      </c:lineChart>
      <c:catAx>
        <c:axId val="326513416"/>
        <c:scaling>
          <c:orientation val="minMax"/>
        </c:scaling>
        <c:delete val="0"/>
        <c:axPos val="b"/>
        <c:numFmt formatCode="General" sourceLinked="1"/>
        <c:majorTickMark val="none"/>
        <c:minorTickMark val="none"/>
        <c:tickLblPos val="none"/>
        <c:crossAx val="326519296"/>
        <c:crosses val="autoZero"/>
        <c:auto val="0"/>
        <c:lblAlgn val="ctr"/>
        <c:lblOffset val="100"/>
        <c:noMultiLvlLbl val="1"/>
      </c:catAx>
      <c:valAx>
        <c:axId val="326519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13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66.3</c:v>
                </c:pt>
                <c:pt idx="1">
                  <c:v>66.099999999999994</c:v>
                </c:pt>
                <c:pt idx="2">
                  <c:v>67.599999999999994</c:v>
                </c:pt>
                <c:pt idx="3">
                  <c:v>69.400000000000006</c:v>
                </c:pt>
                <c:pt idx="4">
                  <c:v>70.599999999999994</c:v>
                </c:pt>
              </c:numCache>
            </c:numRef>
          </c:val>
          <c:extLst xmlns:c16r2="http://schemas.microsoft.com/office/drawing/2015/06/chart">
            <c:ext xmlns:c16="http://schemas.microsoft.com/office/drawing/2014/chart" uri="{C3380CC4-5D6E-409C-BE32-E72D297353CC}">
              <c16:uniqueId val="{00000000-DC9E-418B-8F08-046736FD4DDC}"/>
            </c:ext>
          </c:extLst>
        </c:ser>
        <c:dLbls>
          <c:showLegendKey val="0"/>
          <c:showVal val="0"/>
          <c:showCatName val="0"/>
          <c:showSerName val="0"/>
          <c:showPercent val="0"/>
          <c:showBubbleSize val="0"/>
        </c:dLbls>
        <c:gapWidth val="180"/>
        <c:overlap val="-90"/>
        <c:axId val="326513024"/>
        <c:axId val="32651498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xmlns:c16r2="http://schemas.microsoft.com/office/drawing/2015/06/chart">
            <c:ext xmlns:c16="http://schemas.microsoft.com/office/drawing/2014/chart" uri="{C3380CC4-5D6E-409C-BE32-E72D297353CC}">
              <c16:uniqueId val="{00000001-DC9E-418B-8F08-046736FD4DDC}"/>
            </c:ext>
          </c:extLst>
        </c:ser>
        <c:dLbls>
          <c:showLegendKey val="0"/>
          <c:showVal val="0"/>
          <c:showCatName val="0"/>
          <c:showSerName val="0"/>
          <c:showPercent val="0"/>
          <c:showBubbleSize val="0"/>
        </c:dLbls>
        <c:marker val="1"/>
        <c:smooth val="0"/>
        <c:axId val="326513024"/>
        <c:axId val="326514984"/>
      </c:lineChart>
      <c:catAx>
        <c:axId val="326513024"/>
        <c:scaling>
          <c:orientation val="minMax"/>
        </c:scaling>
        <c:delete val="0"/>
        <c:axPos val="b"/>
        <c:numFmt formatCode="General" sourceLinked="1"/>
        <c:majorTickMark val="none"/>
        <c:minorTickMark val="none"/>
        <c:tickLblPos val="none"/>
        <c:crossAx val="326514984"/>
        <c:crosses val="autoZero"/>
        <c:auto val="0"/>
        <c:lblAlgn val="ctr"/>
        <c:lblOffset val="100"/>
        <c:noMultiLvlLbl val="1"/>
      </c:catAx>
      <c:valAx>
        <c:axId val="326514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65130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416925"/>
          <a:ext cx="51356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61870" y="7416925"/>
          <a:ext cx="50367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170470" y="7416925"/>
          <a:ext cx="51356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566791" y="7416925"/>
          <a:ext cx="50615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1917845" y="7416925"/>
          <a:ext cx="51451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（最大出力合計357,657kW）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（最大出力合計354,761kW）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305145"/>
          <a:ext cx="5133815" cy="28590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315046"/>
          <a:ext cx="5133815" cy="28452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28409"/>
          <a:ext cx="5133815" cy="28452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324455"/>
          <a:ext cx="5133815" cy="28452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290483"/>
          <a:ext cx="5133815" cy="28452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23456" y="12305145"/>
          <a:ext cx="4639527" cy="28590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23456" y="15315046"/>
          <a:ext cx="4639527" cy="28452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23456" y="18328409"/>
          <a:ext cx="4639527" cy="28452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23456" y="21324455"/>
          <a:ext cx="4639527" cy="28452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23456" y="24290483"/>
          <a:ext cx="4639527" cy="28452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33208" y="12305145"/>
          <a:ext cx="4639528" cy="28590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33208" y="15315046"/>
          <a:ext cx="4639528" cy="28452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33208" y="18328409"/>
          <a:ext cx="4639528" cy="28452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33208" y="21324455"/>
          <a:ext cx="4639528" cy="28452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33208" y="24290483"/>
          <a:ext cx="4639528" cy="28452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855215" y="12305145"/>
          <a:ext cx="4639528" cy="28590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855215" y="15315046"/>
          <a:ext cx="4639528" cy="28452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855215" y="18328409"/>
          <a:ext cx="4639528" cy="28452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855215" y="21324455"/>
          <a:ext cx="4639528" cy="28452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855215" y="24290483"/>
          <a:ext cx="4639528" cy="28452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216922" y="12305145"/>
          <a:ext cx="4639527" cy="28590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216922" y="15315046"/>
          <a:ext cx="4639527" cy="28452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216922" y="18328409"/>
          <a:ext cx="4639527" cy="28452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216922" y="21324455"/>
          <a:ext cx="4639527" cy="28452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216922" y="24290483"/>
          <a:ext cx="4639527" cy="28452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35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35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35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35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35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353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353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353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353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353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353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354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354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354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354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354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354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354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354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354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354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355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355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355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355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355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355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355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355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355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355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3560"/>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3561"/>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562"/>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563"/>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356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3565"/>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3566"/>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3567"/>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3568"/>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1" zoomScale="60" zoomScaleNormal="60" workbookViewId="0">
      <selection activeCell="AK3" sqref="AK3:AQ38"/>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神奈川県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法適用</v>
      </c>
      <c r="C3" s="175"/>
      <c r="D3" s="175"/>
      <c r="E3" s="175"/>
      <c r="F3" s="175" t="str">
        <f>データ!J6</f>
        <v>電気事業</v>
      </c>
      <c r="G3" s="175"/>
      <c r="H3" s="175"/>
      <c r="I3" s="175"/>
      <c r="J3" s="175" t="str">
        <f>データ!K6</f>
        <v>自治体職員</v>
      </c>
      <c r="K3" s="175"/>
      <c r="L3" s="175"/>
      <c r="M3" s="175"/>
      <c r="N3" s="176">
        <f>データ!L6</f>
        <v>87.8</v>
      </c>
      <c r="O3" s="176"/>
      <c r="P3" s="176"/>
      <c r="Q3" s="177"/>
      <c r="R3" s="1"/>
      <c r="S3" s="178" t="s">
        <v>8</v>
      </c>
      <c r="T3" s="179"/>
      <c r="U3" s="179"/>
      <c r="V3" s="179"/>
      <c r="W3" s="179"/>
      <c r="X3" s="179"/>
      <c r="Y3" s="179"/>
      <c r="Z3" s="179"/>
      <c r="AA3" s="179"/>
      <c r="AB3" s="179"/>
      <c r="AC3" s="179"/>
      <c r="AD3" s="179"/>
      <c r="AE3" s="179"/>
      <c r="AF3" s="179"/>
      <c r="AG3" s="179"/>
      <c r="AH3" s="180"/>
      <c r="AI3" s="1"/>
      <c r="AJ3" s="1"/>
      <c r="AK3" s="112" t="s">
        <v>266</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14</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134</v>
      </c>
      <c r="C9" s="158"/>
      <c r="D9" s="158"/>
      <c r="E9" s="158"/>
      <c r="F9" s="159">
        <f>データ!V6</f>
        <v>0.85</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f>データ!W6</f>
        <v>298720</v>
      </c>
      <c r="G12" s="151"/>
      <c r="H12" s="150">
        <f>データ!X6</f>
        <v>291161</v>
      </c>
      <c r="I12" s="151"/>
      <c r="J12" s="150">
        <f>データ!Y6</f>
        <v>374330</v>
      </c>
      <c r="K12" s="151"/>
      <c r="L12" s="150">
        <f>データ!Z6</f>
        <v>359572</v>
      </c>
      <c r="M12" s="151"/>
      <c r="N12" s="152">
        <f>データ!AA6</f>
        <v>347009</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f>データ!AL6</f>
        <v>3130</v>
      </c>
      <c r="G15" s="143"/>
      <c r="H15" s="143">
        <f>データ!AM6</f>
        <v>3211</v>
      </c>
      <c r="I15" s="143"/>
      <c r="J15" s="143">
        <f>データ!AN6</f>
        <v>3147</v>
      </c>
      <c r="K15" s="143"/>
      <c r="L15" s="143">
        <f>データ!AO6</f>
        <v>2946</v>
      </c>
      <c r="M15" s="143"/>
      <c r="N15" s="144">
        <f>データ!AP6</f>
        <v>3006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f>データ!AQ6</f>
        <v>301850</v>
      </c>
      <c r="G16" s="146"/>
      <c r="H16" s="146">
        <f>データ!AR6</f>
        <v>294372</v>
      </c>
      <c r="I16" s="146"/>
      <c r="J16" s="146">
        <f>データ!AS6</f>
        <v>377477</v>
      </c>
      <c r="K16" s="146"/>
      <c r="L16" s="146">
        <f>データ!AT6</f>
        <v>362518</v>
      </c>
      <c r="M16" s="146"/>
      <c r="N16" s="138">
        <f>データ!AU6</f>
        <v>350015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f>データ!AV6</f>
        <v>5425467</v>
      </c>
      <c r="G19" s="136"/>
      <c r="H19" s="136"/>
      <c r="I19" s="136">
        <f>データ!AW6</f>
        <v>115125</v>
      </c>
      <c r="J19" s="136"/>
      <c r="K19" s="136"/>
      <c r="L19" s="136">
        <f>データ!AX6</f>
        <v>5540592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265</v>
      </c>
      <c r="AL40" s="113"/>
      <c r="AM40" s="113"/>
      <c r="AN40" s="113"/>
      <c r="AO40" s="113"/>
      <c r="AP40" s="113"/>
      <c r="AQ40" s="114"/>
    </row>
    <row r="41" spans="1:43" ht="29.4"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264</v>
      </c>
      <c r="AL99" s="124"/>
      <c r="AM99" s="124"/>
      <c r="AN99" s="124"/>
      <c r="AO99" s="124"/>
      <c r="AP99" s="124"/>
      <c r="AQ99" s="125"/>
    </row>
    <row r="100" spans="1:43" ht="16.350000000000001"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（最大出力合計357,657kW）</v>
      </c>
      <c r="D123" s="5" t="str">
        <f>データ!EX9</f>
        <v>（最大出力合計354,761kW）</v>
      </c>
      <c r="E123" s="5" t="str">
        <f>データ!GW9</f>
        <v>（最大出力合計-kW）</v>
      </c>
      <c r="F123" s="5" t="str">
        <f>データ!IV9</f>
        <v>（最大出力合計-kW）</v>
      </c>
      <c r="G123" s="5" t="str">
        <f>データ!KU9</f>
        <v>（最大出力合計2,896kW）</v>
      </c>
    </row>
  </sheetData>
  <sheetProtection algorithmName="SHA-512" hashValue="yy8V3l1oqn7othy1oEDkmUC78/Rw32dpRSKgMUHkNUZLWxRhl1e5ywh0F05Ieo9tU0pE+rHplTARyWATqIVbfw==" saltValue="nYGI8wZHF1Oy0bPEvL3AL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2">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92.4" x14ac:dyDescent="0.2">
      <c r="A6" s="49" t="s">
        <v>119</v>
      </c>
      <c r="B6" s="67" t="str">
        <f>B7</f>
        <v>2020</v>
      </c>
      <c r="C6" s="67" t="str">
        <f t="shared" ref="C6:AX6" si="6">C7</f>
        <v>140007</v>
      </c>
      <c r="D6" s="67" t="str">
        <f t="shared" si="6"/>
        <v>46</v>
      </c>
      <c r="E6" s="67" t="str">
        <f t="shared" si="6"/>
        <v>04</v>
      </c>
      <c r="F6" s="67" t="str">
        <f t="shared" si="6"/>
        <v>0</v>
      </c>
      <c r="G6" s="67" t="str">
        <f t="shared" si="6"/>
        <v>000</v>
      </c>
      <c r="H6" s="67" t="str">
        <f t="shared" si="6"/>
        <v>神奈川県</v>
      </c>
      <c r="I6" s="67" t="str">
        <f t="shared" si="6"/>
        <v>法適用</v>
      </c>
      <c r="J6" s="67" t="str">
        <f t="shared" si="6"/>
        <v>電気事業</v>
      </c>
      <c r="K6" s="67" t="str">
        <f t="shared" si="6"/>
        <v>自治体職員</v>
      </c>
      <c r="L6" s="68">
        <f t="shared" si="6"/>
        <v>87.8</v>
      </c>
      <c r="M6" s="69">
        <f t="shared" si="6"/>
        <v>14</v>
      </c>
      <c r="N6" s="69" t="str">
        <f t="shared" si="6"/>
        <v>-</v>
      </c>
      <c r="O6" s="69" t="str">
        <f t="shared" si="6"/>
        <v>-</v>
      </c>
      <c r="P6" s="69">
        <f t="shared" si="6"/>
        <v>2</v>
      </c>
      <c r="Q6" s="69" t="str">
        <f t="shared" si="6"/>
        <v>-</v>
      </c>
      <c r="R6" s="70" t="str">
        <f>R7</f>
        <v>令和６年３月31日　相模発電所ほか</v>
      </c>
      <c r="S6" s="71" t="str">
        <f t="shared" si="6"/>
        <v>令和15年４月15日　愛川太陽光発電所</v>
      </c>
      <c r="T6" s="67" t="str">
        <f t="shared" si="6"/>
        <v>無</v>
      </c>
      <c r="U6" s="71" t="str">
        <f t="shared" si="6"/>
        <v>東京電力エナジーパートナー株式会社・東京電力パワーグリッド株式会社</v>
      </c>
      <c r="V6" s="68">
        <f t="shared" si="6"/>
        <v>0.85</v>
      </c>
      <c r="W6" s="69">
        <f>W7</f>
        <v>298720</v>
      </c>
      <c r="X6" s="69">
        <f t="shared" si="6"/>
        <v>291161</v>
      </c>
      <c r="Y6" s="69">
        <f t="shared" si="6"/>
        <v>374330</v>
      </c>
      <c r="Z6" s="69">
        <f t="shared" si="6"/>
        <v>359572</v>
      </c>
      <c r="AA6" s="69">
        <f t="shared" si="6"/>
        <v>347009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3130</v>
      </c>
      <c r="AM6" s="69">
        <f t="shared" si="6"/>
        <v>3211</v>
      </c>
      <c r="AN6" s="69">
        <f t="shared" si="6"/>
        <v>3147</v>
      </c>
      <c r="AO6" s="69">
        <f t="shared" si="6"/>
        <v>2946</v>
      </c>
      <c r="AP6" s="69">
        <f t="shared" si="6"/>
        <v>3006</v>
      </c>
      <c r="AQ6" s="69">
        <f t="shared" si="6"/>
        <v>301850</v>
      </c>
      <c r="AR6" s="69">
        <f t="shared" si="6"/>
        <v>294372</v>
      </c>
      <c r="AS6" s="69">
        <f t="shared" si="6"/>
        <v>377477</v>
      </c>
      <c r="AT6" s="69">
        <f t="shared" si="6"/>
        <v>362518</v>
      </c>
      <c r="AU6" s="69">
        <f t="shared" si="6"/>
        <v>350015</v>
      </c>
      <c r="AV6" s="69">
        <f t="shared" si="6"/>
        <v>5425467</v>
      </c>
      <c r="AW6" s="69">
        <f t="shared" si="6"/>
        <v>115125</v>
      </c>
      <c r="AX6" s="69">
        <f t="shared" si="6"/>
        <v>5540592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2.4" x14ac:dyDescent="0.2">
      <c r="A7" s="49"/>
      <c r="B7" s="77" t="s">
        <v>120</v>
      </c>
      <c r="C7" s="77" t="s">
        <v>121</v>
      </c>
      <c r="D7" s="77" t="s">
        <v>122</v>
      </c>
      <c r="E7" s="77" t="s">
        <v>123</v>
      </c>
      <c r="F7" s="77" t="s">
        <v>124</v>
      </c>
      <c r="G7" s="77" t="s">
        <v>125</v>
      </c>
      <c r="H7" s="77" t="s">
        <v>126</v>
      </c>
      <c r="I7" s="77" t="s">
        <v>127</v>
      </c>
      <c r="J7" s="77" t="s">
        <v>128</v>
      </c>
      <c r="K7" s="77" t="s">
        <v>129</v>
      </c>
      <c r="L7" s="78">
        <v>87.8</v>
      </c>
      <c r="M7" s="79">
        <v>14</v>
      </c>
      <c r="N7" s="79" t="s">
        <v>130</v>
      </c>
      <c r="O7" s="80" t="s">
        <v>130</v>
      </c>
      <c r="P7" s="80">
        <v>2</v>
      </c>
      <c r="Q7" s="80" t="s">
        <v>130</v>
      </c>
      <c r="R7" s="81" t="s">
        <v>131</v>
      </c>
      <c r="S7" s="81" t="s">
        <v>132</v>
      </c>
      <c r="T7" s="82" t="s">
        <v>133</v>
      </c>
      <c r="U7" s="81" t="s">
        <v>134</v>
      </c>
      <c r="V7" s="78">
        <v>0.85</v>
      </c>
      <c r="W7" s="80">
        <v>298720</v>
      </c>
      <c r="X7" s="80">
        <v>291161</v>
      </c>
      <c r="Y7" s="80">
        <v>374330</v>
      </c>
      <c r="Z7" s="80">
        <v>359572</v>
      </c>
      <c r="AA7" s="80">
        <v>347009</v>
      </c>
      <c r="AB7" s="80" t="s">
        <v>130</v>
      </c>
      <c r="AC7" s="80" t="s">
        <v>130</v>
      </c>
      <c r="AD7" s="80" t="s">
        <v>130</v>
      </c>
      <c r="AE7" s="80" t="s">
        <v>130</v>
      </c>
      <c r="AF7" s="80" t="s">
        <v>130</v>
      </c>
      <c r="AG7" s="80" t="s">
        <v>130</v>
      </c>
      <c r="AH7" s="80" t="s">
        <v>130</v>
      </c>
      <c r="AI7" s="80" t="s">
        <v>130</v>
      </c>
      <c r="AJ7" s="80" t="s">
        <v>130</v>
      </c>
      <c r="AK7" s="80" t="s">
        <v>130</v>
      </c>
      <c r="AL7" s="80">
        <v>3130</v>
      </c>
      <c r="AM7" s="80">
        <v>3211</v>
      </c>
      <c r="AN7" s="80">
        <v>3147</v>
      </c>
      <c r="AO7" s="80">
        <v>2946</v>
      </c>
      <c r="AP7" s="80">
        <v>3006</v>
      </c>
      <c r="AQ7" s="80">
        <v>301850</v>
      </c>
      <c r="AR7" s="80">
        <v>294372</v>
      </c>
      <c r="AS7" s="80">
        <v>377477</v>
      </c>
      <c r="AT7" s="80">
        <v>362518</v>
      </c>
      <c r="AU7" s="80">
        <v>350015</v>
      </c>
      <c r="AV7" s="80">
        <v>5425467</v>
      </c>
      <c r="AW7" s="80">
        <v>115125</v>
      </c>
      <c r="AX7" s="80">
        <v>5540592</v>
      </c>
      <c r="AY7" s="83">
        <v>109.2</v>
      </c>
      <c r="AZ7" s="83">
        <v>105.8</v>
      </c>
      <c r="BA7" s="83">
        <v>105.9</v>
      </c>
      <c r="BB7" s="83">
        <v>108.3</v>
      </c>
      <c r="BC7" s="83">
        <v>110.4</v>
      </c>
      <c r="BD7" s="83">
        <v>135.9</v>
      </c>
      <c r="BE7" s="83">
        <v>130.5</v>
      </c>
      <c r="BF7" s="83">
        <v>129.9</v>
      </c>
      <c r="BG7" s="83">
        <v>130.19999999999999</v>
      </c>
      <c r="BH7" s="83">
        <v>134.6</v>
      </c>
      <c r="BI7" s="83">
        <v>100</v>
      </c>
      <c r="BJ7" s="83">
        <v>111.9</v>
      </c>
      <c r="BK7" s="83">
        <v>107.1</v>
      </c>
      <c r="BL7" s="83">
        <v>107.6</v>
      </c>
      <c r="BM7" s="83">
        <v>109.4</v>
      </c>
      <c r="BN7" s="83">
        <v>111.4</v>
      </c>
      <c r="BO7" s="83">
        <v>136.30000000000001</v>
      </c>
      <c r="BP7" s="83">
        <v>130.69999999999999</v>
      </c>
      <c r="BQ7" s="83">
        <v>128.9</v>
      </c>
      <c r="BR7" s="83">
        <v>129.30000000000001</v>
      </c>
      <c r="BS7" s="83">
        <v>133.80000000000001</v>
      </c>
      <c r="BT7" s="83">
        <v>100</v>
      </c>
      <c r="BU7" s="83">
        <v>990.2</v>
      </c>
      <c r="BV7" s="83">
        <v>781.8</v>
      </c>
      <c r="BW7" s="83">
        <v>687.4</v>
      </c>
      <c r="BX7" s="83">
        <v>641.5</v>
      </c>
      <c r="BY7" s="83">
        <v>636.9</v>
      </c>
      <c r="BZ7" s="83">
        <v>688</v>
      </c>
      <c r="CA7" s="83">
        <v>707.7</v>
      </c>
      <c r="CB7" s="83">
        <v>749.1</v>
      </c>
      <c r="CC7" s="83">
        <v>763.6</v>
      </c>
      <c r="CD7" s="83">
        <v>666.3</v>
      </c>
      <c r="CE7" s="83">
        <v>100</v>
      </c>
      <c r="CF7" s="83">
        <v>23418.799999999999</v>
      </c>
      <c r="CG7" s="83">
        <v>25228.1</v>
      </c>
      <c r="CH7" s="83">
        <v>19238</v>
      </c>
      <c r="CI7" s="83">
        <v>19864.900000000001</v>
      </c>
      <c r="CJ7" s="83">
        <v>19160.8</v>
      </c>
      <c r="CK7" s="83">
        <v>8260</v>
      </c>
      <c r="CL7" s="83">
        <v>8600.1</v>
      </c>
      <c r="CM7" s="83">
        <v>9078.5</v>
      </c>
      <c r="CN7" s="83">
        <v>9106</v>
      </c>
      <c r="CO7" s="83">
        <v>9268.1</v>
      </c>
      <c r="CP7" s="80">
        <v>2589073</v>
      </c>
      <c r="CQ7" s="80">
        <v>2322576</v>
      </c>
      <c r="CR7" s="80">
        <v>2833990</v>
      </c>
      <c r="CS7" s="80">
        <v>2505317</v>
      </c>
      <c r="CT7" s="80">
        <v>2408272</v>
      </c>
      <c r="CU7" s="80">
        <v>1543942</v>
      </c>
      <c r="CV7" s="80">
        <v>1467681</v>
      </c>
      <c r="CW7" s="80">
        <v>1533303</v>
      </c>
      <c r="CX7" s="80">
        <v>1359753</v>
      </c>
      <c r="CY7" s="80">
        <v>1430009</v>
      </c>
      <c r="CZ7" s="80">
        <v>357657</v>
      </c>
      <c r="DA7" s="83">
        <v>9.6</v>
      </c>
      <c r="DB7" s="83">
        <v>9.4</v>
      </c>
      <c r="DC7" s="83">
        <v>12</v>
      </c>
      <c r="DD7" s="83">
        <v>11.5</v>
      </c>
      <c r="DE7" s="83">
        <v>11.2</v>
      </c>
      <c r="DF7" s="83">
        <v>36.200000000000003</v>
      </c>
      <c r="DG7" s="83">
        <v>36.5</v>
      </c>
      <c r="DH7" s="83">
        <v>35.299999999999997</v>
      </c>
      <c r="DI7" s="83">
        <v>35</v>
      </c>
      <c r="DJ7" s="83">
        <v>34.299999999999997</v>
      </c>
      <c r="DK7" s="83">
        <v>26.4</v>
      </c>
      <c r="DL7" s="83">
        <v>27.7</v>
      </c>
      <c r="DM7" s="83">
        <v>28.2</v>
      </c>
      <c r="DN7" s="83">
        <v>25.4</v>
      </c>
      <c r="DO7" s="83">
        <v>26.9</v>
      </c>
      <c r="DP7" s="83">
        <v>18.2</v>
      </c>
      <c r="DQ7" s="83">
        <v>20.9</v>
      </c>
      <c r="DR7" s="83">
        <v>21.1</v>
      </c>
      <c r="DS7" s="83">
        <v>19</v>
      </c>
      <c r="DT7" s="83">
        <v>20.6</v>
      </c>
      <c r="DU7" s="83">
        <v>86.5</v>
      </c>
      <c r="DV7" s="83">
        <v>72</v>
      </c>
      <c r="DW7" s="83">
        <v>59.2</v>
      </c>
      <c r="DX7" s="83">
        <v>47.9</v>
      </c>
      <c r="DY7" s="83">
        <v>39.9</v>
      </c>
      <c r="DZ7" s="83">
        <v>103.6</v>
      </c>
      <c r="EA7" s="83">
        <v>95.7</v>
      </c>
      <c r="EB7" s="83">
        <v>88.5</v>
      </c>
      <c r="EC7" s="83">
        <v>92.4</v>
      </c>
      <c r="ED7" s="83">
        <v>95.1</v>
      </c>
      <c r="EE7" s="83">
        <v>66.3</v>
      </c>
      <c r="EF7" s="83">
        <v>66.099999999999994</v>
      </c>
      <c r="EG7" s="83">
        <v>67.599999999999994</v>
      </c>
      <c r="EH7" s="83">
        <v>69.400000000000006</v>
      </c>
      <c r="EI7" s="83">
        <v>70.599999999999994</v>
      </c>
      <c r="EJ7" s="83">
        <v>60.3</v>
      </c>
      <c r="EK7" s="83">
        <v>60.2</v>
      </c>
      <c r="EL7" s="83">
        <v>61.2</v>
      </c>
      <c r="EM7" s="83">
        <v>61.9</v>
      </c>
      <c r="EN7" s="83">
        <v>62</v>
      </c>
      <c r="EO7" s="83">
        <v>2.1</v>
      </c>
      <c r="EP7" s="83">
        <v>2</v>
      </c>
      <c r="EQ7" s="83">
        <v>2.1</v>
      </c>
      <c r="ER7" s="83">
        <v>2</v>
      </c>
      <c r="ES7" s="83">
        <v>2.1</v>
      </c>
      <c r="ET7" s="83">
        <v>20.5</v>
      </c>
      <c r="EU7" s="83">
        <v>21.4</v>
      </c>
      <c r="EV7" s="83">
        <v>22.6</v>
      </c>
      <c r="EW7" s="83">
        <v>22.2</v>
      </c>
      <c r="EX7" s="83">
        <v>23</v>
      </c>
      <c r="EY7" s="80">
        <v>354761</v>
      </c>
      <c r="EZ7" s="83">
        <v>9.6</v>
      </c>
      <c r="FA7" s="83">
        <v>9.4</v>
      </c>
      <c r="FB7" s="83">
        <v>12</v>
      </c>
      <c r="FC7" s="83">
        <v>11.5</v>
      </c>
      <c r="FD7" s="83">
        <v>11.2</v>
      </c>
      <c r="FE7" s="83">
        <v>37.299999999999997</v>
      </c>
      <c r="FF7" s="83">
        <v>38</v>
      </c>
      <c r="FG7" s="83">
        <v>36.5</v>
      </c>
      <c r="FH7" s="83">
        <v>36.6</v>
      </c>
      <c r="FI7" s="83">
        <v>35.799999999999997</v>
      </c>
      <c r="FJ7" s="83">
        <v>26.8</v>
      </c>
      <c r="FK7" s="83">
        <v>28</v>
      </c>
      <c r="FL7" s="83">
        <v>28.5</v>
      </c>
      <c r="FM7" s="83">
        <v>25.6</v>
      </c>
      <c r="FN7" s="83">
        <v>27.1</v>
      </c>
      <c r="FO7" s="83">
        <v>19.3</v>
      </c>
      <c r="FP7" s="83">
        <v>20.6</v>
      </c>
      <c r="FQ7" s="83">
        <v>21.6</v>
      </c>
      <c r="FR7" s="83">
        <v>20</v>
      </c>
      <c r="FS7" s="83">
        <v>22.1</v>
      </c>
      <c r="FT7" s="83">
        <v>88.4</v>
      </c>
      <c r="FU7" s="83">
        <v>73.5</v>
      </c>
      <c r="FV7" s="83">
        <v>60.5</v>
      </c>
      <c r="FW7" s="83">
        <v>48.8</v>
      </c>
      <c r="FX7" s="83">
        <v>40.700000000000003</v>
      </c>
      <c r="FY7" s="83">
        <v>83.3</v>
      </c>
      <c r="FZ7" s="83">
        <v>73.2</v>
      </c>
      <c r="GA7" s="83">
        <v>71.400000000000006</v>
      </c>
      <c r="GB7" s="83">
        <v>82</v>
      </c>
      <c r="GC7" s="83">
        <v>87.3</v>
      </c>
      <c r="GD7" s="83">
        <v>66.900000000000006</v>
      </c>
      <c r="GE7" s="83">
        <v>66.599999999999994</v>
      </c>
      <c r="GF7" s="83">
        <v>68.099999999999994</v>
      </c>
      <c r="GG7" s="83">
        <v>69.900000000000006</v>
      </c>
      <c r="GH7" s="83">
        <v>71</v>
      </c>
      <c r="GI7" s="83">
        <v>62.1</v>
      </c>
      <c r="GJ7" s="83">
        <v>62.6</v>
      </c>
      <c r="GK7" s="83">
        <v>63.4</v>
      </c>
      <c r="GL7" s="83">
        <v>63.8</v>
      </c>
      <c r="GM7" s="83">
        <v>63.6</v>
      </c>
      <c r="GN7" s="83">
        <v>0</v>
      </c>
      <c r="GO7" s="83">
        <v>0</v>
      </c>
      <c r="GP7" s="83">
        <v>0.1</v>
      </c>
      <c r="GQ7" s="83">
        <v>0.1</v>
      </c>
      <c r="GR7" s="83">
        <v>0</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t="s">
        <v>130</v>
      </c>
      <c r="IY7" s="83" t="s">
        <v>130</v>
      </c>
      <c r="IZ7" s="83" t="s">
        <v>130</v>
      </c>
      <c r="JA7" s="83" t="s">
        <v>130</v>
      </c>
      <c r="JB7" s="83" t="s">
        <v>130</v>
      </c>
      <c r="JC7" s="83">
        <v>15.5</v>
      </c>
      <c r="JD7" s="83">
        <v>13.1</v>
      </c>
      <c r="JE7" s="83">
        <v>19.899999999999999</v>
      </c>
      <c r="JF7" s="83">
        <v>16.899999999999999</v>
      </c>
      <c r="JG7" s="83">
        <v>20.9</v>
      </c>
      <c r="JH7" s="83" t="s">
        <v>130</v>
      </c>
      <c r="JI7" s="83" t="s">
        <v>130</v>
      </c>
      <c r="JJ7" s="83" t="s">
        <v>130</v>
      </c>
      <c r="JK7" s="83" t="s">
        <v>130</v>
      </c>
      <c r="JL7" s="83" t="s">
        <v>130</v>
      </c>
      <c r="JM7" s="83">
        <v>28.4</v>
      </c>
      <c r="JN7" s="83">
        <v>25</v>
      </c>
      <c r="JO7" s="83">
        <v>12.9</v>
      </c>
      <c r="JP7" s="83">
        <v>14</v>
      </c>
      <c r="JQ7" s="83">
        <v>15.5</v>
      </c>
      <c r="JR7" s="83" t="s">
        <v>130</v>
      </c>
      <c r="JS7" s="83" t="s">
        <v>130</v>
      </c>
      <c r="JT7" s="83" t="s">
        <v>130</v>
      </c>
      <c r="JU7" s="83" t="s">
        <v>130</v>
      </c>
      <c r="JV7" s="83" t="s">
        <v>130</v>
      </c>
      <c r="JW7" s="83">
        <v>167.2</v>
      </c>
      <c r="JX7" s="83">
        <v>267.7</v>
      </c>
      <c r="JY7" s="83">
        <v>155.5</v>
      </c>
      <c r="JZ7" s="83">
        <v>121</v>
      </c>
      <c r="KA7" s="83">
        <v>81.7</v>
      </c>
      <c r="KB7" s="83" t="s">
        <v>130</v>
      </c>
      <c r="KC7" s="83" t="s">
        <v>130</v>
      </c>
      <c r="KD7" s="83" t="s">
        <v>130</v>
      </c>
      <c r="KE7" s="83" t="s">
        <v>130</v>
      </c>
      <c r="KF7" s="83" t="s">
        <v>130</v>
      </c>
      <c r="KG7" s="83">
        <v>53.3</v>
      </c>
      <c r="KH7" s="83">
        <v>29</v>
      </c>
      <c r="KI7" s="83">
        <v>32.4</v>
      </c>
      <c r="KJ7" s="83">
        <v>42.4</v>
      </c>
      <c r="KK7" s="83">
        <v>45.4</v>
      </c>
      <c r="KL7" s="83" t="s">
        <v>130</v>
      </c>
      <c r="KM7" s="83" t="s">
        <v>130</v>
      </c>
      <c r="KN7" s="83" t="s">
        <v>130</v>
      </c>
      <c r="KO7" s="83" t="s">
        <v>130</v>
      </c>
      <c r="KP7" s="83" t="s">
        <v>130</v>
      </c>
      <c r="KQ7" s="83">
        <v>100</v>
      </c>
      <c r="KR7" s="83">
        <v>100</v>
      </c>
      <c r="KS7" s="83">
        <v>100</v>
      </c>
      <c r="KT7" s="83">
        <v>100</v>
      </c>
      <c r="KU7" s="83">
        <v>56</v>
      </c>
      <c r="KV7" s="80">
        <v>2896</v>
      </c>
      <c r="KW7" s="83">
        <v>12.3</v>
      </c>
      <c r="KX7" s="83">
        <v>12.7</v>
      </c>
      <c r="KY7" s="83">
        <v>12.4</v>
      </c>
      <c r="KZ7" s="83">
        <v>11.6</v>
      </c>
      <c r="LA7" s="83">
        <v>11.9</v>
      </c>
      <c r="LB7" s="83">
        <v>15.3</v>
      </c>
      <c r="LC7" s="83">
        <v>15.4</v>
      </c>
      <c r="LD7" s="83">
        <v>15.1</v>
      </c>
      <c r="LE7" s="83">
        <v>15.5</v>
      </c>
      <c r="LF7" s="83">
        <v>15.2</v>
      </c>
      <c r="LG7" s="83">
        <v>3.2</v>
      </c>
      <c r="LH7" s="83">
        <v>6.5</v>
      </c>
      <c r="LI7" s="83">
        <v>7.2</v>
      </c>
      <c r="LJ7" s="83">
        <v>7.5</v>
      </c>
      <c r="LK7" s="83">
        <v>12.9</v>
      </c>
      <c r="LL7" s="83">
        <v>2.4</v>
      </c>
      <c r="LM7" s="83">
        <v>4.0999999999999996</v>
      </c>
      <c r="LN7" s="83">
        <v>2.2000000000000002</v>
      </c>
      <c r="LO7" s="83">
        <v>2.4</v>
      </c>
      <c r="LP7" s="83">
        <v>3.7</v>
      </c>
      <c r="LQ7" s="83">
        <v>0</v>
      </c>
      <c r="LR7" s="83">
        <v>0</v>
      </c>
      <c r="LS7" s="83">
        <v>0</v>
      </c>
      <c r="LT7" s="83">
        <v>0</v>
      </c>
      <c r="LU7" s="83">
        <v>0</v>
      </c>
      <c r="LV7" s="83">
        <v>494.6</v>
      </c>
      <c r="LW7" s="83">
        <v>469.5</v>
      </c>
      <c r="LX7" s="83">
        <v>391.3</v>
      </c>
      <c r="LY7" s="83">
        <v>270.5</v>
      </c>
      <c r="LZ7" s="83">
        <v>252.2</v>
      </c>
      <c r="MA7" s="83">
        <v>18.3</v>
      </c>
      <c r="MB7" s="83">
        <v>23.6</v>
      </c>
      <c r="MC7" s="83">
        <v>28.9</v>
      </c>
      <c r="MD7" s="83">
        <v>34.1</v>
      </c>
      <c r="ME7" s="83">
        <v>39.4</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13</v>
      </c>
      <c r="MV7" s="83">
        <v>14</v>
      </c>
      <c r="MW7" s="83">
        <v>14</v>
      </c>
      <c r="MX7" s="83">
        <v>14</v>
      </c>
      <c r="MY7" s="83" t="s">
        <v>130</v>
      </c>
      <c r="MZ7" s="83" t="s">
        <v>130</v>
      </c>
      <c r="NA7" s="83" t="s">
        <v>130</v>
      </c>
      <c r="NB7" s="83" t="s">
        <v>130</v>
      </c>
      <c r="NC7" s="83" t="s">
        <v>130</v>
      </c>
      <c r="ND7" s="83" t="s">
        <v>130</v>
      </c>
      <c r="NE7" s="83" t="s">
        <v>130</v>
      </c>
      <c r="NF7" s="83" t="s">
        <v>130</v>
      </c>
      <c r="NG7" s="83">
        <v>2</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（最大出力合計357,657kW）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（最大出力合計354,761kW）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（最大出力合計2,896kW）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109.2</v>
      </c>
      <c r="AZ11" s="95">
        <f>AZ7</f>
        <v>105.8</v>
      </c>
      <c r="BA11" s="95">
        <f>BA7</f>
        <v>105.9</v>
      </c>
      <c r="BB11" s="95">
        <f>BB7</f>
        <v>108.3</v>
      </c>
      <c r="BC11" s="95">
        <f>BC7</f>
        <v>110.4</v>
      </c>
      <c r="BD11" s="84"/>
      <c r="BE11" s="84"/>
      <c r="BF11" s="84"/>
      <c r="BG11" s="84"/>
      <c r="BH11" s="84"/>
      <c r="BI11" s="94" t="s">
        <v>144</v>
      </c>
      <c r="BJ11" s="95">
        <f>BJ7</f>
        <v>111.9</v>
      </c>
      <c r="BK11" s="95">
        <f>BK7</f>
        <v>107.1</v>
      </c>
      <c r="BL11" s="95">
        <f>BL7</f>
        <v>107.6</v>
      </c>
      <c r="BM11" s="95">
        <f>BM7</f>
        <v>109.4</v>
      </c>
      <c r="BN11" s="95">
        <f>BN7</f>
        <v>111.4</v>
      </c>
      <c r="BO11" s="84"/>
      <c r="BP11" s="84"/>
      <c r="BQ11" s="84"/>
      <c r="BR11" s="84"/>
      <c r="BS11" s="84"/>
      <c r="BT11" s="94" t="s">
        <v>145</v>
      </c>
      <c r="BU11" s="95">
        <f>BU7</f>
        <v>990.2</v>
      </c>
      <c r="BV11" s="95">
        <f>BV7</f>
        <v>781.8</v>
      </c>
      <c r="BW11" s="95">
        <f>BW7</f>
        <v>687.4</v>
      </c>
      <c r="BX11" s="95">
        <f>BX7</f>
        <v>641.5</v>
      </c>
      <c r="BY11" s="95">
        <f>BY7</f>
        <v>636.9</v>
      </c>
      <c r="BZ11" s="84"/>
      <c r="CA11" s="84"/>
      <c r="CB11" s="84"/>
      <c r="CC11" s="84"/>
      <c r="CD11" s="84"/>
      <c r="CE11" s="94" t="s">
        <v>146</v>
      </c>
      <c r="CF11" s="95">
        <f>CF7</f>
        <v>23418.799999999999</v>
      </c>
      <c r="CG11" s="95">
        <f>CG7</f>
        <v>25228.1</v>
      </c>
      <c r="CH11" s="95">
        <f>CH7</f>
        <v>19238</v>
      </c>
      <c r="CI11" s="95">
        <f>CI7</f>
        <v>19864.900000000001</v>
      </c>
      <c r="CJ11" s="95">
        <f>CJ7</f>
        <v>19160.8</v>
      </c>
      <c r="CK11" s="84"/>
      <c r="CL11" s="84"/>
      <c r="CM11" s="84"/>
      <c r="CN11" s="84"/>
      <c r="CO11" s="94" t="s">
        <v>147</v>
      </c>
      <c r="CP11" s="96">
        <f>CP7</f>
        <v>2589073</v>
      </c>
      <c r="CQ11" s="96">
        <f>CQ7</f>
        <v>2322576</v>
      </c>
      <c r="CR11" s="96">
        <f>CR7</f>
        <v>2833990</v>
      </c>
      <c r="CS11" s="96">
        <f>CS7</f>
        <v>2505317</v>
      </c>
      <c r="CT11" s="96">
        <f>CT7</f>
        <v>2408272</v>
      </c>
      <c r="CU11" s="84"/>
      <c r="CV11" s="84"/>
      <c r="CW11" s="84"/>
      <c r="CX11" s="84"/>
      <c r="CY11" s="84"/>
      <c r="CZ11" s="94" t="s">
        <v>148</v>
      </c>
      <c r="DA11" s="95">
        <f>DA7</f>
        <v>9.6</v>
      </c>
      <c r="DB11" s="95">
        <f>DB7</f>
        <v>9.4</v>
      </c>
      <c r="DC11" s="95">
        <f>DC7</f>
        <v>12</v>
      </c>
      <c r="DD11" s="95">
        <f>DD7</f>
        <v>11.5</v>
      </c>
      <c r="DE11" s="95">
        <f>DE7</f>
        <v>11.2</v>
      </c>
      <c r="DF11" s="84"/>
      <c r="DG11" s="84"/>
      <c r="DH11" s="84"/>
      <c r="DI11" s="84"/>
      <c r="DJ11" s="94" t="s">
        <v>143</v>
      </c>
      <c r="DK11" s="95">
        <f>DK7</f>
        <v>26.4</v>
      </c>
      <c r="DL11" s="95">
        <f>DL7</f>
        <v>27.7</v>
      </c>
      <c r="DM11" s="95">
        <f>DM7</f>
        <v>28.2</v>
      </c>
      <c r="DN11" s="95">
        <f>DN7</f>
        <v>25.4</v>
      </c>
      <c r="DO11" s="95">
        <f>DO7</f>
        <v>26.9</v>
      </c>
      <c r="DP11" s="84"/>
      <c r="DQ11" s="84"/>
      <c r="DR11" s="84"/>
      <c r="DS11" s="84"/>
      <c r="DT11" s="94" t="s">
        <v>143</v>
      </c>
      <c r="DU11" s="95">
        <f>DU7</f>
        <v>86.5</v>
      </c>
      <c r="DV11" s="95">
        <f>DV7</f>
        <v>72</v>
      </c>
      <c r="DW11" s="95">
        <f>DW7</f>
        <v>59.2</v>
      </c>
      <c r="DX11" s="95">
        <f>DX7</f>
        <v>47.9</v>
      </c>
      <c r="DY11" s="95">
        <f>DY7</f>
        <v>39.9</v>
      </c>
      <c r="DZ11" s="84"/>
      <c r="EA11" s="84"/>
      <c r="EB11" s="84"/>
      <c r="EC11" s="84"/>
      <c r="ED11" s="94" t="s">
        <v>143</v>
      </c>
      <c r="EE11" s="95">
        <f>EE7</f>
        <v>66.3</v>
      </c>
      <c r="EF11" s="95">
        <f>EF7</f>
        <v>66.099999999999994</v>
      </c>
      <c r="EG11" s="95">
        <f>EG7</f>
        <v>67.599999999999994</v>
      </c>
      <c r="EH11" s="95">
        <f>EH7</f>
        <v>69.400000000000006</v>
      </c>
      <c r="EI11" s="95">
        <f>EI7</f>
        <v>70.599999999999994</v>
      </c>
      <c r="EJ11" s="84"/>
      <c r="EK11" s="84"/>
      <c r="EL11" s="84"/>
      <c r="EM11" s="84"/>
      <c r="EN11" s="94" t="s">
        <v>143</v>
      </c>
      <c r="EO11" s="95">
        <f>EO7</f>
        <v>2.1</v>
      </c>
      <c r="EP11" s="95">
        <f>EP7</f>
        <v>2</v>
      </c>
      <c r="EQ11" s="95">
        <f>EQ7</f>
        <v>2.1</v>
      </c>
      <c r="ER11" s="95">
        <f>ER7</f>
        <v>2</v>
      </c>
      <c r="ES11" s="95">
        <f>ES7</f>
        <v>2.1</v>
      </c>
      <c r="ET11" s="84"/>
      <c r="EU11" s="84"/>
      <c r="EV11" s="84"/>
      <c r="EW11" s="84"/>
      <c r="EX11" s="84"/>
      <c r="EY11" s="94" t="s">
        <v>143</v>
      </c>
      <c r="EZ11" s="95">
        <f>EZ7</f>
        <v>9.6</v>
      </c>
      <c r="FA11" s="95">
        <f>FA7</f>
        <v>9.4</v>
      </c>
      <c r="FB11" s="95">
        <f>FB7</f>
        <v>12</v>
      </c>
      <c r="FC11" s="95">
        <f>FC7</f>
        <v>11.5</v>
      </c>
      <c r="FD11" s="95">
        <f>FD7</f>
        <v>11.2</v>
      </c>
      <c r="FE11" s="84"/>
      <c r="FF11" s="84"/>
      <c r="FG11" s="84"/>
      <c r="FH11" s="84"/>
      <c r="FI11" s="94" t="s">
        <v>143</v>
      </c>
      <c r="FJ11" s="95">
        <f>FJ7</f>
        <v>26.8</v>
      </c>
      <c r="FK11" s="95">
        <f>FK7</f>
        <v>28</v>
      </c>
      <c r="FL11" s="95">
        <f>FL7</f>
        <v>28.5</v>
      </c>
      <c r="FM11" s="95">
        <f>FM7</f>
        <v>25.6</v>
      </c>
      <c r="FN11" s="95">
        <f>FN7</f>
        <v>27.1</v>
      </c>
      <c r="FO11" s="84"/>
      <c r="FP11" s="84"/>
      <c r="FQ11" s="84"/>
      <c r="FR11" s="84"/>
      <c r="FS11" s="94" t="s">
        <v>143</v>
      </c>
      <c r="FT11" s="95">
        <f>FT7</f>
        <v>88.4</v>
      </c>
      <c r="FU11" s="95">
        <f>FU7</f>
        <v>73.5</v>
      </c>
      <c r="FV11" s="95">
        <f>FV7</f>
        <v>60.5</v>
      </c>
      <c r="FW11" s="95">
        <f>FW7</f>
        <v>48.8</v>
      </c>
      <c r="FX11" s="95">
        <f>FX7</f>
        <v>40.700000000000003</v>
      </c>
      <c r="FY11" s="84"/>
      <c r="FZ11" s="84"/>
      <c r="GA11" s="84"/>
      <c r="GB11" s="84"/>
      <c r="GC11" s="94" t="s">
        <v>143</v>
      </c>
      <c r="GD11" s="95">
        <f>GD7</f>
        <v>66.900000000000006</v>
      </c>
      <c r="GE11" s="95">
        <f>GE7</f>
        <v>66.599999999999994</v>
      </c>
      <c r="GF11" s="95">
        <f>GF7</f>
        <v>68.099999999999994</v>
      </c>
      <c r="GG11" s="95">
        <f>GG7</f>
        <v>69.900000000000006</v>
      </c>
      <c r="GH11" s="95">
        <f>GH7</f>
        <v>71</v>
      </c>
      <c r="GI11" s="84"/>
      <c r="GJ11" s="84"/>
      <c r="GK11" s="84"/>
      <c r="GL11" s="84"/>
      <c r="GM11" s="94" t="s">
        <v>143</v>
      </c>
      <c r="GN11" s="95">
        <f>GN7</f>
        <v>0</v>
      </c>
      <c r="GO11" s="95">
        <f>GO7</f>
        <v>0</v>
      </c>
      <c r="GP11" s="95">
        <f>GP7</f>
        <v>0.1</v>
      </c>
      <c r="GQ11" s="95">
        <f>GQ7</f>
        <v>0.1</v>
      </c>
      <c r="GR11" s="95">
        <f>GR7</f>
        <v>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12.3</v>
      </c>
      <c r="KX11" s="95">
        <f>KX7</f>
        <v>12.7</v>
      </c>
      <c r="KY11" s="95">
        <f>KY7</f>
        <v>12.4</v>
      </c>
      <c r="KZ11" s="95">
        <f>KZ7</f>
        <v>11.6</v>
      </c>
      <c r="LA11" s="95">
        <f>LA7</f>
        <v>11.9</v>
      </c>
      <c r="LB11" s="84"/>
      <c r="LC11" s="84"/>
      <c r="LD11" s="84"/>
      <c r="LE11" s="84"/>
      <c r="LF11" s="94" t="s">
        <v>143</v>
      </c>
      <c r="LG11" s="95">
        <f>LG7</f>
        <v>3.2</v>
      </c>
      <c r="LH11" s="95">
        <f>LH7</f>
        <v>6.5</v>
      </c>
      <c r="LI11" s="95">
        <f>LI7</f>
        <v>7.2</v>
      </c>
      <c r="LJ11" s="95">
        <f>LJ7</f>
        <v>7.5</v>
      </c>
      <c r="LK11" s="95">
        <f>LK7</f>
        <v>12.9</v>
      </c>
      <c r="LL11" s="84"/>
      <c r="LM11" s="84"/>
      <c r="LN11" s="84"/>
      <c r="LO11" s="84"/>
      <c r="LP11" s="94" t="s">
        <v>143</v>
      </c>
      <c r="LQ11" s="95">
        <f>LQ7</f>
        <v>0</v>
      </c>
      <c r="LR11" s="95">
        <f>LR7</f>
        <v>0</v>
      </c>
      <c r="LS11" s="95">
        <f>LS7</f>
        <v>0</v>
      </c>
      <c r="LT11" s="95">
        <f>LT7</f>
        <v>0</v>
      </c>
      <c r="LU11" s="95">
        <f>LU7</f>
        <v>0</v>
      </c>
      <c r="LV11" s="84"/>
      <c r="LW11" s="84"/>
      <c r="LX11" s="84"/>
      <c r="LY11" s="84"/>
      <c r="LZ11" s="94" t="s">
        <v>143</v>
      </c>
      <c r="MA11" s="95">
        <f>MA7</f>
        <v>18.3</v>
      </c>
      <c r="MB11" s="95">
        <f>MB7</f>
        <v>23.6</v>
      </c>
      <c r="MC11" s="95">
        <f>MC7</f>
        <v>28.9</v>
      </c>
      <c r="MD11" s="95">
        <f>MD7</f>
        <v>34.1</v>
      </c>
      <c r="ME11" s="95">
        <f>ME7</f>
        <v>39.4</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135.9</v>
      </c>
      <c r="AZ12" s="95">
        <f>BE7</f>
        <v>130.5</v>
      </c>
      <c r="BA12" s="95">
        <f>BF7</f>
        <v>129.9</v>
      </c>
      <c r="BB12" s="95">
        <f>BG7</f>
        <v>130.19999999999999</v>
      </c>
      <c r="BC12" s="95">
        <f>BH7</f>
        <v>134.6</v>
      </c>
      <c r="BD12" s="84"/>
      <c r="BE12" s="84"/>
      <c r="BF12" s="84"/>
      <c r="BG12" s="84"/>
      <c r="BH12" s="84"/>
      <c r="BI12" s="94" t="s">
        <v>149</v>
      </c>
      <c r="BJ12" s="95">
        <f>BO7</f>
        <v>136.30000000000001</v>
      </c>
      <c r="BK12" s="95">
        <f>BP7</f>
        <v>130.69999999999999</v>
      </c>
      <c r="BL12" s="95">
        <f>BQ7</f>
        <v>128.9</v>
      </c>
      <c r="BM12" s="95">
        <f>BR7</f>
        <v>129.30000000000001</v>
      </c>
      <c r="BN12" s="95">
        <f>BS7</f>
        <v>133.80000000000001</v>
      </c>
      <c r="BO12" s="84"/>
      <c r="BP12" s="84"/>
      <c r="BQ12" s="84"/>
      <c r="BR12" s="84"/>
      <c r="BS12" s="84"/>
      <c r="BT12" s="94" t="s">
        <v>149</v>
      </c>
      <c r="BU12" s="95">
        <f>BZ7</f>
        <v>688</v>
      </c>
      <c r="BV12" s="95">
        <f>CA7</f>
        <v>707.7</v>
      </c>
      <c r="BW12" s="95">
        <f>CB7</f>
        <v>749.1</v>
      </c>
      <c r="BX12" s="95">
        <f>CC7</f>
        <v>763.6</v>
      </c>
      <c r="BY12" s="95">
        <f>CD7</f>
        <v>666.3</v>
      </c>
      <c r="BZ12" s="84"/>
      <c r="CA12" s="84"/>
      <c r="CB12" s="84"/>
      <c r="CC12" s="84"/>
      <c r="CD12" s="84"/>
      <c r="CE12" s="94" t="s">
        <v>149</v>
      </c>
      <c r="CF12" s="95">
        <f>CK7</f>
        <v>8260</v>
      </c>
      <c r="CG12" s="95">
        <f>CL7</f>
        <v>8600.1</v>
      </c>
      <c r="CH12" s="95">
        <f>CM7</f>
        <v>9078.5</v>
      </c>
      <c r="CI12" s="95">
        <f>CN7</f>
        <v>9106</v>
      </c>
      <c r="CJ12" s="95">
        <f>CO7</f>
        <v>9268.1</v>
      </c>
      <c r="CK12" s="84"/>
      <c r="CL12" s="84"/>
      <c r="CM12" s="84"/>
      <c r="CN12" s="84"/>
      <c r="CO12" s="94" t="s">
        <v>149</v>
      </c>
      <c r="CP12" s="96">
        <f>CU7</f>
        <v>1543942</v>
      </c>
      <c r="CQ12" s="96">
        <f>CV7</f>
        <v>1467681</v>
      </c>
      <c r="CR12" s="96">
        <f>CW7</f>
        <v>1533303</v>
      </c>
      <c r="CS12" s="96">
        <f>CX7</f>
        <v>1359753</v>
      </c>
      <c r="CT12" s="96">
        <f>CY7</f>
        <v>1430009</v>
      </c>
      <c r="CU12" s="84"/>
      <c r="CV12" s="84"/>
      <c r="CW12" s="84"/>
      <c r="CX12" s="84"/>
      <c r="CY12" s="84"/>
      <c r="CZ12" s="94" t="s">
        <v>149</v>
      </c>
      <c r="DA12" s="95">
        <f>DF7</f>
        <v>36.200000000000003</v>
      </c>
      <c r="DB12" s="95">
        <f>DG7</f>
        <v>36.5</v>
      </c>
      <c r="DC12" s="95">
        <f>DH7</f>
        <v>35.299999999999997</v>
      </c>
      <c r="DD12" s="95">
        <f>DI7</f>
        <v>35</v>
      </c>
      <c r="DE12" s="95">
        <f>DJ7</f>
        <v>34.299999999999997</v>
      </c>
      <c r="DF12" s="84"/>
      <c r="DG12" s="84"/>
      <c r="DH12" s="84"/>
      <c r="DI12" s="84"/>
      <c r="DJ12" s="94" t="s">
        <v>149</v>
      </c>
      <c r="DK12" s="95">
        <f>DP7</f>
        <v>18.2</v>
      </c>
      <c r="DL12" s="95">
        <f>DQ7</f>
        <v>20.9</v>
      </c>
      <c r="DM12" s="95">
        <f>DR7</f>
        <v>21.1</v>
      </c>
      <c r="DN12" s="95">
        <f>DS7</f>
        <v>19</v>
      </c>
      <c r="DO12" s="95">
        <f>DT7</f>
        <v>20.6</v>
      </c>
      <c r="DP12" s="84"/>
      <c r="DQ12" s="84"/>
      <c r="DR12" s="84"/>
      <c r="DS12" s="84"/>
      <c r="DT12" s="94" t="s">
        <v>149</v>
      </c>
      <c r="DU12" s="95">
        <f>DZ7</f>
        <v>103.6</v>
      </c>
      <c r="DV12" s="95">
        <f>EA7</f>
        <v>95.7</v>
      </c>
      <c r="DW12" s="95">
        <f>EB7</f>
        <v>88.5</v>
      </c>
      <c r="DX12" s="95">
        <f>EC7</f>
        <v>92.4</v>
      </c>
      <c r="DY12" s="95">
        <f>ED7</f>
        <v>95.1</v>
      </c>
      <c r="DZ12" s="84"/>
      <c r="EA12" s="84"/>
      <c r="EB12" s="84"/>
      <c r="EC12" s="84"/>
      <c r="ED12" s="94" t="s">
        <v>149</v>
      </c>
      <c r="EE12" s="95">
        <f>EJ7</f>
        <v>60.3</v>
      </c>
      <c r="EF12" s="95">
        <f>EK7</f>
        <v>60.2</v>
      </c>
      <c r="EG12" s="95">
        <f>EL7</f>
        <v>61.2</v>
      </c>
      <c r="EH12" s="95">
        <f>EM7</f>
        <v>61.9</v>
      </c>
      <c r="EI12" s="95">
        <f>EN7</f>
        <v>62</v>
      </c>
      <c r="EJ12" s="84"/>
      <c r="EK12" s="84"/>
      <c r="EL12" s="84"/>
      <c r="EM12" s="84"/>
      <c r="EN12" s="94" t="s">
        <v>149</v>
      </c>
      <c r="EO12" s="95">
        <f>ET7</f>
        <v>20.5</v>
      </c>
      <c r="EP12" s="95">
        <f>EU7</f>
        <v>21.4</v>
      </c>
      <c r="EQ12" s="95">
        <f>EV7</f>
        <v>22.6</v>
      </c>
      <c r="ER12" s="95">
        <f>EW7</f>
        <v>22.2</v>
      </c>
      <c r="ES12" s="95">
        <f>EX7</f>
        <v>23</v>
      </c>
      <c r="ET12" s="84"/>
      <c r="EU12" s="84"/>
      <c r="EV12" s="84"/>
      <c r="EW12" s="84"/>
      <c r="EX12" s="84"/>
      <c r="EY12" s="94" t="s">
        <v>149</v>
      </c>
      <c r="EZ12" s="95">
        <f>IF($EZ$8,FE7,"-")</f>
        <v>37.299999999999997</v>
      </c>
      <c r="FA12" s="95">
        <f>IF($EZ$8,FF7,"-")</f>
        <v>38</v>
      </c>
      <c r="FB12" s="95">
        <f>IF($EZ$8,FG7,"-")</f>
        <v>36.5</v>
      </c>
      <c r="FC12" s="95">
        <f>IF($EZ$8,FH7,"-")</f>
        <v>36.6</v>
      </c>
      <c r="FD12" s="95">
        <f>IF($EZ$8,FI7,"-")</f>
        <v>35.799999999999997</v>
      </c>
      <c r="FE12" s="84"/>
      <c r="FF12" s="84"/>
      <c r="FG12" s="84"/>
      <c r="FH12" s="84"/>
      <c r="FI12" s="94" t="s">
        <v>149</v>
      </c>
      <c r="FJ12" s="95">
        <f>IF($FJ$8,FO7,"-")</f>
        <v>19.3</v>
      </c>
      <c r="FK12" s="95">
        <f>IF($FJ$8,FP7,"-")</f>
        <v>20.6</v>
      </c>
      <c r="FL12" s="95">
        <f>IF($FJ$8,FQ7,"-")</f>
        <v>21.6</v>
      </c>
      <c r="FM12" s="95">
        <f>IF($FJ$8,FR7,"-")</f>
        <v>20</v>
      </c>
      <c r="FN12" s="95">
        <f>IF($FJ$8,FS7,"-")</f>
        <v>22.1</v>
      </c>
      <c r="FO12" s="84"/>
      <c r="FP12" s="84"/>
      <c r="FQ12" s="84"/>
      <c r="FR12" s="84"/>
      <c r="FS12" s="94" t="s">
        <v>149</v>
      </c>
      <c r="FT12" s="95">
        <f>IF($FT$8,FY7,"-")</f>
        <v>83.3</v>
      </c>
      <c r="FU12" s="95">
        <f>IF($FT$8,FZ7,"-")</f>
        <v>73.2</v>
      </c>
      <c r="FV12" s="95">
        <f>IF($FT$8,GA7,"-")</f>
        <v>71.400000000000006</v>
      </c>
      <c r="FW12" s="95">
        <f>IF($FT$8,GB7,"-")</f>
        <v>82</v>
      </c>
      <c r="FX12" s="95">
        <f>IF($FT$8,GC7,"-")</f>
        <v>87.3</v>
      </c>
      <c r="FY12" s="84"/>
      <c r="FZ12" s="84"/>
      <c r="GA12" s="84"/>
      <c r="GB12" s="84"/>
      <c r="GC12" s="94" t="s">
        <v>149</v>
      </c>
      <c r="GD12" s="95">
        <f>IF($GD$8,GI7,"-")</f>
        <v>62.1</v>
      </c>
      <c r="GE12" s="95">
        <f>IF($GD$8,GJ7,"-")</f>
        <v>62.6</v>
      </c>
      <c r="GF12" s="95">
        <f>IF($GD$8,GK7,"-")</f>
        <v>63.4</v>
      </c>
      <c r="GG12" s="95">
        <f>IF($GD$8,GL7,"-")</f>
        <v>63.8</v>
      </c>
      <c r="GH12" s="95">
        <f>IF($GD$8,GM7,"-")</f>
        <v>63.6</v>
      </c>
      <c r="GI12" s="84"/>
      <c r="GJ12" s="84"/>
      <c r="GK12" s="84"/>
      <c r="GL12" s="84"/>
      <c r="GM12" s="94" t="s">
        <v>149</v>
      </c>
      <c r="GN12" s="95">
        <f>IF($GN$8,GS7,"-")</f>
        <v>14.4</v>
      </c>
      <c r="GO12" s="95">
        <f>IF($GN$8,GT7,"-")</f>
        <v>15.3</v>
      </c>
      <c r="GP12" s="95">
        <f>IF($GN$8,GU7,"-")</f>
        <v>16.100000000000001</v>
      </c>
      <c r="GQ12" s="95">
        <f>IF($GN$8,GV7,"-")</f>
        <v>15.2</v>
      </c>
      <c r="GR12" s="95">
        <f>IF($GN$8,GW7,"-")</f>
        <v>17.7</v>
      </c>
      <c r="GS12" s="84"/>
      <c r="GT12" s="84"/>
      <c r="GU12" s="84"/>
      <c r="GV12" s="84"/>
      <c r="GW12" s="84"/>
      <c r="GX12" s="94" t="s">
        <v>149</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149</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149</v>
      </c>
      <c r="KW12" s="95">
        <f>IF($KW$8,LB7,"-")</f>
        <v>15.3</v>
      </c>
      <c r="KX12" s="95">
        <f>IF($KW$8,LC7,"-")</f>
        <v>15.4</v>
      </c>
      <c r="KY12" s="95">
        <f>IF($KW$8,LD7,"-")</f>
        <v>15.1</v>
      </c>
      <c r="KZ12" s="95">
        <f>IF($KW$8,LE7,"-")</f>
        <v>15.5</v>
      </c>
      <c r="LA12" s="95">
        <f>IF($KW$8,LF7,"-")</f>
        <v>15.2</v>
      </c>
      <c r="LB12" s="84"/>
      <c r="LC12" s="84"/>
      <c r="LD12" s="84"/>
      <c r="LE12" s="84"/>
      <c r="LF12" s="94" t="s">
        <v>149</v>
      </c>
      <c r="LG12" s="95">
        <f>IF($LG$8,LL7,"-")</f>
        <v>2.4</v>
      </c>
      <c r="LH12" s="95">
        <f>IF($LG$8,LM7,"-")</f>
        <v>4.0999999999999996</v>
      </c>
      <c r="LI12" s="95">
        <f>IF($LG$8,LN7,"-")</f>
        <v>2.2000000000000002</v>
      </c>
      <c r="LJ12" s="95">
        <f>IF($LG$8,LO7,"-")</f>
        <v>2.4</v>
      </c>
      <c r="LK12" s="95">
        <f>IF($LG$8,LP7,"-")</f>
        <v>3.7</v>
      </c>
      <c r="LL12" s="84"/>
      <c r="LM12" s="84"/>
      <c r="LN12" s="84"/>
      <c r="LO12" s="84"/>
      <c r="LP12" s="94" t="s">
        <v>149</v>
      </c>
      <c r="LQ12" s="95">
        <f>IF($LQ$8,LV7,"-")</f>
        <v>494.6</v>
      </c>
      <c r="LR12" s="95">
        <f>IF($LQ$8,LW7,"-")</f>
        <v>469.5</v>
      </c>
      <c r="LS12" s="95">
        <f>IF($LQ$8,LX7,"-")</f>
        <v>391.3</v>
      </c>
      <c r="LT12" s="95">
        <f>IF($LQ$8,LY7,"-")</f>
        <v>270.5</v>
      </c>
      <c r="LU12" s="95">
        <f>IF($LQ$8,LZ7,"-")</f>
        <v>252.2</v>
      </c>
      <c r="LV12" s="84"/>
      <c r="LW12" s="84"/>
      <c r="LX12" s="84"/>
      <c r="LY12" s="84"/>
      <c r="LZ12" s="94" t="s">
        <v>149</v>
      </c>
      <c r="MA12" s="95">
        <f>IF($MA$8,MF7,"-")</f>
        <v>11.5</v>
      </c>
      <c r="MB12" s="95">
        <f>IF($MA$8,MG7,"-")</f>
        <v>16.100000000000001</v>
      </c>
      <c r="MC12" s="95">
        <f>IF($MA$8,MH7,"-")</f>
        <v>22.3</v>
      </c>
      <c r="MD12" s="95">
        <f>IF($MA$8,MI7,"-")</f>
        <v>27.3</v>
      </c>
      <c r="ME12" s="95">
        <f>IF($MA$8,MJ7,"-")</f>
        <v>32.5</v>
      </c>
      <c r="MF12" s="84"/>
      <c r="MG12" s="84"/>
      <c r="MH12" s="84"/>
      <c r="MI12" s="84"/>
      <c r="MJ12" s="94" t="s">
        <v>149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151</v>
      </c>
      <c r="C14" s="99"/>
      <c r="D14" s="100"/>
      <c r="E14" s="99"/>
      <c r="F14" s="206" t="s">
        <v>152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109.2</v>
      </c>
      <c r="AZ17" s="106">
        <f t="shared" ref="AZ17:BC17" si="9">IF(AZ7="-",NA(),AZ7)</f>
        <v>105.8</v>
      </c>
      <c r="BA17" s="106">
        <f t="shared" si="9"/>
        <v>105.9</v>
      </c>
      <c r="BB17" s="106">
        <f t="shared" si="9"/>
        <v>108.3</v>
      </c>
      <c r="BC17" s="106">
        <f t="shared" si="9"/>
        <v>110.4</v>
      </c>
      <c r="BD17" s="100"/>
      <c r="BE17" s="100"/>
      <c r="BF17" s="100"/>
      <c r="BG17" s="100"/>
      <c r="BH17" s="100"/>
      <c r="BI17" s="105" t="s">
        <v>163</v>
      </c>
      <c r="BJ17" s="106">
        <f>IF(BJ7="-",NA(),BJ7)</f>
        <v>111.9</v>
      </c>
      <c r="BK17" s="106">
        <f t="shared" ref="BK17:BN17" si="10">IF(BK7="-",NA(),BK7)</f>
        <v>107.1</v>
      </c>
      <c r="BL17" s="106">
        <f t="shared" si="10"/>
        <v>107.6</v>
      </c>
      <c r="BM17" s="106">
        <f t="shared" si="10"/>
        <v>109.4</v>
      </c>
      <c r="BN17" s="106">
        <f t="shared" si="10"/>
        <v>111.4</v>
      </c>
      <c r="BO17" s="100"/>
      <c r="BP17" s="100"/>
      <c r="BQ17" s="100"/>
      <c r="BR17" s="100"/>
      <c r="BS17" s="100"/>
      <c r="BT17" s="105" t="s">
        <v>163</v>
      </c>
      <c r="BU17" s="106">
        <f>IF(BU7="-",NA(),BU7)</f>
        <v>990.2</v>
      </c>
      <c r="BV17" s="106">
        <f t="shared" ref="BV17:BY17" si="11">IF(BV7="-",NA(),BV7)</f>
        <v>781.8</v>
      </c>
      <c r="BW17" s="106">
        <f t="shared" si="11"/>
        <v>687.4</v>
      </c>
      <c r="BX17" s="106">
        <f t="shared" si="11"/>
        <v>641.5</v>
      </c>
      <c r="BY17" s="106">
        <f t="shared" si="11"/>
        <v>636.9</v>
      </c>
      <c r="BZ17" s="100"/>
      <c r="CA17" s="100"/>
      <c r="CB17" s="100"/>
      <c r="CC17" s="100"/>
      <c r="CD17" s="100"/>
      <c r="CE17" s="105" t="s">
        <v>163</v>
      </c>
      <c r="CF17" s="106">
        <f>IF(CF7="-",NA(),CF7)</f>
        <v>23418.799999999999</v>
      </c>
      <c r="CG17" s="106">
        <f t="shared" ref="CG17:CJ17" si="12">IF(CG7="-",NA(),CG7)</f>
        <v>25228.1</v>
      </c>
      <c r="CH17" s="106">
        <f t="shared" si="12"/>
        <v>19238</v>
      </c>
      <c r="CI17" s="106">
        <f t="shared" si="12"/>
        <v>19864.900000000001</v>
      </c>
      <c r="CJ17" s="106">
        <f t="shared" si="12"/>
        <v>19160.8</v>
      </c>
      <c r="CK17" s="100"/>
      <c r="CL17" s="100"/>
      <c r="CM17" s="100"/>
      <c r="CN17" s="100"/>
      <c r="CO17" s="105" t="s">
        <v>163</v>
      </c>
      <c r="CP17" s="107">
        <f>IF(CP7="-",NA(),CP7)</f>
        <v>2589073</v>
      </c>
      <c r="CQ17" s="107">
        <f t="shared" ref="CQ17:CT17" si="13">IF(CQ7="-",NA(),CQ7)</f>
        <v>2322576</v>
      </c>
      <c r="CR17" s="107">
        <f t="shared" si="13"/>
        <v>2833990</v>
      </c>
      <c r="CS17" s="107">
        <f t="shared" si="13"/>
        <v>2505317</v>
      </c>
      <c r="CT17" s="107">
        <f t="shared" si="13"/>
        <v>2408272</v>
      </c>
      <c r="CU17" s="100"/>
      <c r="CV17" s="100"/>
      <c r="CW17" s="100"/>
      <c r="CX17" s="100"/>
      <c r="CY17" s="100"/>
      <c r="CZ17" s="105" t="s">
        <v>163</v>
      </c>
      <c r="DA17" s="106">
        <f>IF(DA7="-",NA(),DA7)</f>
        <v>9.6</v>
      </c>
      <c r="DB17" s="106">
        <f t="shared" ref="DB17:DE17" si="14">IF(DB7="-",NA(),DB7)</f>
        <v>9.4</v>
      </c>
      <c r="DC17" s="106">
        <f t="shared" si="14"/>
        <v>12</v>
      </c>
      <c r="DD17" s="106">
        <f t="shared" si="14"/>
        <v>11.5</v>
      </c>
      <c r="DE17" s="106">
        <f t="shared" si="14"/>
        <v>11.2</v>
      </c>
      <c r="DF17" s="100"/>
      <c r="DG17" s="100"/>
      <c r="DH17" s="100"/>
      <c r="DI17" s="100"/>
      <c r="DJ17" s="105" t="s">
        <v>163</v>
      </c>
      <c r="DK17" s="106">
        <f>IF(DK7="-",NA(),DK7)</f>
        <v>26.4</v>
      </c>
      <c r="DL17" s="106">
        <f t="shared" ref="DL17:DO17" si="15">IF(DL7="-",NA(),DL7)</f>
        <v>27.7</v>
      </c>
      <c r="DM17" s="106">
        <f t="shared" si="15"/>
        <v>28.2</v>
      </c>
      <c r="DN17" s="106">
        <f t="shared" si="15"/>
        <v>25.4</v>
      </c>
      <c r="DO17" s="106">
        <f t="shared" si="15"/>
        <v>26.9</v>
      </c>
      <c r="DP17" s="100"/>
      <c r="DQ17" s="100"/>
      <c r="DR17" s="100"/>
      <c r="DS17" s="100"/>
      <c r="DT17" s="105" t="s">
        <v>163</v>
      </c>
      <c r="DU17" s="106">
        <f>IF(DU7="-",NA(),DU7)</f>
        <v>86.5</v>
      </c>
      <c r="DV17" s="106">
        <f t="shared" ref="DV17:DY17" si="16">IF(DV7="-",NA(),DV7)</f>
        <v>72</v>
      </c>
      <c r="DW17" s="106">
        <f t="shared" si="16"/>
        <v>59.2</v>
      </c>
      <c r="DX17" s="106">
        <f t="shared" si="16"/>
        <v>47.9</v>
      </c>
      <c r="DY17" s="106">
        <f t="shared" si="16"/>
        <v>39.9</v>
      </c>
      <c r="DZ17" s="100"/>
      <c r="EA17" s="100"/>
      <c r="EB17" s="100"/>
      <c r="EC17" s="100"/>
      <c r="ED17" s="105" t="s">
        <v>163</v>
      </c>
      <c r="EE17" s="106">
        <f>IF(EE7="-",NA(),EE7)</f>
        <v>66.3</v>
      </c>
      <c r="EF17" s="106">
        <f t="shared" ref="EF17:EI17" si="17">IF(EF7="-",NA(),EF7)</f>
        <v>66.099999999999994</v>
      </c>
      <c r="EG17" s="106">
        <f t="shared" si="17"/>
        <v>67.599999999999994</v>
      </c>
      <c r="EH17" s="106">
        <f t="shared" si="17"/>
        <v>69.400000000000006</v>
      </c>
      <c r="EI17" s="106">
        <f t="shared" si="17"/>
        <v>70.599999999999994</v>
      </c>
      <c r="EJ17" s="100"/>
      <c r="EK17" s="100"/>
      <c r="EL17" s="100"/>
      <c r="EM17" s="100"/>
      <c r="EN17" s="105" t="s">
        <v>163</v>
      </c>
      <c r="EO17" s="106">
        <f>IF(EO7="-",NA(),EO7)</f>
        <v>2.1</v>
      </c>
      <c r="EP17" s="106">
        <f t="shared" ref="EP17:ES17" si="18">IF(EP7="-",NA(),EP7)</f>
        <v>2</v>
      </c>
      <c r="EQ17" s="106">
        <f t="shared" si="18"/>
        <v>2.1</v>
      </c>
      <c r="ER17" s="106">
        <f t="shared" si="18"/>
        <v>2</v>
      </c>
      <c r="ES17" s="106">
        <f t="shared" si="18"/>
        <v>2.1</v>
      </c>
      <c r="ET17" s="100"/>
      <c r="EU17" s="100"/>
      <c r="EV17" s="100"/>
      <c r="EW17" s="100"/>
      <c r="EX17" s="100"/>
      <c r="EY17" s="105" t="s">
        <v>163</v>
      </c>
      <c r="EZ17" s="106">
        <f>IF(EZ7="-",NA(),EZ7)</f>
        <v>9.6</v>
      </c>
      <c r="FA17" s="106">
        <f t="shared" ref="FA17:FD17" si="19">IF(FA7="-",NA(),FA7)</f>
        <v>9.4</v>
      </c>
      <c r="FB17" s="106">
        <f t="shared" si="19"/>
        <v>12</v>
      </c>
      <c r="FC17" s="106">
        <f t="shared" si="19"/>
        <v>11.5</v>
      </c>
      <c r="FD17" s="106">
        <f t="shared" si="19"/>
        <v>11.2</v>
      </c>
      <c r="FE17" s="100"/>
      <c r="FF17" s="100"/>
      <c r="FG17" s="100"/>
      <c r="FH17" s="100"/>
      <c r="FI17" s="105" t="s">
        <v>163</v>
      </c>
      <c r="FJ17" s="106">
        <f>IF(FJ7="-",NA(),FJ7)</f>
        <v>26.8</v>
      </c>
      <c r="FK17" s="106">
        <f t="shared" ref="FK17:FN17" si="20">IF(FK7="-",NA(),FK7)</f>
        <v>28</v>
      </c>
      <c r="FL17" s="106">
        <f t="shared" si="20"/>
        <v>28.5</v>
      </c>
      <c r="FM17" s="106">
        <f t="shared" si="20"/>
        <v>25.6</v>
      </c>
      <c r="FN17" s="106">
        <f t="shared" si="20"/>
        <v>27.1</v>
      </c>
      <c r="FO17" s="100"/>
      <c r="FP17" s="100"/>
      <c r="FQ17" s="100"/>
      <c r="FR17" s="100"/>
      <c r="FS17" s="105" t="s">
        <v>163</v>
      </c>
      <c r="FT17" s="106">
        <f>IF(FT7="-",NA(),FT7)</f>
        <v>88.4</v>
      </c>
      <c r="FU17" s="106">
        <f t="shared" ref="FU17:FX17" si="21">IF(FU7="-",NA(),FU7)</f>
        <v>73.5</v>
      </c>
      <c r="FV17" s="106">
        <f t="shared" si="21"/>
        <v>60.5</v>
      </c>
      <c r="FW17" s="106">
        <f t="shared" si="21"/>
        <v>48.8</v>
      </c>
      <c r="FX17" s="106">
        <f t="shared" si="21"/>
        <v>40.700000000000003</v>
      </c>
      <c r="FY17" s="100"/>
      <c r="FZ17" s="100"/>
      <c r="GA17" s="100"/>
      <c r="GB17" s="100"/>
      <c r="GC17" s="105" t="s">
        <v>163</v>
      </c>
      <c r="GD17" s="106">
        <f>IF(GD7="-",NA(),GD7)</f>
        <v>66.900000000000006</v>
      </c>
      <c r="GE17" s="106">
        <f t="shared" ref="GE17:GH17" si="22">IF(GE7="-",NA(),GE7)</f>
        <v>66.599999999999994</v>
      </c>
      <c r="GF17" s="106">
        <f t="shared" si="22"/>
        <v>68.099999999999994</v>
      </c>
      <c r="GG17" s="106">
        <f t="shared" si="22"/>
        <v>69.900000000000006</v>
      </c>
      <c r="GH17" s="106">
        <f t="shared" si="22"/>
        <v>71</v>
      </c>
      <c r="GI17" s="100"/>
      <c r="GJ17" s="100"/>
      <c r="GK17" s="100"/>
      <c r="GL17" s="100"/>
      <c r="GM17" s="105" t="s">
        <v>163</v>
      </c>
      <c r="GN17" s="106">
        <f>IF(GN7="-",NA(),GN7)</f>
        <v>0</v>
      </c>
      <c r="GO17" s="106">
        <f t="shared" ref="GO17:GR17" si="23">IF(GO7="-",NA(),GO7)</f>
        <v>0</v>
      </c>
      <c r="GP17" s="106">
        <f t="shared" si="23"/>
        <v>0.1</v>
      </c>
      <c r="GQ17" s="106">
        <f t="shared" si="23"/>
        <v>0.1</v>
      </c>
      <c r="GR17" s="106">
        <f t="shared" si="23"/>
        <v>0</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12.3</v>
      </c>
      <c r="KX17" s="106">
        <f t="shared" ref="KX17:LA17" si="34">IF(KX7="-",NA(),KX7)</f>
        <v>12.7</v>
      </c>
      <c r="KY17" s="106">
        <f t="shared" si="34"/>
        <v>12.4</v>
      </c>
      <c r="KZ17" s="106">
        <f t="shared" si="34"/>
        <v>11.6</v>
      </c>
      <c r="LA17" s="106">
        <f t="shared" si="34"/>
        <v>11.9</v>
      </c>
      <c r="LB17" s="100"/>
      <c r="LC17" s="100"/>
      <c r="LD17" s="100"/>
      <c r="LE17" s="100"/>
      <c r="LF17" s="105" t="s">
        <v>163</v>
      </c>
      <c r="LG17" s="106">
        <f>IF(LG7="-",NA(),LG7)</f>
        <v>3.2</v>
      </c>
      <c r="LH17" s="106">
        <f t="shared" ref="LH17:LK17" si="35">IF(LH7="-",NA(),LH7)</f>
        <v>6.5</v>
      </c>
      <c r="LI17" s="106">
        <f t="shared" si="35"/>
        <v>7.2</v>
      </c>
      <c r="LJ17" s="106">
        <f t="shared" si="35"/>
        <v>7.5</v>
      </c>
      <c r="LK17" s="106">
        <f t="shared" si="35"/>
        <v>12.9</v>
      </c>
      <c r="LL17" s="100"/>
      <c r="LM17" s="100"/>
      <c r="LN17" s="100"/>
      <c r="LO17" s="100"/>
      <c r="LP17" s="105" t="s">
        <v>163</v>
      </c>
      <c r="LQ17" s="106">
        <f>IF(LQ7="-",NA(),LQ7)</f>
        <v>0</v>
      </c>
      <c r="LR17" s="106">
        <f t="shared" ref="LR17:LU17" si="36">IF(LR7="-",NA(),LR7)</f>
        <v>0</v>
      </c>
      <c r="LS17" s="106">
        <f t="shared" si="36"/>
        <v>0</v>
      </c>
      <c r="LT17" s="106">
        <f t="shared" si="36"/>
        <v>0</v>
      </c>
      <c r="LU17" s="106">
        <f t="shared" si="36"/>
        <v>0</v>
      </c>
      <c r="LV17" s="100"/>
      <c r="LW17" s="100"/>
      <c r="LX17" s="100"/>
      <c r="LY17" s="100"/>
      <c r="LZ17" s="105" t="s">
        <v>163</v>
      </c>
      <c r="MA17" s="106">
        <f>IF(MA7="-",NA(),MA7)</f>
        <v>18.3</v>
      </c>
      <c r="MB17" s="106">
        <f t="shared" ref="MB17:ME17" si="37">IF(MB7="-",NA(),MB7)</f>
        <v>23.6</v>
      </c>
      <c r="MC17" s="106">
        <f t="shared" si="37"/>
        <v>28.9</v>
      </c>
      <c r="MD17" s="106">
        <f t="shared" si="37"/>
        <v>34.1</v>
      </c>
      <c r="ME17" s="106">
        <f t="shared" si="37"/>
        <v>39.4</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165</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165</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165</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165</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165</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165</v>
      </c>
      <c r="DK18" s="106">
        <f>IF(DP7="-",NA(),DP7)</f>
        <v>18.2</v>
      </c>
      <c r="DL18" s="106">
        <f t="shared" ref="DL18:DO18" si="45">IF(DQ7="-",NA(),DQ7)</f>
        <v>20.9</v>
      </c>
      <c r="DM18" s="106">
        <f t="shared" si="45"/>
        <v>21.1</v>
      </c>
      <c r="DN18" s="106">
        <f t="shared" si="45"/>
        <v>19</v>
      </c>
      <c r="DO18" s="106">
        <f t="shared" si="45"/>
        <v>20.6</v>
      </c>
      <c r="DP18" s="100"/>
      <c r="DQ18" s="100"/>
      <c r="DR18" s="100"/>
      <c r="DS18" s="100"/>
      <c r="DT18" s="105" t="s">
        <v>165</v>
      </c>
      <c r="DU18" s="106">
        <f>IF(DZ7="-",NA(),DZ7)</f>
        <v>103.6</v>
      </c>
      <c r="DV18" s="106">
        <f t="shared" ref="DV18:DY18" si="46">IF(EA7="-",NA(),EA7)</f>
        <v>95.7</v>
      </c>
      <c r="DW18" s="106">
        <f t="shared" si="46"/>
        <v>88.5</v>
      </c>
      <c r="DX18" s="106">
        <f t="shared" si="46"/>
        <v>92.4</v>
      </c>
      <c r="DY18" s="106">
        <f t="shared" si="46"/>
        <v>95.1</v>
      </c>
      <c r="DZ18" s="100"/>
      <c r="EA18" s="100"/>
      <c r="EB18" s="100"/>
      <c r="EC18" s="100"/>
      <c r="ED18" s="105" t="s">
        <v>165</v>
      </c>
      <c r="EE18" s="106">
        <f>IF(EJ7="-",NA(),EJ7)</f>
        <v>60.3</v>
      </c>
      <c r="EF18" s="106">
        <f t="shared" ref="EF18:EI18" si="47">IF(EK7="-",NA(),EK7)</f>
        <v>60.2</v>
      </c>
      <c r="EG18" s="106">
        <f t="shared" si="47"/>
        <v>61.2</v>
      </c>
      <c r="EH18" s="106">
        <f t="shared" si="47"/>
        <v>61.9</v>
      </c>
      <c r="EI18" s="106">
        <f t="shared" si="47"/>
        <v>62</v>
      </c>
      <c r="EJ18" s="100"/>
      <c r="EK18" s="100"/>
      <c r="EL18" s="100"/>
      <c r="EM18" s="100"/>
      <c r="EN18" s="105" t="s">
        <v>165</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165</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165</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165</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165</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165</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165</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165</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165</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167</v>
      </c>
      <c r="C20" s="196"/>
      <c r="D20" s="100"/>
    </row>
    <row r="21" spans="1:374" x14ac:dyDescent="0.2">
      <c r="A21" s="97">
        <f t="shared" si="7"/>
        <v>7</v>
      </c>
      <c r="B21" s="196" t="s">
        <v>168</v>
      </c>
      <c r="C21" s="196"/>
      <c r="D21" s="100"/>
    </row>
    <row r="22" spans="1:374" x14ac:dyDescent="0.2">
      <c r="A22" s="97">
        <f t="shared" si="7"/>
        <v>8</v>
      </c>
      <c r="B22" s="196" t="s">
        <v>169</v>
      </c>
      <c r="C22" s="196"/>
      <c r="D22" s="100"/>
      <c r="E22" s="197" t="s">
        <v>170</v>
      </c>
      <c r="F22" s="198"/>
      <c r="G22" s="198"/>
      <c r="H22" s="198"/>
      <c r="I22" s="199"/>
    </row>
    <row r="23" spans="1:374" x14ac:dyDescent="0.2">
      <c r="A23" s="97">
        <f t="shared" si="7"/>
        <v>9</v>
      </c>
      <c r="B23" s="196" t="s">
        <v>171</v>
      </c>
      <c r="C23" s="196"/>
      <c r="D23" s="100"/>
      <c r="E23" s="200"/>
      <c r="F23" s="201"/>
      <c r="G23" s="201"/>
      <c r="H23" s="201"/>
      <c r="I23" s="202"/>
    </row>
    <row r="24" spans="1:374" x14ac:dyDescent="0.2">
      <c r="A24" s="97">
        <f t="shared" si="7"/>
        <v>10</v>
      </c>
      <c r="B24" s="196" t="s">
        <v>172</v>
      </c>
      <c r="C24" s="196"/>
      <c r="D24" s="100"/>
      <c r="E24" s="200"/>
      <c r="F24" s="201"/>
      <c r="G24" s="201"/>
      <c r="H24" s="201"/>
      <c r="I24" s="202"/>
    </row>
    <row r="25" spans="1:374" x14ac:dyDescent="0.2">
      <c r="A25" s="97">
        <f t="shared" si="7"/>
        <v>11</v>
      </c>
      <c r="B25" s="196" t="s">
        <v>173</v>
      </c>
      <c r="C25" s="196"/>
      <c r="D25" s="100"/>
      <c r="E25" s="200"/>
      <c r="F25" s="201"/>
      <c r="G25" s="201"/>
      <c r="H25" s="201"/>
      <c r="I25" s="202"/>
    </row>
    <row r="26" spans="1:374" x14ac:dyDescent="0.2">
      <c r="A26" s="97">
        <f t="shared" si="7"/>
        <v>12</v>
      </c>
      <c r="B26" s="196" t="s">
        <v>174</v>
      </c>
      <c r="C26" s="196"/>
      <c r="D26" s="100"/>
      <c r="E26" s="200"/>
      <c r="F26" s="201"/>
      <c r="G26" s="201"/>
      <c r="H26" s="201"/>
      <c r="I26" s="202"/>
    </row>
    <row r="27" spans="1:374" x14ac:dyDescent="0.2">
      <c r="A27" s="97">
        <f t="shared" si="7"/>
        <v>13</v>
      </c>
      <c r="B27" s="196" t="s">
        <v>175</v>
      </c>
      <c r="C27" s="196"/>
      <c r="D27" s="100"/>
      <c r="E27" s="200"/>
      <c r="F27" s="201"/>
      <c r="G27" s="201"/>
      <c r="H27" s="201"/>
      <c r="I27" s="202"/>
    </row>
    <row r="28" spans="1:374" x14ac:dyDescent="0.2">
      <c r="A28" s="97">
        <f t="shared" si="7"/>
        <v>14</v>
      </c>
      <c r="B28" s="196" t="s">
        <v>176</v>
      </c>
      <c r="C28" s="196"/>
      <c r="D28" s="100"/>
      <c r="E28" s="200"/>
      <c r="F28" s="201"/>
      <c r="G28" s="201"/>
      <c r="H28" s="201"/>
      <c r="I28" s="202"/>
    </row>
    <row r="29" spans="1:374" x14ac:dyDescent="0.2">
      <c r="A29" s="97">
        <f t="shared" si="7"/>
        <v>15</v>
      </c>
      <c r="B29" s="196" t="s">
        <v>177</v>
      </c>
      <c r="C29" s="196"/>
      <c r="D29" s="100"/>
      <c r="E29" s="200"/>
      <c r="F29" s="201"/>
      <c r="G29" s="201"/>
      <c r="H29" s="201"/>
      <c r="I29" s="202"/>
    </row>
    <row r="30" spans="1:374" x14ac:dyDescent="0.2">
      <c r="A30" s="97">
        <f t="shared" si="7"/>
        <v>16</v>
      </c>
      <c r="B30" s="196" t="s">
        <v>178</v>
      </c>
      <c r="C30" s="196"/>
      <c r="D30" s="100"/>
      <c r="E30" s="200"/>
      <c r="F30" s="201"/>
      <c r="G30" s="201"/>
      <c r="H30" s="201"/>
      <c r="I30" s="202"/>
    </row>
    <row r="31" spans="1:374" x14ac:dyDescent="0.2">
      <c r="A31" s="97">
        <f t="shared" si="7"/>
        <v>17</v>
      </c>
      <c r="B31" s="196" t="s">
        <v>179</v>
      </c>
      <c r="C31" s="196"/>
      <c r="D31" s="100"/>
      <c r="E31" s="200"/>
      <c r="F31" s="201"/>
      <c r="G31" s="201"/>
      <c r="H31" s="201"/>
      <c r="I31" s="202"/>
    </row>
    <row r="32" spans="1:374" x14ac:dyDescent="0.2">
      <c r="A32" s="97">
        <f t="shared" si="7"/>
        <v>18</v>
      </c>
      <c r="B32" s="196" t="s">
        <v>180</v>
      </c>
      <c r="C32" s="196"/>
      <c r="D32" s="100"/>
      <c r="E32" s="200"/>
      <c r="F32" s="201"/>
      <c r="G32" s="201"/>
      <c r="H32" s="201"/>
      <c r="I32" s="202"/>
    </row>
    <row r="33" spans="1:9" x14ac:dyDescent="0.2">
      <c r="A33" s="97">
        <f t="shared" si="7"/>
        <v>19</v>
      </c>
      <c r="B33" s="196" t="s">
        <v>181</v>
      </c>
      <c r="C33" s="196"/>
      <c r="D33" s="100"/>
      <c r="E33" s="200"/>
      <c r="F33" s="201"/>
      <c r="G33" s="201"/>
      <c r="H33" s="201"/>
      <c r="I33" s="202"/>
    </row>
    <row r="34" spans="1:9" x14ac:dyDescent="0.2">
      <c r="A34" s="97">
        <f t="shared" si="7"/>
        <v>20</v>
      </c>
      <c r="B34" s="196" t="s">
        <v>182</v>
      </c>
      <c r="C34" s="196"/>
      <c r="D34" s="100"/>
      <c r="E34" s="200"/>
      <c r="F34" s="201"/>
      <c r="G34" s="201"/>
      <c r="H34" s="201"/>
      <c r="I34" s="202"/>
    </row>
    <row r="35" spans="1:9" ht="25.5" customHeight="1" x14ac:dyDescent="0.2">
      <c r="E35" s="203"/>
      <c r="F35" s="204"/>
      <c r="G35" s="204"/>
      <c r="H35" s="204"/>
      <c r="I35" s="205"/>
    </row>
    <row r="36" spans="1:9" x14ac:dyDescent="0.2">
      <c r="A36" t="s">
        <v>183</v>
      </c>
      <c r="B36" t="s">
        <v>184</v>
      </c>
    </row>
    <row r="37" spans="1:9" x14ac:dyDescent="0.2">
      <c r="A37" t="s">
        <v>185</v>
      </c>
      <c r="B37" t="s">
        <v>186</v>
      </c>
    </row>
    <row r="38" spans="1:9" x14ac:dyDescent="0.2">
      <c r="A38" t="s">
        <v>187</v>
      </c>
      <c r="B38" t="s">
        <v>188</v>
      </c>
    </row>
    <row r="39" spans="1:9" x14ac:dyDescent="0.2">
      <c r="A39" t="s">
        <v>189</v>
      </c>
      <c r="B39" t="s">
        <v>190</v>
      </c>
    </row>
    <row r="40" spans="1:9" x14ac:dyDescent="0.2">
      <c r="A40" t="s">
        <v>191</v>
      </c>
      <c r="B40" t="s">
        <v>192</v>
      </c>
    </row>
    <row r="41" spans="1:9" x14ac:dyDescent="0.2">
      <c r="A41" t="s">
        <v>193</v>
      </c>
      <c r="B41" t="s">
        <v>194</v>
      </c>
    </row>
    <row r="42" spans="1:9" x14ac:dyDescent="0.2">
      <c r="A42" t="s">
        <v>195</v>
      </c>
      <c r="B42" t="s">
        <v>196</v>
      </c>
    </row>
    <row r="43" spans="1:9" x14ac:dyDescent="0.2">
      <c r="A43" t="s">
        <v>197</v>
      </c>
      <c r="B43" t="s">
        <v>198</v>
      </c>
    </row>
    <row r="44" spans="1:9" x14ac:dyDescent="0.2">
      <c r="A44" t="s">
        <v>199</v>
      </c>
      <c r="B44" t="s">
        <v>200</v>
      </c>
    </row>
    <row r="45" spans="1:9" x14ac:dyDescent="0.2">
      <c r="A45" t="s">
        <v>201</v>
      </c>
      <c r="B45" t="s">
        <v>202</v>
      </c>
    </row>
    <row r="46" spans="1:9" x14ac:dyDescent="0.2">
      <c r="A46" t="s">
        <v>203</v>
      </c>
      <c r="B46" t="s">
        <v>204</v>
      </c>
    </row>
    <row r="47" spans="1:9" x14ac:dyDescent="0.2">
      <c r="A47" t="s">
        <v>205</v>
      </c>
      <c r="B47" t="s">
        <v>206</v>
      </c>
    </row>
    <row r="48" spans="1:9" x14ac:dyDescent="0.2">
      <c r="A48" t="s">
        <v>207</v>
      </c>
      <c r="B48" t="s">
        <v>208</v>
      </c>
    </row>
    <row r="49" spans="1:2" x14ac:dyDescent="0.2">
      <c r="A49" t="s">
        <v>209</v>
      </c>
      <c r="B49" t="s">
        <v>210</v>
      </c>
    </row>
    <row r="50" spans="1:2" x14ac:dyDescent="0.2">
      <c r="A50" t="s">
        <v>211</v>
      </c>
      <c r="B50" t="s">
        <v>212</v>
      </c>
    </row>
    <row r="51" spans="1:2" x14ac:dyDescent="0.2">
      <c r="A51" t="s">
        <v>213</v>
      </c>
      <c r="B51" t="s">
        <v>214</v>
      </c>
    </row>
    <row r="52" spans="1:2" x14ac:dyDescent="0.2">
      <c r="A52" t="s">
        <v>215</v>
      </c>
      <c r="B52" t="s">
        <v>216</v>
      </c>
    </row>
    <row r="53" spans="1:2" x14ac:dyDescent="0.2">
      <c r="A53" t="s">
        <v>217</v>
      </c>
      <c r="B53" t="s">
        <v>218</v>
      </c>
    </row>
    <row r="54" spans="1:2" x14ac:dyDescent="0.2">
      <c r="A54" t="s">
        <v>219</v>
      </c>
      <c r="B54" t="s">
        <v>220</v>
      </c>
    </row>
    <row r="55" spans="1:2" x14ac:dyDescent="0.2">
      <c r="A55" t="s">
        <v>221</v>
      </c>
      <c r="B55" t="s">
        <v>222</v>
      </c>
    </row>
    <row r="56" spans="1:2" x14ac:dyDescent="0.2">
      <c r="A56" t="s">
        <v>223</v>
      </c>
      <c r="B56" t="s">
        <v>224</v>
      </c>
    </row>
    <row r="57" spans="1:2" x14ac:dyDescent="0.2">
      <c r="A57" t="s">
        <v>225</v>
      </c>
      <c r="B57" t="s">
        <v>226</v>
      </c>
    </row>
    <row r="58" spans="1:2" x14ac:dyDescent="0.2">
      <c r="A58" t="s">
        <v>227</v>
      </c>
      <c r="B58" t="s">
        <v>228</v>
      </c>
    </row>
    <row r="59" spans="1:2" x14ac:dyDescent="0.2">
      <c r="A59" t="s">
        <v>229</v>
      </c>
      <c r="B59" t="s">
        <v>230</v>
      </c>
    </row>
    <row r="60" spans="1:2" x14ac:dyDescent="0.2">
      <c r="A60" t="s">
        <v>231</v>
      </c>
      <c r="B60" t="s">
        <v>232</v>
      </c>
    </row>
    <row r="61" spans="1:2" x14ac:dyDescent="0.2">
      <c r="A61" t="s">
        <v>233</v>
      </c>
      <c r="B61" t="s">
        <v>234</v>
      </c>
    </row>
    <row r="62" spans="1:2" x14ac:dyDescent="0.2">
      <c r="A62" t="s">
        <v>235</v>
      </c>
      <c r="B62" t="s">
        <v>236</v>
      </c>
    </row>
    <row r="63" spans="1:2" x14ac:dyDescent="0.2">
      <c r="A63" t="s">
        <v>237</v>
      </c>
      <c r="B63" t="s">
        <v>238</v>
      </c>
    </row>
    <row r="64" spans="1:2"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2022-01-17T00:54:25Z</cp:lastPrinted>
  <dcterms:created xsi:type="dcterms:W3CDTF">2021-12-03T06:36:45Z</dcterms:created>
  <dcterms:modified xsi:type="dcterms:W3CDTF">2022-01-19T04:44:18Z</dcterms:modified>
  <cp:category/>
</cp:coreProperties>
</file>