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5.5.176\Public\backup(Y)\mizukan(G)\mizukannkyou\企画Ｇ（杉本→荒井）H26~28\☆照会・回答・通知\★R3年度\090 総務省（財政課経由）\R040124 【総務省】公営企業に係る経営比較分析表(R2決算)の分析等\"/>
    </mc:Choice>
  </mc:AlternateContent>
  <workbookProtection workbookAlgorithmName="SHA-512" workbookHashValue="74deUbAvsOPadUGOXxWtaZ9gnF2gpgw7g0kFDWSEcBz4Y3zwosA4vbDH1iDuUNPZe95jmALr6rwd/pYah+xOfw==" workbookSaltValue="A1bZCl7TJEx1N0qYCAwkew==" workbookSpinCount="100000" lockStructure="1"/>
  <bookViews>
    <workbookView xWindow="639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L10" i="4"/>
  <c r="AD10" i="4"/>
  <c r="W10" i="4"/>
  <c r="P10" i="4"/>
  <c r="B10" i="4"/>
  <c r="BB8" i="4"/>
  <c r="AT8" i="4"/>
  <c r="AD8" i="4"/>
  <c r="W8" i="4"/>
  <c r="I8" i="4"/>
  <c r="B8" i="4"/>
  <c r="B6" i="4"/>
</calcChain>
</file>

<file path=xl/sharedStrings.xml><?xml version="1.0" encoding="utf-8"?>
<sst xmlns="http://schemas.openxmlformats.org/spreadsheetml/2006/main" count="319" uniqueCount="119">
  <si>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</si>
  <si>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</si>
  <si>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</si>
  <si>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</si>
  <si>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</si>
  <si>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</si>
  <si>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</si>
  <si>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</si>
  <si>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</si>
  <si>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</si>
  <si>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</si>
  <si>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</si>
  <si>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</si>
  <si>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</si>
  <si>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</si>
  <si>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</si>
  <si>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</si>
  <si>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</si>
  <si>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</si>
  <si>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</si>
  <si>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</si>
  <si>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</si>
  <si>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</si>
  <si>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</si>
  <si>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</si>
  <si>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</si>
  <si>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</si>
  <si>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</si>
  <si>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</si>
  <si>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</si>
  <si>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</si>
  <si>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</si>
  <si>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</si>
  <si>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</si>
  <si>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</si>
  <si>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</si>
  <si>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</si>
  <si>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</si>
  <si>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</si>
  <si>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</si>
  <si>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</si>
  <si>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</si>
  <si>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</si>
  <si>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</si>
  <si>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</si>
  <si>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</si>
  <si>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</si>
  <si>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</si>
  <si>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</si>
  <si>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</si>
  <si>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</si>
  <si>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</si>
  <si>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</si>
  <si>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</si>
  <si>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</si>
  <si>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</si>
  <si>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</si>
  <si>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</si>
  <si>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</si>
  <si>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</si>
  <si>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</si>
  <si>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</si>
  <si>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</si>
  <si>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</si>
  <si>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</si>
  <si>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</si>
  <si>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</si>
  <si>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</si>
  <si>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</si>
  <si>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</si>
  <si>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</si>
  <si>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</si>
  <si>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</si>
  <si>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</si>
  <si>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</si>
  <si>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</si>
  <si>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</si>
  <si>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</si>
  <si>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</si>
  <si>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</si>
  <si>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</si>
  <si>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</si>
  <si>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</si>
  <si>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</si>
  <si>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</si>
  <si>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</si>
  <si>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</si>
  <si>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</si>
  <si>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</si>
  <si>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</si>
  <si>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</si>
  <si>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</si>
  <si>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</si>
  <si>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</si>
  <si>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</si>
  <si>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</si>
  <si>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</si>
  <si>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</si>
  <si>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</si>
  <si>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</si>
  <si>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</si>
  <si>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</si>
  <si>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</si>
  <si>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</si>
  <si>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</si>
  <si>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</si>
  <si>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</si>
  <si>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</si>
  <si>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</si>
  <si>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</si>
  <si>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</si>
  <si>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</si>
  <si>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</si>
  <si>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</si>
  <si>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</si>
  <si>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</si>
  <si>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①経常収支比率は１００％を超えており、累積欠損金も生じていないことから、経営状況は健全です。
③流動比率は、一年以内に償還する企業債を流動負債に計上しているため100%を下回っています、償還の財源である市負担金等は確実に収入が見込まれるものであるため、資金繰りに支障はありません。</t>
    <rPh sb="1" eb="3">
      <t>ケイジョウ</t>
    </rPh>
    <rPh sb="3" eb="5">
      <t>シュウシ</t>
    </rPh>
    <rPh sb="5" eb="7">
      <t>ヒリツ</t>
    </rPh>
    <rPh sb="19" eb="21">
      <t>ルイセキ</t>
    </rPh>
    <rPh sb="21" eb="23">
      <t>ケッソン</t>
    </rPh>
    <rPh sb="23" eb="24">
      <t>キン</t>
    </rPh>
    <rPh sb="25" eb="26">
      <t>ショウ</t>
    </rPh>
    <phoneticPr fontId="4"/>
  </si>
  <si>
    <t>③本県の管渠については、標準耐用年数（５０年）を経過しているものはなく、令和２年度は対策すべきものもなかったことから、管渠改善率は０％となっています。</t>
    <phoneticPr fontId="4"/>
  </si>
  <si>
    <t>概ね健全な経営状況となっており、今後も適正な施設管理に努めるとともに、引き続き健全な経営に努めます。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</si>
</sst>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E50-4466-B920-420FDEE52D4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1.87</c:v>
                </c:pt>
              </c:numCache>
            </c:numRef>
          </c:val>
          <c:smooth val="0"/>
          <c:extLst>
            <c:ext xmlns:c16="http://schemas.microsoft.com/office/drawing/2014/chart" uri="{C3380CC4-5D6E-409C-BE32-E72D297353CC}">
              <c16:uniqueId val="{00000001-1E50-4466-B920-420FDEE52D4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61.65</c:v>
                </c:pt>
              </c:numCache>
            </c:numRef>
          </c:val>
          <c:extLst>
            <c:ext xmlns:c16="http://schemas.microsoft.com/office/drawing/2014/chart" uri="{C3380CC4-5D6E-409C-BE32-E72D297353CC}">
              <c16:uniqueId val="{00000000-FACB-42B6-B70C-1AB2E1811A5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68.2</c:v>
                </c:pt>
              </c:numCache>
            </c:numRef>
          </c:val>
          <c:smooth val="0"/>
          <c:extLst>
            <c:ext xmlns:c16="http://schemas.microsoft.com/office/drawing/2014/chart" uri="{C3380CC4-5D6E-409C-BE32-E72D297353CC}">
              <c16:uniqueId val="{00000001-FACB-42B6-B70C-1AB2E1811A5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90.25</c:v>
                </c:pt>
              </c:numCache>
            </c:numRef>
          </c:val>
          <c:extLst>
            <c:ext xmlns:c16="http://schemas.microsoft.com/office/drawing/2014/chart" uri="{C3380CC4-5D6E-409C-BE32-E72D297353CC}">
              <c16:uniqueId val="{00000000-F570-4E08-966A-C1EE78422AF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94.01</c:v>
                </c:pt>
              </c:numCache>
            </c:numRef>
          </c:val>
          <c:smooth val="0"/>
          <c:extLst>
            <c:ext xmlns:c16="http://schemas.microsoft.com/office/drawing/2014/chart" uri="{C3380CC4-5D6E-409C-BE32-E72D297353CC}">
              <c16:uniqueId val="{00000001-F570-4E08-966A-C1EE78422AF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110.66</c:v>
                </c:pt>
              </c:numCache>
            </c:numRef>
          </c:val>
          <c:extLst>
            <c:ext xmlns:c16="http://schemas.microsoft.com/office/drawing/2014/chart" uri="{C3380CC4-5D6E-409C-BE32-E72D297353CC}">
              <c16:uniqueId val="{00000000-9943-4074-80C7-508F481620F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101.63</c:v>
                </c:pt>
              </c:numCache>
            </c:numRef>
          </c:val>
          <c:smooth val="0"/>
          <c:extLst>
            <c:ext xmlns:c16="http://schemas.microsoft.com/office/drawing/2014/chart" uri="{C3380CC4-5D6E-409C-BE32-E72D297353CC}">
              <c16:uniqueId val="{00000001-9943-4074-80C7-508F481620F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4.95</c:v>
                </c:pt>
              </c:numCache>
            </c:numRef>
          </c:val>
          <c:extLst>
            <c:ext xmlns:c16="http://schemas.microsoft.com/office/drawing/2014/chart" uri="{C3380CC4-5D6E-409C-BE32-E72D297353CC}">
              <c16:uniqueId val="{00000000-BC85-4A5D-8C50-FC020F555AB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31.96</c:v>
                </c:pt>
              </c:numCache>
            </c:numRef>
          </c:val>
          <c:smooth val="0"/>
          <c:extLst>
            <c:ext xmlns:c16="http://schemas.microsoft.com/office/drawing/2014/chart" uri="{C3380CC4-5D6E-409C-BE32-E72D297353CC}">
              <c16:uniqueId val="{00000001-BC85-4A5D-8C50-FC020F555AB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B89-4DC2-867D-66B3D3B1270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0.93</c:v>
                </c:pt>
              </c:numCache>
            </c:numRef>
          </c:val>
          <c:smooth val="0"/>
          <c:extLst>
            <c:ext xmlns:c16="http://schemas.microsoft.com/office/drawing/2014/chart" uri="{C3380CC4-5D6E-409C-BE32-E72D297353CC}">
              <c16:uniqueId val="{00000001-9B89-4DC2-867D-66B3D3B1270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204-498D-A822-9E4A831281A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9.1</c:v>
                </c:pt>
              </c:numCache>
            </c:numRef>
          </c:val>
          <c:smooth val="0"/>
          <c:extLst>
            <c:ext xmlns:c16="http://schemas.microsoft.com/office/drawing/2014/chart" uri="{C3380CC4-5D6E-409C-BE32-E72D297353CC}">
              <c16:uniqueId val="{00000001-B204-498D-A822-9E4A831281A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91.97</c:v>
                </c:pt>
              </c:numCache>
            </c:numRef>
          </c:val>
          <c:extLst>
            <c:ext xmlns:c16="http://schemas.microsoft.com/office/drawing/2014/chart" uri="{C3380CC4-5D6E-409C-BE32-E72D297353CC}">
              <c16:uniqueId val="{00000000-A13D-4855-9127-E960B377FC5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101.14</c:v>
                </c:pt>
              </c:numCache>
            </c:numRef>
          </c:val>
          <c:smooth val="0"/>
          <c:extLst>
            <c:ext xmlns:c16="http://schemas.microsoft.com/office/drawing/2014/chart" uri="{C3380CC4-5D6E-409C-BE32-E72D297353CC}">
              <c16:uniqueId val="{00000001-A13D-4855-9127-E960B377FC5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180.57</c:v>
                </c:pt>
              </c:numCache>
            </c:numRef>
          </c:val>
          <c:extLst>
            <c:ext xmlns:c16="http://schemas.microsoft.com/office/drawing/2014/chart" uri="{C3380CC4-5D6E-409C-BE32-E72D297353CC}">
              <c16:uniqueId val="{00000000-316B-46E6-B14A-DA21E2FDFD0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255.67</c:v>
                </c:pt>
              </c:numCache>
            </c:numRef>
          </c:val>
          <c:smooth val="0"/>
          <c:extLst>
            <c:ext xmlns:c16="http://schemas.microsoft.com/office/drawing/2014/chart" uri="{C3380CC4-5D6E-409C-BE32-E72D297353CC}">
              <c16:uniqueId val="{00000001-316B-46E6-B14A-DA21E2FDFD0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3A5-4CF2-824E-9CEA2EF7AFF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C3A5-4CF2-824E-9CEA2EF7AFF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61.65</c:v>
                </c:pt>
              </c:numCache>
            </c:numRef>
          </c:val>
          <c:extLst>
            <c:ext xmlns:c16="http://schemas.microsoft.com/office/drawing/2014/chart" uri="{C3380CC4-5D6E-409C-BE32-E72D297353CC}">
              <c16:uniqueId val="{00000000-5FDA-49E3-8BBB-42015E403CE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50.67</c:v>
                </c:pt>
              </c:numCache>
            </c:numRef>
          </c:val>
          <c:smooth val="0"/>
          <c:extLst>
            <c:ext xmlns:c16="http://schemas.microsoft.com/office/drawing/2014/chart" uri="{C3380CC4-5D6E-409C-BE32-E72D297353CC}">
              <c16:uniqueId val="{00000001-5FDA-49E3-8BBB-42015E403CE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【260.55】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【0.91】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28"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流域下水道</v>
      </c>
      <c r="Q8" s="49"/>
      <c r="R8" s="49"/>
      <c r="S8" s="49"/>
      <c r="T8" s="49"/>
      <c r="U8" s="49"/>
      <c r="V8" s="49"/>
      <c r="W8" s="49" t="str">
        <f>データ!L6</f>
        <v>E1</v>
      </c>
      <c r="X8" s="49"/>
      <c r="Y8" s="49"/>
      <c r="Z8" s="49"/>
      <c r="AA8" s="49"/>
      <c r="AB8" s="49"/>
      <c r="AC8" s="49"/>
      <c r="AD8" s="50" t="str">
        <f>データ!$M$6</f>
        <v>非設置</v>
      </c>
      <c r="AE8" s="50"/>
      <c r="AF8" s="50"/>
      <c r="AG8" s="50"/>
      <c r="AH8" s="50"/>
      <c r="AI8" s="50"/>
      <c r="AJ8" s="50"/>
      <c r="AK8" s="3"/>
      <c r="AL8" s="51">
        <f>データ!S6</f>
        <v>1132656</v>
      </c>
      <c r="AM8" s="51"/>
      <c r="AN8" s="51"/>
      <c r="AO8" s="51"/>
      <c r="AP8" s="51"/>
      <c r="AQ8" s="51"/>
      <c r="AR8" s="51"/>
      <c r="AS8" s="51"/>
      <c r="AT8" s="46">
        <f>データ!T6</f>
        <v>4186.21</v>
      </c>
      <c r="AU8" s="46"/>
      <c r="AV8" s="46"/>
      <c r="AW8" s="46"/>
      <c r="AX8" s="46"/>
      <c r="AY8" s="46"/>
      <c r="AZ8" s="46"/>
      <c r="BA8" s="46"/>
      <c r="BB8" s="46">
        <f>データ!U6</f>
        <v>270.57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83.2</v>
      </c>
      <c r="J10" s="46"/>
      <c r="K10" s="46"/>
      <c r="L10" s="46"/>
      <c r="M10" s="46"/>
      <c r="N10" s="46"/>
      <c r="O10" s="46"/>
      <c r="P10" s="46">
        <f>データ!P6</f>
        <v>26.62</v>
      </c>
      <c r="Q10" s="46"/>
      <c r="R10" s="46"/>
      <c r="S10" s="46"/>
      <c r="T10" s="46"/>
      <c r="U10" s="46"/>
      <c r="V10" s="46"/>
      <c r="W10" s="46">
        <f>データ!Q6</f>
        <v>89.89</v>
      </c>
      <c r="X10" s="46"/>
      <c r="Y10" s="46"/>
      <c r="Z10" s="46"/>
      <c r="AA10" s="46"/>
      <c r="AB10" s="46"/>
      <c r="AC10" s="46"/>
      <c r="AD10" s="51">
        <f>データ!R6</f>
        <v>0</v>
      </c>
      <c r="AE10" s="51"/>
      <c r="AF10" s="51"/>
      <c r="AG10" s="51"/>
      <c r="AH10" s="51"/>
      <c r="AI10" s="51"/>
      <c r="AJ10" s="51"/>
      <c r="AK10" s="2"/>
      <c r="AL10" s="51">
        <f>データ!V6</f>
        <v>223313</v>
      </c>
      <c r="AM10" s="51"/>
      <c r="AN10" s="51"/>
      <c r="AO10" s="51"/>
      <c r="AP10" s="51"/>
      <c r="AQ10" s="51"/>
      <c r="AR10" s="51"/>
      <c r="AS10" s="51"/>
      <c r="AT10" s="46">
        <f>データ!W6</f>
        <v>57.28</v>
      </c>
      <c r="AU10" s="46"/>
      <c r="AV10" s="46"/>
      <c r="AW10" s="46"/>
      <c r="AX10" s="46"/>
      <c r="AY10" s="46"/>
      <c r="AZ10" s="46"/>
      <c r="BA10" s="46"/>
      <c r="BB10" s="46">
        <f>データ!X6</f>
        <v>3898.62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90" t="s">
        <v>116</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90"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90"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【101.70】</v>
      </c>
      <c r="F85" s="26" t="str">
        <f>データ!AT6</f>
        <v>【8.92】</v>
      </c>
      <c r="G85" s="26" t="str">
        <f>データ!BE6</f>
        <v>【100.43】</v>
      </c>
      <c r="H85" s="26" t="str">
        <f>データ!BP6</f>
        <v>【260.55】</v>
      </c>
      <c r="I85" s="26" t="str">
        <f>データ!CA6</f>
        <v>【0.00】</v>
      </c>
      <c r="J85" s="26" t="str">
        <f>データ!CL6</f>
        <v>【51.03】</v>
      </c>
      <c r="K85" s="26" t="str">
        <f>データ!CW6</f>
        <v>【68.03】</v>
      </c>
      <c r="L85" s="26" t="str">
        <f>データ!DH6</f>
        <v>【93.88】</v>
      </c>
      <c r="M85" s="26" t="str">
        <f>データ!DS6</f>
        <v>【31.52】</v>
      </c>
      <c r="N85" s="26" t="str">
        <f>データ!ED6</f>
        <v>【0.91】</v>
      </c>
      <c r="O85" s="26" t="str">
        <f>データ!EO6</f>
        <v>【1.84】</v>
      </c>
    </row>
  </sheetData>
  <sheetProtection algorithmName="SHA-512" hashValue="9HGPEUULVlq53HE22ru4roJ3WuXABd0V5xcPl/5Wijnze298rIWRMv/mLE4LTdfTQbqeaQncqZy3OfQp8wZ21g==" saltValue="UaR4BbkExUmw6xougxWqU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170003</v>
      </c>
      <c r="D6" s="33">
        <f t="shared" si="3"/>
        <v>46</v>
      </c>
      <c r="E6" s="33">
        <f t="shared" si="3"/>
        <v>17</v>
      </c>
      <c r="F6" s="33">
        <f t="shared" si="3"/>
        <v>3</v>
      </c>
      <c r="G6" s="33">
        <f t="shared" si="3"/>
        <v>0</v>
      </c>
      <c r="H6" s="33" t="str">
        <f t="shared" si="3"/>
        <v>石川県</v>
      </c>
      <c r="I6" s="33" t="str">
        <f t="shared" si="3"/>
        <v>法適用</v>
      </c>
      <c r="J6" s="33" t="str">
        <f t="shared" si="3"/>
        <v>下水道事業</v>
      </c>
      <c r="K6" s="33" t="str">
        <f t="shared" si="3"/>
        <v>流域下水道</v>
      </c>
      <c r="L6" s="33" t="str">
        <f t="shared" si="3"/>
        <v>E1</v>
      </c>
      <c r="M6" s="33" t="str">
        <f t="shared" si="3"/>
        <v>非設置</v>
      </c>
      <c r="N6" s="34" t="str">
        <f t="shared" si="3"/>
        <v>-</v>
      </c>
      <c r="O6" s="34">
        <f t="shared" si="3"/>
        <v>83.2</v>
      </c>
      <c r="P6" s="34">
        <f t="shared" si="3"/>
        <v>26.62</v>
      </c>
      <c r="Q6" s="34">
        <f t="shared" si="3"/>
        <v>89.89</v>
      </c>
      <c r="R6" s="34">
        <f t="shared" si="3"/>
        <v>0</v>
      </c>
      <c r="S6" s="34">
        <f t="shared" si="3"/>
        <v>1132656</v>
      </c>
      <c r="T6" s="34">
        <f t="shared" si="3"/>
        <v>4186.21</v>
      </c>
      <c r="U6" s="34">
        <f t="shared" si="3"/>
        <v>270.57</v>
      </c>
      <c r="V6" s="34">
        <f t="shared" si="3"/>
        <v>223313</v>
      </c>
      <c r="W6" s="34">
        <f t="shared" si="3"/>
        <v>57.28</v>
      </c>
      <c r="X6" s="34">
        <f t="shared" si="3"/>
        <v>3898.62</v>
      </c>
      <c r="Y6" s="35" t="str">
        <f>IF(Y7="",NA(),Y7)</f>
        <v>-</v>
      </c>
      <c r="Z6" s="35" t="str">
        <f t="shared" ref="Z6:AH6" si="4">IF(Z7="",NA(),Z7)</f>
        <v>-</v>
      </c>
      <c r="AA6" s="35" t="str">
        <f t="shared" si="4"/>
        <v>-</v>
      </c>
      <c r="AB6" s="35" t="str">
        <f t="shared" si="4"/>
        <v>-</v>
      </c>
      <c r="AC6" s="35">
        <f t="shared" si="4"/>
        <v>110.66</v>
      </c>
      <c r="AD6" s="35" t="str">
        <f t="shared" si="4"/>
        <v>-</v>
      </c>
      <c r="AE6" s="35" t="str">
        <f t="shared" si="4"/>
        <v>-</v>
      </c>
      <c r="AF6" s="35" t="str">
        <f t="shared" si="4"/>
        <v>-</v>
      </c>
      <c r="AG6" s="35" t="str">
        <f t="shared" si="4"/>
        <v>-</v>
      </c>
      <c r="AH6" s="35">
        <f t="shared" si="4"/>
        <v>101.63</v>
      </c>
      <c r="AI6" s="34" t="str">
        <f>IF(AI7="","",IF(AI7="-","【-】","【"&amp;SUBSTITUTE(TEXT(AI7,"#,##0.00"),"-","△")&amp;"】"))</f>
        <v>【101.70】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9.1</v>
      </c>
      <c r="AT6" s="34" t="str">
        <f>IF(AT7="","",IF(AT7="-","【-】","【"&amp;SUBSTITUTE(TEXT(AT7,"#,##0.00"),"-","△")&amp;"】"))</f>
        <v>【8.92】</v>
      </c>
      <c r="AU6" s="35" t="str">
        <f>IF(AU7="",NA(),AU7)</f>
        <v>-</v>
      </c>
      <c r="AV6" s="35" t="str">
        <f t="shared" ref="AV6:BD6" si="6">IF(AV7="",NA(),AV7)</f>
        <v>-</v>
      </c>
      <c r="AW6" s="35" t="str">
        <f t="shared" si="6"/>
        <v>-</v>
      </c>
      <c r="AX6" s="35" t="str">
        <f t="shared" si="6"/>
        <v>-</v>
      </c>
      <c r="AY6" s="35">
        <f t="shared" si="6"/>
        <v>91.97</v>
      </c>
      <c r="AZ6" s="35" t="str">
        <f t="shared" si="6"/>
        <v>-</v>
      </c>
      <c r="BA6" s="35" t="str">
        <f t="shared" si="6"/>
        <v>-</v>
      </c>
      <c r="BB6" s="35" t="str">
        <f t="shared" si="6"/>
        <v>-</v>
      </c>
      <c r="BC6" s="35" t="str">
        <f t="shared" si="6"/>
        <v>-</v>
      </c>
      <c r="BD6" s="35">
        <f t="shared" si="6"/>
        <v>101.14</v>
      </c>
      <c r="BE6" s="34" t="str">
        <f>IF(BE7="","",IF(BE7="-","【-】","【"&amp;SUBSTITUTE(TEXT(BE7,"#,##0.00"),"-","△")&amp;"】"))</f>
        <v>【100.43】</v>
      </c>
      <c r="BF6" s="35" t="str">
        <f>IF(BF7="",NA(),BF7)</f>
        <v>-</v>
      </c>
      <c r="BG6" s="35" t="str">
        <f t="shared" ref="BG6:BO6" si="7">IF(BG7="",NA(),BG7)</f>
        <v>-</v>
      </c>
      <c r="BH6" s="35" t="str">
        <f t="shared" si="7"/>
        <v>-</v>
      </c>
      <c r="BI6" s="35" t="str">
        <f t="shared" si="7"/>
        <v>-</v>
      </c>
      <c r="BJ6" s="35">
        <f t="shared" si="7"/>
        <v>180.57</v>
      </c>
      <c r="BK6" s="35" t="str">
        <f t="shared" si="7"/>
        <v>-</v>
      </c>
      <c r="BL6" s="35" t="str">
        <f t="shared" si="7"/>
        <v>-</v>
      </c>
      <c r="BM6" s="35" t="str">
        <f t="shared" si="7"/>
        <v>-</v>
      </c>
      <c r="BN6" s="35" t="str">
        <f t="shared" si="7"/>
        <v>-</v>
      </c>
      <c r="BO6" s="35">
        <f t="shared" si="7"/>
        <v>255.67</v>
      </c>
      <c r="BP6" s="34" t="str">
        <f>IF(BP7="","",IF(BP7="-","【-】","【"&amp;SUBSTITUTE(TEXT(BP7,"#,##0.00"),"-","△")&amp;"】"))</f>
        <v>【260.55】</v>
      </c>
      <c r="BQ6" s="35" t="str">
        <f>IF(BQ7="",NA(),BQ7)</f>
        <v>-</v>
      </c>
      <c r="BR6" s="35" t="str">
        <f t="shared" ref="BR6:BZ6" si="8">IF(BR7="",NA(),BR7)</f>
        <v>-</v>
      </c>
      <c r="BS6" s="35" t="str">
        <f t="shared" si="8"/>
        <v>-</v>
      </c>
      <c r="BT6" s="35" t="str">
        <f t="shared" si="8"/>
        <v>-</v>
      </c>
      <c r="BU6" s="34">
        <f t="shared" si="8"/>
        <v>0</v>
      </c>
      <c r="BV6" s="35" t="str">
        <f t="shared" si="8"/>
        <v>-</v>
      </c>
      <c r="BW6" s="35" t="str">
        <f t="shared" si="8"/>
        <v>-</v>
      </c>
      <c r="BX6" s="35" t="str">
        <f t="shared" si="8"/>
        <v>-</v>
      </c>
      <c r="BY6" s="35" t="str">
        <f t="shared" si="8"/>
        <v>-</v>
      </c>
      <c r="BZ6" s="34">
        <f t="shared" si="8"/>
        <v>0</v>
      </c>
      <c r="CA6" s="34" t="str">
        <f>IF(CA7="","",IF(CA7="-","【-】","【"&amp;SUBSTITUTE(TEXT(CA7,"#,##0.00"),"-","△")&amp;"】"))</f>
        <v>【0.00】</v>
      </c>
      <c r="CB6" s="35" t="str">
        <f>IF(CB7="",NA(),CB7)</f>
        <v>-</v>
      </c>
      <c r="CC6" s="35" t="str">
        <f t="shared" ref="CC6:CK6" si="9">IF(CC7="",NA(),CC7)</f>
        <v>-</v>
      </c>
      <c r="CD6" s="35" t="str">
        <f t="shared" si="9"/>
        <v>-</v>
      </c>
      <c r="CE6" s="35" t="str">
        <f t="shared" si="9"/>
        <v>-</v>
      </c>
      <c r="CF6" s="35">
        <f t="shared" si="9"/>
        <v>61.65</v>
      </c>
      <c r="CG6" s="35" t="str">
        <f t="shared" si="9"/>
        <v>-</v>
      </c>
      <c r="CH6" s="35" t="str">
        <f t="shared" si="9"/>
        <v>-</v>
      </c>
      <c r="CI6" s="35" t="str">
        <f t="shared" si="9"/>
        <v>-</v>
      </c>
      <c r="CJ6" s="35" t="str">
        <f t="shared" si="9"/>
        <v>-</v>
      </c>
      <c r="CK6" s="35">
        <f t="shared" si="9"/>
        <v>50.67</v>
      </c>
      <c r="CL6" s="34" t="str">
        <f>IF(CL7="","",IF(CL7="-","【-】","【"&amp;SUBSTITUTE(TEXT(CL7,"#,##0.00"),"-","△")&amp;"】"))</f>
        <v>【51.03】</v>
      </c>
      <c r="CM6" s="35" t="str">
        <f>IF(CM7="",NA(),CM7)</f>
        <v>-</v>
      </c>
      <c r="CN6" s="35" t="str">
        <f t="shared" ref="CN6:CV6" si="10">IF(CN7="",NA(),CN7)</f>
        <v>-</v>
      </c>
      <c r="CO6" s="35" t="str">
        <f t="shared" si="10"/>
        <v>-</v>
      </c>
      <c r="CP6" s="35" t="str">
        <f t="shared" si="10"/>
        <v>-</v>
      </c>
      <c r="CQ6" s="35">
        <f t="shared" si="10"/>
        <v>61.65</v>
      </c>
      <c r="CR6" s="35" t="str">
        <f t="shared" si="10"/>
        <v>-</v>
      </c>
      <c r="CS6" s="35" t="str">
        <f t="shared" si="10"/>
        <v>-</v>
      </c>
      <c r="CT6" s="35" t="str">
        <f t="shared" si="10"/>
        <v>-</v>
      </c>
      <c r="CU6" s="35" t="str">
        <f t="shared" si="10"/>
        <v>-</v>
      </c>
      <c r="CV6" s="35">
        <f t="shared" si="10"/>
        <v>68.2</v>
      </c>
      <c r="CW6" s="34" t="str">
        <f>IF(CW7="","",IF(CW7="-","【-】","【"&amp;SUBSTITUTE(TEXT(CW7,"#,##0.00"),"-","△")&amp;"】"))</f>
        <v>【68.03】</v>
      </c>
      <c r="CX6" s="35" t="str">
        <f>IF(CX7="",NA(),CX7)</f>
        <v>-</v>
      </c>
      <c r="CY6" s="35" t="str">
        <f t="shared" ref="CY6:DG6" si="11">IF(CY7="",NA(),CY7)</f>
        <v>-</v>
      </c>
      <c r="CZ6" s="35" t="str">
        <f t="shared" si="11"/>
        <v>-</v>
      </c>
      <c r="DA6" s="35" t="str">
        <f t="shared" si="11"/>
        <v>-</v>
      </c>
      <c r="DB6" s="35">
        <f t="shared" si="11"/>
        <v>90.25</v>
      </c>
      <c r="DC6" s="35" t="str">
        <f t="shared" si="11"/>
        <v>-</v>
      </c>
      <c r="DD6" s="35" t="str">
        <f t="shared" si="11"/>
        <v>-</v>
      </c>
      <c r="DE6" s="35" t="str">
        <f t="shared" si="11"/>
        <v>-</v>
      </c>
      <c r="DF6" s="35" t="str">
        <f t="shared" si="11"/>
        <v>-</v>
      </c>
      <c r="DG6" s="35">
        <f t="shared" si="11"/>
        <v>94.01</v>
      </c>
      <c r="DH6" s="34" t="str">
        <f>IF(DH7="","",IF(DH7="-","【-】","【"&amp;SUBSTITUTE(TEXT(DH7,"#,##0.00"),"-","△")&amp;"】"))</f>
        <v>【93.88】</v>
      </c>
      <c r="DI6" s="35" t="str">
        <f>IF(DI7="",NA(),DI7)</f>
        <v>-</v>
      </c>
      <c r="DJ6" s="35" t="str">
        <f t="shared" ref="DJ6:DR6" si="12">IF(DJ7="",NA(),DJ7)</f>
        <v>-</v>
      </c>
      <c r="DK6" s="35" t="str">
        <f t="shared" si="12"/>
        <v>-</v>
      </c>
      <c r="DL6" s="35" t="str">
        <f t="shared" si="12"/>
        <v>-</v>
      </c>
      <c r="DM6" s="35">
        <f t="shared" si="12"/>
        <v>4.95</v>
      </c>
      <c r="DN6" s="35" t="str">
        <f t="shared" si="12"/>
        <v>-</v>
      </c>
      <c r="DO6" s="35" t="str">
        <f t="shared" si="12"/>
        <v>-</v>
      </c>
      <c r="DP6" s="35" t="str">
        <f t="shared" si="12"/>
        <v>-</v>
      </c>
      <c r="DQ6" s="35" t="str">
        <f t="shared" si="12"/>
        <v>-</v>
      </c>
      <c r="DR6" s="35">
        <f t="shared" si="12"/>
        <v>31.96</v>
      </c>
      <c r="DS6" s="34" t="str">
        <f>IF(DS7="","",IF(DS7="-","【-】","【"&amp;SUBSTITUTE(TEXT(DS7,"#,##0.00"),"-","△")&amp;"】"))</f>
        <v>【31.52】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0.93</v>
      </c>
      <c r="ED6" s="34" t="str">
        <f>IF(ED7="","",IF(ED7="-","【-】","【"&amp;SUBSTITUTE(TEXT(ED7,"#,##0.00"),"-","△")&amp;"】"))</f>
        <v>【0.91】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1.87</v>
      </c>
      <c r="EO6" s="34" t="str">
        <f>IF(EO7="","",IF(EO7="-","【-】","【"&amp;SUBSTITUTE(TEXT(EO7,"#,##0.00"),"-","△")&amp;"】"))</f>
        <v>【1.84】</v>
      </c>
    </row>
    <row r="7" spans="1:148" s="36" customFormat="1" x14ac:dyDescent="0.15">
      <c r="A7" s="28"/>
      <c r="B7" s="37">
        <v>2020</v>
      </c>
      <c r="C7" s="37">
        <v>170003</v>
      </c>
      <c r="D7" s="37">
        <v>46</v>
      </c>
      <c r="E7" s="37">
        <v>17</v>
      </c>
      <c r="F7" s="37">
        <v>3</v>
      </c>
      <c r="G7" s="37">
        <v>0</v>
      </c>
      <c r="H7" s="37" t="s">
        <v>96</v>
      </c>
      <c r="I7" s="37" t="s">
        <v>97</v>
      </c>
      <c r="J7" s="37" t="s">
        <v>98</v>
      </c>
      <c r="K7" s="37" t="s">
        <v>99</v>
      </c>
      <c r="L7" s="37" t="s">
        <v>100</v>
      </c>
      <c r="M7" s="37" t="s">
        <v>101</v>
      </c>
      <c r="N7" s="38" t="s">
        <v>102</v>
      </c>
      <c r="O7" s="38">
        <v>83.2</v>
      </c>
      <c r="P7" s="38">
        <v>26.62</v>
      </c>
      <c r="Q7" s="38">
        <v>89.89</v>
      </c>
      <c r="R7" s="38">
        <v>0</v>
      </c>
      <c r="S7" s="38">
        <v>1132656</v>
      </c>
      <c r="T7" s="38">
        <v>4186.21</v>
      </c>
      <c r="U7" s="38">
        <v>270.57</v>
      </c>
      <c r="V7" s="38">
        <v>223313</v>
      </c>
      <c r="W7" s="38">
        <v>57.28</v>
      </c>
      <c r="X7" s="38">
        <v>3898.62</v>
      </c>
      <c r="Y7" s="38" t="s">
        <v>102</v>
      </c>
      <c r="Z7" s="38" t="s">
        <v>102</v>
      </c>
      <c r="AA7" s="38" t="s">
        <v>102</v>
      </c>
      <c r="AB7" s="38" t="s">
        <v>102</v>
      </c>
      <c r="AC7" s="38">
        <v>110.66</v>
      </c>
      <c r="AD7" s="38" t="s">
        <v>102</v>
      </c>
      <c r="AE7" s="38" t="s">
        <v>102</v>
      </c>
      <c r="AF7" s="38" t="s">
        <v>102</v>
      </c>
      <c r="AG7" s="38" t="s">
        <v>102</v>
      </c>
      <c r="AH7" s="38">
        <v>101.63</v>
      </c>
      <c r="AI7" s="38">
        <v>101.7</v>
      </c>
      <c r="AJ7" s="38" t="s">
        <v>102</v>
      </c>
      <c r="AK7" s="38" t="s">
        <v>102</v>
      </c>
      <c r="AL7" s="38" t="s">
        <v>102</v>
      </c>
      <c r="AM7" s="38" t="s">
        <v>102</v>
      </c>
      <c r="AN7" s="38">
        <v>0</v>
      </c>
      <c r="AO7" s="38" t="s">
        <v>102</v>
      </c>
      <c r="AP7" s="38" t="s">
        <v>102</v>
      </c>
      <c r="AQ7" s="38" t="s">
        <v>102</v>
      </c>
      <c r="AR7" s="38" t="s">
        <v>102</v>
      </c>
      <c r="AS7" s="38">
        <v>9.1</v>
      </c>
      <c r="AT7" s="38">
        <v>8.92</v>
      </c>
      <c r="AU7" s="38" t="s">
        <v>102</v>
      </c>
      <c r="AV7" s="38" t="s">
        <v>102</v>
      </c>
      <c r="AW7" s="38" t="s">
        <v>102</v>
      </c>
      <c r="AX7" s="38" t="s">
        <v>102</v>
      </c>
      <c r="AY7" s="38">
        <v>91.97</v>
      </c>
      <c r="AZ7" s="38" t="s">
        <v>102</v>
      </c>
      <c r="BA7" s="38" t="s">
        <v>102</v>
      </c>
      <c r="BB7" s="38" t="s">
        <v>102</v>
      </c>
      <c r="BC7" s="38" t="s">
        <v>102</v>
      </c>
      <c r="BD7" s="38">
        <v>101.14</v>
      </c>
      <c r="BE7" s="38">
        <v>100.43</v>
      </c>
      <c r="BF7" s="38" t="s">
        <v>102</v>
      </c>
      <c r="BG7" s="38" t="s">
        <v>102</v>
      </c>
      <c r="BH7" s="38" t="s">
        <v>102</v>
      </c>
      <c r="BI7" s="38" t="s">
        <v>102</v>
      </c>
      <c r="BJ7" s="38">
        <v>180.57</v>
      </c>
      <c r="BK7" s="38" t="s">
        <v>102</v>
      </c>
      <c r="BL7" s="38" t="s">
        <v>102</v>
      </c>
      <c r="BM7" s="38" t="s">
        <v>102</v>
      </c>
      <c r="BN7" s="38" t="s">
        <v>102</v>
      </c>
      <c r="BO7" s="38">
        <v>255.67</v>
      </c>
      <c r="BP7" s="38">
        <v>260.55</v>
      </c>
      <c r="BQ7" s="38" t="s">
        <v>102</v>
      </c>
      <c r="BR7" s="38" t="s">
        <v>102</v>
      </c>
      <c r="BS7" s="38" t="s">
        <v>102</v>
      </c>
      <c r="BT7" s="38" t="s">
        <v>102</v>
      </c>
      <c r="BU7" s="38">
        <v>0</v>
      </c>
      <c r="BV7" s="38" t="s">
        <v>102</v>
      </c>
      <c r="BW7" s="38" t="s">
        <v>102</v>
      </c>
      <c r="BX7" s="38" t="s">
        <v>102</v>
      </c>
      <c r="BY7" s="38" t="s">
        <v>102</v>
      </c>
      <c r="BZ7" s="38">
        <v>0</v>
      </c>
      <c r="CA7" s="38">
        <v>0</v>
      </c>
      <c r="CB7" s="38" t="s">
        <v>102</v>
      </c>
      <c r="CC7" s="38" t="s">
        <v>102</v>
      </c>
      <c r="CD7" s="38" t="s">
        <v>102</v>
      </c>
      <c r="CE7" s="38" t="s">
        <v>102</v>
      </c>
      <c r="CF7" s="38">
        <v>61.65</v>
      </c>
      <c r="CG7" s="38" t="s">
        <v>102</v>
      </c>
      <c r="CH7" s="38" t="s">
        <v>102</v>
      </c>
      <c r="CI7" s="38" t="s">
        <v>102</v>
      </c>
      <c r="CJ7" s="38" t="s">
        <v>102</v>
      </c>
      <c r="CK7" s="38">
        <v>50.67</v>
      </c>
      <c r="CL7" s="38">
        <v>51.03</v>
      </c>
      <c r="CM7" s="38" t="s">
        <v>102</v>
      </c>
      <c r="CN7" s="38" t="s">
        <v>102</v>
      </c>
      <c r="CO7" s="38" t="s">
        <v>102</v>
      </c>
      <c r="CP7" s="38" t="s">
        <v>102</v>
      </c>
      <c r="CQ7" s="38">
        <v>61.65</v>
      </c>
      <c r="CR7" s="38" t="s">
        <v>102</v>
      </c>
      <c r="CS7" s="38" t="s">
        <v>102</v>
      </c>
      <c r="CT7" s="38" t="s">
        <v>102</v>
      </c>
      <c r="CU7" s="38" t="s">
        <v>102</v>
      </c>
      <c r="CV7" s="38">
        <v>68.2</v>
      </c>
      <c r="CW7" s="38">
        <v>68.03</v>
      </c>
      <c r="CX7" s="38" t="s">
        <v>102</v>
      </c>
      <c r="CY7" s="38" t="s">
        <v>102</v>
      </c>
      <c r="CZ7" s="38" t="s">
        <v>102</v>
      </c>
      <c r="DA7" s="38" t="s">
        <v>102</v>
      </c>
      <c r="DB7" s="38">
        <v>90.25</v>
      </c>
      <c r="DC7" s="38" t="s">
        <v>102</v>
      </c>
      <c r="DD7" s="38" t="s">
        <v>102</v>
      </c>
      <c r="DE7" s="38" t="s">
        <v>102</v>
      </c>
      <c r="DF7" s="38" t="s">
        <v>102</v>
      </c>
      <c r="DG7" s="38">
        <v>94.01</v>
      </c>
      <c r="DH7" s="38">
        <v>93.88</v>
      </c>
      <c r="DI7" s="38" t="s">
        <v>102</v>
      </c>
      <c r="DJ7" s="38" t="s">
        <v>102</v>
      </c>
      <c r="DK7" s="38" t="s">
        <v>102</v>
      </c>
      <c r="DL7" s="38" t="s">
        <v>102</v>
      </c>
      <c r="DM7" s="38">
        <v>4.95</v>
      </c>
      <c r="DN7" s="38" t="s">
        <v>102</v>
      </c>
      <c r="DO7" s="38" t="s">
        <v>102</v>
      </c>
      <c r="DP7" s="38" t="s">
        <v>102</v>
      </c>
      <c r="DQ7" s="38" t="s">
        <v>102</v>
      </c>
      <c r="DR7" s="38">
        <v>31.96</v>
      </c>
      <c r="DS7" s="38">
        <v>31.52</v>
      </c>
      <c r="DT7" s="38" t="s">
        <v>102</v>
      </c>
      <c r="DU7" s="38" t="s">
        <v>102</v>
      </c>
      <c r="DV7" s="38" t="s">
        <v>102</v>
      </c>
      <c r="DW7" s="38" t="s">
        <v>102</v>
      </c>
      <c r="DX7" s="38">
        <v>0</v>
      </c>
      <c r="DY7" s="38" t="s">
        <v>102</v>
      </c>
      <c r="DZ7" s="38" t="s">
        <v>102</v>
      </c>
      <c r="EA7" s="38" t="s">
        <v>102</v>
      </c>
      <c r="EB7" s="38" t="s">
        <v>102</v>
      </c>
      <c r="EC7" s="38">
        <v>0.93</v>
      </c>
      <c r="ED7" s="38">
        <v>0.91</v>
      </c>
      <c r="EE7" s="38" t="s">
        <v>102</v>
      </c>
      <c r="EF7" s="38" t="s">
        <v>102</v>
      </c>
      <c r="EG7" s="38" t="s">
        <v>102</v>
      </c>
      <c r="EH7" s="38" t="s">
        <v>102</v>
      </c>
      <c r="EI7" s="38">
        <v>0</v>
      </c>
      <c r="EJ7" s="38" t="s">
        <v>102</v>
      </c>
      <c r="EK7" s="38" t="s">
        <v>102</v>
      </c>
      <c r="EL7" s="38" t="s">
        <v>102</v>
      </c>
      <c r="EM7" s="38" t="s">
        <v>102</v>
      </c>
      <c r="EN7" s="38">
        <v>1.87</v>
      </c>
      <c r="EO7" s="38">
        <v>1.84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2022-01-11T07:37:51Z</cp:lastPrinted>
  <dcterms:created xsi:type="dcterms:W3CDTF">2021-12-03T07:20:42Z</dcterms:created>
  <dcterms:modified xsi:type="dcterms:W3CDTF">2022-01-11T08:25:27Z</dcterms:modified>
  <cp:category/>
</cp:coreProperties>
</file>