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21(企業)管理課\A　総務通年\総務2021(R3)\C（財務）予算・決算\C301 決算（Ｒ２年度）\06経営比較分析表\1月　電気・工水　経営比較分析表の分析等について\3 回答\電気\"/>
    </mc:Choice>
  </mc:AlternateContent>
  <workbookProtection workbookAlgorithmName="SHA-512" workbookHashValue="6px8Wga9G1q+otJS8RwThdkRdRdBu1zBBSMzkmw6IWEDV+5Krv9XOXDGEj1a2nBZsI+mSnCxqqzVwRvZ819A2A==" workbookSaltValue="/eu75lmFD9idBLQL29Jlq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EZ8" i="5"/>
  <c r="FT8" i="5"/>
  <c r="JK18" i="5"/>
  <c r="JI12" i="5"/>
  <c r="JJ18" i="5"/>
  <c r="JL12" i="5"/>
  <c r="JH12" i="5"/>
  <c r="JI18" i="5"/>
  <c r="JK12" i="5"/>
  <c r="JL18" i="5"/>
  <c r="JH18" i="5"/>
  <c r="JJ12" i="5"/>
  <c r="KC18" i="5"/>
  <c r="KE12" i="5"/>
  <c r="KF18" i="5"/>
  <c r="KB18" i="5"/>
  <c r="KD12" i="5"/>
  <c r="KE18" i="5"/>
  <c r="KC12" i="5"/>
  <c r="KD18" i="5"/>
  <c r="KF12" i="5"/>
  <c r="KB12" i="5"/>
  <c r="GZ12" i="5"/>
  <c r="HJ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N11" i="4"/>
  <c r="LK10" i="5"/>
  <c r="JV10" i="5"/>
  <c r="IG10" i="5"/>
  <c r="GR10" i="5"/>
  <c r="FD10" i="5"/>
  <c r="DO10" i="5"/>
  <c r="BY10" i="5"/>
  <c r="MO10" i="5"/>
  <c r="LA10" i="5"/>
  <c r="JL10" i="5"/>
  <c r="HW10" i="5"/>
  <c r="GH10" i="5"/>
  <c r="ES10" i="5"/>
  <c r="DE10" i="5"/>
  <c r="BN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GG18" i="5"/>
  <c r="GF18" i="5"/>
  <c r="GE18" i="5"/>
  <c r="GH18" i="5"/>
  <c r="GD18" i="5"/>
  <c r="GG12" i="5"/>
  <c r="GF12" i="5"/>
  <c r="GE12" i="5"/>
  <c r="GH12" i="5"/>
  <c r="GD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FK18" i="5"/>
  <c r="FN18" i="5"/>
  <c r="FJ18" i="5"/>
  <c r="FM18" i="5"/>
  <c r="FL18" i="5"/>
  <c r="FK12" i="5"/>
  <c r="FN12" i="5"/>
  <c r="FJ12" i="5"/>
  <c r="FM12" i="5"/>
  <c r="FL12" i="5"/>
  <c r="FX18" i="5"/>
  <c r="FT18" i="5"/>
  <c r="FW18" i="5"/>
  <c r="FV18" i="5"/>
  <c r="FU18" i="5"/>
  <c r="FX12" i="5"/>
  <c r="FT12" i="5"/>
  <c r="FW12" i="5"/>
  <c r="FV12" i="5"/>
  <c r="FU12"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<sst xmlns="http://schemas.openxmlformats.org/spreadsheetml/2006/main" count="943" uniqueCount="264">
  <si>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</si>
  <si>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</si>
  <si>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</si>
  <si>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</si>
  <si>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</si>
  <si>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</si>
  <si>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</si>
  <si>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</si>
  <si>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電気事業により生じた利益は、将来の施設更新に充てるための建設改良積立金や企業債償還のための減債積立金に積み立てることを基本としている。
減債積立金への積立て　　　　 2,100千円
建設改良積立金への積立て　27,965千円
資本金への組入　　　　　　　　　8,889千円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</si>
  <si>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</si>
  <si>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</si>
  <si>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</si>
  <si>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</si>
  <si>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</si>
  <si>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</si>
  <si>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</si>
  <si>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</si>
  <si>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</si>
  <si>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</si>
  <si>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</si>
  <si>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</si>
  <si>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</si>
  <si>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</si>
  <si>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</si>
  <si>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</si>
  <si>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</si>
  <si>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</si>
  <si>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</si>
  <si>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</si>
  <si>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</si>
  <si>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</si>
  <si>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</si>
  <si>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</si>
  <si>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</si>
  <si>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</si>
  <si>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</si>
  <si>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</si>
  <si>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</si>
  <si>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</si>
  <si>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</si>
  <si>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</si>
  <si>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</si>
  <si>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</si>
  <si>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</si>
  <si>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</si>
  <si>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</si>
  <si>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</si>
  <si>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</si>
  <si>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</si>
  <si>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</si>
  <si>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</si>
  <si>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</si>
  <si>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</si>
  <si>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</si>
  <si>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</si>
  <si>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</si>
  <si>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</si>
  <si>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</si>
  <si>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</si>
  <si>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</si>
  <si>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</si>
  <si>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</si>
  <si>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</si>
  <si>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</si>
  <si>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</si>
  <si>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</si>
  <si>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</si>
  <si>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</si>
  <si>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</si>
  <si>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</si>
  <si>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</si>
  <si>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</si>
  <si>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</si>
  <si>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</si>
  <si>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</si>
  <si>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</si>
  <si>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</si>
  <si>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</si>
  <si>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</si>
  <si>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</si>
  <si>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</si>
  <si>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</si>
  <si>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</si>
  <si>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</si>
  <si>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</si>
  <si>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</si>
  <si>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</si>
  <si>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</si>
  <si>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</si>
  <si>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</si>
  <si>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</si>
  <si>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</si>
  <si>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</si>
  <si>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</si>
  <si>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</si>
  <si>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</si>
  <si>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</si>
  <si>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</si>
  <si>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</si>
  <si>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</si>
  <si>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</si>
  <si>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</si>
  <si>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</si>
  <si>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</si>
  <si>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</si>
  <si>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</si>
  <si>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</si>
  <si>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</si>
  <si>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</si>
  <si>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</si>
  <si>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</si>
  <si>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</si>
  <si>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</si>
  <si>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</si>
  <si>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</si>
  <si>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</si>
  <si>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</si>
  <si>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</si>
  <si>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</si>
  <si>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</si>
  <si>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400009</t>
  </si>
  <si>
    <t>46</t>
  </si>
  <si>
    <t>04</t>
  </si>
  <si>
    <t>0</t>
  </si>
  <si>
    <t>000</t>
  </si>
  <si>
    <t>福岡県</t>
  </si>
  <si>
    <t>法適用</t>
  </si>
  <si>
    <t>電気事業</t>
  </si>
  <si>
    <t>自治体職員</t>
  </si>
  <si>
    <t>-</t>
  </si>
  <si>
    <t>令和3年3月31日　大渕発電所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</si>
  <si>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</si>
  <si>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</si>
  <si>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</si>
  <si>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</si>
  <si>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</si>
  <si>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</si>
  <si>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</si>
  <si>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</si>
  <si>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</si>
  <si>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</si>
  <si>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</si>
  <si>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</si>
  <si>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</si>
  <si>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</si>
  <si>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</si>
  <si>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</si>
  <si>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</si>
  <si>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</si>
  <si>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</si>
  <si>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</si>
  <si>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</si>
  <si>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</si>
  <si>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</si>
  <si>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</si>
  <si>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</si>
  <si>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</si>
  <si>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</si>
  <si>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</si>
  <si>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</si>
  <si>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</si>
  <si>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</si>
  <si>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</si>
  <si>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</si>
  <si>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</si>
  <si>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</si>
  <si>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</si>
  <si>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</si>
  <si>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</si>
  <si>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</si>
  <si>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</si>
  <si>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</si>
  <si>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</si>
  <si>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</si>
  <si>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</si>
  <si>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</si>
  <si>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</si>
  <si>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</si>
  <si>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</si>
  <si>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</si>
  <si>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</si>
  <si>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</si>
  <si>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</si>
  <si>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</si>
  <si>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</si>
  <si>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</si>
  <si>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</si>
  <si>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</si>
  <si>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</si>
  <si>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</si>
  <si>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</si>
  <si>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</si>
  <si>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</si>
  <si>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</si>
  <si>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</si>
  <si>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</si>
  <si>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</si>
  <si>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</si>
  <si>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</si>
  <si>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</si>
  <si>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</si>
  <si>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</si>
  <si>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</si>
  <si>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</si>
  <si>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</si>
  <si>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</si>
  <si>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</si>
  <si>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</si>
  <si>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</si>
  <si>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</si>
  <si>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</si>
  <si>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</si>
  <si>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</si>
  <si>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</si>
  <si>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</si>
  <si>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</si>
  <si>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</si>
  <si>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</si>
  <si>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</si>
  <si>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</si>
  <si>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</si>
  <si>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</si>
  <si>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</si>
  <si>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</si>
  <si>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</si>
  <si>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</si>
  <si>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</si>
  <si>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</si>
  <si>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</si>
  <si>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</si>
  <si>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</si>
  <si>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</si>
  <si>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</si>
  <si>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</si>
  <si>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</si>
  <si>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</si>
  <si>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</si>
  <si>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</si>
  <si>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</si>
  <si>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</si>
  <si>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</si>
  <si>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</si>
  <si>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</si>
  <si>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</si>
  <si>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</si>
  <si>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</si>
  <si>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</si>
  <si>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</si>
  <si>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</si>
  <si>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</si>
  <si>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</si>
  <si>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</si>
  <si>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</si>
  <si>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</si>
  <si>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</si>
  <si>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</si>
  <si>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</si>
  <si>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</si>
  <si>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</si>
  <si>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</si>
  <si>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</si>
  <si>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及び「営業収支比率」については、降雨量が令和2年度は令和元年度より多かったことにより、年間発電電力量が増加し、経常収支比率及び営業収支比率はともに増加し、100％を上回って推移している。
・「流動比率」については、平成29年度に他会計に貸し付けた他会計貸付金の一部が令和2年度に一部償還されたことから、令和元年度と比較して増加した。
・「供給原価」は、令和2年度は年間発電電力量が増加したことから、令和元年度より減少している。
・「EBITDA（減価償却前営業利益）」は純利益を確保しており、安定して推移している。</t>
    <rPh sb="29" eb="31">
      <t>レイワ</t>
    </rPh>
    <rPh sb="35" eb="37">
      <t>レイワ</t>
    </rPh>
    <rPh sb="37" eb="38">
      <t>ゲン</t>
    </rPh>
    <rPh sb="42" eb="43">
      <t>オオ</t>
    </rPh>
    <rPh sb="60" eb="62">
      <t>ゾウカ</t>
    </rPh>
    <rPh sb="82" eb="84">
      <t>ゾウカ</t>
    </rPh>
    <rPh sb="117" eb="119">
      <t>ヘイセイ</t>
    </rPh>
    <rPh sb="121" eb="123">
      <t>ネンド</t>
    </rPh>
    <rPh sb="124" eb="127">
      <t>タカイケイ</t>
    </rPh>
    <rPh sb="128" eb="129">
      <t>カ</t>
    </rPh>
    <rPh sb="130" eb="131">
      <t>ツ</t>
    </rPh>
    <rPh sb="133" eb="139">
      <t>タカイケイカシツケキン</t>
    </rPh>
    <rPh sb="201" eb="203">
      <t>ゾウカ</t>
    </rPh>
    <rPh sb="210" eb="212">
      <t>レイワ</t>
    </rPh>
    <rPh sb="212" eb="213">
      <t>ゲン</t>
    </rPh>
    <rPh sb="217" eb="219">
      <t>ゲンショウ</t>
    </rPh>
    <phoneticPr fontId="5"/>
  </si>
  <si>
    <t>・発電施設は運転開始以来50年以上が経過しているため、計画的に施設を更新していく。
・経営状況に関しては、現状問題ないが、今後も経営が安定するよう努めることとしている。</t>
    <rPh sb="1" eb="3">
      <t>ハツデン</t>
    </rPh>
    <rPh sb="3" eb="5">
      <t>シセツ</t>
    </rPh>
    <rPh sb="6" eb="8">
      <t>ウンテン</t>
    </rPh>
    <rPh sb="8" eb="10">
      <t>カイシ</t>
    </rPh>
    <rPh sb="10" eb="12">
      <t>イライ</t>
    </rPh>
    <rPh sb="14" eb="17">
      <t>ネンイジョウ</t>
    </rPh>
    <rPh sb="18" eb="20">
      <t>ケイカ</t>
    </rPh>
    <rPh sb="27" eb="30">
      <t>ケイカクテキ</t>
    </rPh>
    <rPh sb="31" eb="33">
      <t>シセツ</t>
    </rPh>
    <rPh sb="34" eb="36">
      <t>コウシン</t>
    </rPh>
    <rPh sb="44" eb="46">
      <t>ケイエイ</t>
    </rPh>
    <rPh sb="46" eb="48">
      <t>ジョウキョウ</t>
    </rPh>
    <rPh sb="49" eb="50">
      <t>カン</t>
    </rPh>
    <rPh sb="54" eb="56">
      <t>ゲンジョウ</t>
    </rPh>
    <rPh sb="56" eb="58">
      <t>モンダイ</t>
    </rPh>
    <rPh sb="62" eb="64">
      <t>コンゴ</t>
    </rPh>
    <rPh sb="65" eb="67">
      <t>ケイエイ</t>
    </rPh>
    <rPh sb="68" eb="70">
      <t>アンテイ</t>
    </rPh>
    <rPh sb="74" eb="75">
      <t>ツト</t>
    </rPh>
    <phoneticPr fontId="5"/>
  </si>
  <si>
    <t>・「設備利用率」については、降雨量が令和2年度は令和元年度より多かったため増加している。
・「修繕費比率」については、令和2年度は修繕費が増額したことに伴い増加した。
・「企業債残高対料金収入比率」については、企業債償還を着実に行っているため減少している。
・「有形固定資産減価償却率」については、建設から50年を経過しており、法定耐用年数が近づいている施設が多くあり、計画的に更新を行っているところである。</t>
    <rPh sb="2" eb="4">
      <t>セツビ</t>
    </rPh>
    <rPh sb="4" eb="7">
      <t>リヨウリツ</t>
    </rPh>
    <rPh sb="24" eb="26">
      <t>レイワ</t>
    </rPh>
    <rPh sb="26" eb="27">
      <t>ゲン</t>
    </rPh>
    <rPh sb="31" eb="32">
      <t>オオ</t>
    </rPh>
    <rPh sb="37" eb="39">
      <t>ゾウカ</t>
    </rPh>
    <rPh sb="48" eb="50">
      <t>シュウゼン</t>
    </rPh>
    <rPh sb="50" eb="51">
      <t>ヒ</t>
    </rPh>
    <rPh sb="51" eb="53">
      <t>ヒリツ</t>
    </rPh>
    <rPh sb="60" eb="62">
      <t>レイワ</t>
    </rPh>
    <rPh sb="64" eb="65">
      <t>ド</t>
    </rPh>
    <rPh sb="66" eb="69">
      <t>シュウゼンヒ</t>
    </rPh>
    <rPh sb="70" eb="72">
      <t>ゾウガク</t>
    </rPh>
    <rPh sb="77" eb="78">
      <t>トモナ</t>
    </rPh>
    <rPh sb="79" eb="81">
      <t>ゾウカ</t>
    </rPh>
    <rPh sb="88" eb="90">
      <t>キギョウ</t>
    </rPh>
    <rPh sb="90" eb="91">
      <t>サイ</t>
    </rPh>
    <rPh sb="91" eb="93">
      <t>ザンダカ</t>
    </rPh>
    <rPh sb="93" eb="94">
      <t>タイ</t>
    </rPh>
    <rPh sb="94" eb="96">
      <t>リョウキン</t>
    </rPh>
    <rPh sb="96" eb="98">
      <t>シュウニュウ</t>
    </rPh>
    <rPh sb="98" eb="100">
      <t>ヒリツ</t>
    </rPh>
    <rPh sb="107" eb="109">
      <t>キギョウ</t>
    </rPh>
    <rPh sb="109" eb="110">
      <t>サイ</t>
    </rPh>
    <rPh sb="110" eb="112">
      <t>ショウカン</t>
    </rPh>
    <rPh sb="113" eb="115">
      <t>チャクジツ</t>
    </rPh>
    <rPh sb="116" eb="117">
      <t>オコナ</t>
    </rPh>
    <rPh sb="123" eb="125">
      <t>ゲンショウ</t>
    </rPh>
    <rPh sb="134" eb="136">
      <t>ユウケイ</t>
    </rPh>
    <rPh sb="136" eb="138">
      <t>コテイ</t>
    </rPh>
    <rPh sb="138" eb="140">
      <t>シサン</t>
    </rPh>
    <rPh sb="140" eb="142">
      <t>ゲンカ</t>
    </rPh>
    <rPh sb="142" eb="144">
      <t>ショウキャク</t>
    </rPh>
    <rPh sb="144" eb="145">
      <t>リツ</t>
    </rPh>
    <rPh sb="152" eb="154">
      <t>ケンセツ</t>
    </rPh>
    <rPh sb="158" eb="159">
      <t>ネン</t>
    </rPh>
    <rPh sb="160" eb="162">
      <t>ケイカ</t>
    </rPh>
    <rPh sb="167" eb="169">
      <t>ホウテイ</t>
    </rPh>
    <rPh sb="169" eb="171">
      <t>タイヨウ</t>
    </rPh>
    <rPh sb="171" eb="173">
      <t>ネンスウ</t>
    </rPh>
    <rPh sb="174" eb="175">
      <t>チカ</t>
    </rPh>
    <rPh sb="180" eb="182">
      <t>シセツ</t>
    </rPh>
    <rPh sb="183" eb="184">
      <t>オオ</t>
    </rPh>
    <rPh sb="192" eb="194">
      <t>コウシン</t>
    </rPh>
    <rPh sb="195" eb="19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</si>
</sst>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105.5</c:v>
                </c:pt>
                <c:pt idx="1">
                  <c:v>107.9</c:v>
                </c:pt>
                <c:pt idx="2">
                  <c:v>103.9</c:v>
                </c:pt>
                <c:pt idx="3">
                  <c:v>103.2</c:v>
                </c:pt>
                <c:pt idx="4">
                  <c:v>106.7</c:v>
                </c:pt>
              </c:numCache>
            </c:numRef>
          </c:val>
          <c:extLst>
            <c:ext xmlns:c16="http://schemas.microsoft.com/office/drawing/2014/chart" uri="{C3380CC4-5D6E-409C-BE32-E72D297353CC}">
              <c16:uniqueId val="{00000000-4AE7-4FCC-B115-98B99C04C4AC}"/>
            </c:ext>
          </c:extLst>
        </c:ser>
        <c:dLbls>
          <c:showLegendKey val="0"/>
          <c:showVal val="0"/>
          <c:showCatName val="0"/>
          <c:showSerName val="0"/>
          <c:showPercent val="0"/>
          <c:showBubbleSize val="0"/>
        </c:dLbls>
        <c:gapWidth val="180"/>
        <c:overlap val="-90"/>
        <c:axId val="524018312"/>
        <c:axId val="5240167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4AE7-4FCC-B115-98B99C04C4A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AE7-4FCC-B115-98B99C04C4AC}"/>
            </c:ext>
          </c:extLst>
        </c:ser>
        <c:dLbls>
          <c:showLegendKey val="0"/>
          <c:showVal val="0"/>
          <c:showCatName val="0"/>
          <c:showSerName val="0"/>
          <c:showPercent val="0"/>
          <c:showBubbleSize val="0"/>
        </c:dLbls>
        <c:marker val="1"/>
        <c:smooth val="0"/>
        <c:axId val="524018312"/>
        <c:axId val="524016744"/>
      </c:lineChart>
      <c:catAx>
        <c:axId val="524018312"/>
        <c:scaling>
          <c:orientation val="minMax"/>
        </c:scaling>
        <c:delete val="0"/>
        <c:axPos val="b"/>
        <c:numFmt formatCode="General" sourceLinked="1"/>
        <c:majorTickMark val="none"/>
        <c:minorTickMark val="none"/>
        <c:tickLblPos val="none"/>
        <c:crossAx val="524016744"/>
        <c:crosses val="autoZero"/>
        <c:auto val="0"/>
        <c:lblAlgn val="ctr"/>
        <c:lblOffset val="100"/>
        <c:noMultiLvlLbl val="1"/>
      </c:catAx>
      <c:valAx>
        <c:axId val="524016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240183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657-4BC3-87A3-5B92FD3CC208}"/>
            </c:ext>
          </c:extLst>
        </c:ser>
        <c:dLbls>
          <c:showLegendKey val="0"/>
          <c:showVal val="0"/>
          <c:showCatName val="0"/>
          <c:showSerName val="0"/>
          <c:showPercent val="0"/>
          <c:showBubbleSize val="0"/>
        </c:dLbls>
        <c:gapWidth val="180"/>
        <c:overlap val="-90"/>
        <c:axId val="567465912"/>
        <c:axId val="56746238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9657-4BC3-87A3-5B92FD3CC208}"/>
            </c:ext>
          </c:extLst>
        </c:ser>
        <c:dLbls>
          <c:showLegendKey val="0"/>
          <c:showVal val="0"/>
          <c:showCatName val="0"/>
          <c:showSerName val="0"/>
          <c:showPercent val="0"/>
          <c:showBubbleSize val="0"/>
        </c:dLbls>
        <c:marker val="1"/>
        <c:smooth val="0"/>
        <c:axId val="567465912"/>
        <c:axId val="567462384"/>
      </c:lineChart>
      <c:catAx>
        <c:axId val="567465912"/>
        <c:scaling>
          <c:orientation val="minMax"/>
        </c:scaling>
        <c:delete val="0"/>
        <c:axPos val="b"/>
        <c:numFmt formatCode="General" sourceLinked="1"/>
        <c:majorTickMark val="none"/>
        <c:minorTickMark val="none"/>
        <c:tickLblPos val="none"/>
        <c:crossAx val="567462384"/>
        <c:crosses val="autoZero"/>
        <c:auto val="0"/>
        <c:lblAlgn val="ctr"/>
        <c:lblOffset val="100"/>
        <c:noMultiLvlLbl val="1"/>
      </c:catAx>
      <c:valAx>
        <c:axId val="56746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65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48.8</c:v>
                </c:pt>
                <c:pt idx="1">
                  <c:v>38.299999999999997</c:v>
                </c:pt>
                <c:pt idx="2">
                  <c:v>34.6</c:v>
                </c:pt>
                <c:pt idx="3">
                  <c:v>32.799999999999997</c:v>
                </c:pt>
                <c:pt idx="4">
                  <c:v>40.200000000000003</c:v>
                </c:pt>
              </c:numCache>
            </c:numRef>
          </c:val>
          <c:extLst>
            <c:ext xmlns:c16="http://schemas.microsoft.com/office/drawing/2014/chart" uri="{C3380CC4-5D6E-409C-BE32-E72D297353CC}">
              <c16:uniqueId val="{00000000-7DF7-43ED-ADF7-950C0A6B1728}"/>
            </c:ext>
          </c:extLst>
        </c:ser>
        <c:dLbls>
          <c:showLegendKey val="0"/>
          <c:showVal val="0"/>
          <c:showCatName val="0"/>
          <c:showSerName val="0"/>
          <c:showPercent val="0"/>
          <c:showBubbleSize val="0"/>
        </c:dLbls>
        <c:gapWidth val="180"/>
        <c:overlap val="-90"/>
        <c:axId val="567458072"/>
        <c:axId val="5674663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7DF7-43ED-ADF7-950C0A6B1728}"/>
            </c:ext>
          </c:extLst>
        </c:ser>
        <c:dLbls>
          <c:showLegendKey val="0"/>
          <c:showVal val="0"/>
          <c:showCatName val="0"/>
          <c:showSerName val="0"/>
          <c:showPercent val="0"/>
          <c:showBubbleSize val="0"/>
        </c:dLbls>
        <c:marker val="1"/>
        <c:smooth val="0"/>
        <c:axId val="567458072"/>
        <c:axId val="567466304"/>
      </c:lineChart>
      <c:catAx>
        <c:axId val="567458072"/>
        <c:scaling>
          <c:orientation val="minMax"/>
        </c:scaling>
        <c:delete val="0"/>
        <c:axPos val="b"/>
        <c:numFmt formatCode="General" sourceLinked="1"/>
        <c:majorTickMark val="none"/>
        <c:minorTickMark val="none"/>
        <c:tickLblPos val="none"/>
        <c:crossAx val="567466304"/>
        <c:crosses val="autoZero"/>
        <c:auto val="0"/>
        <c:lblAlgn val="ctr"/>
        <c:lblOffset val="100"/>
        <c:noMultiLvlLbl val="1"/>
      </c:catAx>
      <c:valAx>
        <c:axId val="567466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58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33.200000000000003</c:v>
                </c:pt>
                <c:pt idx="1">
                  <c:v>24.2</c:v>
                </c:pt>
                <c:pt idx="2">
                  <c:v>16.600000000000001</c:v>
                </c:pt>
                <c:pt idx="3">
                  <c:v>15.8</c:v>
                </c:pt>
                <c:pt idx="4">
                  <c:v>20.9</c:v>
                </c:pt>
              </c:numCache>
            </c:numRef>
          </c:val>
          <c:extLst>
            <c:ext xmlns:c16="http://schemas.microsoft.com/office/drawing/2014/chart" uri="{C3380CC4-5D6E-409C-BE32-E72D297353CC}">
              <c16:uniqueId val="{00000000-5026-4E6B-AB92-F46CE10EE319}"/>
            </c:ext>
          </c:extLst>
        </c:ser>
        <c:dLbls>
          <c:showLegendKey val="0"/>
          <c:showVal val="0"/>
          <c:showCatName val="0"/>
          <c:showSerName val="0"/>
          <c:showPercent val="0"/>
          <c:showBubbleSize val="0"/>
        </c:dLbls>
        <c:gapWidth val="180"/>
        <c:overlap val="-90"/>
        <c:axId val="567457680"/>
        <c:axId val="5674561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5026-4E6B-AB92-F46CE10EE319}"/>
            </c:ext>
          </c:extLst>
        </c:ser>
        <c:dLbls>
          <c:showLegendKey val="0"/>
          <c:showVal val="0"/>
          <c:showCatName val="0"/>
          <c:showSerName val="0"/>
          <c:showPercent val="0"/>
          <c:showBubbleSize val="0"/>
        </c:dLbls>
        <c:marker val="1"/>
        <c:smooth val="0"/>
        <c:axId val="567457680"/>
        <c:axId val="567456112"/>
      </c:lineChart>
      <c:catAx>
        <c:axId val="567457680"/>
        <c:scaling>
          <c:orientation val="minMax"/>
        </c:scaling>
        <c:delete val="0"/>
        <c:axPos val="b"/>
        <c:numFmt formatCode="General" sourceLinked="1"/>
        <c:majorTickMark val="none"/>
        <c:minorTickMark val="none"/>
        <c:tickLblPos val="none"/>
        <c:crossAx val="567456112"/>
        <c:crosses val="autoZero"/>
        <c:auto val="0"/>
        <c:lblAlgn val="ctr"/>
        <c:lblOffset val="100"/>
        <c:noMultiLvlLbl val="1"/>
      </c:catAx>
      <c:valAx>
        <c:axId val="56745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5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9.3000000000000007</c:v>
                </c:pt>
                <c:pt idx="1">
                  <c:v>7.7</c:v>
                </c:pt>
                <c:pt idx="2">
                  <c:v>6.1</c:v>
                </c:pt>
                <c:pt idx="3">
                  <c:v>4.4000000000000004</c:v>
                </c:pt>
                <c:pt idx="4">
                  <c:v>2.5</c:v>
                </c:pt>
              </c:numCache>
            </c:numRef>
          </c:val>
          <c:extLst>
            <c:ext xmlns:c16="http://schemas.microsoft.com/office/drawing/2014/chart" uri="{C3380CC4-5D6E-409C-BE32-E72D297353CC}">
              <c16:uniqueId val="{00000000-8F9E-4183-A9AA-BB5B3B544F68}"/>
            </c:ext>
          </c:extLst>
        </c:ser>
        <c:dLbls>
          <c:showLegendKey val="0"/>
          <c:showVal val="0"/>
          <c:showCatName val="0"/>
          <c:showSerName val="0"/>
          <c:showPercent val="0"/>
          <c:showBubbleSize val="0"/>
        </c:dLbls>
        <c:gapWidth val="180"/>
        <c:overlap val="-90"/>
        <c:axId val="567456896"/>
        <c:axId val="56745728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8F9E-4183-A9AA-BB5B3B544F68}"/>
            </c:ext>
          </c:extLst>
        </c:ser>
        <c:dLbls>
          <c:showLegendKey val="0"/>
          <c:showVal val="0"/>
          <c:showCatName val="0"/>
          <c:showSerName val="0"/>
          <c:showPercent val="0"/>
          <c:showBubbleSize val="0"/>
        </c:dLbls>
        <c:marker val="1"/>
        <c:smooth val="0"/>
        <c:axId val="567456896"/>
        <c:axId val="567457288"/>
      </c:lineChart>
      <c:catAx>
        <c:axId val="567456896"/>
        <c:scaling>
          <c:orientation val="minMax"/>
        </c:scaling>
        <c:delete val="0"/>
        <c:axPos val="b"/>
        <c:numFmt formatCode="General" sourceLinked="1"/>
        <c:majorTickMark val="none"/>
        <c:minorTickMark val="none"/>
        <c:tickLblPos val="none"/>
        <c:crossAx val="567457288"/>
        <c:crosses val="autoZero"/>
        <c:auto val="0"/>
        <c:lblAlgn val="ctr"/>
        <c:lblOffset val="100"/>
        <c:noMultiLvlLbl val="1"/>
      </c:catAx>
      <c:valAx>
        <c:axId val="567457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674568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70.599999999999994</c:v>
                </c:pt>
                <c:pt idx="1">
                  <c:v>70.2</c:v>
                </c:pt>
                <c:pt idx="2">
                  <c:v>69</c:v>
                </c:pt>
                <c:pt idx="3">
                  <c:v>67.900000000000006</c:v>
                </c:pt>
                <c:pt idx="4">
                  <c:v>68.599999999999994</c:v>
                </c:pt>
              </c:numCache>
            </c:numRef>
          </c:val>
          <c:extLst>
            <c:ext xmlns:c16="http://schemas.microsoft.com/office/drawing/2014/chart" uri="{C3380CC4-5D6E-409C-BE32-E72D297353CC}">
              <c16:uniqueId val="{00000000-8434-43AE-8AB9-227CC5FD50C6}"/>
            </c:ext>
          </c:extLst>
        </c:ser>
        <c:dLbls>
          <c:showLegendKey val="0"/>
          <c:showVal val="0"/>
          <c:showCatName val="0"/>
          <c:showSerName val="0"/>
          <c:showPercent val="0"/>
          <c:showBubbleSize val="0"/>
        </c:dLbls>
        <c:gapWidth val="180"/>
        <c:overlap val="-90"/>
        <c:axId val="567459640"/>
        <c:axId val="56746277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8434-43AE-8AB9-227CC5FD50C6}"/>
            </c:ext>
          </c:extLst>
        </c:ser>
        <c:dLbls>
          <c:showLegendKey val="0"/>
          <c:showVal val="0"/>
          <c:showCatName val="0"/>
          <c:showSerName val="0"/>
          <c:showPercent val="0"/>
          <c:showBubbleSize val="0"/>
        </c:dLbls>
        <c:marker val="1"/>
        <c:smooth val="0"/>
        <c:axId val="567459640"/>
        <c:axId val="567462776"/>
      </c:lineChart>
      <c:catAx>
        <c:axId val="567459640"/>
        <c:scaling>
          <c:orientation val="minMax"/>
        </c:scaling>
        <c:delete val="0"/>
        <c:axPos val="b"/>
        <c:numFmt formatCode="General" sourceLinked="1"/>
        <c:majorTickMark val="none"/>
        <c:minorTickMark val="none"/>
        <c:tickLblPos val="none"/>
        <c:crossAx val="567462776"/>
        <c:crosses val="autoZero"/>
        <c:auto val="0"/>
        <c:lblAlgn val="ctr"/>
        <c:lblOffset val="100"/>
        <c:noMultiLvlLbl val="1"/>
      </c:catAx>
      <c:valAx>
        <c:axId val="56746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59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D8E-43C7-B41B-24A380C65698}"/>
            </c:ext>
          </c:extLst>
        </c:ser>
        <c:dLbls>
          <c:showLegendKey val="0"/>
          <c:showVal val="0"/>
          <c:showCatName val="0"/>
          <c:showSerName val="0"/>
          <c:showPercent val="0"/>
          <c:showBubbleSize val="0"/>
        </c:dLbls>
        <c:gapWidth val="180"/>
        <c:overlap val="-90"/>
        <c:axId val="567463952"/>
        <c:axId val="56746552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2D8E-43C7-B41B-24A380C65698}"/>
            </c:ext>
          </c:extLst>
        </c:ser>
        <c:dLbls>
          <c:showLegendKey val="0"/>
          <c:showVal val="0"/>
          <c:showCatName val="0"/>
          <c:showSerName val="0"/>
          <c:showPercent val="0"/>
          <c:showBubbleSize val="0"/>
        </c:dLbls>
        <c:marker val="1"/>
        <c:smooth val="0"/>
        <c:axId val="567463952"/>
        <c:axId val="567465520"/>
      </c:lineChart>
      <c:catAx>
        <c:axId val="567463952"/>
        <c:scaling>
          <c:orientation val="minMax"/>
        </c:scaling>
        <c:delete val="0"/>
        <c:axPos val="b"/>
        <c:numFmt formatCode="General" sourceLinked="1"/>
        <c:majorTickMark val="none"/>
        <c:minorTickMark val="none"/>
        <c:tickLblPos val="none"/>
        <c:crossAx val="567465520"/>
        <c:crosses val="autoZero"/>
        <c:auto val="0"/>
        <c:lblAlgn val="ctr"/>
        <c:lblOffset val="100"/>
        <c:noMultiLvlLbl val="1"/>
      </c:catAx>
      <c:valAx>
        <c:axId val="56746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6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C-461C-ACB2-661D8E9C4525}"/>
            </c:ext>
          </c:extLst>
        </c:ser>
        <c:dLbls>
          <c:showLegendKey val="0"/>
          <c:showVal val="0"/>
          <c:showCatName val="0"/>
          <c:showSerName val="0"/>
          <c:showPercent val="0"/>
          <c:showBubbleSize val="0"/>
        </c:dLbls>
        <c:gapWidth val="180"/>
        <c:overlap val="-90"/>
        <c:axId val="567461992"/>
        <c:axId val="56746120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C-461C-ACB2-661D8E9C4525}"/>
            </c:ext>
          </c:extLst>
        </c:ser>
        <c:dLbls>
          <c:showLegendKey val="0"/>
          <c:showVal val="0"/>
          <c:showCatName val="0"/>
          <c:showSerName val="0"/>
          <c:showPercent val="0"/>
          <c:showBubbleSize val="0"/>
        </c:dLbls>
        <c:marker val="1"/>
        <c:smooth val="0"/>
        <c:axId val="567461992"/>
        <c:axId val="567461208"/>
      </c:lineChart>
      <c:catAx>
        <c:axId val="567461992"/>
        <c:scaling>
          <c:orientation val="minMax"/>
        </c:scaling>
        <c:delete val="0"/>
        <c:axPos val="b"/>
        <c:numFmt formatCode="General" sourceLinked="1"/>
        <c:majorTickMark val="none"/>
        <c:minorTickMark val="none"/>
        <c:tickLblPos val="none"/>
        <c:crossAx val="567461208"/>
        <c:crosses val="autoZero"/>
        <c:auto val="0"/>
        <c:lblAlgn val="ctr"/>
        <c:lblOffset val="100"/>
        <c:noMultiLvlLbl val="1"/>
      </c:catAx>
      <c:valAx>
        <c:axId val="567461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61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E-470A-BA33-5FE5EA48D7E3}"/>
            </c:ext>
          </c:extLst>
        </c:ser>
        <c:dLbls>
          <c:showLegendKey val="0"/>
          <c:showVal val="0"/>
          <c:showCatName val="0"/>
          <c:showSerName val="0"/>
          <c:showPercent val="0"/>
          <c:showBubbleSize val="0"/>
        </c:dLbls>
        <c:gapWidth val="180"/>
        <c:overlap val="-90"/>
        <c:axId val="567460032"/>
        <c:axId val="56746473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E-470A-BA33-5FE5EA48D7E3}"/>
            </c:ext>
          </c:extLst>
        </c:ser>
        <c:dLbls>
          <c:showLegendKey val="0"/>
          <c:showVal val="0"/>
          <c:showCatName val="0"/>
          <c:showSerName val="0"/>
          <c:showPercent val="0"/>
          <c:showBubbleSize val="0"/>
        </c:dLbls>
        <c:marker val="1"/>
        <c:smooth val="0"/>
        <c:axId val="567460032"/>
        <c:axId val="567464736"/>
      </c:lineChart>
      <c:catAx>
        <c:axId val="567460032"/>
        <c:scaling>
          <c:orientation val="minMax"/>
        </c:scaling>
        <c:delete val="0"/>
        <c:axPos val="b"/>
        <c:numFmt formatCode="General" sourceLinked="1"/>
        <c:majorTickMark val="none"/>
        <c:minorTickMark val="none"/>
        <c:tickLblPos val="none"/>
        <c:crossAx val="567464736"/>
        <c:crosses val="autoZero"/>
        <c:auto val="0"/>
        <c:lblAlgn val="ctr"/>
        <c:lblOffset val="100"/>
        <c:noMultiLvlLbl val="1"/>
      </c:catAx>
      <c:valAx>
        <c:axId val="56746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6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E-4E79-96C4-C6527A47782F}"/>
            </c:ext>
          </c:extLst>
        </c:ser>
        <c:dLbls>
          <c:showLegendKey val="0"/>
          <c:showVal val="0"/>
          <c:showCatName val="0"/>
          <c:showSerName val="0"/>
          <c:showPercent val="0"/>
          <c:showBubbleSize val="0"/>
        </c:dLbls>
        <c:gapWidth val="180"/>
        <c:overlap val="-90"/>
        <c:axId val="567466696"/>
        <c:axId val="5674682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E-4E79-96C4-C6527A47782F}"/>
            </c:ext>
          </c:extLst>
        </c:ser>
        <c:dLbls>
          <c:showLegendKey val="0"/>
          <c:showVal val="0"/>
          <c:showCatName val="0"/>
          <c:showSerName val="0"/>
          <c:showPercent val="0"/>
          <c:showBubbleSize val="0"/>
        </c:dLbls>
        <c:marker val="1"/>
        <c:smooth val="0"/>
        <c:axId val="567466696"/>
        <c:axId val="567468264"/>
      </c:lineChart>
      <c:catAx>
        <c:axId val="567466696"/>
        <c:scaling>
          <c:orientation val="minMax"/>
        </c:scaling>
        <c:delete val="0"/>
        <c:axPos val="b"/>
        <c:numFmt formatCode="General" sourceLinked="1"/>
        <c:majorTickMark val="none"/>
        <c:minorTickMark val="none"/>
        <c:tickLblPos val="none"/>
        <c:crossAx val="567468264"/>
        <c:crosses val="autoZero"/>
        <c:auto val="0"/>
        <c:lblAlgn val="ctr"/>
        <c:lblOffset val="100"/>
        <c:noMultiLvlLbl val="1"/>
      </c:catAx>
      <c:valAx>
        <c:axId val="56746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66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01-4FDB-8F75-732472D2D373}"/>
            </c:ext>
          </c:extLst>
        </c:ser>
        <c:dLbls>
          <c:showLegendKey val="0"/>
          <c:showVal val="0"/>
          <c:showCatName val="0"/>
          <c:showSerName val="0"/>
          <c:showPercent val="0"/>
          <c:showBubbleSize val="0"/>
        </c:dLbls>
        <c:gapWidth val="180"/>
        <c:overlap val="-90"/>
        <c:axId val="567456504"/>
        <c:axId val="56746081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01-4FDB-8F75-732472D2D373}"/>
            </c:ext>
          </c:extLst>
        </c:ser>
        <c:dLbls>
          <c:showLegendKey val="0"/>
          <c:showVal val="0"/>
          <c:showCatName val="0"/>
          <c:showSerName val="0"/>
          <c:showPercent val="0"/>
          <c:showBubbleSize val="0"/>
        </c:dLbls>
        <c:marker val="1"/>
        <c:smooth val="0"/>
        <c:axId val="567456504"/>
        <c:axId val="567460816"/>
      </c:lineChart>
      <c:catAx>
        <c:axId val="567456504"/>
        <c:scaling>
          <c:orientation val="minMax"/>
        </c:scaling>
        <c:delete val="0"/>
        <c:axPos val="b"/>
        <c:numFmt formatCode="General" sourceLinked="1"/>
        <c:majorTickMark val="none"/>
        <c:minorTickMark val="none"/>
        <c:tickLblPos val="none"/>
        <c:crossAx val="567460816"/>
        <c:crosses val="autoZero"/>
        <c:auto val="0"/>
        <c:lblAlgn val="ctr"/>
        <c:lblOffset val="100"/>
        <c:noMultiLvlLbl val="1"/>
      </c:catAx>
      <c:valAx>
        <c:axId val="567460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5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101.6</c:v>
                </c:pt>
                <c:pt idx="1">
                  <c:v>106.7</c:v>
                </c:pt>
                <c:pt idx="2">
                  <c:v>102.3</c:v>
                </c:pt>
                <c:pt idx="3">
                  <c:v>99.1</c:v>
                </c:pt>
                <c:pt idx="4">
                  <c:v>104.8</c:v>
                </c:pt>
              </c:numCache>
            </c:numRef>
          </c:val>
          <c:extLst>
            <c:ext xmlns:c16="http://schemas.microsoft.com/office/drawing/2014/chart" uri="{C3380CC4-5D6E-409C-BE32-E72D297353CC}">
              <c16:uniqueId val="{00000000-8497-43B5-9456-E6C5657F2651}"/>
            </c:ext>
          </c:extLst>
        </c:ser>
        <c:dLbls>
          <c:showLegendKey val="0"/>
          <c:showVal val="0"/>
          <c:showCatName val="0"/>
          <c:showSerName val="0"/>
          <c:showPercent val="0"/>
          <c:showBubbleSize val="0"/>
        </c:dLbls>
        <c:gapWidth val="180"/>
        <c:overlap val="-90"/>
        <c:axId val="524017136"/>
        <c:axId val="5240187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8497-43B5-9456-E6C5657F265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497-43B5-9456-E6C5657F2651}"/>
            </c:ext>
          </c:extLst>
        </c:ser>
        <c:dLbls>
          <c:showLegendKey val="0"/>
          <c:showVal val="0"/>
          <c:showCatName val="0"/>
          <c:showSerName val="0"/>
          <c:showPercent val="0"/>
          <c:showBubbleSize val="0"/>
        </c:dLbls>
        <c:marker val="1"/>
        <c:smooth val="0"/>
        <c:axId val="524017136"/>
        <c:axId val="524018704"/>
      </c:lineChart>
      <c:catAx>
        <c:axId val="524017136"/>
        <c:scaling>
          <c:orientation val="minMax"/>
        </c:scaling>
        <c:delete val="0"/>
        <c:axPos val="b"/>
        <c:numFmt formatCode="General" sourceLinked="1"/>
        <c:majorTickMark val="none"/>
        <c:minorTickMark val="none"/>
        <c:tickLblPos val="none"/>
        <c:crossAx val="524018704"/>
        <c:crosses val="autoZero"/>
        <c:auto val="0"/>
        <c:lblAlgn val="ctr"/>
        <c:lblOffset val="100"/>
        <c:noMultiLvlLbl val="1"/>
      </c:catAx>
      <c:valAx>
        <c:axId val="52401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2401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1A-48B8-8230-9644B5554AC4}"/>
            </c:ext>
          </c:extLst>
        </c:ser>
        <c:dLbls>
          <c:showLegendKey val="0"/>
          <c:showVal val="0"/>
          <c:showCatName val="0"/>
          <c:showSerName val="0"/>
          <c:showPercent val="0"/>
          <c:showBubbleSize val="0"/>
        </c:dLbls>
        <c:gapWidth val="180"/>
        <c:overlap val="-90"/>
        <c:axId val="567474144"/>
        <c:axId val="5674721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1A-48B8-8230-9644B5554AC4}"/>
            </c:ext>
          </c:extLst>
        </c:ser>
        <c:dLbls>
          <c:showLegendKey val="0"/>
          <c:showVal val="0"/>
          <c:showCatName val="0"/>
          <c:showSerName val="0"/>
          <c:showPercent val="0"/>
          <c:showBubbleSize val="0"/>
        </c:dLbls>
        <c:marker val="1"/>
        <c:smooth val="0"/>
        <c:axId val="567474144"/>
        <c:axId val="567472184"/>
      </c:lineChart>
      <c:catAx>
        <c:axId val="567474144"/>
        <c:scaling>
          <c:orientation val="minMax"/>
        </c:scaling>
        <c:delete val="0"/>
        <c:axPos val="b"/>
        <c:numFmt formatCode="General" sourceLinked="1"/>
        <c:majorTickMark val="none"/>
        <c:minorTickMark val="none"/>
        <c:tickLblPos val="none"/>
        <c:crossAx val="567472184"/>
        <c:crosses val="autoZero"/>
        <c:auto val="0"/>
        <c:lblAlgn val="ctr"/>
        <c:lblOffset val="100"/>
        <c:noMultiLvlLbl val="1"/>
      </c:catAx>
      <c:valAx>
        <c:axId val="567472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4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B3-4B4C-9DE7-6AAD5609A1F8}"/>
            </c:ext>
          </c:extLst>
        </c:ser>
        <c:dLbls>
          <c:showLegendKey val="0"/>
          <c:showVal val="0"/>
          <c:showCatName val="0"/>
          <c:showSerName val="0"/>
          <c:showPercent val="0"/>
          <c:showBubbleSize val="0"/>
        </c:dLbls>
        <c:gapWidth val="180"/>
        <c:overlap val="-90"/>
        <c:axId val="567472576"/>
        <c:axId val="5674686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3-4B4C-9DE7-6AAD5609A1F8}"/>
            </c:ext>
          </c:extLst>
        </c:ser>
        <c:dLbls>
          <c:showLegendKey val="0"/>
          <c:showVal val="0"/>
          <c:showCatName val="0"/>
          <c:showSerName val="0"/>
          <c:showPercent val="0"/>
          <c:showBubbleSize val="0"/>
        </c:dLbls>
        <c:marker val="1"/>
        <c:smooth val="0"/>
        <c:axId val="567472576"/>
        <c:axId val="567468656"/>
      </c:lineChart>
      <c:catAx>
        <c:axId val="567472576"/>
        <c:scaling>
          <c:orientation val="minMax"/>
        </c:scaling>
        <c:delete val="0"/>
        <c:axPos val="b"/>
        <c:numFmt formatCode="General" sourceLinked="1"/>
        <c:majorTickMark val="none"/>
        <c:minorTickMark val="none"/>
        <c:tickLblPos val="none"/>
        <c:crossAx val="567468656"/>
        <c:crosses val="autoZero"/>
        <c:auto val="0"/>
        <c:lblAlgn val="ctr"/>
        <c:lblOffset val="100"/>
        <c:noMultiLvlLbl val="1"/>
      </c:catAx>
      <c:valAx>
        <c:axId val="56746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2-4010-A447-4D2BC26615A9}"/>
            </c:ext>
          </c:extLst>
        </c:ser>
        <c:dLbls>
          <c:showLegendKey val="0"/>
          <c:showVal val="0"/>
          <c:showCatName val="0"/>
          <c:showSerName val="0"/>
          <c:showPercent val="0"/>
          <c:showBubbleSize val="0"/>
        </c:dLbls>
        <c:gapWidth val="180"/>
        <c:overlap val="-90"/>
        <c:axId val="567475712"/>
        <c:axId val="5674698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2-4010-A447-4D2BC26615A9}"/>
            </c:ext>
          </c:extLst>
        </c:ser>
        <c:dLbls>
          <c:showLegendKey val="0"/>
          <c:showVal val="0"/>
          <c:showCatName val="0"/>
          <c:showSerName val="0"/>
          <c:showPercent val="0"/>
          <c:showBubbleSize val="0"/>
        </c:dLbls>
        <c:marker val="1"/>
        <c:smooth val="0"/>
        <c:axId val="567475712"/>
        <c:axId val="567469832"/>
      </c:lineChart>
      <c:catAx>
        <c:axId val="567475712"/>
        <c:scaling>
          <c:orientation val="minMax"/>
        </c:scaling>
        <c:delete val="0"/>
        <c:axPos val="b"/>
        <c:numFmt formatCode="General" sourceLinked="1"/>
        <c:majorTickMark val="none"/>
        <c:minorTickMark val="none"/>
        <c:tickLblPos val="none"/>
        <c:crossAx val="567469832"/>
        <c:crosses val="autoZero"/>
        <c:auto val="0"/>
        <c:lblAlgn val="ctr"/>
        <c:lblOffset val="100"/>
        <c:noMultiLvlLbl val="1"/>
      </c:catAx>
      <c:valAx>
        <c:axId val="567469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54-4387-8410-5EEADD666748}"/>
            </c:ext>
          </c:extLst>
        </c:ser>
        <c:dLbls>
          <c:showLegendKey val="0"/>
          <c:showVal val="0"/>
          <c:showCatName val="0"/>
          <c:showSerName val="0"/>
          <c:showPercent val="0"/>
          <c:showBubbleSize val="0"/>
        </c:dLbls>
        <c:gapWidth val="180"/>
        <c:overlap val="-90"/>
        <c:axId val="567473752"/>
        <c:axId val="56747453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4-4387-8410-5EEADD666748}"/>
            </c:ext>
          </c:extLst>
        </c:ser>
        <c:dLbls>
          <c:showLegendKey val="0"/>
          <c:showVal val="0"/>
          <c:showCatName val="0"/>
          <c:showSerName val="0"/>
          <c:showPercent val="0"/>
          <c:showBubbleSize val="0"/>
        </c:dLbls>
        <c:marker val="1"/>
        <c:smooth val="0"/>
        <c:axId val="567473752"/>
        <c:axId val="567474536"/>
      </c:lineChart>
      <c:catAx>
        <c:axId val="567473752"/>
        <c:scaling>
          <c:orientation val="minMax"/>
        </c:scaling>
        <c:delete val="0"/>
        <c:axPos val="b"/>
        <c:numFmt formatCode="General" sourceLinked="1"/>
        <c:majorTickMark val="none"/>
        <c:minorTickMark val="none"/>
        <c:tickLblPos val="none"/>
        <c:crossAx val="567474536"/>
        <c:crosses val="autoZero"/>
        <c:auto val="0"/>
        <c:lblAlgn val="ctr"/>
        <c:lblOffset val="100"/>
        <c:noMultiLvlLbl val="1"/>
      </c:catAx>
      <c:valAx>
        <c:axId val="567474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3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EF-4FEB-94BC-431046F16A03}"/>
            </c:ext>
          </c:extLst>
        </c:ser>
        <c:dLbls>
          <c:showLegendKey val="0"/>
          <c:showVal val="0"/>
          <c:showCatName val="0"/>
          <c:showSerName val="0"/>
          <c:showPercent val="0"/>
          <c:showBubbleSize val="0"/>
        </c:dLbls>
        <c:gapWidth val="180"/>
        <c:overlap val="-90"/>
        <c:axId val="567470224"/>
        <c:axId val="5674749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EF-4FEB-94BC-431046F16A03}"/>
            </c:ext>
          </c:extLst>
        </c:ser>
        <c:dLbls>
          <c:showLegendKey val="0"/>
          <c:showVal val="0"/>
          <c:showCatName val="0"/>
          <c:showSerName val="0"/>
          <c:showPercent val="0"/>
          <c:showBubbleSize val="0"/>
        </c:dLbls>
        <c:marker val="1"/>
        <c:smooth val="0"/>
        <c:axId val="567470224"/>
        <c:axId val="567474928"/>
      </c:lineChart>
      <c:catAx>
        <c:axId val="567470224"/>
        <c:scaling>
          <c:orientation val="minMax"/>
        </c:scaling>
        <c:delete val="0"/>
        <c:axPos val="b"/>
        <c:numFmt formatCode="General" sourceLinked="1"/>
        <c:majorTickMark val="none"/>
        <c:minorTickMark val="none"/>
        <c:tickLblPos val="none"/>
        <c:crossAx val="567474928"/>
        <c:crosses val="autoZero"/>
        <c:auto val="0"/>
        <c:lblAlgn val="ctr"/>
        <c:lblOffset val="100"/>
        <c:noMultiLvlLbl val="1"/>
      </c:catAx>
      <c:valAx>
        <c:axId val="56747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02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62-4877-B510-6C0BEE7D693F}"/>
            </c:ext>
          </c:extLst>
        </c:ser>
        <c:dLbls>
          <c:showLegendKey val="0"/>
          <c:showVal val="0"/>
          <c:showCatName val="0"/>
          <c:showSerName val="0"/>
          <c:showPercent val="0"/>
          <c:showBubbleSize val="0"/>
        </c:dLbls>
        <c:gapWidth val="180"/>
        <c:overlap val="-90"/>
        <c:axId val="567471008"/>
        <c:axId val="5674753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2-4877-B510-6C0BEE7D693F}"/>
            </c:ext>
          </c:extLst>
        </c:ser>
        <c:dLbls>
          <c:showLegendKey val="0"/>
          <c:showVal val="0"/>
          <c:showCatName val="0"/>
          <c:showSerName val="0"/>
          <c:showPercent val="0"/>
          <c:showBubbleSize val="0"/>
        </c:dLbls>
        <c:marker val="1"/>
        <c:smooth val="0"/>
        <c:axId val="567471008"/>
        <c:axId val="567475320"/>
      </c:lineChart>
      <c:catAx>
        <c:axId val="567471008"/>
        <c:scaling>
          <c:orientation val="minMax"/>
        </c:scaling>
        <c:delete val="0"/>
        <c:axPos val="b"/>
        <c:numFmt formatCode="General" sourceLinked="1"/>
        <c:majorTickMark val="none"/>
        <c:minorTickMark val="none"/>
        <c:tickLblPos val="none"/>
        <c:crossAx val="567475320"/>
        <c:crosses val="autoZero"/>
        <c:auto val="0"/>
        <c:lblAlgn val="ctr"/>
        <c:lblOffset val="100"/>
        <c:noMultiLvlLbl val="1"/>
      </c:catAx>
      <c:valAx>
        <c:axId val="567475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1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DD-480E-A4C8-7AC99BAB0318}"/>
            </c:ext>
          </c:extLst>
        </c:ser>
        <c:dLbls>
          <c:showLegendKey val="0"/>
          <c:showVal val="0"/>
          <c:showCatName val="0"/>
          <c:showSerName val="0"/>
          <c:showPercent val="0"/>
          <c:showBubbleSize val="0"/>
        </c:dLbls>
        <c:gapWidth val="180"/>
        <c:overlap val="-90"/>
        <c:axId val="567471792"/>
        <c:axId val="56744788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DD-480E-A4C8-7AC99BAB0318}"/>
            </c:ext>
          </c:extLst>
        </c:ser>
        <c:dLbls>
          <c:showLegendKey val="0"/>
          <c:showVal val="0"/>
          <c:showCatName val="0"/>
          <c:showSerName val="0"/>
          <c:showPercent val="0"/>
          <c:showBubbleSize val="0"/>
        </c:dLbls>
        <c:marker val="1"/>
        <c:smooth val="0"/>
        <c:axId val="567471792"/>
        <c:axId val="567447880"/>
      </c:lineChart>
      <c:catAx>
        <c:axId val="567471792"/>
        <c:scaling>
          <c:orientation val="minMax"/>
        </c:scaling>
        <c:delete val="0"/>
        <c:axPos val="b"/>
        <c:numFmt formatCode="General" sourceLinked="1"/>
        <c:majorTickMark val="none"/>
        <c:minorTickMark val="none"/>
        <c:tickLblPos val="none"/>
        <c:crossAx val="567447880"/>
        <c:crosses val="autoZero"/>
        <c:auto val="0"/>
        <c:lblAlgn val="ctr"/>
        <c:lblOffset val="100"/>
        <c:noMultiLvlLbl val="1"/>
      </c:catAx>
      <c:valAx>
        <c:axId val="567447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7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E-4AD3-90A8-C4BB6F5D8384}"/>
            </c:ext>
          </c:extLst>
        </c:ser>
        <c:dLbls>
          <c:showLegendKey val="0"/>
          <c:showVal val="0"/>
          <c:showCatName val="0"/>
          <c:showSerName val="0"/>
          <c:showPercent val="0"/>
          <c:showBubbleSize val="0"/>
        </c:dLbls>
        <c:gapWidth val="180"/>
        <c:overlap val="-90"/>
        <c:axId val="567446704"/>
        <c:axId val="5674486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E-4AD3-90A8-C4BB6F5D8384}"/>
            </c:ext>
          </c:extLst>
        </c:ser>
        <c:dLbls>
          <c:showLegendKey val="0"/>
          <c:showVal val="0"/>
          <c:showCatName val="0"/>
          <c:showSerName val="0"/>
          <c:showPercent val="0"/>
          <c:showBubbleSize val="0"/>
        </c:dLbls>
        <c:marker val="1"/>
        <c:smooth val="0"/>
        <c:axId val="567446704"/>
        <c:axId val="567448664"/>
      </c:lineChart>
      <c:catAx>
        <c:axId val="567446704"/>
        <c:scaling>
          <c:orientation val="minMax"/>
        </c:scaling>
        <c:delete val="0"/>
        <c:axPos val="b"/>
        <c:numFmt formatCode="General" sourceLinked="1"/>
        <c:majorTickMark val="none"/>
        <c:minorTickMark val="none"/>
        <c:tickLblPos val="none"/>
        <c:crossAx val="567448664"/>
        <c:crosses val="autoZero"/>
        <c:auto val="0"/>
        <c:lblAlgn val="ctr"/>
        <c:lblOffset val="100"/>
        <c:noMultiLvlLbl val="1"/>
      </c:catAx>
      <c:valAx>
        <c:axId val="56744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4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4-4559-AF2F-956D4415B6D4}"/>
            </c:ext>
          </c:extLst>
        </c:ser>
        <c:dLbls>
          <c:showLegendKey val="0"/>
          <c:showVal val="0"/>
          <c:showCatName val="0"/>
          <c:showSerName val="0"/>
          <c:showPercent val="0"/>
          <c:showBubbleSize val="0"/>
        </c:dLbls>
        <c:gapWidth val="180"/>
        <c:overlap val="-90"/>
        <c:axId val="567443960"/>
        <c:axId val="56745297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4-4559-AF2F-956D4415B6D4}"/>
            </c:ext>
          </c:extLst>
        </c:ser>
        <c:dLbls>
          <c:showLegendKey val="0"/>
          <c:showVal val="0"/>
          <c:showCatName val="0"/>
          <c:showSerName val="0"/>
          <c:showPercent val="0"/>
          <c:showBubbleSize val="0"/>
        </c:dLbls>
        <c:marker val="1"/>
        <c:smooth val="0"/>
        <c:axId val="567443960"/>
        <c:axId val="567452976"/>
      </c:lineChart>
      <c:catAx>
        <c:axId val="567443960"/>
        <c:scaling>
          <c:orientation val="minMax"/>
        </c:scaling>
        <c:delete val="0"/>
        <c:axPos val="b"/>
        <c:numFmt formatCode="General" sourceLinked="1"/>
        <c:majorTickMark val="none"/>
        <c:minorTickMark val="none"/>
        <c:tickLblPos val="none"/>
        <c:crossAx val="567452976"/>
        <c:crosses val="autoZero"/>
        <c:auto val="0"/>
        <c:lblAlgn val="ctr"/>
        <c:lblOffset val="100"/>
        <c:noMultiLvlLbl val="1"/>
      </c:catAx>
      <c:valAx>
        <c:axId val="56745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43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7-44DF-9726-EAB6CA366FF6}"/>
            </c:ext>
          </c:extLst>
        </c:ser>
        <c:dLbls>
          <c:showLegendKey val="0"/>
          <c:showVal val="0"/>
          <c:showCatName val="0"/>
          <c:showSerName val="0"/>
          <c:showPercent val="0"/>
          <c:showBubbleSize val="0"/>
        </c:dLbls>
        <c:gapWidth val="180"/>
        <c:overlap val="-90"/>
        <c:axId val="567444352"/>
        <c:axId val="5674463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7-44DF-9726-EAB6CA366FF6}"/>
            </c:ext>
          </c:extLst>
        </c:ser>
        <c:dLbls>
          <c:showLegendKey val="0"/>
          <c:showVal val="0"/>
          <c:showCatName val="0"/>
          <c:showSerName val="0"/>
          <c:showPercent val="0"/>
          <c:showBubbleSize val="0"/>
        </c:dLbls>
        <c:marker val="1"/>
        <c:smooth val="0"/>
        <c:axId val="567444352"/>
        <c:axId val="567446312"/>
      </c:lineChart>
      <c:catAx>
        <c:axId val="567444352"/>
        <c:scaling>
          <c:orientation val="minMax"/>
        </c:scaling>
        <c:delete val="0"/>
        <c:axPos val="b"/>
        <c:numFmt formatCode="General" sourceLinked="1"/>
        <c:majorTickMark val="none"/>
        <c:minorTickMark val="none"/>
        <c:tickLblPos val="none"/>
        <c:crossAx val="567446312"/>
        <c:crosses val="autoZero"/>
        <c:auto val="0"/>
        <c:lblAlgn val="ctr"/>
        <c:lblOffset val="100"/>
        <c:noMultiLvlLbl val="1"/>
      </c:catAx>
      <c:valAx>
        <c:axId val="567446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44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2012.9</c:v>
                </c:pt>
                <c:pt idx="1">
                  <c:v>811.4</c:v>
                </c:pt>
                <c:pt idx="2">
                  <c:v>653.9</c:v>
                </c:pt>
                <c:pt idx="3">
                  <c:v>710.4</c:v>
                </c:pt>
                <c:pt idx="4">
                  <c:v>2169.5</c:v>
                </c:pt>
              </c:numCache>
            </c:numRef>
          </c:val>
          <c:extLst>
            <c:ext xmlns:c16="http://schemas.microsoft.com/office/drawing/2014/chart" uri="{C3380CC4-5D6E-409C-BE32-E72D297353CC}">
              <c16:uniqueId val="{00000000-BCE5-4BA9-81A1-63C8A56C4E71}"/>
            </c:ext>
          </c:extLst>
        </c:ser>
        <c:dLbls>
          <c:showLegendKey val="0"/>
          <c:showVal val="0"/>
          <c:showCatName val="0"/>
          <c:showSerName val="0"/>
          <c:showPercent val="0"/>
          <c:showBubbleSize val="0"/>
        </c:dLbls>
        <c:gapWidth val="180"/>
        <c:overlap val="-90"/>
        <c:axId val="524019488"/>
        <c:axId val="52401752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BCE5-4BA9-81A1-63C8A56C4E7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E5-4BA9-81A1-63C8A56C4E71}"/>
            </c:ext>
          </c:extLst>
        </c:ser>
        <c:dLbls>
          <c:showLegendKey val="0"/>
          <c:showVal val="0"/>
          <c:showCatName val="0"/>
          <c:showSerName val="0"/>
          <c:showPercent val="0"/>
          <c:showBubbleSize val="0"/>
        </c:dLbls>
        <c:marker val="1"/>
        <c:smooth val="0"/>
        <c:axId val="524019488"/>
        <c:axId val="524017528"/>
      </c:lineChart>
      <c:catAx>
        <c:axId val="524019488"/>
        <c:scaling>
          <c:orientation val="minMax"/>
        </c:scaling>
        <c:delete val="0"/>
        <c:axPos val="b"/>
        <c:numFmt formatCode="General" sourceLinked="1"/>
        <c:majorTickMark val="none"/>
        <c:minorTickMark val="none"/>
        <c:tickLblPos val="none"/>
        <c:crossAx val="524017528"/>
        <c:crosses val="autoZero"/>
        <c:auto val="0"/>
        <c:lblAlgn val="ctr"/>
        <c:lblOffset val="100"/>
        <c:noMultiLvlLbl val="1"/>
      </c:catAx>
      <c:valAx>
        <c:axId val="52401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2401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B-46DB-B971-FB30E9799375}"/>
            </c:ext>
          </c:extLst>
        </c:ser>
        <c:dLbls>
          <c:showLegendKey val="0"/>
          <c:showVal val="0"/>
          <c:showCatName val="0"/>
          <c:showSerName val="0"/>
          <c:showPercent val="0"/>
          <c:showBubbleSize val="0"/>
        </c:dLbls>
        <c:gapWidth val="180"/>
        <c:overlap val="-90"/>
        <c:axId val="567453368"/>
        <c:axId val="5674470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B-46DB-B971-FB30E9799375}"/>
            </c:ext>
          </c:extLst>
        </c:ser>
        <c:dLbls>
          <c:showLegendKey val="0"/>
          <c:showVal val="0"/>
          <c:showCatName val="0"/>
          <c:showSerName val="0"/>
          <c:showPercent val="0"/>
          <c:showBubbleSize val="0"/>
        </c:dLbls>
        <c:marker val="1"/>
        <c:smooth val="0"/>
        <c:axId val="567453368"/>
        <c:axId val="567447096"/>
      </c:lineChart>
      <c:catAx>
        <c:axId val="567453368"/>
        <c:scaling>
          <c:orientation val="minMax"/>
        </c:scaling>
        <c:delete val="0"/>
        <c:axPos val="b"/>
        <c:numFmt formatCode="General" sourceLinked="1"/>
        <c:majorTickMark val="none"/>
        <c:minorTickMark val="none"/>
        <c:tickLblPos val="none"/>
        <c:crossAx val="567447096"/>
        <c:crosses val="autoZero"/>
        <c:auto val="0"/>
        <c:lblAlgn val="ctr"/>
        <c:lblOffset val="100"/>
        <c:noMultiLvlLbl val="1"/>
      </c:catAx>
      <c:valAx>
        <c:axId val="567447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7453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8200.5</c:v>
                </c:pt>
                <c:pt idx="1">
                  <c:v>9721.2000000000007</c:v>
                </c:pt>
                <c:pt idx="2">
                  <c:v>11076</c:v>
                </c:pt>
                <c:pt idx="3">
                  <c:v>11946.8</c:v>
                </c:pt>
                <c:pt idx="4">
                  <c:v>9181.4</c:v>
                </c:pt>
              </c:numCache>
            </c:numRef>
          </c:val>
          <c:extLst>
            <c:ext xmlns:c16="http://schemas.microsoft.com/office/drawing/2014/chart" uri="{C3380CC4-5D6E-409C-BE32-E72D297353CC}">
              <c16:uniqueId val="{00000000-089C-4A8A-A9D8-2D9960D23086}"/>
            </c:ext>
          </c:extLst>
        </c:ser>
        <c:dLbls>
          <c:showLegendKey val="0"/>
          <c:showVal val="0"/>
          <c:showCatName val="0"/>
          <c:showSerName val="0"/>
          <c:showPercent val="0"/>
          <c:showBubbleSize val="0"/>
        </c:dLbls>
        <c:gapWidth val="180"/>
        <c:overlap val="-90"/>
        <c:axId val="460983720"/>
        <c:axId val="4609872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089C-4A8A-A9D8-2D9960D23086}"/>
            </c:ext>
          </c:extLst>
        </c:ser>
        <c:dLbls>
          <c:showLegendKey val="0"/>
          <c:showVal val="0"/>
          <c:showCatName val="0"/>
          <c:showSerName val="0"/>
          <c:showPercent val="0"/>
          <c:showBubbleSize val="0"/>
        </c:dLbls>
        <c:marker val="1"/>
        <c:smooth val="0"/>
        <c:axId val="460983720"/>
        <c:axId val="460987248"/>
      </c:lineChart>
      <c:catAx>
        <c:axId val="460983720"/>
        <c:scaling>
          <c:orientation val="minMax"/>
        </c:scaling>
        <c:delete val="0"/>
        <c:axPos val="b"/>
        <c:numFmt formatCode="General" sourceLinked="1"/>
        <c:majorTickMark val="none"/>
        <c:minorTickMark val="none"/>
        <c:tickLblPos val="none"/>
        <c:crossAx val="460987248"/>
        <c:crosses val="autoZero"/>
        <c:auto val="0"/>
        <c:lblAlgn val="ctr"/>
        <c:lblOffset val="100"/>
        <c:noMultiLvlLbl val="1"/>
      </c:catAx>
      <c:valAx>
        <c:axId val="46098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983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122592</c:v>
                </c:pt>
                <c:pt idx="1">
                  <c:v>131864</c:v>
                </c:pt>
                <c:pt idx="2">
                  <c:v>111681</c:v>
                </c:pt>
                <c:pt idx="3">
                  <c:v>115198</c:v>
                </c:pt>
                <c:pt idx="4">
                  <c:v>140803</c:v>
                </c:pt>
              </c:numCache>
            </c:numRef>
          </c:val>
          <c:extLst>
            <c:ext xmlns:c16="http://schemas.microsoft.com/office/drawing/2014/chart" uri="{C3380CC4-5D6E-409C-BE32-E72D297353CC}">
              <c16:uniqueId val="{00000000-BCD9-45DF-BE2D-2F11AA16AC13}"/>
            </c:ext>
          </c:extLst>
        </c:ser>
        <c:dLbls>
          <c:showLegendKey val="0"/>
          <c:showVal val="0"/>
          <c:showCatName val="0"/>
          <c:showSerName val="0"/>
          <c:showPercent val="0"/>
          <c:showBubbleSize val="0"/>
        </c:dLbls>
        <c:gapWidth val="180"/>
        <c:overlap val="-90"/>
        <c:axId val="460989208"/>
        <c:axId val="4609946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BCD9-45DF-BE2D-2F11AA16AC13}"/>
            </c:ext>
          </c:extLst>
        </c:ser>
        <c:dLbls>
          <c:showLegendKey val="0"/>
          <c:showVal val="0"/>
          <c:showCatName val="0"/>
          <c:showSerName val="0"/>
          <c:showPercent val="0"/>
          <c:showBubbleSize val="0"/>
        </c:dLbls>
        <c:marker val="1"/>
        <c:smooth val="0"/>
        <c:axId val="460989208"/>
        <c:axId val="460994696"/>
      </c:lineChart>
      <c:catAx>
        <c:axId val="460989208"/>
        <c:scaling>
          <c:orientation val="minMax"/>
        </c:scaling>
        <c:delete val="0"/>
        <c:axPos val="b"/>
        <c:numFmt formatCode="General" sourceLinked="1"/>
        <c:majorTickMark val="none"/>
        <c:minorTickMark val="none"/>
        <c:tickLblPos val="none"/>
        <c:crossAx val="460994696"/>
        <c:crosses val="autoZero"/>
        <c:auto val="0"/>
        <c:lblAlgn val="ctr"/>
        <c:lblOffset val="100"/>
        <c:noMultiLvlLbl val="1"/>
      </c:catAx>
      <c:valAx>
        <c:axId val="4609946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989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48.8</c:v>
                </c:pt>
                <c:pt idx="1">
                  <c:v>38.299999999999997</c:v>
                </c:pt>
                <c:pt idx="2">
                  <c:v>34.6</c:v>
                </c:pt>
                <c:pt idx="3">
                  <c:v>32.799999999999997</c:v>
                </c:pt>
                <c:pt idx="4">
                  <c:v>40.200000000000003</c:v>
                </c:pt>
              </c:numCache>
            </c:numRef>
          </c:val>
          <c:extLst>
            <c:ext xmlns:c16="http://schemas.microsoft.com/office/drawing/2014/chart" uri="{C3380CC4-5D6E-409C-BE32-E72D297353CC}">
              <c16:uniqueId val="{00000000-BA3E-4C50-863A-F104B0FA4F5D}"/>
            </c:ext>
          </c:extLst>
        </c:ser>
        <c:dLbls>
          <c:showLegendKey val="0"/>
          <c:showVal val="0"/>
          <c:showCatName val="0"/>
          <c:showSerName val="0"/>
          <c:showPercent val="0"/>
          <c:showBubbleSize val="0"/>
        </c:dLbls>
        <c:gapWidth val="180"/>
        <c:overlap val="-90"/>
        <c:axId val="460992736"/>
        <c:axId val="51495599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BA3E-4C50-863A-F104B0FA4F5D}"/>
            </c:ext>
          </c:extLst>
        </c:ser>
        <c:dLbls>
          <c:showLegendKey val="0"/>
          <c:showVal val="0"/>
          <c:showCatName val="0"/>
          <c:showSerName val="0"/>
          <c:showPercent val="0"/>
          <c:showBubbleSize val="0"/>
        </c:dLbls>
        <c:marker val="1"/>
        <c:smooth val="0"/>
        <c:axId val="460992736"/>
        <c:axId val="514955992"/>
      </c:lineChart>
      <c:catAx>
        <c:axId val="460992736"/>
        <c:scaling>
          <c:orientation val="minMax"/>
        </c:scaling>
        <c:delete val="0"/>
        <c:axPos val="b"/>
        <c:numFmt formatCode="General" sourceLinked="1"/>
        <c:majorTickMark val="none"/>
        <c:minorTickMark val="none"/>
        <c:tickLblPos val="none"/>
        <c:crossAx val="514955992"/>
        <c:crosses val="autoZero"/>
        <c:auto val="0"/>
        <c:lblAlgn val="ctr"/>
        <c:lblOffset val="100"/>
        <c:noMultiLvlLbl val="1"/>
      </c:catAx>
      <c:valAx>
        <c:axId val="514955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99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33.200000000000003</c:v>
                </c:pt>
                <c:pt idx="1">
                  <c:v>24.2</c:v>
                </c:pt>
                <c:pt idx="2">
                  <c:v>16.600000000000001</c:v>
                </c:pt>
                <c:pt idx="3">
                  <c:v>15.8</c:v>
                </c:pt>
                <c:pt idx="4">
                  <c:v>20.9</c:v>
                </c:pt>
              </c:numCache>
            </c:numRef>
          </c:val>
          <c:extLst>
            <c:ext xmlns:c16="http://schemas.microsoft.com/office/drawing/2014/chart" uri="{C3380CC4-5D6E-409C-BE32-E72D297353CC}">
              <c16:uniqueId val="{00000000-2658-404A-B8E3-5D13F821B996}"/>
            </c:ext>
          </c:extLst>
        </c:ser>
        <c:dLbls>
          <c:showLegendKey val="0"/>
          <c:showVal val="0"/>
          <c:showCatName val="0"/>
          <c:showSerName val="0"/>
          <c:showPercent val="0"/>
          <c:showBubbleSize val="0"/>
        </c:dLbls>
        <c:gapWidth val="180"/>
        <c:overlap val="-90"/>
        <c:axId val="460945064"/>
        <c:axId val="46094153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2658-404A-B8E3-5D13F821B996}"/>
            </c:ext>
          </c:extLst>
        </c:ser>
        <c:dLbls>
          <c:showLegendKey val="0"/>
          <c:showVal val="0"/>
          <c:showCatName val="0"/>
          <c:showSerName val="0"/>
          <c:showPercent val="0"/>
          <c:showBubbleSize val="0"/>
        </c:dLbls>
        <c:marker val="1"/>
        <c:smooth val="0"/>
        <c:axId val="460945064"/>
        <c:axId val="460941536"/>
      </c:lineChart>
      <c:catAx>
        <c:axId val="460945064"/>
        <c:scaling>
          <c:orientation val="minMax"/>
        </c:scaling>
        <c:delete val="0"/>
        <c:axPos val="b"/>
        <c:numFmt formatCode="General" sourceLinked="1"/>
        <c:majorTickMark val="none"/>
        <c:minorTickMark val="none"/>
        <c:tickLblPos val="none"/>
        <c:crossAx val="460941536"/>
        <c:crosses val="autoZero"/>
        <c:auto val="0"/>
        <c:lblAlgn val="ctr"/>
        <c:lblOffset val="100"/>
        <c:noMultiLvlLbl val="1"/>
      </c:catAx>
      <c:valAx>
        <c:axId val="46094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945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9.3000000000000007</c:v>
                </c:pt>
                <c:pt idx="1">
                  <c:v>7.7</c:v>
                </c:pt>
                <c:pt idx="2">
                  <c:v>6.1</c:v>
                </c:pt>
                <c:pt idx="3">
                  <c:v>4.4000000000000004</c:v>
                </c:pt>
                <c:pt idx="4">
                  <c:v>2.5</c:v>
                </c:pt>
              </c:numCache>
            </c:numRef>
          </c:val>
          <c:extLst>
            <c:ext xmlns:c16="http://schemas.microsoft.com/office/drawing/2014/chart" uri="{C3380CC4-5D6E-409C-BE32-E72D297353CC}">
              <c16:uniqueId val="{00000000-47AC-4261-8145-9D784441E27E}"/>
            </c:ext>
          </c:extLst>
        </c:ser>
        <c:dLbls>
          <c:showLegendKey val="0"/>
          <c:showVal val="0"/>
          <c:showCatName val="0"/>
          <c:showSerName val="0"/>
          <c:showPercent val="0"/>
          <c:showBubbleSize val="0"/>
        </c:dLbls>
        <c:gapWidth val="180"/>
        <c:overlap val="-90"/>
        <c:axId val="523182144"/>
        <c:axId val="4661841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47AC-4261-8145-9D784441E27E}"/>
            </c:ext>
          </c:extLst>
        </c:ser>
        <c:dLbls>
          <c:showLegendKey val="0"/>
          <c:showVal val="0"/>
          <c:showCatName val="0"/>
          <c:showSerName val="0"/>
          <c:showPercent val="0"/>
          <c:showBubbleSize val="0"/>
        </c:dLbls>
        <c:marker val="1"/>
        <c:smooth val="0"/>
        <c:axId val="523182144"/>
        <c:axId val="466184176"/>
      </c:lineChart>
      <c:catAx>
        <c:axId val="523182144"/>
        <c:scaling>
          <c:orientation val="minMax"/>
        </c:scaling>
        <c:delete val="0"/>
        <c:axPos val="b"/>
        <c:numFmt formatCode="General" sourceLinked="1"/>
        <c:majorTickMark val="none"/>
        <c:minorTickMark val="none"/>
        <c:tickLblPos val="none"/>
        <c:crossAx val="466184176"/>
        <c:crosses val="autoZero"/>
        <c:auto val="0"/>
        <c:lblAlgn val="ctr"/>
        <c:lblOffset val="100"/>
        <c:noMultiLvlLbl val="1"/>
      </c:catAx>
      <c:valAx>
        <c:axId val="46618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2318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70.599999999999994</c:v>
                </c:pt>
                <c:pt idx="1">
                  <c:v>70.2</c:v>
                </c:pt>
                <c:pt idx="2">
                  <c:v>69</c:v>
                </c:pt>
                <c:pt idx="3">
                  <c:v>67.900000000000006</c:v>
                </c:pt>
                <c:pt idx="4">
                  <c:v>68.599999999999994</c:v>
                </c:pt>
              </c:numCache>
            </c:numRef>
          </c:val>
          <c:extLst>
            <c:ext xmlns:c16="http://schemas.microsoft.com/office/drawing/2014/chart" uri="{C3380CC4-5D6E-409C-BE32-E72D297353CC}">
              <c16:uniqueId val="{00000000-53B8-474A-B2B2-67A28BA1949E}"/>
            </c:ext>
          </c:extLst>
        </c:ser>
        <c:dLbls>
          <c:showLegendKey val="0"/>
          <c:showVal val="0"/>
          <c:showCatName val="0"/>
          <c:showSerName val="0"/>
          <c:showPercent val="0"/>
          <c:showBubbleSize val="0"/>
        </c:dLbls>
        <c:gapWidth val="180"/>
        <c:overlap val="-90"/>
        <c:axId val="518934528"/>
        <c:axId val="56746316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53B8-474A-B2B2-67A28BA1949E}"/>
            </c:ext>
          </c:extLst>
        </c:ser>
        <c:dLbls>
          <c:showLegendKey val="0"/>
          <c:showVal val="0"/>
          <c:showCatName val="0"/>
          <c:showSerName val="0"/>
          <c:showPercent val="0"/>
          <c:showBubbleSize val="0"/>
        </c:dLbls>
        <c:marker val="1"/>
        <c:smooth val="0"/>
        <c:axId val="518934528"/>
        <c:axId val="567463168"/>
      </c:lineChart>
      <c:catAx>
        <c:axId val="518934528"/>
        <c:scaling>
          <c:orientation val="minMax"/>
        </c:scaling>
        <c:delete val="0"/>
        <c:axPos val="b"/>
        <c:numFmt formatCode="General" sourceLinked="1"/>
        <c:majorTickMark val="none"/>
        <c:minorTickMark val="none"/>
        <c:tickLblPos val="none"/>
        <c:crossAx val="567463168"/>
        <c:crosses val="autoZero"/>
        <c:auto val="0"/>
        <c:lblAlgn val="ctr"/>
        <c:lblOffset val="100"/>
        <c:noMultiLvlLbl val="1"/>
      </c:catAx>
      <c:valAx>
        <c:axId val="567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189345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7"/>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4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4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4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4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4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48"/>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48"/>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48"/>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48"/>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48"/>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48"/>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48"/>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48"/>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48"/>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48"/>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85" zoomScale="70" zoomScaleNormal="70" workbookViewId="0">
      <selection activeCell="AJ99" sqref="AJ9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福岡県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89.7</v>
      </c>
      <c r="O3" s="176"/>
      <c r="P3" s="176"/>
      <c r="Q3" s="177"/>
      <c r="R3" s="1"/>
      <c r="S3" s="178" t="s">
        <v>8</v>
      </c>
      <c r="T3" s="179"/>
      <c r="U3" s="179"/>
      <c r="V3" s="179"/>
      <c r="W3" s="179"/>
      <c r="X3" s="179"/>
      <c r="Y3" s="179"/>
      <c r="Z3" s="179"/>
      <c r="AA3" s="179"/>
      <c r="AB3" s="179"/>
      <c r="AC3" s="179"/>
      <c r="AD3" s="179"/>
      <c r="AE3" s="179"/>
      <c r="AF3" s="179"/>
      <c r="AG3" s="179"/>
      <c r="AH3" s="180"/>
      <c r="AI3" s="1"/>
      <c r="AJ3" s="1"/>
      <c r="AK3" s="112" t="s">
        <v>261</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3</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129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132</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60097</v>
      </c>
      <c r="G12" s="151"/>
      <c r="H12" s="150">
        <f>データ!X6</f>
        <v>47116</v>
      </c>
      <c r="I12" s="151"/>
      <c r="J12" s="150">
        <f>データ!Y6</f>
        <v>42562</v>
      </c>
      <c r="K12" s="151"/>
      <c r="L12" s="150">
        <f>データ!Z6</f>
        <v>40528</v>
      </c>
      <c r="M12" s="151"/>
      <c r="N12" s="152">
        <f>データ!AA6</f>
        <v>49451</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60097</v>
      </c>
      <c r="G16" s="146"/>
      <c r="H16" s="146">
        <f>データ!AR6</f>
        <v>47116</v>
      </c>
      <c r="I16" s="146"/>
      <c r="J16" s="146">
        <f>データ!AS6</f>
        <v>42562</v>
      </c>
      <c r="K16" s="146"/>
      <c r="L16" s="146">
        <f>データ!AT6</f>
        <v>40528</v>
      </c>
      <c r="M16" s="146"/>
      <c r="N16" s="138">
        <f>データ!AU6</f>
        <v>49451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456942</v>
      </c>
      <c r="G19" s="136"/>
      <c r="H19" s="136"/>
      <c r="I19" s="136" t="str">
        <f>データ!AW6</f>
        <v>-</v>
      </c>
      <c r="J19" s="136"/>
      <c r="K19" s="136"/>
      <c r="L19" s="136">
        <f>データ!AX6</f>
        <v>456942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263</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262</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（最大出力合計14,050kW）</v>
      </c>
      <c r="D123" s="5" t="str">
        <f>データ!EX9</f>
        <v>（最大出力合計14,050kW）</v>
      </c>
      <c r="E123" s="5" t="str">
        <f>データ!GW9</f>
        <v>（最大出力合計-kW）</v>
      </c>
      <c r="F123" s="5" t="str">
        <f>データ!IV9</f>
        <v>（最大出力合計-kW）</v>
      </c>
      <c r="G123" s="5" t="str">
        <f>データ!KU9</f>
        <v>（最大出力合計-kW）</v>
      </c>
    </row>
  </sheetData>
  <sheetProtection algorithmName="SHA-512" hashValue="FHzsMEWrG8vWpLrinCSdZW9+A1QDNuzaTfYtRI53NSMCW/XMdtdR2MrTm11yoqFNP9MDwUdJz0UW10UQLsLItg==" saltValue="Tg0vt0d/6DFQRX70dnKhi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27" x14ac:dyDescent="0.15">
      <c r="A6" s="49" t="s">
        <v>118</v>
      </c>
      <c r="B6" s="67" t="str">
        <f>B7</f>
        <v>2020</v>
      </c>
      <c r="C6" s="67" t="str">
        <f t="shared" ref="C6:AX6" si="6">C7</f>
        <v>400009</v>
      </c>
      <c r="D6" s="67" t="str">
        <f t="shared" si="6"/>
        <v>46</v>
      </c>
      <c r="E6" s="67" t="str">
        <f t="shared" si="6"/>
        <v>04</v>
      </c>
      <c r="F6" s="67" t="str">
        <f t="shared" si="6"/>
        <v>0</v>
      </c>
      <c r="G6" s="67" t="str">
        <f t="shared" si="6"/>
        <v>000</v>
      </c>
      <c r="H6" s="67" t="str">
        <f t="shared" si="6"/>
        <v>福岡県</v>
      </c>
      <c r="I6" s="67" t="str">
        <f t="shared" si="6"/>
        <v>法適用</v>
      </c>
      <c r="J6" s="67" t="str">
        <f t="shared" si="6"/>
        <v>電気事業</v>
      </c>
      <c r="K6" s="67" t="str">
        <f t="shared" si="6"/>
        <v>自治体職員</v>
      </c>
      <c r="L6" s="68">
        <f t="shared" si="6"/>
        <v>89.7</v>
      </c>
      <c r="M6" s="69">
        <f t="shared" si="6"/>
        <v>3</v>
      </c>
      <c r="N6" s="69" t="str">
        <f t="shared" si="6"/>
        <v>-</v>
      </c>
      <c r="O6" s="69" t="str">
        <f t="shared" si="6"/>
        <v>-</v>
      </c>
      <c r="P6" s="69" t="str">
        <f t="shared" si="6"/>
        <v>-</v>
      </c>
      <c r="Q6" s="69" t="str">
        <f t="shared" si="6"/>
        <v>-</v>
      </c>
      <c r="R6" s="70" t="str">
        <f>R7</f>
        <v>令和3年3月31日　大渕発電所</v>
      </c>
      <c r="S6" s="71" t="str">
        <f t="shared" si="6"/>
        <v>-</v>
      </c>
      <c r="T6" s="67" t="str">
        <f t="shared" si="6"/>
        <v>無</v>
      </c>
      <c r="U6" s="71" t="str">
        <f t="shared" si="6"/>
        <v>九州電力株式会社</v>
      </c>
      <c r="V6" s="68" t="str">
        <f t="shared" si="6"/>
        <v>-</v>
      </c>
      <c r="W6" s="69">
        <f>W7</f>
        <v>60097</v>
      </c>
      <c r="X6" s="69">
        <f t="shared" si="6"/>
        <v>47116</v>
      </c>
      <c r="Y6" s="69">
        <f t="shared" si="6"/>
        <v>42562</v>
      </c>
      <c r="Z6" s="69">
        <f t="shared" si="6"/>
        <v>40528</v>
      </c>
      <c r="AA6" s="69">
        <f t="shared" si="6"/>
        <v>49451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60097</v>
      </c>
      <c r="AR6" s="69">
        <f t="shared" si="6"/>
        <v>47116</v>
      </c>
      <c r="AS6" s="69">
        <f t="shared" si="6"/>
        <v>42562</v>
      </c>
      <c r="AT6" s="69">
        <f t="shared" si="6"/>
        <v>40528</v>
      </c>
      <c r="AU6" s="69">
        <f t="shared" si="6"/>
        <v>49451</v>
      </c>
      <c r="AV6" s="69">
        <f t="shared" si="6"/>
        <v>456942</v>
      </c>
      <c r="AW6" s="69" t="str">
        <f t="shared" si="6"/>
        <v>-</v>
      </c>
      <c r="AX6" s="69">
        <f t="shared" si="6"/>
        <v>456942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x14ac:dyDescent="0.15">
      <c r="A7" s="49"/>
      <c r="B7" s="77" t="s">
        <v>119</v>
      </c>
      <c r="C7" s="77" t="s">
        <v>120</v>
      </c>
      <c r="D7" s="77" t="s">
        <v>121</v>
      </c>
      <c r="E7" s="77" t="s">
        <v>122</v>
      </c>
      <c r="F7" s="77" t="s">
        <v>123</v>
      </c>
      <c r="G7" s="77" t="s">
        <v>124</v>
      </c>
      <c r="H7" s="77" t="s">
        <v>125</v>
      </c>
      <c r="I7" s="77" t="s">
        <v>126</v>
      </c>
      <c r="J7" s="77" t="s">
        <v>127</v>
      </c>
      <c r="K7" s="77" t="s">
        <v>128</v>
      </c>
      <c r="L7" s="78">
        <v>89.7</v>
      </c>
      <c r="M7" s="79">
        <v>3</v>
      </c>
      <c r="N7" s="79" t="s">
        <v>129</v>
      </c>
      <c r="O7" s="80" t="s">
        <v>129</v>
      </c>
      <c r="P7" s="80" t="s">
        <v>129</v>
      </c>
      <c r="Q7" s="80" t="s">
        <v>129</v>
      </c>
      <c r="R7" s="81" t="s">
        <v>130</v>
      </c>
      <c r="S7" s="81" t="s">
        <v>129</v>
      </c>
      <c r="T7" s="82" t="s">
        <v>131</v>
      </c>
      <c r="U7" s="81" t="s">
        <v>132</v>
      </c>
      <c r="V7" s="78" t="s">
        <v>129</v>
      </c>
      <c r="W7" s="80">
        <v>60097</v>
      </c>
      <c r="X7" s="80">
        <v>47116</v>
      </c>
      <c r="Y7" s="80">
        <v>42562</v>
      </c>
      <c r="Z7" s="80">
        <v>40528</v>
      </c>
      <c r="AA7" s="80">
        <v>49451</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60097</v>
      </c>
      <c r="AR7" s="80">
        <v>47116</v>
      </c>
      <c r="AS7" s="80">
        <v>42562</v>
      </c>
      <c r="AT7" s="80">
        <v>40528</v>
      </c>
      <c r="AU7" s="80">
        <v>49451</v>
      </c>
      <c r="AV7" s="80">
        <v>456942</v>
      </c>
      <c r="AW7" s="80" t="s">
        <v>129</v>
      </c>
      <c r="AX7" s="80">
        <v>456942</v>
      </c>
      <c r="AY7" s="83">
        <v>105.5</v>
      </c>
      <c r="AZ7" s="83">
        <v>107.9</v>
      </c>
      <c r="BA7" s="83">
        <v>103.9</v>
      </c>
      <c r="BB7" s="83">
        <v>103.2</v>
      </c>
      <c r="BC7" s="83">
        <v>106.7</v>
      </c>
      <c r="BD7" s="83">
        <v>135.9</v>
      </c>
      <c r="BE7" s="83">
        <v>130.5</v>
      </c>
      <c r="BF7" s="83">
        <v>129.9</v>
      </c>
      <c r="BG7" s="83">
        <v>130.19999999999999</v>
      </c>
      <c r="BH7" s="83">
        <v>134.6</v>
      </c>
      <c r="BI7" s="83">
        <v>100</v>
      </c>
      <c r="BJ7" s="83">
        <v>101.6</v>
      </c>
      <c r="BK7" s="83">
        <v>106.7</v>
      </c>
      <c r="BL7" s="83">
        <v>102.3</v>
      </c>
      <c r="BM7" s="83">
        <v>99.1</v>
      </c>
      <c r="BN7" s="83">
        <v>104.8</v>
      </c>
      <c r="BO7" s="83">
        <v>136.30000000000001</v>
      </c>
      <c r="BP7" s="83">
        <v>130.69999999999999</v>
      </c>
      <c r="BQ7" s="83">
        <v>128.9</v>
      </c>
      <c r="BR7" s="83">
        <v>129.30000000000001</v>
      </c>
      <c r="BS7" s="83">
        <v>133.80000000000001</v>
      </c>
      <c r="BT7" s="83">
        <v>100</v>
      </c>
      <c r="BU7" s="83">
        <v>2012.9</v>
      </c>
      <c r="BV7" s="83">
        <v>811.4</v>
      </c>
      <c r="BW7" s="83">
        <v>653.9</v>
      </c>
      <c r="BX7" s="83">
        <v>710.4</v>
      </c>
      <c r="BY7" s="83">
        <v>2169.5</v>
      </c>
      <c r="BZ7" s="83">
        <v>688</v>
      </c>
      <c r="CA7" s="83">
        <v>707.7</v>
      </c>
      <c r="CB7" s="83">
        <v>749.1</v>
      </c>
      <c r="CC7" s="83">
        <v>763.6</v>
      </c>
      <c r="CD7" s="83">
        <v>666.3</v>
      </c>
      <c r="CE7" s="83">
        <v>100</v>
      </c>
      <c r="CF7" s="83">
        <v>8200.5</v>
      </c>
      <c r="CG7" s="83">
        <v>9721.2000000000007</v>
      </c>
      <c r="CH7" s="83">
        <v>11076</v>
      </c>
      <c r="CI7" s="83">
        <v>11946.8</v>
      </c>
      <c r="CJ7" s="83">
        <v>9181.4</v>
      </c>
      <c r="CK7" s="83">
        <v>8260</v>
      </c>
      <c r="CL7" s="83">
        <v>8600.1</v>
      </c>
      <c r="CM7" s="83">
        <v>9078.5</v>
      </c>
      <c r="CN7" s="83">
        <v>9106</v>
      </c>
      <c r="CO7" s="83">
        <v>9268.1</v>
      </c>
      <c r="CP7" s="80">
        <v>122592</v>
      </c>
      <c r="CQ7" s="80">
        <v>131864</v>
      </c>
      <c r="CR7" s="80">
        <v>111681</v>
      </c>
      <c r="CS7" s="80">
        <v>115198</v>
      </c>
      <c r="CT7" s="80">
        <v>140803</v>
      </c>
      <c r="CU7" s="80">
        <v>1543942</v>
      </c>
      <c r="CV7" s="80">
        <v>1467681</v>
      </c>
      <c r="CW7" s="80">
        <v>1533303</v>
      </c>
      <c r="CX7" s="80">
        <v>1359753</v>
      </c>
      <c r="CY7" s="80">
        <v>1430009</v>
      </c>
      <c r="CZ7" s="80">
        <v>14050</v>
      </c>
      <c r="DA7" s="83">
        <v>48.8</v>
      </c>
      <c r="DB7" s="83">
        <v>38.299999999999997</v>
      </c>
      <c r="DC7" s="83">
        <v>34.6</v>
      </c>
      <c r="DD7" s="83">
        <v>32.799999999999997</v>
      </c>
      <c r="DE7" s="83">
        <v>40.200000000000003</v>
      </c>
      <c r="DF7" s="83">
        <v>36.200000000000003</v>
      </c>
      <c r="DG7" s="83">
        <v>36.5</v>
      </c>
      <c r="DH7" s="83">
        <v>35.299999999999997</v>
      </c>
      <c r="DI7" s="83">
        <v>35</v>
      </c>
      <c r="DJ7" s="83">
        <v>34.299999999999997</v>
      </c>
      <c r="DK7" s="83">
        <v>33.200000000000003</v>
      </c>
      <c r="DL7" s="83">
        <v>24.2</v>
      </c>
      <c r="DM7" s="83">
        <v>16.600000000000001</v>
      </c>
      <c r="DN7" s="83">
        <v>15.8</v>
      </c>
      <c r="DO7" s="83">
        <v>20.9</v>
      </c>
      <c r="DP7" s="83">
        <v>18.2</v>
      </c>
      <c r="DQ7" s="83">
        <v>20.9</v>
      </c>
      <c r="DR7" s="83">
        <v>21.1</v>
      </c>
      <c r="DS7" s="83">
        <v>19</v>
      </c>
      <c r="DT7" s="83">
        <v>20.6</v>
      </c>
      <c r="DU7" s="83">
        <v>9.3000000000000007</v>
      </c>
      <c r="DV7" s="83">
        <v>7.7</v>
      </c>
      <c r="DW7" s="83">
        <v>6.1</v>
      </c>
      <c r="DX7" s="83">
        <v>4.4000000000000004</v>
      </c>
      <c r="DY7" s="83">
        <v>2.5</v>
      </c>
      <c r="DZ7" s="83">
        <v>103.6</v>
      </c>
      <c r="EA7" s="83">
        <v>95.7</v>
      </c>
      <c r="EB7" s="83">
        <v>88.5</v>
      </c>
      <c r="EC7" s="83">
        <v>92.4</v>
      </c>
      <c r="ED7" s="83">
        <v>95.1</v>
      </c>
      <c r="EE7" s="83">
        <v>70.599999999999994</v>
      </c>
      <c r="EF7" s="83">
        <v>70.2</v>
      </c>
      <c r="EG7" s="83">
        <v>69</v>
      </c>
      <c r="EH7" s="83">
        <v>67.900000000000006</v>
      </c>
      <c r="EI7" s="83">
        <v>68.599999999999994</v>
      </c>
      <c r="EJ7" s="83">
        <v>60.3</v>
      </c>
      <c r="EK7" s="83">
        <v>60.2</v>
      </c>
      <c r="EL7" s="83">
        <v>61.2</v>
      </c>
      <c r="EM7" s="83">
        <v>61.9</v>
      </c>
      <c r="EN7" s="83">
        <v>62</v>
      </c>
      <c r="EO7" s="83">
        <v>0</v>
      </c>
      <c r="EP7" s="83">
        <v>0</v>
      </c>
      <c r="EQ7" s="83">
        <v>0</v>
      </c>
      <c r="ER7" s="83">
        <v>0</v>
      </c>
      <c r="ES7" s="83">
        <v>0</v>
      </c>
      <c r="ET7" s="83">
        <v>20.5</v>
      </c>
      <c r="EU7" s="83">
        <v>21.4</v>
      </c>
      <c r="EV7" s="83">
        <v>22.6</v>
      </c>
      <c r="EW7" s="83">
        <v>22.2</v>
      </c>
      <c r="EX7" s="83">
        <v>23</v>
      </c>
      <c r="EY7" s="80">
        <v>14050</v>
      </c>
      <c r="EZ7" s="83">
        <v>48.8</v>
      </c>
      <c r="FA7" s="83">
        <v>38.299999999999997</v>
      </c>
      <c r="FB7" s="83">
        <v>34.6</v>
      </c>
      <c r="FC7" s="83">
        <v>32.799999999999997</v>
      </c>
      <c r="FD7" s="83">
        <v>40.200000000000003</v>
      </c>
      <c r="FE7" s="83">
        <v>37.299999999999997</v>
      </c>
      <c r="FF7" s="83">
        <v>38</v>
      </c>
      <c r="FG7" s="83">
        <v>36.5</v>
      </c>
      <c r="FH7" s="83">
        <v>36.6</v>
      </c>
      <c r="FI7" s="83">
        <v>35.799999999999997</v>
      </c>
      <c r="FJ7" s="83">
        <v>33.200000000000003</v>
      </c>
      <c r="FK7" s="83">
        <v>24.2</v>
      </c>
      <c r="FL7" s="83">
        <v>16.600000000000001</v>
      </c>
      <c r="FM7" s="83">
        <v>15.8</v>
      </c>
      <c r="FN7" s="83">
        <v>20.9</v>
      </c>
      <c r="FO7" s="83">
        <v>19.3</v>
      </c>
      <c r="FP7" s="83">
        <v>20.6</v>
      </c>
      <c r="FQ7" s="83">
        <v>21.6</v>
      </c>
      <c r="FR7" s="83">
        <v>20</v>
      </c>
      <c r="FS7" s="83">
        <v>22.1</v>
      </c>
      <c r="FT7" s="83">
        <v>9.3000000000000007</v>
      </c>
      <c r="FU7" s="83">
        <v>7.7</v>
      </c>
      <c r="FV7" s="83">
        <v>6.1</v>
      </c>
      <c r="FW7" s="83">
        <v>4.4000000000000004</v>
      </c>
      <c r="FX7" s="83">
        <v>2.5</v>
      </c>
      <c r="FY7" s="83">
        <v>83.3</v>
      </c>
      <c r="FZ7" s="83">
        <v>73.2</v>
      </c>
      <c r="GA7" s="83">
        <v>71.400000000000006</v>
      </c>
      <c r="GB7" s="83">
        <v>82</v>
      </c>
      <c r="GC7" s="83">
        <v>87.3</v>
      </c>
      <c r="GD7" s="83">
        <v>70.599999999999994</v>
      </c>
      <c r="GE7" s="83">
        <v>70.2</v>
      </c>
      <c r="GF7" s="83">
        <v>69</v>
      </c>
      <c r="GG7" s="83">
        <v>67.900000000000006</v>
      </c>
      <c r="GH7" s="83">
        <v>68.599999999999994</v>
      </c>
      <c r="GI7" s="83">
        <v>62.1</v>
      </c>
      <c r="GJ7" s="83">
        <v>62.6</v>
      </c>
      <c r="GK7" s="83">
        <v>63.4</v>
      </c>
      <c r="GL7" s="83">
        <v>63.8</v>
      </c>
      <c r="GM7" s="83">
        <v>63.6</v>
      </c>
      <c r="GN7" s="83">
        <v>0</v>
      </c>
      <c r="GO7" s="83">
        <v>0</v>
      </c>
      <c r="GP7" s="83">
        <v>0</v>
      </c>
      <c r="GQ7" s="83">
        <v>0</v>
      </c>
      <c r="GR7" s="83">
        <v>0</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3</v>
      </c>
      <c r="MV7" s="83">
        <v>3</v>
      </c>
      <c r="MW7" s="83">
        <v>3</v>
      </c>
      <c r="MX7" s="83">
        <v>3</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f>IF(SUM($M$6,$MU$7:$MX$7)=0,FALSE,TRUE)</f>
        <v>1</v>
      </c>
      <c r="GE8" s="87" t="s">
        <v>133</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f>IF(SUM($O$7,$NC$7:$NF$7)=0,FALSE,TRUE)</f>
        <v>0</v>
      </c>
      <c r="KC8" s="87" t="s">
        <v>133</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f>IF(SUM($P$7,$NG$7:$NJ$7)=0,FALSE,TRUE)</f>
        <v>0</v>
      </c>
      <c r="MB8" s="87" t="s">
        <v>133</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（最大出力合計14,050kW）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（最大出力合計14,050kW）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105.5</v>
      </c>
      <c r="AZ11" s="95">
        <f>AZ7</f>
        <v>107.9</v>
      </c>
      <c r="BA11" s="95">
        <f>BA7</f>
        <v>103.9</v>
      </c>
      <c r="BB11" s="95">
        <f>BB7</f>
        <v>103.2</v>
      </c>
      <c r="BC11" s="95">
        <f>BC7</f>
        <v>106.7</v>
      </c>
      <c r="BD11" s="84"/>
      <c r="BE11" s="84"/>
      <c r="BF11" s="84"/>
      <c r="BG11" s="84"/>
      <c r="BH11" s="84"/>
      <c r="BI11" s="94" t="s">
        <v>141</v>
      </c>
      <c r="BJ11" s="95">
        <f>BJ7</f>
        <v>101.6</v>
      </c>
      <c r="BK11" s="95">
        <f>BK7</f>
        <v>106.7</v>
      </c>
      <c r="BL11" s="95">
        <f>BL7</f>
        <v>102.3</v>
      </c>
      <c r="BM11" s="95">
        <f>BM7</f>
        <v>99.1</v>
      </c>
      <c r="BN11" s="95">
        <f>BN7</f>
        <v>104.8</v>
      </c>
      <c r="BO11" s="84"/>
      <c r="BP11" s="84"/>
      <c r="BQ11" s="84"/>
      <c r="BR11" s="84"/>
      <c r="BS11" s="84"/>
      <c r="BT11" s="94" t="s">
        <v>141</v>
      </c>
      <c r="BU11" s="95">
        <f>BU7</f>
        <v>2012.9</v>
      </c>
      <c r="BV11" s="95">
        <f>BV7</f>
        <v>811.4</v>
      </c>
      <c r="BW11" s="95">
        <f>BW7</f>
        <v>653.9</v>
      </c>
      <c r="BX11" s="95">
        <f>BX7</f>
        <v>710.4</v>
      </c>
      <c r="BY11" s="95">
        <f>BY7</f>
        <v>2169.5</v>
      </c>
      <c r="BZ11" s="84"/>
      <c r="CA11" s="84"/>
      <c r="CB11" s="84"/>
      <c r="CC11" s="84"/>
      <c r="CD11" s="84"/>
      <c r="CE11" s="94" t="s">
        <v>141</v>
      </c>
      <c r="CF11" s="95">
        <f>CF7</f>
        <v>8200.5</v>
      </c>
      <c r="CG11" s="95">
        <f>CG7</f>
        <v>9721.2000000000007</v>
      </c>
      <c r="CH11" s="95">
        <f>CH7</f>
        <v>11076</v>
      </c>
      <c r="CI11" s="95">
        <f>CI7</f>
        <v>11946.8</v>
      </c>
      <c r="CJ11" s="95">
        <f>CJ7</f>
        <v>9181.4</v>
      </c>
      <c r="CK11" s="84"/>
      <c r="CL11" s="84"/>
      <c r="CM11" s="84"/>
      <c r="CN11" s="84"/>
      <c r="CO11" s="94" t="s">
        <v>141</v>
      </c>
      <c r="CP11" s="96">
        <f>CP7</f>
        <v>122592</v>
      </c>
      <c r="CQ11" s="96">
        <f>CQ7</f>
        <v>131864</v>
      </c>
      <c r="CR11" s="96">
        <f>CR7</f>
        <v>111681</v>
      </c>
      <c r="CS11" s="96">
        <f>CS7</f>
        <v>115198</v>
      </c>
      <c r="CT11" s="96">
        <f>CT7</f>
        <v>140803</v>
      </c>
      <c r="CU11" s="84"/>
      <c r="CV11" s="84"/>
      <c r="CW11" s="84"/>
      <c r="CX11" s="84"/>
      <c r="CY11" s="84"/>
      <c r="CZ11" s="94" t="s">
        <v>141</v>
      </c>
      <c r="DA11" s="95">
        <f>DA7</f>
        <v>48.8</v>
      </c>
      <c r="DB11" s="95">
        <f>DB7</f>
        <v>38.299999999999997</v>
      </c>
      <c r="DC11" s="95">
        <f>DC7</f>
        <v>34.6</v>
      </c>
      <c r="DD11" s="95">
        <f>DD7</f>
        <v>32.799999999999997</v>
      </c>
      <c r="DE11" s="95">
        <f>DE7</f>
        <v>40.200000000000003</v>
      </c>
      <c r="DF11" s="84"/>
      <c r="DG11" s="84"/>
      <c r="DH11" s="84"/>
      <c r="DI11" s="84"/>
      <c r="DJ11" s="94" t="s">
        <v>141</v>
      </c>
      <c r="DK11" s="95">
        <f>DK7</f>
        <v>33.200000000000003</v>
      </c>
      <c r="DL11" s="95">
        <f>DL7</f>
        <v>24.2</v>
      </c>
      <c r="DM11" s="95">
        <f>DM7</f>
        <v>16.600000000000001</v>
      </c>
      <c r="DN11" s="95">
        <f>DN7</f>
        <v>15.8</v>
      </c>
      <c r="DO11" s="95">
        <f>DO7</f>
        <v>20.9</v>
      </c>
      <c r="DP11" s="84"/>
      <c r="DQ11" s="84"/>
      <c r="DR11" s="84"/>
      <c r="DS11" s="84"/>
      <c r="DT11" s="94" t="s">
        <v>141</v>
      </c>
      <c r="DU11" s="95">
        <f>DU7</f>
        <v>9.3000000000000007</v>
      </c>
      <c r="DV11" s="95">
        <f>DV7</f>
        <v>7.7</v>
      </c>
      <c r="DW11" s="95">
        <f>DW7</f>
        <v>6.1</v>
      </c>
      <c r="DX11" s="95">
        <f>DX7</f>
        <v>4.4000000000000004</v>
      </c>
      <c r="DY11" s="95">
        <f>DY7</f>
        <v>2.5</v>
      </c>
      <c r="DZ11" s="84"/>
      <c r="EA11" s="84"/>
      <c r="EB11" s="84"/>
      <c r="EC11" s="84"/>
      <c r="ED11" s="94" t="s">
        <v>141</v>
      </c>
      <c r="EE11" s="95">
        <f>EE7</f>
        <v>70.599999999999994</v>
      </c>
      <c r="EF11" s="95">
        <f>EF7</f>
        <v>70.2</v>
      </c>
      <c r="EG11" s="95">
        <f>EG7</f>
        <v>69</v>
      </c>
      <c r="EH11" s="95">
        <f>EH7</f>
        <v>67.900000000000006</v>
      </c>
      <c r="EI11" s="95">
        <f>EI7</f>
        <v>68.599999999999994</v>
      </c>
      <c r="EJ11" s="84"/>
      <c r="EK11" s="84"/>
      <c r="EL11" s="84"/>
      <c r="EM11" s="84"/>
      <c r="EN11" s="94" t="s">
        <v>141</v>
      </c>
      <c r="EO11" s="95">
        <f>EO7</f>
        <v>0</v>
      </c>
      <c r="EP11" s="95">
        <f>EP7</f>
        <v>0</v>
      </c>
      <c r="EQ11" s="95">
        <f>EQ7</f>
        <v>0</v>
      </c>
      <c r="ER11" s="95">
        <f>ER7</f>
        <v>0</v>
      </c>
      <c r="ES11" s="95">
        <f>ES7</f>
        <v>0</v>
      </c>
      <c r="ET11" s="84"/>
      <c r="EU11" s="84"/>
      <c r="EV11" s="84"/>
      <c r="EW11" s="84"/>
      <c r="EX11" s="84"/>
      <c r="EY11" s="94" t="s">
        <v>141</v>
      </c>
      <c r="EZ11" s="95">
        <f>EZ7</f>
        <v>48.8</v>
      </c>
      <c r="FA11" s="95">
        <f>FA7</f>
        <v>38.299999999999997</v>
      </c>
      <c r="FB11" s="95">
        <f>FB7</f>
        <v>34.6</v>
      </c>
      <c r="FC11" s="95">
        <f>FC7</f>
        <v>32.799999999999997</v>
      </c>
      <c r="FD11" s="95">
        <f>FD7</f>
        <v>40.200000000000003</v>
      </c>
      <c r="FE11" s="84"/>
      <c r="FF11" s="84"/>
      <c r="FG11" s="84"/>
      <c r="FH11" s="84"/>
      <c r="FI11" s="94" t="s">
        <v>141</v>
      </c>
      <c r="FJ11" s="95">
        <f>FJ7</f>
        <v>33.200000000000003</v>
      </c>
      <c r="FK11" s="95">
        <f>FK7</f>
        <v>24.2</v>
      </c>
      <c r="FL11" s="95">
        <f>FL7</f>
        <v>16.600000000000001</v>
      </c>
      <c r="FM11" s="95">
        <f>FM7</f>
        <v>15.8</v>
      </c>
      <c r="FN11" s="95">
        <f>FN7</f>
        <v>20.9</v>
      </c>
      <c r="FO11" s="84"/>
      <c r="FP11" s="84"/>
      <c r="FQ11" s="84"/>
      <c r="FR11" s="84"/>
      <c r="FS11" s="94" t="s">
        <v>141</v>
      </c>
      <c r="FT11" s="95">
        <f>FT7</f>
        <v>9.3000000000000007</v>
      </c>
      <c r="FU11" s="95">
        <f>FU7</f>
        <v>7.7</v>
      </c>
      <c r="FV11" s="95">
        <f>FV7</f>
        <v>6.1</v>
      </c>
      <c r="FW11" s="95">
        <f>FW7</f>
        <v>4.4000000000000004</v>
      </c>
      <c r="FX11" s="95">
        <f>FX7</f>
        <v>2.5</v>
      </c>
      <c r="FY11" s="84"/>
      <c r="FZ11" s="84"/>
      <c r="GA11" s="84"/>
      <c r="GB11" s="84"/>
      <c r="GC11" s="94" t="s">
        <v>141</v>
      </c>
      <c r="GD11" s="95">
        <f>GD7</f>
        <v>70.599999999999994</v>
      </c>
      <c r="GE11" s="95">
        <f>GE7</f>
        <v>70.2</v>
      </c>
      <c r="GF11" s="95">
        <f>GF7</f>
        <v>69</v>
      </c>
      <c r="GG11" s="95">
        <f>GG7</f>
        <v>67.900000000000006</v>
      </c>
      <c r="GH11" s="95">
        <f>GH7</f>
        <v>68.599999999999994</v>
      </c>
      <c r="GI11" s="84"/>
      <c r="GJ11" s="84"/>
      <c r="GK11" s="84"/>
      <c r="GL11" s="84"/>
      <c r="GM11" s="94" t="s">
        <v>141</v>
      </c>
      <c r="GN11" s="95">
        <f>GN7</f>
        <v>0</v>
      </c>
      <c r="GO11" s="95">
        <f>GO7</f>
        <v>0</v>
      </c>
      <c r="GP11" s="95">
        <f>GP7</f>
        <v>0</v>
      </c>
      <c r="GQ11" s="95">
        <f>GQ7</f>
        <v>0</v>
      </c>
      <c r="GR11" s="95">
        <f>GR7</f>
        <v>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f>BD7</f>
        <v>135.9</v>
      </c>
      <c r="AZ12" s="95">
        <f>BE7</f>
        <v>130.5</v>
      </c>
      <c r="BA12" s="95">
        <f>BF7</f>
        <v>129.9</v>
      </c>
      <c r="BB12" s="95">
        <f>BG7</f>
        <v>130.19999999999999</v>
      </c>
      <c r="BC12" s="95">
        <f>BH7</f>
        <v>134.6</v>
      </c>
      <c r="BD12" s="84"/>
      <c r="BE12" s="84"/>
      <c r="BF12" s="84"/>
      <c r="BG12" s="84"/>
      <c r="BH12" s="84"/>
      <c r="BI12" s="94" t="s">
        <v>142</v>
      </c>
      <c r="BJ12" s="95">
        <f>BO7</f>
        <v>136.30000000000001</v>
      </c>
      <c r="BK12" s="95">
        <f>BP7</f>
        <v>130.69999999999999</v>
      </c>
      <c r="BL12" s="95">
        <f>BQ7</f>
        <v>128.9</v>
      </c>
      <c r="BM12" s="95">
        <f>BR7</f>
        <v>129.30000000000001</v>
      </c>
      <c r="BN12" s="95">
        <f>BS7</f>
        <v>133.80000000000001</v>
      </c>
      <c r="BO12" s="84"/>
      <c r="BP12" s="84"/>
      <c r="BQ12" s="84"/>
      <c r="BR12" s="84"/>
      <c r="BS12" s="84"/>
      <c r="BT12" s="94" t="s">
        <v>142</v>
      </c>
      <c r="BU12" s="95">
        <f>BZ7</f>
        <v>688</v>
      </c>
      <c r="BV12" s="95">
        <f>CA7</f>
        <v>707.7</v>
      </c>
      <c r="BW12" s="95">
        <f>CB7</f>
        <v>749.1</v>
      </c>
      <c r="BX12" s="95">
        <f>CC7</f>
        <v>763.6</v>
      </c>
      <c r="BY12" s="95">
        <f>CD7</f>
        <v>666.3</v>
      </c>
      <c r="BZ12" s="84"/>
      <c r="CA12" s="84"/>
      <c r="CB12" s="84"/>
      <c r="CC12" s="84"/>
      <c r="CD12" s="84"/>
      <c r="CE12" s="94" t="s">
        <v>142</v>
      </c>
      <c r="CF12" s="95">
        <f>CK7</f>
        <v>8260</v>
      </c>
      <c r="CG12" s="95">
        <f>CL7</f>
        <v>8600.1</v>
      </c>
      <c r="CH12" s="95">
        <f>CM7</f>
        <v>9078.5</v>
      </c>
      <c r="CI12" s="95">
        <f>CN7</f>
        <v>9106</v>
      </c>
      <c r="CJ12" s="95">
        <f>CO7</f>
        <v>9268.1</v>
      </c>
      <c r="CK12" s="84"/>
      <c r="CL12" s="84"/>
      <c r="CM12" s="84"/>
      <c r="CN12" s="84"/>
      <c r="CO12" s="94" t="s">
        <v>142</v>
      </c>
      <c r="CP12" s="96">
        <f>CU7</f>
        <v>1543942</v>
      </c>
      <c r="CQ12" s="96">
        <f>CV7</f>
        <v>1467681</v>
      </c>
      <c r="CR12" s="96">
        <f>CW7</f>
        <v>1533303</v>
      </c>
      <c r="CS12" s="96">
        <f>CX7</f>
        <v>1359753</v>
      </c>
      <c r="CT12" s="96">
        <f>CY7</f>
        <v>1430009</v>
      </c>
      <c r="CU12" s="84"/>
      <c r="CV12" s="84"/>
      <c r="CW12" s="84"/>
      <c r="CX12" s="84"/>
      <c r="CY12" s="84"/>
      <c r="CZ12" s="94" t="s">
        <v>142</v>
      </c>
      <c r="DA12" s="95">
        <f>DF7</f>
        <v>36.200000000000003</v>
      </c>
      <c r="DB12" s="95">
        <f>DG7</f>
        <v>36.5</v>
      </c>
      <c r="DC12" s="95">
        <f>DH7</f>
        <v>35.299999999999997</v>
      </c>
      <c r="DD12" s="95">
        <f>DI7</f>
        <v>35</v>
      </c>
      <c r="DE12" s="95">
        <f>DJ7</f>
        <v>34.299999999999997</v>
      </c>
      <c r="DF12" s="84"/>
      <c r="DG12" s="84"/>
      <c r="DH12" s="84"/>
      <c r="DI12" s="84"/>
      <c r="DJ12" s="94" t="s">
        <v>142</v>
      </c>
      <c r="DK12" s="95">
        <f>DP7</f>
        <v>18.2</v>
      </c>
      <c r="DL12" s="95">
        <f>DQ7</f>
        <v>20.9</v>
      </c>
      <c r="DM12" s="95">
        <f>DR7</f>
        <v>21.1</v>
      </c>
      <c r="DN12" s="95">
        <f>DS7</f>
        <v>19</v>
      </c>
      <c r="DO12" s="95">
        <f>DT7</f>
        <v>20.6</v>
      </c>
      <c r="DP12" s="84"/>
      <c r="DQ12" s="84"/>
      <c r="DR12" s="84"/>
      <c r="DS12" s="84"/>
      <c r="DT12" s="94" t="s">
        <v>142</v>
      </c>
      <c r="DU12" s="95">
        <f>DZ7</f>
        <v>103.6</v>
      </c>
      <c r="DV12" s="95">
        <f>EA7</f>
        <v>95.7</v>
      </c>
      <c r="DW12" s="95">
        <f>EB7</f>
        <v>88.5</v>
      </c>
      <c r="DX12" s="95">
        <f>EC7</f>
        <v>92.4</v>
      </c>
      <c r="DY12" s="95">
        <f>ED7</f>
        <v>95.1</v>
      </c>
      <c r="DZ12" s="84"/>
      <c r="EA12" s="84"/>
      <c r="EB12" s="84"/>
      <c r="EC12" s="84"/>
      <c r="ED12" s="94" t="s">
        <v>142</v>
      </c>
      <c r="EE12" s="95">
        <f>EJ7</f>
        <v>60.3</v>
      </c>
      <c r="EF12" s="95">
        <f>EK7</f>
        <v>60.2</v>
      </c>
      <c r="EG12" s="95">
        <f>EL7</f>
        <v>61.2</v>
      </c>
      <c r="EH12" s="95">
        <f>EM7</f>
        <v>61.9</v>
      </c>
      <c r="EI12" s="95">
        <f>EN7</f>
        <v>62</v>
      </c>
      <c r="EJ12" s="84"/>
      <c r="EK12" s="84"/>
      <c r="EL12" s="84"/>
      <c r="EM12" s="84"/>
      <c r="EN12" s="94" t="s">
        <v>142</v>
      </c>
      <c r="EO12" s="95">
        <f>ET7</f>
        <v>20.5</v>
      </c>
      <c r="EP12" s="95">
        <f>EU7</f>
        <v>21.4</v>
      </c>
      <c r="EQ12" s="95">
        <f>EV7</f>
        <v>22.6</v>
      </c>
      <c r="ER12" s="95">
        <f>EW7</f>
        <v>22.2</v>
      </c>
      <c r="ES12" s="95">
        <f>EX7</f>
        <v>23</v>
      </c>
      <c r="ET12" s="84"/>
      <c r="EU12" s="84"/>
      <c r="EV12" s="84"/>
      <c r="EW12" s="84"/>
      <c r="EX12" s="84"/>
      <c r="EY12" s="94" t="s">
        <v>142</v>
      </c>
      <c r="EZ12" s="95">
        <f>IF($EZ$8,FE7,"-")</f>
        <v>37.299999999999997</v>
      </c>
      <c r="FA12" s="95">
        <f>IF($EZ$8,FF7,"-")</f>
        <v>38</v>
      </c>
      <c r="FB12" s="95">
        <f>IF($EZ$8,FG7,"-")</f>
        <v>36.5</v>
      </c>
      <c r="FC12" s="95">
        <f>IF($EZ$8,FH7,"-")</f>
        <v>36.6</v>
      </c>
      <c r="FD12" s="95">
        <f>IF($EZ$8,FI7,"-")</f>
        <v>35.799999999999997</v>
      </c>
      <c r="FE12" s="84"/>
      <c r="FF12" s="84"/>
      <c r="FG12" s="84"/>
      <c r="FH12" s="84"/>
      <c r="FI12" s="94" t="s">
        <v>142</v>
      </c>
      <c r="FJ12" s="95">
        <f>IF($FJ$8,FO7,"-")</f>
        <v>19.3</v>
      </c>
      <c r="FK12" s="95">
        <f>IF($FJ$8,FP7,"-")</f>
        <v>20.6</v>
      </c>
      <c r="FL12" s="95">
        <f>IF($FJ$8,FQ7,"-")</f>
        <v>21.6</v>
      </c>
      <c r="FM12" s="95">
        <f>IF($FJ$8,FR7,"-")</f>
        <v>20</v>
      </c>
      <c r="FN12" s="95">
        <f>IF($FJ$8,FS7,"-")</f>
        <v>22.1</v>
      </c>
      <c r="FO12" s="84"/>
      <c r="FP12" s="84"/>
      <c r="FQ12" s="84"/>
      <c r="FR12" s="84"/>
      <c r="FS12" s="94" t="s">
        <v>142</v>
      </c>
      <c r="FT12" s="95">
        <f>IF($FT$8,FY7,"-")</f>
        <v>83.3</v>
      </c>
      <c r="FU12" s="95">
        <f>IF($FT$8,FZ7,"-")</f>
        <v>73.2</v>
      </c>
      <c r="FV12" s="95">
        <f>IF($FT$8,GA7,"-")</f>
        <v>71.400000000000006</v>
      </c>
      <c r="FW12" s="95">
        <f>IF($FT$8,GB7,"-")</f>
        <v>82</v>
      </c>
      <c r="FX12" s="95">
        <f>IF($FT$8,GC7,"-")</f>
        <v>87.3</v>
      </c>
      <c r="FY12" s="84"/>
      <c r="FZ12" s="84"/>
      <c r="GA12" s="84"/>
      <c r="GB12" s="84"/>
      <c r="GC12" s="94" t="s">
        <v>142</v>
      </c>
      <c r="GD12" s="95">
        <f>IF($GD$8,GI7,"-")</f>
        <v>62.1</v>
      </c>
      <c r="GE12" s="95">
        <f>IF($GD$8,GJ7,"-")</f>
        <v>62.6</v>
      </c>
      <c r="GF12" s="95">
        <f>IF($GD$8,GK7,"-")</f>
        <v>63.4</v>
      </c>
      <c r="GG12" s="95">
        <f>IF($GD$8,GL7,"-")</f>
        <v>63.8</v>
      </c>
      <c r="GH12" s="95">
        <f>IF($GD$8,GM7,"-")</f>
        <v>63.6</v>
      </c>
      <c r="GI12" s="84"/>
      <c r="GJ12" s="84"/>
      <c r="GK12" s="84"/>
      <c r="GL12" s="84"/>
      <c r="GM12" s="94" t="s">
        <v>142</v>
      </c>
      <c r="GN12" s="95">
        <f>IF($GN$8,GS7,"-")</f>
        <v>14.4</v>
      </c>
      <c r="GO12" s="95">
        <f>IF($GN$8,GT7,"-")</f>
        <v>15.3</v>
      </c>
      <c r="GP12" s="95">
        <f>IF($GN$8,GU7,"-")</f>
        <v>16.100000000000001</v>
      </c>
      <c r="GQ12" s="95">
        <f>IF($GN$8,GV7,"-")</f>
        <v>15.2</v>
      </c>
      <c r="GR12" s="95">
        <f>IF($GN$8,GW7,"-")</f>
        <v>17.7</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t="str">
        <f>IF($KW$8,LB7,"-")</f>
        <v>-</v>
      </c>
      <c r="KX12" s="95" t="str">
        <f>IF($KW$8,LC7,"-")</f>
        <v>-</v>
      </c>
      <c r="KY12" s="95" t="str">
        <f>IF($KW$8,LD7,"-")</f>
        <v>-</v>
      </c>
      <c r="KZ12" s="95" t="str">
        <f>IF($KW$8,LE7,"-")</f>
        <v>-</v>
      </c>
      <c r="LA12" s="95" t="str">
        <f>IF($KW$8,LF7,"-")</f>
        <v>-</v>
      </c>
      <c r="LB12" s="84"/>
      <c r="LC12" s="84"/>
      <c r="LD12" s="84"/>
      <c r="LE12" s="84"/>
      <c r="LF12" s="94" t="s">
        <v>142</v>
      </c>
      <c r="LG12" s="95" t="str">
        <f>IF($LG$8,LL7,"-")</f>
        <v>-</v>
      </c>
      <c r="LH12" s="95" t="str">
        <f>IF($LG$8,LM7,"-")</f>
        <v>-</v>
      </c>
      <c r="LI12" s="95" t="str">
        <f>IF($LG$8,LN7,"-")</f>
        <v>-</v>
      </c>
      <c r="LJ12" s="95" t="str">
        <f>IF($LG$8,LO7,"-")</f>
        <v>-</v>
      </c>
      <c r="LK12" s="95" t="str">
        <f>IF($LG$8,LP7,"-")</f>
        <v>-</v>
      </c>
      <c r="LL12" s="84"/>
      <c r="LM12" s="84"/>
      <c r="LN12" s="84"/>
      <c r="LO12" s="84"/>
      <c r="LP12" s="94" t="s">
        <v>142</v>
      </c>
      <c r="LQ12" s="95" t="str">
        <f>IF($LQ$8,LV7,"-")</f>
        <v>-</v>
      </c>
      <c r="LR12" s="95" t="str">
        <f>IF($LQ$8,LW7,"-")</f>
        <v>-</v>
      </c>
      <c r="LS12" s="95" t="str">
        <f>IF($LQ$8,LX7,"-")</f>
        <v>-</v>
      </c>
      <c r="LT12" s="95" t="str">
        <f>IF($LQ$8,LY7,"-")</f>
        <v>-</v>
      </c>
      <c r="LU12" s="95" t="str">
        <f>IF($LQ$8,LZ7,"-")</f>
        <v>-</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144</v>
      </c>
      <c r="C14" s="99"/>
      <c r="D14" s="100"/>
      <c r="E14" s="99"/>
      <c r="F14" s="206" t="s">
        <v>145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105.5</v>
      </c>
      <c r="AZ17" s="106">
        <f t="shared" ref="AZ17:BC17" si="9">IF(AZ7="-",NA(),AZ7)</f>
        <v>107.9</v>
      </c>
      <c r="BA17" s="106">
        <f t="shared" si="9"/>
        <v>103.9</v>
      </c>
      <c r="BB17" s="106">
        <f t="shared" si="9"/>
        <v>103.2</v>
      </c>
      <c r="BC17" s="106">
        <f t="shared" si="9"/>
        <v>106.7</v>
      </c>
      <c r="BD17" s="100"/>
      <c r="BE17" s="100"/>
      <c r="BF17" s="100"/>
      <c r="BG17" s="100"/>
      <c r="BH17" s="100"/>
      <c r="BI17" s="105" t="s">
        <v>156</v>
      </c>
      <c r="BJ17" s="106">
        <f>IF(BJ7="-",NA(),BJ7)</f>
        <v>101.6</v>
      </c>
      <c r="BK17" s="106">
        <f t="shared" ref="BK17:BN17" si="10">IF(BK7="-",NA(),BK7)</f>
        <v>106.7</v>
      </c>
      <c r="BL17" s="106">
        <f t="shared" si="10"/>
        <v>102.3</v>
      </c>
      <c r="BM17" s="106">
        <f t="shared" si="10"/>
        <v>99.1</v>
      </c>
      <c r="BN17" s="106">
        <f t="shared" si="10"/>
        <v>104.8</v>
      </c>
      <c r="BO17" s="100"/>
      <c r="BP17" s="100"/>
      <c r="BQ17" s="100"/>
      <c r="BR17" s="100"/>
      <c r="BS17" s="100"/>
      <c r="BT17" s="105" t="s">
        <v>157</v>
      </c>
      <c r="BU17" s="106">
        <f>IF(BU7="-",NA(),BU7)</f>
        <v>2012.9</v>
      </c>
      <c r="BV17" s="106">
        <f t="shared" ref="BV17:BY17" si="11">IF(BV7="-",NA(),BV7)</f>
        <v>811.4</v>
      </c>
      <c r="BW17" s="106">
        <f t="shared" si="11"/>
        <v>653.9</v>
      </c>
      <c r="BX17" s="106">
        <f t="shared" si="11"/>
        <v>710.4</v>
      </c>
      <c r="BY17" s="106">
        <f t="shared" si="11"/>
        <v>2169.5</v>
      </c>
      <c r="BZ17" s="100"/>
      <c r="CA17" s="100"/>
      <c r="CB17" s="100"/>
      <c r="CC17" s="100"/>
      <c r="CD17" s="100"/>
      <c r="CE17" s="105" t="s">
        <v>156</v>
      </c>
      <c r="CF17" s="106">
        <f>IF(CF7="-",NA(),CF7)</f>
        <v>8200.5</v>
      </c>
      <c r="CG17" s="106">
        <f t="shared" ref="CG17:CJ17" si="12">IF(CG7="-",NA(),CG7)</f>
        <v>9721.2000000000007</v>
      </c>
      <c r="CH17" s="106">
        <f t="shared" si="12"/>
        <v>11076</v>
      </c>
      <c r="CI17" s="106">
        <f t="shared" si="12"/>
        <v>11946.8</v>
      </c>
      <c r="CJ17" s="106">
        <f t="shared" si="12"/>
        <v>9181.4</v>
      </c>
      <c r="CK17" s="100"/>
      <c r="CL17" s="100"/>
      <c r="CM17" s="100"/>
      <c r="CN17" s="100"/>
      <c r="CO17" s="105" t="s">
        <v>156</v>
      </c>
      <c r="CP17" s="107">
        <f>IF(CP7="-",NA(),CP7)</f>
        <v>122592</v>
      </c>
      <c r="CQ17" s="107">
        <f t="shared" ref="CQ17:CT17" si="13">IF(CQ7="-",NA(),CQ7)</f>
        <v>131864</v>
      </c>
      <c r="CR17" s="107">
        <f t="shared" si="13"/>
        <v>111681</v>
      </c>
      <c r="CS17" s="107">
        <f t="shared" si="13"/>
        <v>115198</v>
      </c>
      <c r="CT17" s="107">
        <f t="shared" si="13"/>
        <v>140803</v>
      </c>
      <c r="CU17" s="100"/>
      <c r="CV17" s="100"/>
      <c r="CW17" s="100"/>
      <c r="CX17" s="100"/>
      <c r="CY17" s="100"/>
      <c r="CZ17" s="105" t="s">
        <v>156</v>
      </c>
      <c r="DA17" s="106">
        <f>IF(DA7="-",NA(),DA7)</f>
        <v>48.8</v>
      </c>
      <c r="DB17" s="106">
        <f t="shared" ref="DB17:DE17" si="14">IF(DB7="-",NA(),DB7)</f>
        <v>38.299999999999997</v>
      </c>
      <c r="DC17" s="106">
        <f t="shared" si="14"/>
        <v>34.6</v>
      </c>
      <c r="DD17" s="106">
        <f t="shared" si="14"/>
        <v>32.799999999999997</v>
      </c>
      <c r="DE17" s="106">
        <f t="shared" si="14"/>
        <v>40.200000000000003</v>
      </c>
      <c r="DF17" s="100"/>
      <c r="DG17" s="100"/>
      <c r="DH17" s="100"/>
      <c r="DI17" s="100"/>
      <c r="DJ17" s="105" t="s">
        <v>156</v>
      </c>
      <c r="DK17" s="106">
        <f>IF(DK7="-",NA(),DK7)</f>
        <v>33.200000000000003</v>
      </c>
      <c r="DL17" s="106">
        <f t="shared" ref="DL17:DO17" si="15">IF(DL7="-",NA(),DL7)</f>
        <v>24.2</v>
      </c>
      <c r="DM17" s="106">
        <f t="shared" si="15"/>
        <v>16.600000000000001</v>
      </c>
      <c r="DN17" s="106">
        <f t="shared" si="15"/>
        <v>15.8</v>
      </c>
      <c r="DO17" s="106">
        <f t="shared" si="15"/>
        <v>20.9</v>
      </c>
      <c r="DP17" s="100"/>
      <c r="DQ17" s="100"/>
      <c r="DR17" s="100"/>
      <c r="DS17" s="100"/>
      <c r="DT17" s="105" t="s">
        <v>157</v>
      </c>
      <c r="DU17" s="106">
        <f>IF(DU7="-",NA(),DU7)</f>
        <v>9.3000000000000007</v>
      </c>
      <c r="DV17" s="106">
        <f t="shared" ref="DV17:DY17" si="16">IF(DV7="-",NA(),DV7)</f>
        <v>7.7</v>
      </c>
      <c r="DW17" s="106">
        <f t="shared" si="16"/>
        <v>6.1</v>
      </c>
      <c r="DX17" s="106">
        <f t="shared" si="16"/>
        <v>4.4000000000000004</v>
      </c>
      <c r="DY17" s="106">
        <f t="shared" si="16"/>
        <v>2.5</v>
      </c>
      <c r="DZ17" s="100"/>
      <c r="EA17" s="100"/>
      <c r="EB17" s="100"/>
      <c r="EC17" s="100"/>
      <c r="ED17" s="105" t="s">
        <v>158</v>
      </c>
      <c r="EE17" s="106">
        <f>IF(EE7="-",NA(),EE7)</f>
        <v>70.599999999999994</v>
      </c>
      <c r="EF17" s="106">
        <f t="shared" ref="EF17:EI17" si="17">IF(EF7="-",NA(),EF7)</f>
        <v>70.2</v>
      </c>
      <c r="EG17" s="106">
        <f t="shared" si="17"/>
        <v>69</v>
      </c>
      <c r="EH17" s="106">
        <f t="shared" si="17"/>
        <v>67.900000000000006</v>
      </c>
      <c r="EI17" s="106">
        <f t="shared" si="17"/>
        <v>68.599999999999994</v>
      </c>
      <c r="EJ17" s="100"/>
      <c r="EK17" s="100"/>
      <c r="EL17" s="100"/>
      <c r="EM17" s="100"/>
      <c r="EN17" s="105" t="s">
        <v>158</v>
      </c>
      <c r="EO17" s="106">
        <f>IF(EO7="-",NA(),EO7)</f>
        <v>0</v>
      </c>
      <c r="EP17" s="106">
        <f t="shared" ref="EP17:ES17" si="18">IF(EP7="-",NA(),EP7)</f>
        <v>0</v>
      </c>
      <c r="EQ17" s="106">
        <f t="shared" si="18"/>
        <v>0</v>
      </c>
      <c r="ER17" s="106">
        <f t="shared" si="18"/>
        <v>0</v>
      </c>
      <c r="ES17" s="106">
        <f t="shared" si="18"/>
        <v>0</v>
      </c>
      <c r="ET17" s="100"/>
      <c r="EU17" s="100"/>
      <c r="EV17" s="100"/>
      <c r="EW17" s="100"/>
      <c r="EX17" s="100"/>
      <c r="EY17" s="105" t="s">
        <v>156</v>
      </c>
      <c r="EZ17" s="106">
        <f>IF(EZ7="-",NA(),EZ7)</f>
        <v>48.8</v>
      </c>
      <c r="FA17" s="106">
        <f t="shared" ref="FA17:FD17" si="19">IF(FA7="-",NA(),FA7)</f>
        <v>38.299999999999997</v>
      </c>
      <c r="FB17" s="106">
        <f t="shared" si="19"/>
        <v>34.6</v>
      </c>
      <c r="FC17" s="106">
        <f t="shared" si="19"/>
        <v>32.799999999999997</v>
      </c>
      <c r="FD17" s="106">
        <f t="shared" si="19"/>
        <v>40.200000000000003</v>
      </c>
      <c r="FE17" s="100"/>
      <c r="FF17" s="100"/>
      <c r="FG17" s="100"/>
      <c r="FH17" s="100"/>
      <c r="FI17" s="105" t="s">
        <v>158</v>
      </c>
      <c r="FJ17" s="106">
        <f>IF(FJ7="-",NA(),FJ7)</f>
        <v>33.200000000000003</v>
      </c>
      <c r="FK17" s="106">
        <f t="shared" ref="FK17:FN17" si="20">IF(FK7="-",NA(),FK7)</f>
        <v>24.2</v>
      </c>
      <c r="FL17" s="106">
        <f t="shared" si="20"/>
        <v>16.600000000000001</v>
      </c>
      <c r="FM17" s="106">
        <f t="shared" si="20"/>
        <v>15.8</v>
      </c>
      <c r="FN17" s="106">
        <f t="shared" si="20"/>
        <v>20.9</v>
      </c>
      <c r="FO17" s="100"/>
      <c r="FP17" s="100"/>
      <c r="FQ17" s="100"/>
      <c r="FR17" s="100"/>
      <c r="FS17" s="105" t="s">
        <v>156</v>
      </c>
      <c r="FT17" s="106">
        <f>IF(FT7="-",NA(),FT7)</f>
        <v>9.3000000000000007</v>
      </c>
      <c r="FU17" s="106">
        <f t="shared" ref="FU17:FX17" si="21">IF(FU7="-",NA(),FU7)</f>
        <v>7.7</v>
      </c>
      <c r="FV17" s="106">
        <f t="shared" si="21"/>
        <v>6.1</v>
      </c>
      <c r="FW17" s="106">
        <f t="shared" si="21"/>
        <v>4.4000000000000004</v>
      </c>
      <c r="FX17" s="106">
        <f t="shared" si="21"/>
        <v>2.5</v>
      </c>
      <c r="FY17" s="100"/>
      <c r="FZ17" s="100"/>
      <c r="GA17" s="100"/>
      <c r="GB17" s="100"/>
      <c r="GC17" s="105" t="s">
        <v>156</v>
      </c>
      <c r="GD17" s="106">
        <f>IF(GD7="-",NA(),GD7)</f>
        <v>70.599999999999994</v>
      </c>
      <c r="GE17" s="106">
        <f t="shared" ref="GE17:GH17" si="22">IF(GE7="-",NA(),GE7)</f>
        <v>70.2</v>
      </c>
      <c r="GF17" s="106">
        <f t="shared" si="22"/>
        <v>69</v>
      </c>
      <c r="GG17" s="106">
        <f t="shared" si="22"/>
        <v>67.900000000000006</v>
      </c>
      <c r="GH17" s="106">
        <f t="shared" si="22"/>
        <v>68.599999999999994</v>
      </c>
      <c r="GI17" s="100"/>
      <c r="GJ17" s="100"/>
      <c r="GK17" s="100"/>
      <c r="GL17" s="100"/>
      <c r="GM17" s="105" t="s">
        <v>156</v>
      </c>
      <c r="GN17" s="106">
        <f>IF(GN7="-",NA(),GN7)</f>
        <v>0</v>
      </c>
      <c r="GO17" s="106">
        <f t="shared" ref="GO17:GR17" si="23">IF(GO7="-",NA(),GO7)</f>
        <v>0</v>
      </c>
      <c r="GP17" s="106">
        <f t="shared" si="23"/>
        <v>0</v>
      </c>
      <c r="GQ17" s="106">
        <f t="shared" si="23"/>
        <v>0</v>
      </c>
      <c r="GR17" s="106">
        <f t="shared" si="23"/>
        <v>0</v>
      </c>
      <c r="GS17" s="100"/>
      <c r="GT17" s="100"/>
      <c r="GU17" s="100"/>
      <c r="GV17" s="100"/>
      <c r="GW17" s="100"/>
      <c r="GX17" s="105" t="s">
        <v>156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160</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160</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160</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160</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160</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161</v>
      </c>
      <c r="DK18" s="106">
        <f>IF(DP7="-",NA(),DP7)</f>
        <v>18.2</v>
      </c>
      <c r="DL18" s="106">
        <f t="shared" ref="DL18:DO18" si="45">IF(DQ7="-",NA(),DQ7)</f>
        <v>20.9</v>
      </c>
      <c r="DM18" s="106">
        <f t="shared" si="45"/>
        <v>21.1</v>
      </c>
      <c r="DN18" s="106">
        <f t="shared" si="45"/>
        <v>19</v>
      </c>
      <c r="DO18" s="106">
        <f t="shared" si="45"/>
        <v>20.6</v>
      </c>
      <c r="DP18" s="100"/>
      <c r="DQ18" s="100"/>
      <c r="DR18" s="100"/>
      <c r="DS18" s="100"/>
      <c r="DT18" s="105" t="s">
        <v>160</v>
      </c>
      <c r="DU18" s="106">
        <f>IF(DZ7="-",NA(),DZ7)</f>
        <v>103.6</v>
      </c>
      <c r="DV18" s="106">
        <f t="shared" ref="DV18:DY18" si="46">IF(EA7="-",NA(),EA7)</f>
        <v>95.7</v>
      </c>
      <c r="DW18" s="106">
        <f t="shared" si="46"/>
        <v>88.5</v>
      </c>
      <c r="DX18" s="106">
        <f t="shared" si="46"/>
        <v>92.4</v>
      </c>
      <c r="DY18" s="106">
        <f t="shared" si="46"/>
        <v>95.1</v>
      </c>
      <c r="DZ18" s="100"/>
      <c r="EA18" s="100"/>
      <c r="EB18" s="100"/>
      <c r="EC18" s="100"/>
      <c r="ED18" s="105" t="s">
        <v>160</v>
      </c>
      <c r="EE18" s="106">
        <f>IF(EJ7="-",NA(),EJ7)</f>
        <v>60.3</v>
      </c>
      <c r="EF18" s="106">
        <f t="shared" ref="EF18:EI18" si="47">IF(EK7="-",NA(),EK7)</f>
        <v>60.2</v>
      </c>
      <c r="EG18" s="106">
        <f t="shared" si="47"/>
        <v>61.2</v>
      </c>
      <c r="EH18" s="106">
        <f t="shared" si="47"/>
        <v>61.9</v>
      </c>
      <c r="EI18" s="106">
        <f t="shared" si="47"/>
        <v>62</v>
      </c>
      <c r="EJ18" s="100"/>
      <c r="EK18" s="100"/>
      <c r="EL18" s="100"/>
      <c r="EM18" s="100"/>
      <c r="EN18" s="105" t="s">
        <v>160</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160</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161</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162</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160</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160</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164</v>
      </c>
      <c r="C20" s="196"/>
      <c r="D20" s="100"/>
    </row>
    <row r="21" spans="1:374" x14ac:dyDescent="0.15">
      <c r="A21" s="97">
        <f t="shared" si="7"/>
        <v>7</v>
      </c>
      <c r="B21" s="196" t="s">
        <v>165</v>
      </c>
      <c r="C21" s="196"/>
      <c r="D21" s="100"/>
    </row>
    <row r="22" spans="1:374" x14ac:dyDescent="0.15">
      <c r="A22" s="97">
        <f t="shared" si="7"/>
        <v>8</v>
      </c>
      <c r="B22" s="196" t="s">
        <v>166</v>
      </c>
      <c r="C22" s="196"/>
      <c r="D22" s="100"/>
      <c r="E22" s="197" t="s">
        <v>167</v>
      </c>
      <c r="F22" s="198"/>
      <c r="G22" s="198"/>
      <c r="H22" s="198"/>
      <c r="I22" s="199"/>
    </row>
    <row r="23" spans="1:374" x14ac:dyDescent="0.15">
      <c r="A23" s="97">
        <f t="shared" si="7"/>
        <v>9</v>
      </c>
      <c r="B23" s="196" t="s">
        <v>168</v>
      </c>
      <c r="C23" s="196"/>
      <c r="D23" s="100"/>
      <c r="E23" s="200"/>
      <c r="F23" s="201"/>
      <c r="G23" s="201"/>
      <c r="H23" s="201"/>
      <c r="I23" s="202"/>
    </row>
    <row r="24" spans="1:374" x14ac:dyDescent="0.15">
      <c r="A24" s="97">
        <f t="shared" si="7"/>
        <v>10</v>
      </c>
      <c r="B24" s="196" t="s">
        <v>169</v>
      </c>
      <c r="C24" s="196"/>
      <c r="D24" s="100"/>
      <c r="E24" s="200"/>
      <c r="F24" s="201"/>
      <c r="G24" s="201"/>
      <c r="H24" s="201"/>
      <c r="I24" s="202"/>
    </row>
    <row r="25" spans="1:374" x14ac:dyDescent="0.15">
      <c r="A25" s="97">
        <f t="shared" si="7"/>
        <v>11</v>
      </c>
      <c r="B25" s="196" t="s">
        <v>170</v>
      </c>
      <c r="C25" s="196"/>
      <c r="D25" s="100"/>
      <c r="E25" s="200"/>
      <c r="F25" s="201"/>
      <c r="G25" s="201"/>
      <c r="H25" s="201"/>
      <c r="I25" s="202"/>
    </row>
    <row r="26" spans="1:374" x14ac:dyDescent="0.15">
      <c r="A26" s="97">
        <f t="shared" si="7"/>
        <v>12</v>
      </c>
      <c r="B26" s="196" t="s">
        <v>171</v>
      </c>
      <c r="C26" s="196"/>
      <c r="D26" s="100"/>
      <c r="E26" s="200"/>
      <c r="F26" s="201"/>
      <c r="G26" s="201"/>
      <c r="H26" s="201"/>
      <c r="I26" s="202"/>
    </row>
    <row r="27" spans="1:374" x14ac:dyDescent="0.15">
      <c r="A27" s="97">
        <f t="shared" si="7"/>
        <v>13</v>
      </c>
      <c r="B27" s="196" t="s">
        <v>172</v>
      </c>
      <c r="C27" s="196"/>
      <c r="D27" s="100"/>
      <c r="E27" s="200"/>
      <c r="F27" s="201"/>
      <c r="G27" s="201"/>
      <c r="H27" s="201"/>
      <c r="I27" s="202"/>
    </row>
    <row r="28" spans="1:374" x14ac:dyDescent="0.15">
      <c r="A28" s="97">
        <f t="shared" si="7"/>
        <v>14</v>
      </c>
      <c r="B28" s="196" t="s">
        <v>173</v>
      </c>
      <c r="C28" s="196"/>
      <c r="D28" s="100"/>
      <c r="E28" s="200"/>
      <c r="F28" s="201"/>
      <c r="G28" s="201"/>
      <c r="H28" s="201"/>
      <c r="I28" s="202"/>
    </row>
    <row r="29" spans="1:374" x14ac:dyDescent="0.15">
      <c r="A29" s="97">
        <f t="shared" si="7"/>
        <v>15</v>
      </c>
      <c r="B29" s="196" t="s">
        <v>174</v>
      </c>
      <c r="C29" s="196"/>
      <c r="D29" s="100"/>
      <c r="E29" s="200"/>
      <c r="F29" s="201"/>
      <c r="G29" s="201"/>
      <c r="H29" s="201"/>
      <c r="I29" s="202"/>
    </row>
    <row r="30" spans="1:374" x14ac:dyDescent="0.15">
      <c r="A30" s="97">
        <f t="shared" si="7"/>
        <v>16</v>
      </c>
      <c r="B30" s="196" t="s">
        <v>175</v>
      </c>
      <c r="C30" s="196"/>
      <c r="D30" s="100"/>
      <c r="E30" s="200"/>
      <c r="F30" s="201"/>
      <c r="G30" s="201"/>
      <c r="H30" s="201"/>
      <c r="I30" s="202"/>
    </row>
    <row r="31" spans="1:374" x14ac:dyDescent="0.15">
      <c r="A31" s="97">
        <f t="shared" si="7"/>
        <v>17</v>
      </c>
      <c r="B31" s="196" t="s">
        <v>176</v>
      </c>
      <c r="C31" s="196"/>
      <c r="D31" s="100"/>
      <c r="E31" s="200"/>
      <c r="F31" s="201"/>
      <c r="G31" s="201"/>
      <c r="H31" s="201"/>
      <c r="I31" s="202"/>
    </row>
    <row r="32" spans="1:374" x14ac:dyDescent="0.15">
      <c r="A32" s="97">
        <f t="shared" si="7"/>
        <v>18</v>
      </c>
      <c r="B32" s="196" t="s">
        <v>177</v>
      </c>
      <c r="C32" s="196"/>
      <c r="D32" s="100"/>
      <c r="E32" s="200"/>
      <c r="F32" s="201"/>
      <c r="G32" s="201"/>
      <c r="H32" s="201"/>
      <c r="I32" s="202"/>
    </row>
    <row r="33" spans="1:9" x14ac:dyDescent="0.15">
      <c r="A33" s="97">
        <f t="shared" si="7"/>
        <v>19</v>
      </c>
      <c r="B33" s="196" t="s">
        <v>178</v>
      </c>
      <c r="C33" s="196"/>
      <c r="D33" s="100"/>
      <c r="E33" s="200"/>
      <c r="F33" s="201"/>
      <c r="G33" s="201"/>
      <c r="H33" s="201"/>
      <c r="I33" s="202"/>
    </row>
    <row r="34" spans="1:9" x14ac:dyDescent="0.15">
      <c r="A34" s="97">
        <f t="shared" si="7"/>
        <v>20</v>
      </c>
      <c r="B34" s="196" t="s">
        <v>179</v>
      </c>
      <c r="C34" s="196"/>
      <c r="D34" s="100"/>
      <c r="E34" s="200"/>
      <c r="F34" s="201"/>
      <c r="G34" s="201"/>
      <c r="H34" s="201"/>
      <c r="I34" s="202"/>
    </row>
    <row r="35" spans="1:9" ht="25.5" customHeight="1" x14ac:dyDescent="0.15">
      <c r="E35" s="203"/>
      <c r="F35" s="204"/>
      <c r="G35" s="204"/>
      <c r="H35" s="204"/>
      <c r="I35" s="205"/>
    </row>
    <row r="36" spans="1:9" x14ac:dyDescent="0.15">
      <c r="A36" t="s">
        <v>180</v>
      </c>
      <c r="B36" t="s">
        <v>181</v>
      </c>
    </row>
    <row r="37" spans="1:9" x14ac:dyDescent="0.15">
      <c r="A37" t="s">
        <v>182</v>
      </c>
      <c r="B37" t="s">
        <v>183</v>
      </c>
    </row>
    <row r="38" spans="1:9" x14ac:dyDescent="0.15">
      <c r="A38" t="s">
        <v>184</v>
      </c>
      <c r="B38" t="s">
        <v>185</v>
      </c>
    </row>
    <row r="39" spans="1:9" x14ac:dyDescent="0.15">
      <c r="A39" t="s">
        <v>186</v>
      </c>
      <c r="B39" t="s">
        <v>187</v>
      </c>
    </row>
    <row r="40" spans="1:9" x14ac:dyDescent="0.15">
      <c r="A40" t="s">
        <v>188</v>
      </c>
      <c r="B40" t="s">
        <v>189</v>
      </c>
    </row>
    <row r="41" spans="1:9" x14ac:dyDescent="0.15">
      <c r="A41" t="s">
        <v>190</v>
      </c>
      <c r="B41" t="s">
        <v>191</v>
      </c>
    </row>
    <row r="42" spans="1:9" x14ac:dyDescent="0.15">
      <c r="A42" t="s">
        <v>192</v>
      </c>
      <c r="B42" t="s">
        <v>193</v>
      </c>
    </row>
    <row r="43" spans="1:9" x14ac:dyDescent="0.15">
      <c r="A43" t="s">
        <v>194</v>
      </c>
      <c r="B43" t="s">
        <v>195</v>
      </c>
    </row>
    <row r="44" spans="1:9" x14ac:dyDescent="0.15">
      <c r="A44" t="s">
        <v>196</v>
      </c>
      <c r="B44" t="s">
        <v>197</v>
      </c>
    </row>
    <row r="45" spans="1:9" x14ac:dyDescent="0.15">
      <c r="A45" t="s">
        <v>198</v>
      </c>
      <c r="B45" t="s">
        <v>199</v>
      </c>
    </row>
    <row r="46" spans="1:9" x14ac:dyDescent="0.15">
      <c r="A46" t="s">
        <v>200</v>
      </c>
      <c r="B46" t="s">
        <v>201</v>
      </c>
    </row>
    <row r="47" spans="1:9" x14ac:dyDescent="0.15">
      <c r="A47" t="s">
        <v>202</v>
      </c>
      <c r="B47" t="s">
        <v>203</v>
      </c>
    </row>
    <row r="48" spans="1:9" x14ac:dyDescent="0.15">
      <c r="A48" t="s">
        <v>204</v>
      </c>
      <c r="B48" t="s">
        <v>205</v>
      </c>
    </row>
    <row r="49" spans="1:2" x14ac:dyDescent="0.15">
      <c r="A49" t="s">
        <v>206</v>
      </c>
      <c r="B49" t="s">
        <v>207</v>
      </c>
    </row>
    <row r="50" spans="1:2" x14ac:dyDescent="0.15">
      <c r="A50" t="s">
        <v>208</v>
      </c>
      <c r="B50" t="s">
        <v>209</v>
      </c>
    </row>
    <row r="51" spans="1:2" x14ac:dyDescent="0.15">
      <c r="A51" t="s">
        <v>210</v>
      </c>
      <c r="B51" t="s">
        <v>211</v>
      </c>
    </row>
    <row r="52" spans="1:2" x14ac:dyDescent="0.15">
      <c r="A52" t="s">
        <v>212</v>
      </c>
      <c r="B52" t="s">
        <v>213</v>
      </c>
    </row>
    <row r="53" spans="1:2" x14ac:dyDescent="0.15">
      <c r="A53" t="s">
        <v>214</v>
      </c>
      <c r="B53" t="s">
        <v>215</v>
      </c>
    </row>
    <row r="54" spans="1:2" x14ac:dyDescent="0.15">
      <c r="A54" t="s">
        <v>216</v>
      </c>
      <c r="B54" t="s">
        <v>217</v>
      </c>
    </row>
    <row r="55" spans="1:2" x14ac:dyDescent="0.15">
      <c r="A55" t="s">
        <v>218</v>
      </c>
      <c r="B55" t="s">
        <v>219</v>
      </c>
    </row>
    <row r="56" spans="1:2" x14ac:dyDescent="0.15">
      <c r="A56" t="s">
        <v>220</v>
      </c>
      <c r="B56" t="s">
        <v>221</v>
      </c>
    </row>
    <row r="57" spans="1:2" x14ac:dyDescent="0.15">
      <c r="A57" t="s">
        <v>222</v>
      </c>
      <c r="B57" t="s">
        <v>223</v>
      </c>
    </row>
    <row r="58" spans="1:2" x14ac:dyDescent="0.15">
      <c r="A58" t="s">
        <v>224</v>
      </c>
      <c r="B58" t="s">
        <v>225</v>
      </c>
    </row>
    <row r="59" spans="1:2" x14ac:dyDescent="0.15">
      <c r="A59" t="s">
        <v>226</v>
      </c>
      <c r="B59" t="s">
        <v>227</v>
      </c>
    </row>
    <row r="60" spans="1:2" x14ac:dyDescent="0.15">
      <c r="A60" t="s">
        <v>228</v>
      </c>
      <c r="B60" t="s">
        <v>229</v>
      </c>
    </row>
    <row r="61" spans="1:2" x14ac:dyDescent="0.15">
      <c r="A61" t="s">
        <v>230</v>
      </c>
      <c r="B61" t="s">
        <v>231</v>
      </c>
    </row>
    <row r="62" spans="1:2" x14ac:dyDescent="0.15">
      <c r="A62" t="s">
        <v>232</v>
      </c>
      <c r="B62" t="s">
        <v>233</v>
      </c>
    </row>
    <row r="63" spans="1:2" x14ac:dyDescent="0.15">
      <c r="A63" t="s">
        <v>234</v>
      </c>
      <c r="B63" t="s">
        <v>235</v>
      </c>
    </row>
    <row r="64" spans="1:2" x14ac:dyDescent="0.15">
      <c r="A64" t="s">
        <v>236</v>
      </c>
      <c r="B64" t="s">
        <v>237</v>
      </c>
    </row>
    <row r="65" spans="1:2" x14ac:dyDescent="0.15">
      <c r="A65" t="s">
        <v>238</v>
      </c>
      <c r="B65" t="s">
        <v>239</v>
      </c>
    </row>
    <row r="66" spans="1:2" x14ac:dyDescent="0.15">
      <c r="A66" t="s">
        <v>240</v>
      </c>
      <c r="B66" t="s">
        <v>241</v>
      </c>
    </row>
    <row r="67" spans="1:2" x14ac:dyDescent="0.15">
      <c r="A67" t="s">
        <v>242</v>
      </c>
      <c r="B67" t="s">
        <v>241</v>
      </c>
    </row>
    <row r="68" spans="1:2" x14ac:dyDescent="0.15">
      <c r="A68" t="s">
        <v>243</v>
      </c>
      <c r="B68" t="s">
        <v>241</v>
      </c>
    </row>
    <row r="69" spans="1:2" x14ac:dyDescent="0.15">
      <c r="A69" t="s">
        <v>244</v>
      </c>
      <c r="B69" t="s">
        <v>241</v>
      </c>
    </row>
    <row r="70" spans="1:2" x14ac:dyDescent="0.15">
      <c r="A70" t="s">
        <v>245</v>
      </c>
      <c r="B70" t="s">
        <v>241</v>
      </c>
    </row>
    <row r="71" spans="1:2" x14ac:dyDescent="0.15">
      <c r="A71" t="s">
        <v>246</v>
      </c>
      <c r="B71" t="s">
        <v>241</v>
      </c>
    </row>
    <row r="72" spans="1:2" x14ac:dyDescent="0.15">
      <c r="A72" t="s">
        <v>247</v>
      </c>
      <c r="B72" t="s">
        <v>241</v>
      </c>
    </row>
    <row r="73" spans="1:2" x14ac:dyDescent="0.15">
      <c r="A73" t="s">
        <v>248</v>
      </c>
      <c r="B73" t="s">
        <v>241</v>
      </c>
    </row>
    <row r="74" spans="1:2" x14ac:dyDescent="0.15">
      <c r="A74" t="s">
        <v>249</v>
      </c>
      <c r="B74" t="s">
        <v>241</v>
      </c>
    </row>
    <row r="75" spans="1:2" x14ac:dyDescent="0.15">
      <c r="A75" t="s">
        <v>250</v>
      </c>
      <c r="B75" t="s">
        <v>241</v>
      </c>
    </row>
    <row r="76" spans="1:2" x14ac:dyDescent="0.15">
      <c r="A76" t="s">
        <v>251</v>
      </c>
      <c r="B76" t="s">
        <v>241</v>
      </c>
    </row>
    <row r="77" spans="1:2" x14ac:dyDescent="0.15">
      <c r="A77" t="s">
        <v>252</v>
      </c>
      <c r="B77" t="s">
        <v>241</v>
      </c>
    </row>
    <row r="78" spans="1:2" x14ac:dyDescent="0.15">
      <c r="A78" t="s">
        <v>253</v>
      </c>
      <c r="B78" t="s">
        <v>241</v>
      </c>
    </row>
    <row r="79" spans="1:2" x14ac:dyDescent="0.15">
      <c r="A79" t="s">
        <v>254</v>
      </c>
      <c r="B79" t="s">
        <v>241</v>
      </c>
    </row>
    <row r="80" spans="1:2" x14ac:dyDescent="0.15">
      <c r="A80" t="s">
        <v>255</v>
      </c>
      <c r="B80" t="s">
        <v>241</v>
      </c>
    </row>
    <row r="81" spans="1:2" x14ac:dyDescent="0.15">
      <c r="A81" t="s">
        <v>256</v>
      </c>
      <c r="B81" t="s">
        <v>241</v>
      </c>
    </row>
    <row r="82" spans="1:2" x14ac:dyDescent="0.15">
      <c r="A82" t="s">
        <v>257</v>
      </c>
      <c r="B82" t="s">
        <v>241</v>
      </c>
    </row>
    <row r="83" spans="1:2" x14ac:dyDescent="0.15">
      <c r="A83" t="s">
        <v>258</v>
      </c>
      <c r="B83" t="s">
        <v>241</v>
      </c>
    </row>
    <row r="84" spans="1:2" x14ac:dyDescent="0.15">
      <c r="A84" t="s">
        <v>259</v>
      </c>
      <c r="B84" t="s">
        <v>241</v>
      </c>
    </row>
    <row r="85" spans="1:2" x14ac:dyDescent="0.15">
      <c r="A85" t="s">
        <v>260</v>
      </c>
      <c r="B85" t="s">
        <v>241</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増永　美結</cp:lastModifiedBy>
  <cp:lastPrinted>2022-01-13T23:44:43Z</cp:lastPrinted>
  <dcterms:created xsi:type="dcterms:W3CDTF">2021-12-03T06:37:26Z</dcterms:created>
  <dcterms:modified xsi:type="dcterms:W3CDTF">2022-01-13T23:45:03Z</dcterms:modified>
  <cp:category/>
</cp:coreProperties>
</file>