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kaokn\Desktop\調査関係\【1.18期限】経営比較分析表\回答\"/>
    </mc:Choice>
  </mc:AlternateContent>
  <workbookProtection workbookAlgorithmName="SHA-512" workbookHashValue="lhNhgfsKsU7ReylnBqIXJPeBHpMVyMaUszGMcZkcW3N4FGdjhktZmUj4h7mzr94hocn+DzPdhdOA9qE3kAMPqA==" workbookSaltValue="40ginfgjbkN7uKTkaq7Kgw=="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T10" i="4"/>
  <c r="AL10" i="4"/>
  <c r="AD10" i="4"/>
  <c r="W10" i="4"/>
  <c r="P10" i="4"/>
  <c r="I10" i="4"/>
  <c r="B10" i="4"/>
  <c r="BB8" i="4"/>
  <c r="AT8" i="4"/>
  <c r="AL8" i="4"/>
  <c r="AD8" i="4"/>
  <c r="P8" i="4"/>
  <c r="I8" i="4"/>
  <c r="B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<sst xmlns="http://schemas.openxmlformats.org/spreadsheetml/2006/main" count="319" uniqueCount="116">
  <si>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</si>
  <si>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</si>
  <si>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</si>
  <si>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</si>
  <si>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</si>
  <si>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</si>
  <si>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</si>
  <si>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</si>
  <si>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</si>
  <si>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</si>
  <si>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</si>
  <si>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</si>
  <si>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</si>
  <si>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</si>
  <si>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</si>
  <si>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</si>
  <si>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</si>
  <si>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</si>
  <si>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</si>
  <si>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</si>
  <si>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</si>
  <si>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</si>
  <si>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</si>
  <si>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</si>
  <si>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</si>
  <si>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</si>
  <si>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</si>
  <si>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</si>
  <si>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</si>
  <si>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</si>
  <si>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</si>
  <si>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</si>
  <si>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</si>
  <si>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</si>
  <si>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</si>
  <si>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</si>
  <si>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</si>
  <si>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</si>
  <si>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</si>
  <si>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</si>
  <si>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</si>
  <si>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</si>
  <si>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</si>
  <si>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</si>
  <si>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</si>
  <si>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</si>
  <si>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</si>
  <si>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</si>
  <si>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</si>
  <si>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</si>
  <si>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</si>
  <si>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</si>
  <si>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</si>
  <si>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</si>
  <si>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</si>
  <si>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</si>
  <si>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</si>
  <si>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</si>
  <si>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</si>
  <si>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</si>
  <si>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</si>
  <si>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</si>
  <si>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</si>
  <si>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</si>
  <si>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</si>
  <si>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</si>
  <si>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</si>
  <si>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</si>
  <si>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</si>
  <si>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</si>
  <si>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</si>
  <si>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</si>
  <si>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</si>
  <si>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</si>
  <si>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</si>
  <si>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</si>
  <si>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</si>
  <si>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</si>
  <si>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</si>
  <si>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</si>
  <si>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</si>
  <si>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</si>
  <si>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</si>
  <si>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</si>
  <si>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</si>
  <si>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</si>
  <si>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</si>
  <si>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</si>
  <si>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</si>
  <si>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</si>
  <si>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</si>
  <si>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</si>
  <si>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</si>
  <si>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</si>
  <si>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</si>
  <si>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</si>
  <si>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</si>
  <si>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</si>
  <si>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</si>
  <si>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</si>
  <si>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</si>
  <si>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</si>
  <si>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</si>
  <si>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</si>
  <si>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</si>
  <si>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</si>
  <si>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</si>
  <si>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</si>
  <si>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</si>
  <si>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</si>
  <si>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</si>
  <si>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</si>
  <si>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</si>
  <si>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経営の健全性・効率性については、現状、全国及び類似団体と比較して高いと考えられるが、今後、有収水量が伸び悩む中において、委託費や修繕費等の維持管理費用の増加が見込まれる。
　また、老朽化の状況については、管渠改善率が全国及び類似団体と比較して低い中において、今後、管渠をはじめとする施設の老朽化がさらに進んでいく状況が見込まれる。
　このため、中長期的な経営の基本計画である経営戦略及びストックマネジメント計画に基づき、計画的かつ合理的な経営に努め、経営基盤の強化を図っていく。
　</t>
    <rPh sb="17" eb="19">
      <t>ゲンジョウ</t>
    </rPh>
    <rPh sb="43" eb="45">
      <t>コンゴ</t>
    </rPh>
    <rPh sb="46" eb="48">
      <t>ユウシュウ</t>
    </rPh>
    <rPh sb="48" eb="50">
      <t>スイリョウ</t>
    </rPh>
    <rPh sb="51" eb="52">
      <t>ノ</t>
    </rPh>
    <rPh sb="53" eb="54">
      <t>ナヤ</t>
    </rPh>
    <rPh sb="55" eb="56">
      <t>ナカ</t>
    </rPh>
    <rPh sb="61" eb="64">
      <t>イタクヒ</t>
    </rPh>
    <rPh sb="65" eb="68">
      <t>シュウゼンヒ</t>
    </rPh>
    <rPh sb="68" eb="69">
      <t>トウ</t>
    </rPh>
    <rPh sb="70" eb="72">
      <t>イジ</t>
    </rPh>
    <rPh sb="72" eb="74">
      <t>カンリ</t>
    </rPh>
    <rPh sb="74" eb="76">
      <t>ヒヨウ</t>
    </rPh>
    <rPh sb="77" eb="79">
      <t>ゾウカ</t>
    </rPh>
    <rPh sb="80" eb="82">
      <t>ミコ</t>
    </rPh>
    <rPh sb="93" eb="96">
      <t>ロウキュウカ</t>
    </rPh>
    <rPh sb="97" eb="99">
      <t>ジョウキョウ</t>
    </rPh>
    <rPh sb="105" eb="107">
      <t>カンキョ</t>
    </rPh>
    <rPh sb="107" eb="110">
      <t>カイゼンリツ</t>
    </rPh>
    <rPh sb="120" eb="122">
      <t>ヒカク</t>
    </rPh>
    <rPh sb="124" eb="125">
      <t>ヒク</t>
    </rPh>
    <rPh sb="126" eb="127">
      <t>ナカ</t>
    </rPh>
    <rPh sb="132" eb="134">
      <t>コンゴ</t>
    </rPh>
    <rPh sb="135" eb="137">
      <t>カンキョ</t>
    </rPh>
    <rPh sb="144" eb="146">
      <t>シセツ</t>
    </rPh>
    <rPh sb="147" eb="150">
      <t>ロウキュウカ</t>
    </rPh>
    <rPh sb="154" eb="155">
      <t>スス</t>
    </rPh>
    <rPh sb="159" eb="161">
      <t>ジョウキョウ</t>
    </rPh>
    <rPh sb="162" eb="164">
      <t>ミコ</t>
    </rPh>
    <rPh sb="176" eb="180">
      <t>チュウチョウキテキ</t>
    </rPh>
    <rPh sb="181" eb="183">
      <t>ケイエイ</t>
    </rPh>
    <rPh sb="184" eb="186">
      <t>キホン</t>
    </rPh>
    <rPh sb="186" eb="188">
      <t>ケイカク</t>
    </rPh>
    <rPh sb="191" eb="193">
      <t>ケイエイ</t>
    </rPh>
    <rPh sb="193" eb="195">
      <t>センリャク</t>
    </rPh>
    <rPh sb="195" eb="196">
      <t>オヨ</t>
    </rPh>
    <rPh sb="207" eb="209">
      <t>ケイカク</t>
    </rPh>
    <rPh sb="210" eb="211">
      <t>モト</t>
    </rPh>
    <rPh sb="214" eb="217">
      <t>ケイカクテキ</t>
    </rPh>
    <rPh sb="219" eb="222">
      <t>ゴウリテキ</t>
    </rPh>
    <rPh sb="223" eb="225">
      <t>ケイエイ</t>
    </rPh>
    <rPh sb="226" eb="227">
      <t>ツト</t>
    </rPh>
    <rPh sb="229" eb="231">
      <t>ケイエイ</t>
    </rPh>
    <rPh sb="231" eb="233">
      <t>キバン</t>
    </rPh>
    <rPh sb="234" eb="236">
      <t>キョウカ</t>
    </rPh>
    <rPh sb="237" eb="238">
      <t>ハカ</t>
    </rPh>
    <phoneticPr fontId="4"/>
  </si>
  <si>
    <t>①経常収支比率
　100%を上回っており、単年度の収支は黒字である。なお、基準外の繰入金はなかった。
②累積欠損金比率
　累積欠損金は生じていないため、算出対象となる値はない。
③流動比率
　100%を上回っており、短期的な資金繰りに支障はない。なお、民間金融機関からの一時借入はなかった。
④企業債残高対事業規模比率
　全国平均及び類似団体平均値を大きく下回っている状況にある。これは、高率補助により企業債発行額が抑えられていることによるものと考えられる。
⑤経費回収率
　市町村からの維持管理負担金で賄っているため、算出対象となる値はない。
⑥汚水処理原価
　全国平均及び類似団体平均値を下回っている状況にある。これは、高率補助により資本費が抑えられていることによるものと考えられる。
⑦施設利用率
　全国平均及び類似団体平均値を大きく上回っている状況にある。過大なスペックにはなっていない。
⑧水洗化率
　全国平均及び類似団体平均値を下回っている状況にある。関係市町村と共に水洗化率向上に向けて取り組んでいく必要がある。</t>
    <rPh sb="1" eb="3">
      <t>ケイジョウ</t>
    </rPh>
    <rPh sb="3" eb="5">
      <t>シュウシ</t>
    </rPh>
    <rPh sb="5" eb="7">
      <t>ヒリツ</t>
    </rPh>
    <rPh sb="14" eb="16">
      <t>ウワマワ</t>
    </rPh>
    <rPh sb="21" eb="24">
      <t>タンネンド</t>
    </rPh>
    <rPh sb="25" eb="27">
      <t>シュウシ</t>
    </rPh>
    <rPh sb="28" eb="30">
      <t>クロジ</t>
    </rPh>
    <rPh sb="52" eb="54">
      <t>ルイセキ</t>
    </rPh>
    <rPh sb="54" eb="57">
      <t>ケッソンキン</t>
    </rPh>
    <rPh sb="57" eb="59">
      <t>ヒリツ</t>
    </rPh>
    <rPh sb="61" eb="63">
      <t>ルイセキ</t>
    </rPh>
    <rPh sb="63" eb="66">
      <t>ケッソンキン</t>
    </rPh>
    <rPh sb="67" eb="68">
      <t>ショウ</t>
    </rPh>
    <rPh sb="76" eb="78">
      <t>サンシュツ</t>
    </rPh>
    <rPh sb="78" eb="80">
      <t>タイショウ</t>
    </rPh>
    <rPh sb="83" eb="84">
      <t>アタイ</t>
    </rPh>
    <rPh sb="90" eb="92">
      <t>リュウドウ</t>
    </rPh>
    <rPh sb="92" eb="94">
      <t>ヒリツ</t>
    </rPh>
    <rPh sb="101" eb="103">
      <t>ウワマワ</t>
    </rPh>
    <rPh sb="108" eb="111">
      <t>タンキテキ</t>
    </rPh>
    <rPh sb="112" eb="115">
      <t>シキング</t>
    </rPh>
    <rPh sb="117" eb="119">
      <t>シショウ</t>
    </rPh>
    <rPh sb="126" eb="128">
      <t>ミンカン</t>
    </rPh>
    <rPh sb="128" eb="130">
      <t>キンユウ</t>
    </rPh>
    <rPh sb="130" eb="132">
      <t>キカン</t>
    </rPh>
    <rPh sb="135" eb="139">
      <t>イチジカリイレ</t>
    </rPh>
    <rPh sb="147" eb="150">
      <t>キギョウサイ</t>
    </rPh>
    <rPh sb="150" eb="152">
      <t>ザンダカ</t>
    </rPh>
    <rPh sb="152" eb="153">
      <t>タイ</t>
    </rPh>
    <rPh sb="153" eb="155">
      <t>ジギョウ</t>
    </rPh>
    <rPh sb="155" eb="157">
      <t>キボ</t>
    </rPh>
    <rPh sb="157" eb="159">
      <t>ヒリツ</t>
    </rPh>
    <rPh sb="175" eb="176">
      <t>オオ</t>
    </rPh>
    <rPh sb="178" eb="180">
      <t>シタマワ</t>
    </rPh>
    <rPh sb="194" eb="196">
      <t>コウリツ</t>
    </rPh>
    <rPh sb="196" eb="198">
      <t>ホジョ</t>
    </rPh>
    <rPh sb="201" eb="204">
      <t>キギョウサイ</t>
    </rPh>
    <rPh sb="204" eb="206">
      <t>ハッコウ</t>
    </rPh>
    <rPh sb="206" eb="207">
      <t>ガク</t>
    </rPh>
    <rPh sb="208" eb="209">
      <t>オサ</t>
    </rPh>
    <rPh sb="223" eb="224">
      <t>カンガ</t>
    </rPh>
    <rPh sb="231" eb="233">
      <t>ケイヒ</t>
    </rPh>
    <rPh sb="233" eb="236">
      <t>カイシュウリツ</t>
    </rPh>
    <rPh sb="238" eb="241">
      <t>シチョウソン</t>
    </rPh>
    <rPh sb="244" eb="246">
      <t>イジ</t>
    </rPh>
    <rPh sb="246" eb="248">
      <t>カンリ</t>
    </rPh>
    <rPh sb="248" eb="251">
      <t>フタンキン</t>
    </rPh>
    <rPh sb="252" eb="253">
      <t>マカナ</t>
    </rPh>
    <rPh sb="260" eb="262">
      <t>サンシュツ</t>
    </rPh>
    <rPh sb="262" eb="264">
      <t>タイショウ</t>
    </rPh>
    <rPh sb="267" eb="268">
      <t>アタイ</t>
    </rPh>
    <rPh sb="274" eb="276">
      <t>オスイ</t>
    </rPh>
    <rPh sb="276" eb="278">
      <t>ショリ</t>
    </rPh>
    <rPh sb="278" eb="280">
      <t>ゲンカ</t>
    </rPh>
    <rPh sb="312" eb="314">
      <t>コウリツ</t>
    </rPh>
    <rPh sb="314" eb="316">
      <t>ホジョ</t>
    </rPh>
    <rPh sb="319" eb="322">
      <t>シホンヒ</t>
    </rPh>
    <rPh sb="323" eb="324">
      <t>オサ</t>
    </rPh>
    <rPh sb="338" eb="339">
      <t>カンガ</t>
    </rPh>
    <rPh sb="346" eb="348">
      <t>シセツ</t>
    </rPh>
    <rPh sb="348" eb="351">
      <t>リヨウリツ</t>
    </rPh>
    <rPh sb="367" eb="368">
      <t>オオ</t>
    </rPh>
    <rPh sb="382" eb="384">
      <t>カダイ</t>
    </rPh>
    <rPh sb="400" eb="403">
      <t>スイセンカ</t>
    </rPh>
    <rPh sb="403" eb="404">
      <t>リツ</t>
    </rPh>
    <rPh sb="420" eb="422">
      <t>シタマワ</t>
    </rPh>
    <rPh sb="432" eb="434">
      <t>カンケイ</t>
    </rPh>
    <rPh sb="434" eb="437">
      <t>シチョウソン</t>
    </rPh>
    <rPh sb="443" eb="444">
      <t>リツ</t>
    </rPh>
    <rPh sb="444" eb="446">
      <t>コウジョウ</t>
    </rPh>
    <rPh sb="447" eb="448">
      <t>ム</t>
    </rPh>
    <rPh sb="450" eb="451">
      <t>ト</t>
    </rPh>
    <rPh sb="452" eb="453">
      <t>ク</t>
    </rPh>
    <rPh sb="457" eb="459">
      <t>ヒツヨウ</t>
    </rPh>
    <phoneticPr fontId="4"/>
  </si>
  <si>
    <t>①有形固定資産減価償却比率
　全国平均及び類似団体平均値を大きく上回っている状況にある。これは、令和２年度の地方公営企業法適用にあたって、減価償却累計額も引き継いだことによるものと考えられる。
②管渠老朽化比率
　法定耐用年数の到来した管渠は現状ではないため、算出対象となる値はない。
③管渠改善率
　全国平均及び類似団体平均値を大きく下回っている状況にある。今後、耐用年数到来に伴う上記②（管渠老朽化比率）の発生・上昇が見込まれることから、計画的な更新が必要となる。</t>
    <rPh sb="1" eb="3">
      <t>ユウケイ</t>
    </rPh>
    <rPh sb="3" eb="7">
      <t>コテイシサン</t>
    </rPh>
    <rPh sb="7" eb="9">
      <t>ゲンカ</t>
    </rPh>
    <rPh sb="9" eb="11">
      <t>ショウキャク</t>
    </rPh>
    <rPh sb="11" eb="13">
      <t>ヒリツ</t>
    </rPh>
    <rPh sb="29" eb="30">
      <t>オオ</t>
    </rPh>
    <rPh sb="48" eb="50">
      <t>レイワ</t>
    </rPh>
    <rPh sb="51" eb="53">
      <t>ネンド</t>
    </rPh>
    <rPh sb="54" eb="56">
      <t>チホウ</t>
    </rPh>
    <rPh sb="56" eb="58">
      <t>コウエイ</t>
    </rPh>
    <rPh sb="58" eb="60">
      <t>キギョウ</t>
    </rPh>
    <rPh sb="60" eb="61">
      <t>ホウ</t>
    </rPh>
    <rPh sb="61" eb="63">
      <t>テキヨウ</t>
    </rPh>
    <rPh sb="69" eb="71">
      <t>ゲンカ</t>
    </rPh>
    <rPh sb="71" eb="73">
      <t>ショウキャク</t>
    </rPh>
    <rPh sb="73" eb="76">
      <t>ルイケイガク</t>
    </rPh>
    <rPh sb="77" eb="78">
      <t>ヒ</t>
    </rPh>
    <rPh sb="79" eb="80">
      <t>ツ</t>
    </rPh>
    <rPh sb="90" eb="91">
      <t>カンガ</t>
    </rPh>
    <rPh sb="98" eb="100">
      <t>カンキョ</t>
    </rPh>
    <rPh sb="100" eb="103">
      <t>ロウキュウカ</t>
    </rPh>
    <rPh sb="103" eb="105">
      <t>ヒリツ</t>
    </rPh>
    <rPh sb="107" eb="109">
      <t>ホウテイ</t>
    </rPh>
    <rPh sb="109" eb="111">
      <t>タイヨウ</t>
    </rPh>
    <rPh sb="111" eb="113">
      <t>ネンスウ</t>
    </rPh>
    <rPh sb="114" eb="116">
      <t>トウライ</t>
    </rPh>
    <rPh sb="118" eb="120">
      <t>カンキョ</t>
    </rPh>
    <rPh sb="121" eb="123">
      <t>ゲンジョウ</t>
    </rPh>
    <rPh sb="130" eb="132">
      <t>サンシュツ</t>
    </rPh>
    <rPh sb="132" eb="134">
      <t>タイショウ</t>
    </rPh>
    <rPh sb="137" eb="138">
      <t>アタイ</t>
    </rPh>
    <rPh sb="144" eb="146">
      <t>カンキョ</t>
    </rPh>
    <rPh sb="146" eb="149">
      <t>カイゼンリツ</t>
    </rPh>
    <rPh sb="151" eb="153">
      <t>ゼンコク</t>
    </rPh>
    <rPh sb="153" eb="155">
      <t>ヘイキン</t>
    </rPh>
    <rPh sb="155" eb="156">
      <t>オヨ</t>
    </rPh>
    <rPh sb="157" eb="159">
      <t>ルイジ</t>
    </rPh>
    <rPh sb="159" eb="161">
      <t>ダンタイ</t>
    </rPh>
    <rPh sb="161" eb="164">
      <t>ヘイキンチ</t>
    </rPh>
    <rPh sb="165" eb="166">
      <t>オオ</t>
    </rPh>
    <rPh sb="168" eb="170">
      <t>シタマワ</t>
    </rPh>
    <rPh sb="174" eb="176">
      <t>ジョウキョウ</t>
    </rPh>
    <rPh sb="180" eb="182">
      <t>コンゴ</t>
    </rPh>
    <rPh sb="183" eb="185">
      <t>タイヨウ</t>
    </rPh>
    <rPh sb="185" eb="187">
      <t>ネンスウ</t>
    </rPh>
    <rPh sb="187" eb="189">
      <t>トウライ</t>
    </rPh>
    <rPh sb="190" eb="191">
      <t>トモナ</t>
    </rPh>
    <rPh sb="192" eb="194">
      <t>ジョウキ</t>
    </rPh>
    <rPh sb="196" eb="198">
      <t>カンキョ</t>
    </rPh>
    <rPh sb="198" eb="201">
      <t>ロウキュウカ</t>
    </rPh>
    <rPh sb="201" eb="203">
      <t>ヒリツ</t>
    </rPh>
    <rPh sb="205" eb="207">
      <t>ハッセイ</t>
    </rPh>
    <rPh sb="208" eb="210">
      <t>ジョウショウ</t>
    </rPh>
    <rPh sb="211" eb="213">
      <t>ミコ</t>
    </rPh>
    <rPh sb="221" eb="224">
      <t>ケイカクテキ</t>
    </rPh>
    <rPh sb="225" eb="227">
      <t>コウシン</t>
    </rPh>
    <rPh sb="228" eb="23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</si>
</sst>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0.08</c:v>
                </c:pt>
              </c:numCache>
            </c:numRef>
          </c:val>
          <c:extLst>
            <c:ext xmlns:c16="http://schemas.microsoft.com/office/drawing/2014/chart" uri="{C3380CC4-5D6E-409C-BE32-E72D297353CC}">
              <c16:uniqueId val="{00000000-B149-4B1A-8671-3937C229E6D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1.87</c:v>
                </c:pt>
              </c:numCache>
            </c:numRef>
          </c:val>
          <c:smooth val="0"/>
          <c:extLst>
            <c:ext xmlns:c16="http://schemas.microsoft.com/office/drawing/2014/chart" uri="{C3380CC4-5D6E-409C-BE32-E72D297353CC}">
              <c16:uniqueId val="{00000001-B149-4B1A-8671-3937C229E6D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90.05</c:v>
                </c:pt>
              </c:numCache>
            </c:numRef>
          </c:val>
          <c:extLst>
            <c:ext xmlns:c16="http://schemas.microsoft.com/office/drawing/2014/chart" uri="{C3380CC4-5D6E-409C-BE32-E72D297353CC}">
              <c16:uniqueId val="{00000000-9603-4FFF-924B-377F8FC0209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68.2</c:v>
                </c:pt>
              </c:numCache>
            </c:numRef>
          </c:val>
          <c:smooth val="0"/>
          <c:extLst>
            <c:ext xmlns:c16="http://schemas.microsoft.com/office/drawing/2014/chart" uri="{C3380CC4-5D6E-409C-BE32-E72D297353CC}">
              <c16:uniqueId val="{00000001-9603-4FFF-924B-377F8FC0209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87.85</c:v>
                </c:pt>
              </c:numCache>
            </c:numRef>
          </c:val>
          <c:extLst>
            <c:ext xmlns:c16="http://schemas.microsoft.com/office/drawing/2014/chart" uri="{C3380CC4-5D6E-409C-BE32-E72D297353CC}">
              <c16:uniqueId val="{00000000-F55C-419B-86B8-71D9D045F03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F55C-419B-86B8-71D9D045F03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103.97</c:v>
                </c:pt>
              </c:numCache>
            </c:numRef>
          </c:val>
          <c:extLst>
            <c:ext xmlns:c16="http://schemas.microsoft.com/office/drawing/2014/chart" uri="{C3380CC4-5D6E-409C-BE32-E72D297353CC}">
              <c16:uniqueId val="{00000000-A792-4136-B4E8-5774248FEFA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101.63</c:v>
                </c:pt>
              </c:numCache>
            </c:numRef>
          </c:val>
          <c:smooth val="0"/>
          <c:extLst>
            <c:ext xmlns:c16="http://schemas.microsoft.com/office/drawing/2014/chart" uri="{C3380CC4-5D6E-409C-BE32-E72D297353CC}">
              <c16:uniqueId val="{00000001-A792-4136-B4E8-5774248FEFA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52.62</c:v>
                </c:pt>
              </c:numCache>
            </c:numRef>
          </c:val>
          <c:extLst>
            <c:ext xmlns:c16="http://schemas.microsoft.com/office/drawing/2014/chart" uri="{C3380CC4-5D6E-409C-BE32-E72D297353CC}">
              <c16:uniqueId val="{00000000-E4F9-490C-8A97-1EFA9BC109A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31.96</c:v>
                </c:pt>
              </c:numCache>
            </c:numRef>
          </c:val>
          <c:smooth val="0"/>
          <c:extLst>
            <c:ext xmlns:c16="http://schemas.microsoft.com/office/drawing/2014/chart" uri="{C3380CC4-5D6E-409C-BE32-E72D297353CC}">
              <c16:uniqueId val="{00000001-E4F9-490C-8A97-1EFA9BC109A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BA6-42AD-B592-A03D0059D8A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0.93</c:v>
                </c:pt>
              </c:numCache>
            </c:numRef>
          </c:val>
          <c:smooth val="0"/>
          <c:extLst>
            <c:ext xmlns:c16="http://schemas.microsoft.com/office/drawing/2014/chart" uri="{C3380CC4-5D6E-409C-BE32-E72D297353CC}">
              <c16:uniqueId val="{00000001-6BA6-42AD-B592-A03D0059D8A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AA5-45A4-9411-37A6FAF8F44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9.1</c:v>
                </c:pt>
              </c:numCache>
            </c:numRef>
          </c:val>
          <c:smooth val="0"/>
          <c:extLst>
            <c:ext xmlns:c16="http://schemas.microsoft.com/office/drawing/2014/chart" uri="{C3380CC4-5D6E-409C-BE32-E72D297353CC}">
              <c16:uniqueId val="{00000001-BAA5-45A4-9411-37A6FAF8F44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108.94</c:v>
                </c:pt>
              </c:numCache>
            </c:numRef>
          </c:val>
          <c:extLst>
            <c:ext xmlns:c16="http://schemas.microsoft.com/office/drawing/2014/chart" uri="{C3380CC4-5D6E-409C-BE32-E72D297353CC}">
              <c16:uniqueId val="{00000000-54CF-4E3E-8179-B62A445288E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101.14</c:v>
                </c:pt>
              </c:numCache>
            </c:numRef>
          </c:val>
          <c:smooth val="0"/>
          <c:extLst>
            <c:ext xmlns:c16="http://schemas.microsoft.com/office/drawing/2014/chart" uri="{C3380CC4-5D6E-409C-BE32-E72D297353CC}">
              <c16:uniqueId val="{00000001-54CF-4E3E-8179-B62A445288E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139.81</c:v>
                </c:pt>
              </c:numCache>
            </c:numRef>
          </c:val>
          <c:extLst>
            <c:ext xmlns:c16="http://schemas.microsoft.com/office/drawing/2014/chart" uri="{C3380CC4-5D6E-409C-BE32-E72D297353CC}">
              <c16:uniqueId val="{00000000-D030-4E50-BD8E-B9B9605AB24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255.67</c:v>
                </c:pt>
              </c:numCache>
            </c:numRef>
          </c:val>
          <c:smooth val="0"/>
          <c:extLst>
            <c:ext xmlns:c16="http://schemas.microsoft.com/office/drawing/2014/chart" uri="{C3380CC4-5D6E-409C-BE32-E72D297353CC}">
              <c16:uniqueId val="{00000001-D030-4E50-BD8E-B9B9605AB24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228-47B6-962B-82E94E9B3A9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228-47B6-962B-82E94E9B3A9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45.71</c:v>
                </c:pt>
              </c:numCache>
            </c:numRef>
          </c:val>
          <c:extLst>
            <c:ext xmlns:c16="http://schemas.microsoft.com/office/drawing/2014/chart" uri="{C3380CC4-5D6E-409C-BE32-E72D297353CC}">
              <c16:uniqueId val="{00000000-DC1E-445E-8BCF-7E7E51070AD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50.67</c:v>
                </c:pt>
              </c:numCache>
            </c:numRef>
          </c:val>
          <c:smooth val="0"/>
          <c:extLst>
            <c:ext xmlns:c16="http://schemas.microsoft.com/office/drawing/2014/chart" uri="{C3380CC4-5D6E-409C-BE32-E72D297353CC}">
              <c16:uniqueId val="{00000001-DC1E-445E-8BCF-7E7E51070AD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0"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非設置</v>
      </c>
      <c r="AE8" s="50"/>
      <c r="AF8" s="50"/>
      <c r="AG8" s="50"/>
      <c r="AH8" s="50"/>
      <c r="AI8" s="50"/>
      <c r="AJ8" s="50"/>
      <c r="AK8" s="3"/>
      <c r="AL8" s="51">
        <f>データ!S6</f>
        <v>1485484</v>
      </c>
      <c r="AM8" s="51"/>
      <c r="AN8" s="51"/>
      <c r="AO8" s="51"/>
      <c r="AP8" s="51"/>
      <c r="AQ8" s="51"/>
      <c r="AR8" s="51"/>
      <c r="AS8" s="51"/>
      <c r="AT8" s="46">
        <f>データ!T6</f>
        <v>2282.59</v>
      </c>
      <c r="AU8" s="46"/>
      <c r="AV8" s="46"/>
      <c r="AW8" s="46"/>
      <c r="AX8" s="46"/>
      <c r="AY8" s="46"/>
      <c r="AZ8" s="46"/>
      <c r="BA8" s="46"/>
      <c r="BB8" s="46">
        <f>データ!U6</f>
        <v>650.79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84.17</v>
      </c>
      <c r="J10" s="46"/>
      <c r="K10" s="46"/>
      <c r="L10" s="46"/>
      <c r="M10" s="46"/>
      <c r="N10" s="46"/>
      <c r="O10" s="46"/>
      <c r="P10" s="46">
        <f>データ!P6</f>
        <v>78.849999999999994</v>
      </c>
      <c r="Q10" s="46"/>
      <c r="R10" s="46"/>
      <c r="S10" s="46"/>
      <c r="T10" s="46"/>
      <c r="U10" s="46"/>
      <c r="V10" s="46"/>
      <c r="W10" s="46">
        <f>データ!Q6</f>
        <v>91.01</v>
      </c>
      <c r="X10" s="46"/>
      <c r="Y10" s="46"/>
      <c r="Z10" s="46"/>
      <c r="AA10" s="46"/>
      <c r="AB10" s="46"/>
      <c r="AC10" s="46"/>
      <c r="AD10" s="51">
        <f>データ!R6</f>
        <v>0</v>
      </c>
      <c r="AE10" s="51"/>
      <c r="AF10" s="51"/>
      <c r="AG10" s="51"/>
      <c r="AH10" s="51"/>
      <c r="AI10" s="51"/>
      <c r="AJ10" s="51"/>
      <c r="AK10" s="2"/>
      <c r="AL10" s="51">
        <f>データ!V6</f>
        <v>862797</v>
      </c>
      <c r="AM10" s="51"/>
      <c r="AN10" s="51"/>
      <c r="AO10" s="51"/>
      <c r="AP10" s="51"/>
      <c r="AQ10" s="51"/>
      <c r="AR10" s="51"/>
      <c r="AS10" s="51"/>
      <c r="AT10" s="46">
        <f>データ!W6</f>
        <v>163.15</v>
      </c>
      <c r="AU10" s="46"/>
      <c r="AV10" s="46"/>
      <c r="AW10" s="46"/>
      <c r="AX10" s="46"/>
      <c r="AY10" s="46"/>
      <c r="AZ10" s="46"/>
      <c r="BA10" s="46"/>
      <c r="BB10" s="46">
        <f>データ!X6</f>
        <v>5288.37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GbWYXRscvF2vwHS72nDBWSwkVH9zSc3X5LaVp/p+AttQd4b2YT5d0hg5Yzn/SQHbY4oGb6Y7PwoxZEOSxNmY8Q==" saltValue="lxOefEDVANlA/+Dmnn9MN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470007</v>
      </c>
      <c r="D6" s="33">
        <f t="shared" si="3"/>
        <v>46</v>
      </c>
      <c r="E6" s="33">
        <f t="shared" si="3"/>
        <v>17</v>
      </c>
      <c r="F6" s="33">
        <f t="shared" si="3"/>
        <v>3</v>
      </c>
      <c r="G6" s="33">
        <f t="shared" si="3"/>
        <v>0</v>
      </c>
      <c r="H6" s="33" t="str">
        <f t="shared" si="3"/>
        <v>沖縄県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84.17</v>
      </c>
      <c r="P6" s="34">
        <f t="shared" si="3"/>
        <v>78.849999999999994</v>
      </c>
      <c r="Q6" s="34">
        <f t="shared" si="3"/>
        <v>91.01</v>
      </c>
      <c r="R6" s="34">
        <f t="shared" si="3"/>
        <v>0</v>
      </c>
      <c r="S6" s="34">
        <f t="shared" si="3"/>
        <v>1485484</v>
      </c>
      <c r="T6" s="34">
        <f t="shared" si="3"/>
        <v>2282.59</v>
      </c>
      <c r="U6" s="34">
        <f t="shared" si="3"/>
        <v>650.79</v>
      </c>
      <c r="V6" s="34">
        <f t="shared" si="3"/>
        <v>862797</v>
      </c>
      <c r="W6" s="34">
        <f t="shared" si="3"/>
        <v>163.15</v>
      </c>
      <c r="X6" s="34">
        <f t="shared" si="3"/>
        <v>5288.37</v>
      </c>
      <c r="Y6" s="35" t="str">
        <f>IF(Y7="",NA(),Y7)</f>
        <v>-</v>
      </c>
      <c r="Z6" s="35" t="str">
        <f t="shared" ref="Z6:AH6" si="4">IF(Z7="",NA(),Z7)</f>
        <v>-</v>
      </c>
      <c r="AA6" s="35" t="str">
        <f t="shared" si="4"/>
        <v>-</v>
      </c>
      <c r="AB6" s="35" t="str">
        <f t="shared" si="4"/>
        <v>-</v>
      </c>
      <c r="AC6" s="35">
        <f t="shared" si="4"/>
        <v>103.97</v>
      </c>
      <c r="AD6" s="35" t="str">
        <f t="shared" si="4"/>
        <v>-</v>
      </c>
      <c r="AE6" s="35" t="str">
        <f t="shared" si="4"/>
        <v>-</v>
      </c>
      <c r="AF6" s="35" t="str">
        <f t="shared" si="4"/>
        <v>-</v>
      </c>
      <c r="AG6" s="35" t="str">
        <f t="shared" si="4"/>
        <v>-</v>
      </c>
      <c r="AH6" s="35">
        <f t="shared" si="4"/>
        <v>101.63</v>
      </c>
      <c r="AI6" s="34" t="str">
        <f>IF(AI7="","",IF(AI7="-","【-】","【"&amp;SUBSTITUTE(TEXT(AI7,"#,##0.00"),"-","△")&amp;"】"))</f>
        <v>【101.70】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9.1</v>
      </c>
      <c r="AT6" s="34" t="str">
        <f>IF(AT7="","",IF(AT7="-","【-】","【"&amp;SUBSTITUTE(TEXT(AT7,"#,##0.00"),"-","△")&amp;"】"))</f>
        <v>【8.92】</v>
      </c>
      <c r="AU6" s="35" t="str">
        <f>IF(AU7="",NA(),AU7)</f>
        <v>-</v>
      </c>
      <c r="AV6" s="35" t="str">
        <f t="shared" ref="AV6:BD6" si="6">IF(AV7="",NA(),AV7)</f>
        <v>-</v>
      </c>
      <c r="AW6" s="35" t="str">
        <f t="shared" si="6"/>
        <v>-</v>
      </c>
      <c r="AX6" s="35" t="str">
        <f t="shared" si="6"/>
        <v>-</v>
      </c>
      <c r="AY6" s="35">
        <f t="shared" si="6"/>
        <v>108.94</v>
      </c>
      <c r="AZ6" s="35" t="str">
        <f t="shared" si="6"/>
        <v>-</v>
      </c>
      <c r="BA6" s="35" t="str">
        <f t="shared" si="6"/>
        <v>-</v>
      </c>
      <c r="BB6" s="35" t="str">
        <f t="shared" si="6"/>
        <v>-</v>
      </c>
      <c r="BC6" s="35" t="str">
        <f t="shared" si="6"/>
        <v>-</v>
      </c>
      <c r="BD6" s="35">
        <f t="shared" si="6"/>
        <v>101.14</v>
      </c>
      <c r="BE6" s="34" t="str">
        <f>IF(BE7="","",IF(BE7="-","【-】","【"&amp;SUBSTITUTE(TEXT(BE7,"#,##0.00"),"-","△")&amp;"】"))</f>
        <v>【100.43】</v>
      </c>
      <c r="BF6" s="35" t="str">
        <f>IF(BF7="",NA(),BF7)</f>
        <v>-</v>
      </c>
      <c r="BG6" s="35" t="str">
        <f t="shared" ref="BG6:BO6" si="7">IF(BG7="",NA(),BG7)</f>
        <v>-</v>
      </c>
      <c r="BH6" s="35" t="str">
        <f t="shared" si="7"/>
        <v>-</v>
      </c>
      <c r="BI6" s="35" t="str">
        <f t="shared" si="7"/>
        <v>-</v>
      </c>
      <c r="BJ6" s="35">
        <f t="shared" si="7"/>
        <v>139.81</v>
      </c>
      <c r="BK6" s="35" t="str">
        <f t="shared" si="7"/>
        <v>-</v>
      </c>
      <c r="BL6" s="35" t="str">
        <f t="shared" si="7"/>
        <v>-</v>
      </c>
      <c r="BM6" s="35" t="str">
        <f t="shared" si="7"/>
        <v>-</v>
      </c>
      <c r="BN6" s="35" t="str">
        <f t="shared" si="7"/>
        <v>-</v>
      </c>
      <c r="BO6" s="35">
        <f t="shared" si="7"/>
        <v>255.67</v>
      </c>
      <c r="BP6" s="34" t="str">
        <f>IF(BP7="","",IF(BP7="-","【-】","【"&amp;SUBSTITUTE(TEXT(BP7,"#,##0.00"),"-","△")&amp;"】"))</f>
        <v>【260.55】</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45.71</v>
      </c>
      <c r="CG6" s="35" t="str">
        <f t="shared" si="9"/>
        <v>-</v>
      </c>
      <c r="CH6" s="35" t="str">
        <f t="shared" si="9"/>
        <v>-</v>
      </c>
      <c r="CI6" s="35" t="str">
        <f t="shared" si="9"/>
        <v>-</v>
      </c>
      <c r="CJ6" s="35" t="str">
        <f t="shared" si="9"/>
        <v>-</v>
      </c>
      <c r="CK6" s="35">
        <f t="shared" si="9"/>
        <v>50.67</v>
      </c>
      <c r="CL6" s="34" t="str">
        <f>IF(CL7="","",IF(CL7="-","【-】","【"&amp;SUBSTITUTE(TEXT(CL7,"#,##0.00"),"-","△")&amp;"】"))</f>
        <v>【51.03】</v>
      </c>
      <c r="CM6" s="35" t="str">
        <f>IF(CM7="",NA(),CM7)</f>
        <v>-</v>
      </c>
      <c r="CN6" s="35" t="str">
        <f t="shared" ref="CN6:CV6" si="10">IF(CN7="",NA(),CN7)</f>
        <v>-</v>
      </c>
      <c r="CO6" s="35" t="str">
        <f t="shared" si="10"/>
        <v>-</v>
      </c>
      <c r="CP6" s="35" t="str">
        <f t="shared" si="10"/>
        <v>-</v>
      </c>
      <c r="CQ6" s="35">
        <f t="shared" si="10"/>
        <v>90.05</v>
      </c>
      <c r="CR6" s="35" t="str">
        <f t="shared" si="10"/>
        <v>-</v>
      </c>
      <c r="CS6" s="35" t="str">
        <f t="shared" si="10"/>
        <v>-</v>
      </c>
      <c r="CT6" s="35" t="str">
        <f t="shared" si="10"/>
        <v>-</v>
      </c>
      <c r="CU6" s="35" t="str">
        <f t="shared" si="10"/>
        <v>-</v>
      </c>
      <c r="CV6" s="35">
        <f t="shared" si="10"/>
        <v>68.2</v>
      </c>
      <c r="CW6" s="34" t="str">
        <f>IF(CW7="","",IF(CW7="-","【-】","【"&amp;SUBSTITUTE(TEXT(CW7,"#,##0.00"),"-","△")&amp;"】"))</f>
        <v>【68.03】</v>
      </c>
      <c r="CX6" s="35" t="str">
        <f>IF(CX7="",NA(),CX7)</f>
        <v>-</v>
      </c>
      <c r="CY6" s="35" t="str">
        <f t="shared" ref="CY6:DG6" si="11">IF(CY7="",NA(),CY7)</f>
        <v>-</v>
      </c>
      <c r="CZ6" s="35" t="str">
        <f t="shared" si="11"/>
        <v>-</v>
      </c>
      <c r="DA6" s="35" t="str">
        <f t="shared" si="11"/>
        <v>-</v>
      </c>
      <c r="DB6" s="35">
        <f t="shared" si="11"/>
        <v>87.85</v>
      </c>
      <c r="DC6" s="35" t="str">
        <f t="shared" si="11"/>
        <v>-</v>
      </c>
      <c r="DD6" s="35" t="str">
        <f t="shared" si="11"/>
        <v>-</v>
      </c>
      <c r="DE6" s="35" t="str">
        <f t="shared" si="11"/>
        <v>-</v>
      </c>
      <c r="DF6" s="35" t="str">
        <f t="shared" si="11"/>
        <v>-</v>
      </c>
      <c r="DG6" s="35">
        <f t="shared" si="11"/>
        <v>94.01</v>
      </c>
      <c r="DH6" s="34" t="str">
        <f>IF(DH7="","",IF(DH7="-","【-】","【"&amp;SUBSTITUTE(TEXT(DH7,"#,##0.00"),"-","△")&amp;"】"))</f>
        <v>【93.88】</v>
      </c>
      <c r="DI6" s="35" t="str">
        <f>IF(DI7="",NA(),DI7)</f>
        <v>-</v>
      </c>
      <c r="DJ6" s="35" t="str">
        <f t="shared" ref="DJ6:DR6" si="12">IF(DJ7="",NA(),DJ7)</f>
        <v>-</v>
      </c>
      <c r="DK6" s="35" t="str">
        <f t="shared" si="12"/>
        <v>-</v>
      </c>
      <c r="DL6" s="35" t="str">
        <f t="shared" si="12"/>
        <v>-</v>
      </c>
      <c r="DM6" s="35">
        <f t="shared" si="12"/>
        <v>52.62</v>
      </c>
      <c r="DN6" s="35" t="str">
        <f t="shared" si="12"/>
        <v>-</v>
      </c>
      <c r="DO6" s="35" t="str">
        <f t="shared" si="12"/>
        <v>-</v>
      </c>
      <c r="DP6" s="35" t="str">
        <f t="shared" si="12"/>
        <v>-</v>
      </c>
      <c r="DQ6" s="35" t="str">
        <f t="shared" si="12"/>
        <v>-</v>
      </c>
      <c r="DR6" s="35">
        <f t="shared" si="12"/>
        <v>31.96</v>
      </c>
      <c r="DS6" s="34" t="str">
        <f>IF(DS7="","",IF(DS7="-","【-】","【"&amp;SUBSTITUTE(TEXT(DS7,"#,##0.00"),"-","△")&amp;"】"))</f>
        <v>【31.52】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0.93</v>
      </c>
      <c r="ED6" s="34" t="str">
        <f>IF(ED7="","",IF(ED7="-","【-】","【"&amp;SUBSTITUTE(TEXT(ED7,"#,##0.00"),"-","△")&amp;"】"))</f>
        <v>【0.91】</v>
      </c>
      <c r="EE6" s="35" t="str">
        <f>IF(EE7="",NA(),EE7)</f>
        <v>-</v>
      </c>
      <c r="EF6" s="35" t="str">
        <f t="shared" ref="EF6:EN6" si="14">IF(EF7="",NA(),EF7)</f>
        <v>-</v>
      </c>
      <c r="EG6" s="35" t="str">
        <f t="shared" si="14"/>
        <v>-</v>
      </c>
      <c r="EH6" s="35" t="str">
        <f t="shared" si="14"/>
        <v>-</v>
      </c>
      <c r="EI6" s="35">
        <f t="shared" si="14"/>
        <v>0.08</v>
      </c>
      <c r="EJ6" s="35" t="str">
        <f t="shared" si="14"/>
        <v>-</v>
      </c>
      <c r="EK6" s="35" t="str">
        <f t="shared" si="14"/>
        <v>-</v>
      </c>
      <c r="EL6" s="35" t="str">
        <f t="shared" si="14"/>
        <v>-</v>
      </c>
      <c r="EM6" s="35" t="str">
        <f t="shared" si="14"/>
        <v>-</v>
      </c>
      <c r="EN6" s="35">
        <f t="shared" si="14"/>
        <v>1.87</v>
      </c>
      <c r="EO6" s="34" t="str">
        <f>IF(EO7="","",IF(EO7="-","【-】","【"&amp;SUBSTITUTE(TEXT(EO7,"#,##0.00"),"-","△")&amp;"】"))</f>
        <v>【1.84】</v>
      </c>
    </row>
    <row r="7" spans="1:148" s="36" customFormat="1" x14ac:dyDescent="0.15">
      <c r="A7" s="28"/>
      <c r="B7" s="37">
        <v>2020</v>
      </c>
      <c r="C7" s="37">
        <v>470007</v>
      </c>
      <c r="D7" s="37">
        <v>46</v>
      </c>
      <c r="E7" s="37">
        <v>17</v>
      </c>
      <c r="F7" s="37">
        <v>3</v>
      </c>
      <c r="G7" s="37">
        <v>0</v>
      </c>
      <c r="H7" s="37" t="s">
        <v>96</v>
      </c>
      <c r="I7" s="37" t="s">
        <v>97</v>
      </c>
      <c r="J7" s="37" t="s">
        <v>98</v>
      </c>
      <c r="K7" s="37" t="s">
        <v>99</v>
      </c>
      <c r="L7" s="37" t="s">
        <v>100</v>
      </c>
      <c r="M7" s="37" t="s">
        <v>101</v>
      </c>
      <c r="N7" s="38" t="s">
        <v>102</v>
      </c>
      <c r="O7" s="38">
        <v>84.17</v>
      </c>
      <c r="P7" s="38">
        <v>78.849999999999994</v>
      </c>
      <c r="Q7" s="38">
        <v>91.01</v>
      </c>
      <c r="R7" s="38">
        <v>0</v>
      </c>
      <c r="S7" s="38">
        <v>1485484</v>
      </c>
      <c r="T7" s="38">
        <v>2282.59</v>
      </c>
      <c r="U7" s="38">
        <v>650.79</v>
      </c>
      <c r="V7" s="38">
        <v>862797</v>
      </c>
      <c r="W7" s="38">
        <v>163.15</v>
      </c>
      <c r="X7" s="38">
        <v>5288.37</v>
      </c>
      <c r="Y7" s="38" t="s">
        <v>102</v>
      </c>
      <c r="Z7" s="38" t="s">
        <v>102</v>
      </c>
      <c r="AA7" s="38" t="s">
        <v>102</v>
      </c>
      <c r="AB7" s="38" t="s">
        <v>102</v>
      </c>
      <c r="AC7" s="38">
        <v>103.97</v>
      </c>
      <c r="AD7" s="38" t="s">
        <v>102</v>
      </c>
      <c r="AE7" s="38" t="s">
        <v>102</v>
      </c>
      <c r="AF7" s="38" t="s">
        <v>102</v>
      </c>
      <c r="AG7" s="38" t="s">
        <v>102</v>
      </c>
      <c r="AH7" s="38">
        <v>101.63</v>
      </c>
      <c r="AI7" s="38">
        <v>101.7</v>
      </c>
      <c r="AJ7" s="38" t="s">
        <v>102</v>
      </c>
      <c r="AK7" s="38" t="s">
        <v>102</v>
      </c>
      <c r="AL7" s="38" t="s">
        <v>102</v>
      </c>
      <c r="AM7" s="38" t="s">
        <v>102</v>
      </c>
      <c r="AN7" s="38">
        <v>0</v>
      </c>
      <c r="AO7" s="38" t="s">
        <v>102</v>
      </c>
      <c r="AP7" s="38" t="s">
        <v>102</v>
      </c>
      <c r="AQ7" s="38" t="s">
        <v>102</v>
      </c>
      <c r="AR7" s="38" t="s">
        <v>102</v>
      </c>
      <c r="AS7" s="38">
        <v>9.1</v>
      </c>
      <c r="AT7" s="38">
        <v>8.92</v>
      </c>
      <c r="AU7" s="38" t="s">
        <v>102</v>
      </c>
      <c r="AV7" s="38" t="s">
        <v>102</v>
      </c>
      <c r="AW7" s="38" t="s">
        <v>102</v>
      </c>
      <c r="AX7" s="38" t="s">
        <v>102</v>
      </c>
      <c r="AY7" s="38">
        <v>108.94</v>
      </c>
      <c r="AZ7" s="38" t="s">
        <v>102</v>
      </c>
      <c r="BA7" s="38" t="s">
        <v>102</v>
      </c>
      <c r="BB7" s="38" t="s">
        <v>102</v>
      </c>
      <c r="BC7" s="38" t="s">
        <v>102</v>
      </c>
      <c r="BD7" s="38">
        <v>101.14</v>
      </c>
      <c r="BE7" s="38">
        <v>100.43</v>
      </c>
      <c r="BF7" s="38" t="s">
        <v>102</v>
      </c>
      <c r="BG7" s="38" t="s">
        <v>102</v>
      </c>
      <c r="BH7" s="38" t="s">
        <v>102</v>
      </c>
      <c r="BI7" s="38" t="s">
        <v>102</v>
      </c>
      <c r="BJ7" s="38">
        <v>139.81</v>
      </c>
      <c r="BK7" s="38" t="s">
        <v>102</v>
      </c>
      <c r="BL7" s="38" t="s">
        <v>102</v>
      </c>
      <c r="BM7" s="38" t="s">
        <v>102</v>
      </c>
      <c r="BN7" s="38" t="s">
        <v>102</v>
      </c>
      <c r="BO7" s="38">
        <v>255.67</v>
      </c>
      <c r="BP7" s="38">
        <v>260.55</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45.71</v>
      </c>
      <c r="CG7" s="38" t="s">
        <v>102</v>
      </c>
      <c r="CH7" s="38" t="s">
        <v>102</v>
      </c>
      <c r="CI7" s="38" t="s">
        <v>102</v>
      </c>
      <c r="CJ7" s="38" t="s">
        <v>102</v>
      </c>
      <c r="CK7" s="38">
        <v>50.67</v>
      </c>
      <c r="CL7" s="38">
        <v>51.03</v>
      </c>
      <c r="CM7" s="38" t="s">
        <v>102</v>
      </c>
      <c r="CN7" s="38" t="s">
        <v>102</v>
      </c>
      <c r="CO7" s="38" t="s">
        <v>102</v>
      </c>
      <c r="CP7" s="38" t="s">
        <v>102</v>
      </c>
      <c r="CQ7" s="38">
        <v>90.05</v>
      </c>
      <c r="CR7" s="38" t="s">
        <v>102</v>
      </c>
      <c r="CS7" s="38" t="s">
        <v>102</v>
      </c>
      <c r="CT7" s="38" t="s">
        <v>102</v>
      </c>
      <c r="CU7" s="38" t="s">
        <v>102</v>
      </c>
      <c r="CV7" s="38">
        <v>68.2</v>
      </c>
      <c r="CW7" s="38">
        <v>68.03</v>
      </c>
      <c r="CX7" s="38" t="s">
        <v>102</v>
      </c>
      <c r="CY7" s="38" t="s">
        <v>102</v>
      </c>
      <c r="CZ7" s="38" t="s">
        <v>102</v>
      </c>
      <c r="DA7" s="38" t="s">
        <v>102</v>
      </c>
      <c r="DB7" s="38">
        <v>87.85</v>
      </c>
      <c r="DC7" s="38" t="s">
        <v>102</v>
      </c>
      <c r="DD7" s="38" t="s">
        <v>102</v>
      </c>
      <c r="DE7" s="38" t="s">
        <v>102</v>
      </c>
      <c r="DF7" s="38" t="s">
        <v>102</v>
      </c>
      <c r="DG7" s="38">
        <v>94.01</v>
      </c>
      <c r="DH7" s="38">
        <v>93.88</v>
      </c>
      <c r="DI7" s="38" t="s">
        <v>102</v>
      </c>
      <c r="DJ7" s="38" t="s">
        <v>102</v>
      </c>
      <c r="DK7" s="38" t="s">
        <v>102</v>
      </c>
      <c r="DL7" s="38" t="s">
        <v>102</v>
      </c>
      <c r="DM7" s="38">
        <v>52.62</v>
      </c>
      <c r="DN7" s="38" t="s">
        <v>102</v>
      </c>
      <c r="DO7" s="38" t="s">
        <v>102</v>
      </c>
      <c r="DP7" s="38" t="s">
        <v>102</v>
      </c>
      <c r="DQ7" s="38" t="s">
        <v>102</v>
      </c>
      <c r="DR7" s="38">
        <v>31.96</v>
      </c>
      <c r="DS7" s="38">
        <v>31.52</v>
      </c>
      <c r="DT7" s="38" t="s">
        <v>102</v>
      </c>
      <c r="DU7" s="38" t="s">
        <v>102</v>
      </c>
      <c r="DV7" s="38" t="s">
        <v>102</v>
      </c>
      <c r="DW7" s="38" t="s">
        <v>102</v>
      </c>
      <c r="DX7" s="38">
        <v>0</v>
      </c>
      <c r="DY7" s="38" t="s">
        <v>102</v>
      </c>
      <c r="DZ7" s="38" t="s">
        <v>102</v>
      </c>
      <c r="EA7" s="38" t="s">
        <v>102</v>
      </c>
      <c r="EB7" s="38" t="s">
        <v>102</v>
      </c>
      <c r="EC7" s="38">
        <v>0.93</v>
      </c>
      <c r="ED7" s="38">
        <v>0.91</v>
      </c>
      <c r="EE7" s="38" t="s">
        <v>102</v>
      </c>
      <c r="EF7" s="38" t="s">
        <v>102</v>
      </c>
      <c r="EG7" s="38" t="s">
        <v>102</v>
      </c>
      <c r="EH7" s="38" t="s">
        <v>102</v>
      </c>
      <c r="EI7" s="38">
        <v>0.08</v>
      </c>
      <c r="EJ7" s="38" t="s">
        <v>102</v>
      </c>
      <c r="EK7" s="38" t="s">
        <v>102</v>
      </c>
      <c r="EL7" s="38" t="s">
        <v>102</v>
      </c>
      <c r="EM7" s="38" t="s">
        <v>102</v>
      </c>
      <c r="EN7" s="38">
        <v>1.87</v>
      </c>
      <c r="EO7" s="38">
        <v>1.84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2022-01-17T05:07:02Z</cp:lastPrinted>
  <dcterms:created xsi:type="dcterms:W3CDTF">2021-12-03T07:21:07Z</dcterms:created>
  <dcterms:modified xsi:type="dcterms:W3CDTF">2022-01-17T06:40:04Z</dcterms:modified>
  <cp:category/>
</cp:coreProperties>
</file>