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SVNAS01\share\総務部\財政課\新分類\②調査企画班\R03調査企画班\03 予算執行主任\05 地方公営企業関係\01 通知・照会\01 照会\10 220116 公営企業に係る経営比較分析表（令和２年度決算）の分析等について\03 220121 財政課←関係部局\病院事業局\"/>
    </mc:Choice>
  </mc:AlternateContent>
  <workbookProtection workbookAlgorithmName="SHA-512" workbookHashValue="79mQzxo4qKxWyhy2mBnudLU7iTiJB0AcDP7qRoDGRDxFyHwCaTNa4orf6jhS0BFNQ1k+TLhMcPSrt3j0aCmmbw==" workbookSaltValue="eG/LyGpxYg9Z3W3o/udM0w==" workbookSpinCount="100000" lockStructure="1"/>
  <bookViews>
    <workbookView xWindow="0" yWindow="0" windowWidth="20490" windowHeight="678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CN10" i="4"/>
  <c r="AU10" i="4"/>
  <c r="B10" i="4"/>
  <c r="LP8" i="4"/>
  <c r="JW8" i="4"/>
  <c r="ID8" i="4"/>
  <c r="FZ8" i="4"/>
  <c r="EG8" i="4"/>
  <c r="CN8" i="4"/>
  <c r="AU8" i="4"/>
  <c r="B8" i="4"/>
  <c r="IZ54" i="4" l="1"/>
  <c r="IZ32" i="4"/>
  <c r="HM78" i="4"/>
  <c r="FL54" i="4"/>
  <c r="FL32" i="4"/>
  <c r="BX32" i="4"/>
  <c r="CS78" i="4"/>
  <c r="BX54" i="4"/>
  <c r="MN54" i="4"/>
  <c r="MN32" i="4"/>
  <c r="MH78" i="4"/>
  <c r="C11" i="5"/>
  <c r="D11" i="5"/>
  <c r="E11" i="5"/>
  <c r="B11" i="5"/>
  <c r="DS32" i="4" l="1"/>
  <c r="AN78" i="4"/>
  <c r="AE54" i="4"/>
  <c r="KU32" i="4"/>
  <c r="KC78" i="4"/>
  <c r="HG54" i="4"/>
  <c r="HG32" i="4"/>
  <c r="FH78" i="4"/>
  <c r="DS54" i="4"/>
  <c r="AE32" i="4"/>
  <c r="KU54" i="4"/>
  <c r="LO78" i="4"/>
  <c r="EW54" i="4"/>
  <c r="EW32" i="4"/>
  <c r="GT78" i="4"/>
  <c r="BZ78" i="4"/>
  <c r="BI54" i="4"/>
  <c r="BI32" i="4"/>
  <c r="LY54" i="4"/>
  <c r="LY32" i="4"/>
  <c r="IK54" i="4"/>
  <c r="IK32" i="4"/>
  <c r="JJ78" i="4"/>
  <c r="DD32" i="4"/>
  <c r="P54" i="4"/>
  <c r="U78" i="4"/>
  <c r="KF54" i="4"/>
  <c r="KF32" i="4"/>
  <c r="GR54" i="4"/>
  <c r="GR32" i="4"/>
  <c r="EO78" i="4"/>
  <c r="DD54" i="4"/>
  <c r="P32" i="4"/>
  <c r="AT54" i="4"/>
  <c r="LJ54" i="4"/>
  <c r="LJ32" i="4"/>
  <c r="HV32" i="4"/>
  <c r="KV78" i="4"/>
  <c r="HV54" i="4"/>
  <c r="GA78" i="4"/>
  <c r="EH54" i="4"/>
  <c r="EH32" i="4"/>
  <c r="BG78" i="4"/>
  <c r="AT32" i="4"/>
</calcChain>
</file>

<file path=xl/sharedStrings.xml><?xml version="1.0" encoding="utf-8"?>
<sst xmlns="http://schemas.openxmlformats.org/spreadsheetml/2006/main" count="323" uniqueCount="187">
  <si>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</si>
  <si>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</si>
  <si>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</si>
  <si>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</si>
  <si>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</si>
  <si>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</si>
  <si>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</si>
  <si>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</si>
  <si>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</si>
  <si>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</si>
  <si>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</si>
  <si>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</si>
  <si>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</si>
  <si>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</si>
  <si>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</si>
  <si>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</si>
  <si>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</si>
  <si>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</si>
  <si>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</si>
  <si>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</si>
  <si>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</si>
  <si>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</si>
  <si>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</si>
  <si>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</si>
  <si>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</si>
  <si>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</si>
  <si>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</si>
  <si>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</si>
  <si>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</si>
  <si>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</si>
  <si>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</si>
  <si>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</si>
  <si>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</si>
  <si>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</si>
  <si>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</si>
  <si>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</si>
  <si>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</si>
  <si>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</si>
  <si>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</si>
  <si>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</si>
  <si>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</si>
  <si>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</si>
  <si>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</si>
  <si>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</si>
  <si>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</si>
  <si>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</si>
  <si>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</si>
  <si>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</si>
  <si>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</si>
  <si>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</si>
  <si>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</si>
  <si>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</si>
  <si>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</si>
  <si>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</si>
  <si>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</si>
  <si>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</si>
  <si>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</si>
  <si>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</si>
  <si>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</si>
  <si>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</si>
  <si>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</si>
  <si>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</si>
  <si>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</si>
  <si>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</si>
  <si>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</si>
  <si>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</si>
  <si>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</si>
  <si>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</si>
  <si>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</si>
  <si>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</si>
  <si>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</si>
  <si>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</si>
  <si>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</si>
  <si>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</si>
  <si>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</si>
  <si>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</si>
  <si>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</si>
  <si>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</si>
  <si>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</si>
  <si>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</si>
  <si>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</si>
  <si>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</si>
  <si>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</si>
  <si>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</si>
  <si>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</si>
  <si>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</si>
  <si>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</si>
  <si>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</si>
  <si>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</si>
  <si>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</si>
  <si>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</si>
  <si>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</si>
  <si>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</si>
  <si>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</si>
  <si>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</si>
  <si>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</si>
  <si>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</si>
  <si>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</si>
  <si>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</si>
  <si>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</si>
  <si>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</si>
  <si>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</si>
  <si>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</si>
  <si>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</si>
  <si>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</si>
  <si>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</si>
  <si>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</si>
  <si>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</si>
  <si>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</si>
  <si>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</si>
  <si>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</si>
  <si>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</si>
  <si>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</si>
  <si>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</si>
  <si>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</si>
  <si>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</si>
  <si>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</si>
  <si>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</si>
  <si>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</si>
  <si>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</si>
  <si>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</si>
  <si>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</si>
  <si>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</si>
  <si>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</si>
  <si>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</si>
  <si>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</si>
  <si>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</si>
  <si>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</si>
  <si>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</si>
  <si>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</si>
  <si>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</si>
  <si>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</si>
  <si>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</si>
  <si>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</si>
  <si>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</si>
  <si>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</si>
  <si>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</si>
  <si>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</si>
  <si>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</si>
  <si>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</si>
  <si>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</si>
  <si>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</si>
  <si>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</si>
  <si>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</si>
  <si>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</si>
  <si>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</si>
  <si>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</si>
  <si>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</si>
  <si>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</si>
  <si>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</si>
  <si>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</si>
  <si>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</si>
  <si>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</si>
  <si>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</si>
  <si>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</si>
  <si>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</si>
  <si>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</si>
  <si>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</si>
  <si>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当該値(N-2)</t>
    <phoneticPr fontId="5"/>
  </si>
  <si>
    <t>当該値(N-4)</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</si>
  <si>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</si>
  <si>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</si>
  <si>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</si>
  <si>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</si>
  <si>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</si>
  <si>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</si>
  <si>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八重山病院</t>
  </si>
  <si>
    <t>条例全部</t>
  </si>
  <si>
    <t>病院事業</t>
  </si>
  <si>
    <t>一般病院</t>
  </si>
  <si>
    <t>300床以上～400床未満</t>
  </si>
  <si>
    <t>自治体職員</t>
  </si>
  <si>
    <t>直営</t>
  </si>
  <si>
    <t>対象</t>
  </si>
  <si>
    <t>透 未 訓</t>
  </si>
  <si>
    <t>救 臨 感 へ 災</t>
  </si>
  <si>
    <t>第２種該当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</si>
  <si>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</si>
  <si>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</si>
  <si>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</si>
  <si>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</si>
  <si>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</si>
  <si>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</si>
  <si>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新型コロナの感染拡大による患者数の減少による影響で入院収益・外来収益が大幅に減少し、医業収支比率は低下した。
　一方、国による空床確保料等のコロナ対応に伴う補助金により、医業外収益が増加したことで経常収支比率は増加した。
　累積欠損金比率及び職員給与費対医業収益比率は、医業収益の減少に伴い増加した。
　入院患者1人1日当たりの収益は、診療報酬改定による入院基本料加算の増、新設加算の取得、新型コロナの感染拡大による臨時的取扱等により上昇、外来患者1人1日当たりの収益については、指導管理料等の算定向上の取組や新型コロナによる診療報酬の臨時的取扱への対応を行い前年と同水準を維持した。
 </t>
    <rPh sb="1" eb="3">
      <t>シンガタ</t>
    </rPh>
    <rPh sb="7" eb="9">
      <t>カンセン</t>
    </rPh>
    <rPh sb="9" eb="11">
      <t>カクダイ</t>
    </rPh>
    <rPh sb="14" eb="17">
      <t>カンジャスウ</t>
    </rPh>
    <rPh sb="18" eb="20">
      <t>ゲンショウ</t>
    </rPh>
    <rPh sb="23" eb="25">
      <t>エイキョウ</t>
    </rPh>
    <rPh sb="26" eb="28">
      <t>ニュウイン</t>
    </rPh>
    <rPh sb="28" eb="30">
      <t>シュウエキ</t>
    </rPh>
    <rPh sb="31" eb="33">
      <t>ガイライ</t>
    </rPh>
    <rPh sb="33" eb="35">
      <t>シュウエキ</t>
    </rPh>
    <rPh sb="36" eb="38">
      <t>オオハバ</t>
    </rPh>
    <rPh sb="39" eb="41">
      <t>ゲンショウ</t>
    </rPh>
    <rPh sb="43" eb="45">
      <t>イギョウ</t>
    </rPh>
    <rPh sb="45" eb="47">
      <t>シュウシ</t>
    </rPh>
    <rPh sb="47" eb="49">
      <t>ヒリツ</t>
    </rPh>
    <rPh sb="50" eb="52">
      <t>テイカ</t>
    </rPh>
    <rPh sb="57" eb="59">
      <t>イッポウ</t>
    </rPh>
    <rPh sb="60" eb="61">
      <t>クニ</t>
    </rPh>
    <rPh sb="64" eb="66">
      <t>クウショウ</t>
    </rPh>
    <rPh sb="66" eb="68">
      <t>カクホ</t>
    </rPh>
    <rPh sb="68" eb="69">
      <t>リョウ</t>
    </rPh>
    <rPh sb="69" eb="70">
      <t>トウ</t>
    </rPh>
    <rPh sb="74" eb="76">
      <t>タイオウ</t>
    </rPh>
    <rPh sb="77" eb="78">
      <t>トモナ</t>
    </rPh>
    <rPh sb="79" eb="82">
      <t>ホジョキン</t>
    </rPh>
    <rPh sb="86" eb="88">
      <t>イギョウ</t>
    </rPh>
    <rPh sb="88" eb="89">
      <t>ガイ</t>
    </rPh>
    <rPh sb="89" eb="91">
      <t>シュウエキ</t>
    </rPh>
    <rPh sb="92" eb="94">
      <t>ゾウカ</t>
    </rPh>
    <rPh sb="99" eb="101">
      <t>ケイジョウ</t>
    </rPh>
    <rPh sb="106" eb="108">
      <t>ゾウカ</t>
    </rPh>
    <rPh sb="113" eb="115">
      <t>ルイセキ</t>
    </rPh>
    <rPh sb="115" eb="118">
      <t>ケッソンキン</t>
    </rPh>
    <rPh sb="118" eb="120">
      <t>ヒリツ</t>
    </rPh>
    <rPh sb="120" eb="121">
      <t>オヨ</t>
    </rPh>
    <rPh sb="122" eb="124">
      <t>ショクイン</t>
    </rPh>
    <rPh sb="124" eb="127">
      <t>キュウヨヒ</t>
    </rPh>
    <rPh sb="127" eb="128">
      <t>タイ</t>
    </rPh>
    <rPh sb="128" eb="130">
      <t>イギョウ</t>
    </rPh>
    <rPh sb="130" eb="132">
      <t>シュウエキ</t>
    </rPh>
    <rPh sb="132" eb="134">
      <t>ヒリツ</t>
    </rPh>
    <rPh sb="136" eb="138">
      <t>イギョウ</t>
    </rPh>
    <rPh sb="138" eb="140">
      <t>シュウエキ</t>
    </rPh>
    <rPh sb="141" eb="143">
      <t>ゲンショウ</t>
    </rPh>
    <rPh sb="144" eb="145">
      <t>トモナ</t>
    </rPh>
    <rPh sb="146" eb="148">
      <t>ゾウカ</t>
    </rPh>
    <rPh sb="153" eb="155">
      <t>ニュウイン</t>
    </rPh>
    <rPh sb="155" eb="157">
      <t>カンジャ</t>
    </rPh>
    <rPh sb="157" eb="159">
      <t>ヒトリ</t>
    </rPh>
    <rPh sb="160" eb="161">
      <t>ニチ</t>
    </rPh>
    <rPh sb="161" eb="162">
      <t>ア</t>
    </rPh>
    <rPh sb="165" eb="167">
      <t>シュウエキ</t>
    </rPh>
    <rPh sb="169" eb="171">
      <t>シンリョウ</t>
    </rPh>
    <rPh sb="171" eb="173">
      <t>ホウシュウ</t>
    </rPh>
    <rPh sb="173" eb="175">
      <t>カイテイ</t>
    </rPh>
    <rPh sb="178" eb="180">
      <t>ニュウイン</t>
    </rPh>
    <rPh sb="180" eb="183">
      <t>キホンリョウ</t>
    </rPh>
    <rPh sb="183" eb="185">
      <t>カサン</t>
    </rPh>
    <rPh sb="186" eb="187">
      <t>ゾウ</t>
    </rPh>
    <rPh sb="188" eb="190">
      <t>シンセツ</t>
    </rPh>
    <rPh sb="190" eb="192">
      <t>カサン</t>
    </rPh>
    <rPh sb="193" eb="195">
      <t>シュトク</t>
    </rPh>
    <rPh sb="196" eb="198">
      <t>シンガタ</t>
    </rPh>
    <rPh sb="202" eb="204">
      <t>カンセン</t>
    </rPh>
    <rPh sb="204" eb="206">
      <t>カクダイ</t>
    </rPh>
    <rPh sb="209" eb="212">
      <t>リンジテキ</t>
    </rPh>
    <rPh sb="212" eb="214">
      <t>トリアツカイ</t>
    </rPh>
    <rPh sb="214" eb="215">
      <t>トウ</t>
    </rPh>
    <rPh sb="218" eb="220">
      <t>ジョウショウ</t>
    </rPh>
    <rPh sb="221" eb="223">
      <t>ガイライ</t>
    </rPh>
    <rPh sb="223" eb="225">
      <t>カンジャ</t>
    </rPh>
    <rPh sb="225" eb="227">
      <t>ヒトリ</t>
    </rPh>
    <rPh sb="228" eb="229">
      <t>ニチ</t>
    </rPh>
    <rPh sb="229" eb="230">
      <t>ア</t>
    </rPh>
    <rPh sb="233" eb="235">
      <t>シュウエキ</t>
    </rPh>
    <rPh sb="241" eb="243">
      <t>シドウ</t>
    </rPh>
    <rPh sb="243" eb="246">
      <t>カンリリョウ</t>
    </rPh>
    <rPh sb="246" eb="247">
      <t>トウ</t>
    </rPh>
    <rPh sb="248" eb="250">
      <t>サンテイ</t>
    </rPh>
    <rPh sb="250" eb="252">
      <t>コウジョウ</t>
    </rPh>
    <rPh sb="253" eb="255">
      <t>トリクミ</t>
    </rPh>
    <rPh sb="256" eb="258">
      <t>シンガタ</t>
    </rPh>
    <rPh sb="264" eb="266">
      <t>シンリョウ</t>
    </rPh>
    <rPh sb="266" eb="268">
      <t>ホウシュウ</t>
    </rPh>
    <rPh sb="276" eb="278">
      <t>タイオウ</t>
    </rPh>
    <rPh sb="279" eb="280">
      <t>オコナ</t>
    </rPh>
    <rPh sb="281" eb="283">
      <t>ゼンネン</t>
    </rPh>
    <rPh sb="284" eb="287">
      <t>ドウスイジュン</t>
    </rPh>
    <rPh sb="288" eb="290">
      <t>イジ</t>
    </rPh>
    <phoneticPr fontId="5"/>
  </si>
  <si>
    <r>
      <t>　H30年10月1日に新病院を開院し、建物の新築と器械備品の更新を行った。令和２年度は、旧病院建物</t>
    </r>
    <r>
      <rPr>
        <sz val="11"/>
        <rFont val="ＭＳ ゴシック"/>
        <family val="3"/>
        <charset val="128"/>
      </rPr>
      <t>及び機器を除却したことから有形固定資産減価償却率は減少し、器機備品減価償却率は微減となっている。
　１床当たり有形固定資産は、新病院移転の影響により上昇したが、令和２年度は旧病院建物の除却により減となっている。類似病医院平均値、全国平均と比較し、高い水準にある。</t>
    </r>
    <rPh sb="22" eb="24">
      <t>シンチク</t>
    </rPh>
    <rPh sb="37" eb="39">
      <t>レイワ</t>
    </rPh>
    <rPh sb="40" eb="42">
      <t>ネンド</t>
    </rPh>
    <rPh sb="44" eb="45">
      <t>キュウ</t>
    </rPh>
    <rPh sb="45" eb="47">
      <t>ビョウイン</t>
    </rPh>
    <rPh sb="47" eb="49">
      <t>タテモノ</t>
    </rPh>
    <rPh sb="49" eb="50">
      <t>オヨ</t>
    </rPh>
    <rPh sb="51" eb="53">
      <t>キキ</t>
    </rPh>
    <rPh sb="54" eb="56">
      <t>ジョキャク</t>
    </rPh>
    <rPh sb="74" eb="76">
      <t>ゲンショウ</t>
    </rPh>
    <rPh sb="88" eb="90">
      <t>ビゲン</t>
    </rPh>
    <rPh sb="118" eb="120">
      <t>エイキョウ</t>
    </rPh>
    <rPh sb="129" eb="131">
      <t>レイワ</t>
    </rPh>
    <rPh sb="135" eb="136">
      <t>キュウ</t>
    </rPh>
    <rPh sb="136" eb="138">
      <t>ビョウイン</t>
    </rPh>
    <rPh sb="138" eb="140">
      <t>タテモノ</t>
    </rPh>
    <rPh sb="141" eb="143">
      <t>ジョキャク</t>
    </rPh>
    <rPh sb="172" eb="173">
      <t>タカ</t>
    </rPh>
    <phoneticPr fontId="20"/>
  </si>
  <si>
    <r>
      <t>　一般医療はもとより、救急医療、精神医療、高度医療、特殊医療、不採算医療、医療従事者への研修などの役割を担っている。
　また、離島であるという地理的条件を踏まえ、可能な限り地域完結型医療の提供体制の整備に努めており、周辺離島における救急搬送の受け入れも行っているほか、町立診療所の後方支援も行っている。
　</t>
    </r>
    <r>
      <rPr>
        <sz val="8.5"/>
        <color rgb="FFFF0000"/>
        <rFont val="ＭＳ ゴシック"/>
        <family val="3"/>
        <charset val="128"/>
      </rPr>
      <t>平成27年11月には地域周産期母子医療センターに認定され、八重山医療圏における周産期医療の中核を担っている。</t>
    </r>
    <r>
      <rPr>
        <sz val="8.5"/>
        <color theme="1"/>
        <rFont val="ＭＳ ゴシック"/>
        <family val="3"/>
        <charset val="128"/>
      </rPr>
      <t xml:space="preserve">
　４附属診療所を運営し、プライマリ・ケアを中心に地域に必要な医療を提供している。
　また、医療圏唯一の感染症指定医療機関として、新型コロナウイルス感染症患者の受入・治療・市町村・地域医療機関と連携した体制の確保及び感染拡大の防止等において中心的な役割を担っている。</t>
    </r>
    <rPh sb="1" eb="3">
      <t>イッパン</t>
    </rPh>
    <rPh sb="3" eb="5">
      <t>イリョウ</t>
    </rPh>
    <rPh sb="11" eb="13">
      <t>キュウキュウ</t>
    </rPh>
    <rPh sb="13" eb="15">
      <t>イリョウ</t>
    </rPh>
    <rPh sb="16" eb="18">
      <t>セイシン</t>
    </rPh>
    <rPh sb="18" eb="20">
      <t>イリョウ</t>
    </rPh>
    <rPh sb="21" eb="23">
      <t>コウド</t>
    </rPh>
    <rPh sb="23" eb="25">
      <t>イリョウ</t>
    </rPh>
    <rPh sb="26" eb="28">
      <t>トクシュ</t>
    </rPh>
    <rPh sb="28" eb="30">
      <t>イリョウ</t>
    </rPh>
    <rPh sb="31" eb="34">
      <t>フサイサン</t>
    </rPh>
    <rPh sb="34" eb="36">
      <t>イリョウ</t>
    </rPh>
    <rPh sb="37" eb="39">
      <t>イリョウ</t>
    </rPh>
    <rPh sb="39" eb="42">
      <t>ジュウジシャ</t>
    </rPh>
    <rPh sb="44" eb="46">
      <t>ケンシュウ</t>
    </rPh>
    <rPh sb="49" eb="51">
      <t>ヤクワリ</t>
    </rPh>
    <rPh sb="52" eb="53">
      <t>ニナ</t>
    </rPh>
    <rPh sb="63" eb="65">
      <t>リトウ</t>
    </rPh>
    <rPh sb="71" eb="74">
      <t>チリテキ</t>
    </rPh>
    <rPh sb="74" eb="76">
      <t>ジョウケン</t>
    </rPh>
    <rPh sb="77" eb="78">
      <t>フ</t>
    </rPh>
    <rPh sb="81" eb="83">
      <t>カノウ</t>
    </rPh>
    <rPh sb="84" eb="85">
      <t>カギ</t>
    </rPh>
    <rPh sb="86" eb="88">
      <t>チイキ</t>
    </rPh>
    <rPh sb="88" eb="90">
      <t>カンケツ</t>
    </rPh>
    <rPh sb="90" eb="91">
      <t>ガタ</t>
    </rPh>
    <rPh sb="91" eb="93">
      <t>イリョウ</t>
    </rPh>
    <rPh sb="94" eb="96">
      <t>テイキョウ</t>
    </rPh>
    <rPh sb="96" eb="98">
      <t>タイセイ</t>
    </rPh>
    <rPh sb="99" eb="101">
      <t>セイビ</t>
    </rPh>
    <rPh sb="102" eb="103">
      <t>ツト</t>
    </rPh>
    <rPh sb="108" eb="110">
      <t>シュウヘン</t>
    </rPh>
    <rPh sb="110" eb="112">
      <t>リトウ</t>
    </rPh>
    <rPh sb="116" eb="118">
      <t>キュウキュウ</t>
    </rPh>
    <rPh sb="118" eb="120">
      <t>ハンソウ</t>
    </rPh>
    <rPh sb="121" eb="122">
      <t>ウ</t>
    </rPh>
    <rPh sb="123" eb="124">
      <t>イ</t>
    </rPh>
    <rPh sb="126" eb="127">
      <t>オコナ</t>
    </rPh>
    <rPh sb="134" eb="136">
      <t>チョウリツ</t>
    </rPh>
    <rPh sb="136" eb="139">
      <t>シンリョウショ</t>
    </rPh>
    <rPh sb="140" eb="142">
      <t>コウホウ</t>
    </rPh>
    <rPh sb="142" eb="144">
      <t>シエン</t>
    </rPh>
    <rPh sb="145" eb="146">
      <t>オコナ</t>
    </rPh>
    <rPh sb="210" eb="212">
      <t>フゾク</t>
    </rPh>
    <rPh sb="212" eb="215">
      <t>シンリョウショ</t>
    </rPh>
    <rPh sb="216" eb="218">
      <t>ウンエイ</t>
    </rPh>
    <rPh sb="229" eb="231">
      <t>チュウシン</t>
    </rPh>
    <rPh sb="232" eb="234">
      <t>チイキ</t>
    </rPh>
    <rPh sb="235" eb="237">
      <t>ヒツヨウ</t>
    </rPh>
    <rPh sb="238" eb="240">
      <t>イリョウ</t>
    </rPh>
    <rPh sb="241" eb="243">
      <t>テイキョウ</t>
    </rPh>
    <rPh sb="253" eb="256">
      <t>イリョウケン</t>
    </rPh>
    <rPh sb="256" eb="258">
      <t>ユイイツ</t>
    </rPh>
    <rPh sb="259" eb="261">
      <t>カンセン</t>
    </rPh>
    <rPh sb="261" eb="262">
      <t>ショウ</t>
    </rPh>
    <rPh sb="262" eb="264">
      <t>シテイ</t>
    </rPh>
    <rPh sb="264" eb="266">
      <t>イリョウ</t>
    </rPh>
    <rPh sb="266" eb="268">
      <t>キカン</t>
    </rPh>
    <rPh sb="272" eb="274">
      <t>シンガタ</t>
    </rPh>
    <rPh sb="281" eb="284">
      <t>カンセンショウ</t>
    </rPh>
    <rPh sb="284" eb="286">
      <t>カンジャ</t>
    </rPh>
    <rPh sb="287" eb="289">
      <t>ウケイレ</t>
    </rPh>
    <rPh sb="290" eb="292">
      <t>チリョウ</t>
    </rPh>
    <rPh sb="293" eb="296">
      <t>シチョウソン</t>
    </rPh>
    <rPh sb="297" eb="299">
      <t>チイキ</t>
    </rPh>
    <rPh sb="299" eb="301">
      <t>イリョウ</t>
    </rPh>
    <rPh sb="301" eb="303">
      <t>キカン</t>
    </rPh>
    <rPh sb="304" eb="306">
      <t>レンケイ</t>
    </rPh>
    <rPh sb="308" eb="310">
      <t>タイセイ</t>
    </rPh>
    <rPh sb="311" eb="313">
      <t>カクホ</t>
    </rPh>
    <rPh sb="313" eb="314">
      <t>オヨ</t>
    </rPh>
    <rPh sb="315" eb="317">
      <t>カンセン</t>
    </rPh>
    <rPh sb="317" eb="319">
      <t>カクダイ</t>
    </rPh>
    <rPh sb="320" eb="322">
      <t>ボウシ</t>
    </rPh>
    <rPh sb="322" eb="323">
      <t>トウ</t>
    </rPh>
    <rPh sb="327" eb="330">
      <t>チュウシンテキ</t>
    </rPh>
    <rPh sb="331" eb="333">
      <t>ヤクワリ</t>
    </rPh>
    <rPh sb="334" eb="335">
      <t>ニナ</t>
    </rPh>
    <phoneticPr fontId="5"/>
  </si>
  <si>
    <r>
      <t>■課題
・コロナと非コロナの医療の両立を図る
・高い水準にある職員給与費対医業収益比率
・コロナ収束後に向けた取組
■</t>
    </r>
    <r>
      <rPr>
        <sz val="8.5"/>
        <color rgb="FFFF0000"/>
        <rFont val="ＭＳ ゴシック"/>
        <family val="3"/>
        <charset val="128"/>
      </rPr>
      <t>今後の対策と方向性</t>
    </r>
    <r>
      <rPr>
        <sz val="8.5"/>
        <color theme="1"/>
        <rFont val="ＭＳ ゴシック"/>
        <family val="3"/>
        <charset val="128"/>
      </rPr>
      <t xml:space="preserve">
１収益の確保
・新型コロナに係る臨時的診療報酬への迅速な対応
・診療単価の維持･向上(算定漏れ防止､在宅指導料等の算定向上)
２費用の縮減
・業務内容の見直し等による時間外勤務の縮減
・</t>
    </r>
    <r>
      <rPr>
        <sz val="8.5"/>
        <color rgb="FFFF0000"/>
        <rFont val="ＭＳ ゴシック"/>
        <family val="3"/>
        <charset val="128"/>
      </rPr>
      <t>委託契約の見直しによる予定価格･調達価格の適正化</t>
    </r>
    <r>
      <rPr>
        <sz val="8.5"/>
        <color theme="1"/>
        <rFont val="ＭＳ ゴシック"/>
        <family val="3"/>
        <charset val="128"/>
      </rPr>
      <t xml:space="preserve">
３</t>
    </r>
    <r>
      <rPr>
        <sz val="8.5"/>
        <color rgb="FFFF0000"/>
        <rFont val="ＭＳ ゴシック"/>
        <family val="3"/>
        <charset val="128"/>
      </rPr>
      <t>その他</t>
    </r>
    <r>
      <rPr>
        <sz val="8.5"/>
        <color theme="1"/>
        <rFont val="ＭＳ ゴシック"/>
        <family val="3"/>
        <charset val="128"/>
      </rPr>
      <t>の取組
・各診療科の専門的な医師を必要･十分に確保することで「安心して、安定的に受けられる医療」を提供する。
・提供する専門的医療を拡充していく。
・</t>
    </r>
    <r>
      <rPr>
        <sz val="8.5"/>
        <color rgb="FFFF0000"/>
        <rFont val="ＭＳ ゴシック"/>
        <family val="3"/>
        <charset val="128"/>
      </rPr>
      <t>地域包括ケアシステムの構築に向け、地域と連携し、地域完結型医療の提供体制の役割について検討を進める</t>
    </r>
    <rPh sb="1" eb="3">
      <t>カダイ</t>
    </rPh>
    <rPh sb="24" eb="25">
      <t>タカ</t>
    </rPh>
    <rPh sb="26" eb="28">
      <t>スイジュン</t>
    </rPh>
    <rPh sb="31" eb="33">
      <t>ショクイン</t>
    </rPh>
    <rPh sb="33" eb="36">
      <t>キュウヨヒ</t>
    </rPh>
    <rPh sb="36" eb="37">
      <t>タイ</t>
    </rPh>
    <rPh sb="37" eb="39">
      <t>イギョウ</t>
    </rPh>
    <rPh sb="39" eb="41">
      <t>シュウエキ</t>
    </rPh>
    <rPh sb="41" eb="43">
      <t>ヒリツ</t>
    </rPh>
    <rPh sb="48" eb="50">
      <t>シュウソク</t>
    </rPh>
    <rPh sb="50" eb="51">
      <t>ゴ</t>
    </rPh>
    <rPh sb="52" eb="53">
      <t>ム</t>
    </rPh>
    <rPh sb="55" eb="57">
      <t>トリクミ</t>
    </rPh>
    <rPh sb="59" eb="61">
      <t>コンゴ</t>
    </rPh>
    <rPh sb="62" eb="64">
      <t>タイサク</t>
    </rPh>
    <rPh sb="65" eb="68">
      <t>ホウコウセイ</t>
    </rPh>
    <rPh sb="70" eb="72">
      <t>シュウエキ</t>
    </rPh>
    <rPh sb="73" eb="75">
      <t>カクホ</t>
    </rPh>
    <rPh sb="77" eb="79">
      <t>シンガタ</t>
    </rPh>
    <rPh sb="83" eb="84">
      <t>カカ</t>
    </rPh>
    <rPh sb="85" eb="88">
      <t>リンジテキ</t>
    </rPh>
    <rPh sb="88" eb="90">
      <t>シンリョウ</t>
    </rPh>
    <rPh sb="90" eb="92">
      <t>ホウシュウ</t>
    </rPh>
    <rPh sb="94" eb="96">
      <t>ジンソク</t>
    </rPh>
    <rPh sb="97" eb="99">
      <t>タイオウ</t>
    </rPh>
    <rPh sb="101" eb="103">
      <t>シンリョウ</t>
    </rPh>
    <rPh sb="103" eb="105">
      <t>タンカ</t>
    </rPh>
    <rPh sb="106" eb="108">
      <t>イジ</t>
    </rPh>
    <rPh sb="109" eb="111">
      <t>コウジョウ</t>
    </rPh>
    <rPh sb="112" eb="114">
      <t>サンテイ</t>
    </rPh>
    <rPh sb="114" eb="115">
      <t>モ</t>
    </rPh>
    <rPh sb="116" eb="118">
      <t>ボウシ</t>
    </rPh>
    <rPh sb="119" eb="121">
      <t>ザイタク</t>
    </rPh>
    <rPh sb="121" eb="124">
      <t>シドウリョウ</t>
    </rPh>
    <rPh sb="124" eb="125">
      <t>トウ</t>
    </rPh>
    <rPh sb="126" eb="127">
      <t>サン</t>
    </rPh>
    <rPh sb="128" eb="130">
      <t>コウジョウ</t>
    </rPh>
    <rPh sb="133" eb="134">
      <t>ヒ</t>
    </rPh>
    <rPh sb="136" eb="138">
      <t>シュクゲン</t>
    </rPh>
    <rPh sb="162" eb="164">
      <t>イタク</t>
    </rPh>
    <rPh sb="164" eb="166">
      <t>ケイヤク</t>
    </rPh>
    <rPh sb="167" eb="169">
      <t>ミナオ</t>
    </rPh>
    <rPh sb="173" eb="175">
      <t>ヨテイ</t>
    </rPh>
    <rPh sb="175" eb="177">
      <t>カカク</t>
    </rPh>
    <rPh sb="178" eb="180">
      <t>チョウタツ</t>
    </rPh>
    <rPh sb="180" eb="182">
      <t>カカク</t>
    </rPh>
    <rPh sb="183" eb="186">
      <t>テキセイカ</t>
    </rPh>
    <rPh sb="190" eb="191">
      <t>タ</t>
    </rPh>
    <rPh sb="192" eb="194">
      <t>トリクミ</t>
    </rPh>
    <rPh sb="196" eb="197">
      <t>カク</t>
    </rPh>
    <rPh sb="197" eb="200">
      <t>シンリョウカ</t>
    </rPh>
    <rPh sb="201" eb="204">
      <t>センモンテキ</t>
    </rPh>
    <rPh sb="205" eb="207">
      <t>イシ</t>
    </rPh>
    <rPh sb="208" eb="210">
      <t>ヒツヨウ</t>
    </rPh>
    <rPh sb="211" eb="213">
      <t>ジュウブン</t>
    </rPh>
    <rPh sb="214" eb="216">
      <t>カクホ</t>
    </rPh>
    <rPh sb="222" eb="224">
      <t>アンシン</t>
    </rPh>
    <rPh sb="227" eb="230">
      <t>アンテイテキ</t>
    </rPh>
    <rPh sb="231" eb="232">
      <t>ウ</t>
    </rPh>
    <rPh sb="236" eb="238">
      <t>イリョウ</t>
    </rPh>
    <rPh sb="240" eb="242">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</si>
</sst>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ＭＳ Ｐゴシック"/>
      <family val="3"/>
    </font>
    <font>
      <sz val="11"/>
      <name val="ＭＳ ゴシック"/>
      <family val="3"/>
    </font>
    <font>
      <sz val="11"/>
      <name val="ＭＳ ゴシック"/>
      <family val="3"/>
      <charset val="128"/>
    </font>
    <font>
      <sz val="8.5"/>
      <color theme="1"/>
      <name val="ＭＳ ゴシック"/>
      <family val="3"/>
      <charset val="128"/>
    </font>
    <font>
      <sz val="8.5"/>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3" fillId="0" borderId="8" xfId="0" applyFont="1" applyBorder="1" applyAlignment="1" applyProtection="1">
      <alignment horizontal="left" vertical="top" wrapText="1" shrinkToFit="1"/>
      <protection locked="0"/>
    </xf>
    <xf numFmtId="0" fontId="23" fillId="0" borderId="0" xfId="0" applyFont="1" applyBorder="1" applyAlignment="1" applyProtection="1">
      <alignment horizontal="left" vertical="top" wrapText="1" shrinkToFit="1"/>
      <protection locked="0"/>
    </xf>
    <xf numFmtId="0" fontId="23" fillId="0" borderId="9" xfId="0" applyFont="1" applyBorder="1" applyAlignment="1" applyProtection="1">
      <alignment horizontal="left" vertical="top" wrapText="1" shrinkToFit="1"/>
      <protection locked="0"/>
    </xf>
    <xf numFmtId="0" fontId="23" fillId="0" borderId="10" xfId="0" applyFont="1" applyBorder="1" applyAlignment="1" applyProtection="1">
      <alignment horizontal="left" vertical="top" wrapText="1" shrinkToFit="1"/>
      <protection locked="0"/>
    </xf>
    <xf numFmtId="0" fontId="23" fillId="0" borderId="1" xfId="0" applyFont="1" applyBorder="1" applyAlignment="1" applyProtection="1">
      <alignment horizontal="left" vertical="top" wrapText="1" shrinkToFit="1"/>
      <protection locked="0"/>
    </xf>
    <xf numFmtId="0" fontId="23"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3" fillId="0" borderId="5"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60.8</c:v>
                </c:pt>
                <c:pt idx="1">
                  <c:v>60.7</c:v>
                </c:pt>
                <c:pt idx="2">
                  <c:v>60.6</c:v>
                </c:pt>
                <c:pt idx="3">
                  <c:v>70.900000000000006</c:v>
                </c:pt>
                <c:pt idx="4">
                  <c:v>59.1</c:v>
                </c:pt>
              </c:numCache>
            </c:numRef>
          </c:val>
          <c:extLst>
            <c:ext xmlns:c16="http://schemas.microsoft.com/office/drawing/2014/chart" uri="{C3380CC4-5D6E-409C-BE32-E72D297353CC}">
              <c16:uniqueId val="{00000000-F42B-4530-977B-534F03AE34D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F42B-4530-977B-534F03AE34D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10790</c:v>
                </c:pt>
                <c:pt idx="1">
                  <c:v>11014</c:v>
                </c:pt>
                <c:pt idx="2">
                  <c:v>12386</c:v>
                </c:pt>
                <c:pt idx="3">
                  <c:v>13081</c:v>
                </c:pt>
                <c:pt idx="4">
                  <c:v>12943</c:v>
                </c:pt>
              </c:numCache>
            </c:numRef>
          </c:val>
          <c:extLst>
            <c:ext xmlns:c16="http://schemas.microsoft.com/office/drawing/2014/chart" uri="{C3380CC4-5D6E-409C-BE32-E72D297353CC}">
              <c16:uniqueId val="{00000000-0098-4873-82B0-35245A523FA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0098-4873-82B0-35245A523FA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41190</c:v>
                </c:pt>
                <c:pt idx="1">
                  <c:v>40619</c:v>
                </c:pt>
                <c:pt idx="2">
                  <c:v>42389</c:v>
                </c:pt>
                <c:pt idx="3">
                  <c:v>44464</c:v>
                </c:pt>
                <c:pt idx="4">
                  <c:v>50821</c:v>
                </c:pt>
              </c:numCache>
            </c:numRef>
          </c:val>
          <c:extLst>
            <c:ext xmlns:c16="http://schemas.microsoft.com/office/drawing/2014/chart" uri="{C3380CC4-5D6E-409C-BE32-E72D297353CC}">
              <c16:uniqueId val="{00000000-AAB4-48B1-864E-74C10EDC2B6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AAB4-48B1-864E-74C10EDC2B6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23.8</c:v>
                </c:pt>
                <c:pt idx="1">
                  <c:v>29.8</c:v>
                </c:pt>
                <c:pt idx="2">
                  <c:v>44.3</c:v>
                </c:pt>
                <c:pt idx="3">
                  <c:v>41.2</c:v>
                </c:pt>
                <c:pt idx="4">
                  <c:v>42.7</c:v>
                </c:pt>
              </c:numCache>
            </c:numRef>
          </c:val>
          <c:extLst>
            <c:ext xmlns:c16="http://schemas.microsoft.com/office/drawing/2014/chart" uri="{C3380CC4-5D6E-409C-BE32-E72D297353CC}">
              <c16:uniqueId val="{00000000-FCEE-4513-925C-777026AC854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FCEE-4513-925C-777026AC854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88.2</c:v>
                </c:pt>
                <c:pt idx="1">
                  <c:v>82.5</c:v>
                </c:pt>
                <c:pt idx="2">
                  <c:v>76.099999999999994</c:v>
                </c:pt>
                <c:pt idx="3">
                  <c:v>78.2</c:v>
                </c:pt>
                <c:pt idx="4">
                  <c:v>73.3</c:v>
                </c:pt>
              </c:numCache>
            </c:numRef>
          </c:val>
          <c:extLst>
            <c:ext xmlns:c16="http://schemas.microsoft.com/office/drawing/2014/chart" uri="{C3380CC4-5D6E-409C-BE32-E72D297353CC}">
              <c16:uniqueId val="{00000000-7BE2-469D-B55E-1A72ECBE696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7BE2-469D-B55E-1A72ECBE696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104.6</c:v>
                </c:pt>
                <c:pt idx="1">
                  <c:v>97.6</c:v>
                </c:pt>
                <c:pt idx="2">
                  <c:v>91.5</c:v>
                </c:pt>
                <c:pt idx="3">
                  <c:v>99</c:v>
                </c:pt>
                <c:pt idx="4">
                  <c:v>104.6</c:v>
                </c:pt>
              </c:numCache>
            </c:numRef>
          </c:val>
          <c:extLst>
            <c:ext xmlns:c16="http://schemas.microsoft.com/office/drawing/2014/chart" uri="{C3380CC4-5D6E-409C-BE32-E72D297353CC}">
              <c16:uniqueId val="{00000000-69E0-43EC-AADA-7BEBA015D45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69E0-43EC-AADA-7BEBA015D45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69.3</c:v>
                </c:pt>
                <c:pt idx="1">
                  <c:v>71.8</c:v>
                </c:pt>
                <c:pt idx="2">
                  <c:v>27</c:v>
                </c:pt>
                <c:pt idx="3">
                  <c:v>31.1</c:v>
                </c:pt>
                <c:pt idx="4">
                  <c:v>21.6</c:v>
                </c:pt>
              </c:numCache>
            </c:numRef>
          </c:val>
          <c:extLst>
            <c:ext xmlns:c16="http://schemas.microsoft.com/office/drawing/2014/chart" uri="{C3380CC4-5D6E-409C-BE32-E72D297353CC}">
              <c16:uniqueId val="{00000000-00AD-47FD-B279-605DBD343D9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00AD-47FD-B279-605DBD343D9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71.2</c:v>
                </c:pt>
                <c:pt idx="1">
                  <c:v>75.099999999999994</c:v>
                </c:pt>
                <c:pt idx="2">
                  <c:v>44.2</c:v>
                </c:pt>
                <c:pt idx="3">
                  <c:v>53.6</c:v>
                </c:pt>
                <c:pt idx="4">
                  <c:v>53.4</c:v>
                </c:pt>
              </c:numCache>
            </c:numRef>
          </c:val>
          <c:extLst>
            <c:ext xmlns:c16="http://schemas.microsoft.com/office/drawing/2014/chart" uri="{C3380CC4-5D6E-409C-BE32-E72D297353CC}">
              <c16:uniqueId val="{00000000-E31A-454B-B8B5-CE2F0444A24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E31A-454B-B8B5-CE2F0444A24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22612866</c:v>
                </c:pt>
                <c:pt idx="1">
                  <c:v>22820086</c:v>
                </c:pt>
                <c:pt idx="2">
                  <c:v>69257659</c:v>
                </c:pt>
                <c:pt idx="3">
                  <c:v>69283871</c:v>
                </c:pt>
                <c:pt idx="4">
                  <c:v>56026209</c:v>
                </c:pt>
              </c:numCache>
            </c:numRef>
          </c:val>
          <c:extLst>
            <c:ext xmlns:c16="http://schemas.microsoft.com/office/drawing/2014/chart" uri="{C3380CC4-5D6E-409C-BE32-E72D297353CC}">
              <c16:uniqueId val="{00000000-8725-44A8-A7C4-6968DC0BA3B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8725-44A8-A7C4-6968DC0BA3B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18.899999999999999</c:v>
                </c:pt>
                <c:pt idx="1">
                  <c:v>18.8</c:v>
                </c:pt>
                <c:pt idx="2">
                  <c:v>19.899999999999999</c:v>
                </c:pt>
                <c:pt idx="3">
                  <c:v>19.8</c:v>
                </c:pt>
                <c:pt idx="4">
                  <c:v>18.3</c:v>
                </c:pt>
              </c:numCache>
            </c:numRef>
          </c:val>
          <c:extLst>
            <c:ext xmlns:c16="http://schemas.microsoft.com/office/drawing/2014/chart" uri="{C3380CC4-5D6E-409C-BE32-E72D297353CC}">
              <c16:uniqueId val="{00000000-E6A0-484E-85ED-7779D17BC17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E6A0-484E-85ED-7779D17BC17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70.7</c:v>
                </c:pt>
                <c:pt idx="1">
                  <c:v>77.900000000000006</c:v>
                </c:pt>
                <c:pt idx="2">
                  <c:v>79.099999999999994</c:v>
                </c:pt>
                <c:pt idx="3">
                  <c:v>69.400000000000006</c:v>
                </c:pt>
                <c:pt idx="4">
                  <c:v>79.5</c:v>
                </c:pt>
              </c:numCache>
            </c:numRef>
          </c:val>
          <c:extLst>
            <c:ext xmlns:c16="http://schemas.microsoft.com/office/drawing/2014/chart" uri="{C3380CC4-5D6E-409C-BE32-E72D297353CC}">
              <c16:uniqueId val="{00000000-F4C7-412C-B9FC-BB57210DB9A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F4C7-412C-B9FC-BB57210DB9A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O64" zoomScaleNormal="100" zoomScaleSheetLayoutView="70" workbookViewId="0">
      <selection activeCell="JY87" sqref="JY8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3" t="s">
        <v>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row>
    <row r="3" spans="1:388" ht="9.75" customHeight="1">
      <c r="A3" s="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row>
    <row r="4" spans="1:388" ht="9.75" customHeight="1">
      <c r="A4" s="2"/>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4" t="str">
        <f>データ!H6</f>
        <v>沖縄県　八重山病院</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4" t="s">
        <v>1</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6"/>
      <c r="AU7" s="154" t="s">
        <v>2</v>
      </c>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6"/>
      <c r="CN7" s="154" t="s">
        <v>3</v>
      </c>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6"/>
      <c r="EG7" s="154" t="s">
        <v>4</v>
      </c>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6"/>
      <c r="FZ7" s="154" t="s">
        <v>5</v>
      </c>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6"/>
      <c r="ID7" s="154" t="s">
        <v>6</v>
      </c>
      <c r="IE7" s="155"/>
      <c r="IF7" s="155"/>
      <c r="IG7" s="155"/>
      <c r="IH7" s="155"/>
      <c r="II7" s="155"/>
      <c r="IJ7" s="155"/>
      <c r="IK7" s="155"/>
      <c r="IL7" s="155"/>
      <c r="IM7" s="155"/>
      <c r="IN7" s="155"/>
      <c r="IO7" s="155"/>
      <c r="IP7" s="155"/>
      <c r="IQ7" s="155"/>
      <c r="IR7" s="155"/>
      <c r="IS7" s="155"/>
      <c r="IT7" s="155"/>
      <c r="IU7" s="155"/>
      <c r="IV7" s="155"/>
      <c r="IW7" s="155"/>
      <c r="IX7" s="155"/>
      <c r="IY7" s="155"/>
      <c r="IZ7" s="155"/>
      <c r="JA7" s="155"/>
      <c r="JB7" s="155"/>
      <c r="JC7" s="155"/>
      <c r="JD7" s="155"/>
      <c r="JE7" s="155"/>
      <c r="JF7" s="155"/>
      <c r="JG7" s="155"/>
      <c r="JH7" s="155"/>
      <c r="JI7" s="155"/>
      <c r="JJ7" s="155"/>
      <c r="JK7" s="155"/>
      <c r="JL7" s="155"/>
      <c r="JM7" s="155"/>
      <c r="JN7" s="155"/>
      <c r="JO7" s="155"/>
      <c r="JP7" s="155"/>
      <c r="JQ7" s="155"/>
      <c r="JR7" s="155"/>
      <c r="JS7" s="155"/>
      <c r="JT7" s="155"/>
      <c r="JU7" s="155"/>
      <c r="JV7" s="156"/>
      <c r="JW7" s="154" t="s">
        <v>7</v>
      </c>
      <c r="JX7" s="155"/>
      <c r="JY7" s="155"/>
      <c r="JZ7" s="155"/>
      <c r="KA7" s="155"/>
      <c r="KB7" s="155"/>
      <c r="KC7" s="155"/>
      <c r="KD7" s="155"/>
      <c r="KE7" s="155"/>
      <c r="KF7" s="155"/>
      <c r="KG7" s="155"/>
      <c r="KH7" s="155"/>
      <c r="KI7" s="155"/>
      <c r="KJ7" s="155"/>
      <c r="KK7" s="155"/>
      <c r="KL7" s="155"/>
      <c r="KM7" s="155"/>
      <c r="KN7" s="155"/>
      <c r="KO7" s="155"/>
      <c r="KP7" s="155"/>
      <c r="KQ7" s="155"/>
      <c r="KR7" s="155"/>
      <c r="KS7" s="155"/>
      <c r="KT7" s="155"/>
      <c r="KU7" s="155"/>
      <c r="KV7" s="155"/>
      <c r="KW7" s="155"/>
      <c r="KX7" s="155"/>
      <c r="KY7" s="155"/>
      <c r="KZ7" s="155"/>
      <c r="LA7" s="155"/>
      <c r="LB7" s="155"/>
      <c r="LC7" s="155"/>
      <c r="LD7" s="155"/>
      <c r="LE7" s="155"/>
      <c r="LF7" s="155"/>
      <c r="LG7" s="155"/>
      <c r="LH7" s="155"/>
      <c r="LI7" s="155"/>
      <c r="LJ7" s="155"/>
      <c r="LK7" s="155"/>
      <c r="LL7" s="155"/>
      <c r="LM7" s="155"/>
      <c r="LN7" s="155"/>
      <c r="LO7" s="156"/>
      <c r="LP7" s="154" t="s">
        <v>8</v>
      </c>
      <c r="LQ7" s="155"/>
      <c r="LR7" s="155"/>
      <c r="LS7" s="155"/>
      <c r="LT7" s="155"/>
      <c r="LU7" s="155"/>
      <c r="LV7" s="155"/>
      <c r="LW7" s="155"/>
      <c r="LX7" s="155"/>
      <c r="LY7" s="155"/>
      <c r="LZ7" s="155"/>
      <c r="MA7" s="155"/>
      <c r="MB7" s="155"/>
      <c r="MC7" s="155"/>
      <c r="MD7" s="155"/>
      <c r="ME7" s="155"/>
      <c r="MF7" s="155"/>
      <c r="MG7" s="155"/>
      <c r="MH7" s="155"/>
      <c r="MI7" s="155"/>
      <c r="MJ7" s="155"/>
      <c r="MK7" s="155"/>
      <c r="ML7" s="155"/>
      <c r="MM7" s="155"/>
      <c r="MN7" s="155"/>
      <c r="MO7" s="155"/>
      <c r="MP7" s="155"/>
      <c r="MQ7" s="155"/>
      <c r="MR7" s="155"/>
      <c r="MS7" s="155"/>
      <c r="MT7" s="155"/>
      <c r="MU7" s="155"/>
      <c r="MV7" s="155"/>
      <c r="MW7" s="155"/>
      <c r="MX7" s="155"/>
      <c r="MY7" s="155"/>
      <c r="MZ7" s="155"/>
      <c r="NA7" s="155"/>
      <c r="NB7" s="155"/>
      <c r="NC7" s="155"/>
      <c r="ND7" s="155"/>
      <c r="NE7" s="155"/>
      <c r="NF7" s="155"/>
      <c r="NG7" s="155"/>
      <c r="NH7" s="156"/>
      <c r="NI7" s="3"/>
      <c r="NJ7" s="6" t="s">
        <v>9</v>
      </c>
      <c r="NK7" s="7"/>
      <c r="NL7" s="7"/>
      <c r="NM7" s="7"/>
      <c r="NN7" s="7"/>
      <c r="NO7" s="7"/>
      <c r="NP7" s="7"/>
      <c r="NQ7" s="7"/>
      <c r="NR7" s="7"/>
      <c r="NS7" s="7"/>
      <c r="NT7" s="7"/>
      <c r="NU7" s="7"/>
      <c r="NV7" s="7"/>
      <c r="NW7" s="8"/>
      <c r="NX7" s="3"/>
    </row>
    <row r="8" spans="1:388" ht="18.75" customHeight="1">
      <c r="A8" s="2"/>
      <c r="B8" s="151" t="str">
        <f>データ!K6</f>
        <v>条例全部</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3"/>
      <c r="AU8" s="151" t="str">
        <f>データ!L6</f>
        <v>病院事業</v>
      </c>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3"/>
      <c r="CN8" s="151" t="str">
        <f>データ!M6</f>
        <v>一般病院</v>
      </c>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3"/>
      <c r="EG8" s="151" t="str">
        <f>データ!N6</f>
        <v>300床以上～400床未満</v>
      </c>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3"/>
      <c r="FZ8" s="151" t="str">
        <f>データ!O7</f>
        <v>自治体職員</v>
      </c>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3"/>
      <c r="ID8" s="140">
        <f>データ!Z6</f>
        <v>255</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t="str">
        <f>データ!AA6</f>
        <v>-</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f>データ!AB6</f>
        <v>6</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3"/>
      <c r="NJ8" s="159" t="s">
        <v>10</v>
      </c>
      <c r="NK8" s="160"/>
      <c r="NL8" s="9" t="s">
        <v>11</v>
      </c>
      <c r="NM8" s="10"/>
      <c r="NN8" s="10"/>
      <c r="NO8" s="10"/>
      <c r="NP8" s="10"/>
      <c r="NQ8" s="10"/>
      <c r="NR8" s="10"/>
      <c r="NS8" s="10"/>
      <c r="NT8" s="10"/>
      <c r="NU8" s="10"/>
      <c r="NV8" s="10"/>
      <c r="NW8" s="11"/>
      <c r="NX8" s="3"/>
    </row>
    <row r="9" spans="1:388" ht="18.75" customHeight="1">
      <c r="A9" s="2"/>
      <c r="B9" s="154" t="s">
        <v>12</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6"/>
      <c r="AU9" s="154" t="s">
        <v>13</v>
      </c>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6"/>
      <c r="CN9" s="154" t="s">
        <v>14</v>
      </c>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c r="EB9" s="155"/>
      <c r="EC9" s="155"/>
      <c r="ED9" s="155"/>
      <c r="EE9" s="155"/>
      <c r="EF9" s="156"/>
      <c r="EG9" s="154" t="s">
        <v>15</v>
      </c>
      <c r="EH9" s="155"/>
      <c r="EI9" s="155"/>
      <c r="EJ9" s="155"/>
      <c r="EK9" s="155"/>
      <c r="EL9" s="155"/>
      <c r="EM9" s="155"/>
      <c r="EN9" s="155"/>
      <c r="EO9" s="155"/>
      <c r="EP9" s="155"/>
      <c r="EQ9" s="155"/>
      <c r="ER9" s="155"/>
      <c r="ES9" s="155"/>
      <c r="ET9" s="155"/>
      <c r="EU9" s="155"/>
      <c r="EV9" s="155"/>
      <c r="EW9" s="155"/>
      <c r="EX9" s="155"/>
      <c r="EY9" s="155"/>
      <c r="EZ9" s="155"/>
      <c r="FA9" s="155"/>
      <c r="FB9" s="155"/>
      <c r="FC9" s="155"/>
      <c r="FD9" s="155"/>
      <c r="FE9" s="155"/>
      <c r="FF9" s="155"/>
      <c r="FG9" s="155"/>
      <c r="FH9" s="155"/>
      <c r="FI9" s="155"/>
      <c r="FJ9" s="155"/>
      <c r="FK9" s="155"/>
      <c r="FL9" s="155"/>
      <c r="FM9" s="155"/>
      <c r="FN9" s="155"/>
      <c r="FO9" s="155"/>
      <c r="FP9" s="155"/>
      <c r="FQ9" s="155"/>
      <c r="FR9" s="155"/>
      <c r="FS9" s="155"/>
      <c r="FT9" s="155"/>
      <c r="FU9" s="155"/>
      <c r="FV9" s="155"/>
      <c r="FW9" s="155"/>
      <c r="FX9" s="155"/>
      <c r="FY9" s="156"/>
      <c r="FZ9" s="154" t="s">
        <v>16</v>
      </c>
      <c r="GA9" s="155"/>
      <c r="GB9" s="155"/>
      <c r="GC9" s="155"/>
      <c r="GD9" s="155"/>
      <c r="GE9" s="155"/>
      <c r="GF9" s="155"/>
      <c r="GG9" s="155"/>
      <c r="GH9" s="155"/>
      <c r="GI9" s="155"/>
      <c r="GJ9" s="155"/>
      <c r="GK9" s="155"/>
      <c r="GL9" s="155"/>
      <c r="GM9" s="155"/>
      <c r="GN9" s="155"/>
      <c r="GO9" s="155"/>
      <c r="GP9" s="155"/>
      <c r="GQ9" s="155"/>
      <c r="GR9" s="155"/>
      <c r="GS9" s="155"/>
      <c r="GT9" s="155"/>
      <c r="GU9" s="155"/>
      <c r="GV9" s="155"/>
      <c r="GW9" s="155"/>
      <c r="GX9" s="155"/>
      <c r="GY9" s="155"/>
      <c r="GZ9" s="155"/>
      <c r="HA9" s="155"/>
      <c r="HB9" s="155"/>
      <c r="HC9" s="155"/>
      <c r="HD9" s="155"/>
      <c r="HE9" s="155"/>
      <c r="HF9" s="155"/>
      <c r="HG9" s="155"/>
      <c r="HH9" s="155"/>
      <c r="HI9" s="155"/>
      <c r="HJ9" s="155"/>
      <c r="HK9" s="155"/>
      <c r="HL9" s="155"/>
      <c r="HM9" s="155"/>
      <c r="HN9" s="155"/>
      <c r="HO9" s="155"/>
      <c r="HP9" s="155"/>
      <c r="HQ9" s="155"/>
      <c r="HR9" s="156"/>
      <c r="ID9" s="154" t="s">
        <v>17</v>
      </c>
      <c r="IE9" s="155"/>
      <c r="IF9" s="155"/>
      <c r="IG9" s="155"/>
      <c r="IH9" s="155"/>
      <c r="II9" s="155"/>
      <c r="IJ9" s="155"/>
      <c r="IK9" s="155"/>
      <c r="IL9" s="155"/>
      <c r="IM9" s="155"/>
      <c r="IN9" s="155"/>
      <c r="IO9" s="155"/>
      <c r="IP9" s="155"/>
      <c r="IQ9" s="155"/>
      <c r="IR9" s="155"/>
      <c r="IS9" s="155"/>
      <c r="IT9" s="155"/>
      <c r="IU9" s="155"/>
      <c r="IV9" s="155"/>
      <c r="IW9" s="155"/>
      <c r="IX9" s="155"/>
      <c r="IY9" s="155"/>
      <c r="IZ9" s="155"/>
      <c r="JA9" s="155"/>
      <c r="JB9" s="155"/>
      <c r="JC9" s="155"/>
      <c r="JD9" s="155"/>
      <c r="JE9" s="155"/>
      <c r="JF9" s="155"/>
      <c r="JG9" s="155"/>
      <c r="JH9" s="155"/>
      <c r="JI9" s="155"/>
      <c r="JJ9" s="155"/>
      <c r="JK9" s="155"/>
      <c r="JL9" s="155"/>
      <c r="JM9" s="155"/>
      <c r="JN9" s="155"/>
      <c r="JO9" s="155"/>
      <c r="JP9" s="155"/>
      <c r="JQ9" s="155"/>
      <c r="JR9" s="155"/>
      <c r="JS9" s="155"/>
      <c r="JT9" s="155"/>
      <c r="JU9" s="155"/>
      <c r="JV9" s="156"/>
      <c r="JW9" s="154" t="s">
        <v>18</v>
      </c>
      <c r="JX9" s="155"/>
      <c r="JY9" s="155"/>
      <c r="JZ9" s="155"/>
      <c r="KA9" s="155"/>
      <c r="KB9" s="155"/>
      <c r="KC9" s="155"/>
      <c r="KD9" s="155"/>
      <c r="KE9" s="155"/>
      <c r="KF9" s="155"/>
      <c r="KG9" s="155"/>
      <c r="KH9" s="155"/>
      <c r="KI9" s="155"/>
      <c r="KJ9" s="155"/>
      <c r="KK9" s="155"/>
      <c r="KL9" s="155"/>
      <c r="KM9" s="155"/>
      <c r="KN9" s="155"/>
      <c r="KO9" s="155"/>
      <c r="KP9" s="155"/>
      <c r="KQ9" s="155"/>
      <c r="KR9" s="155"/>
      <c r="KS9" s="155"/>
      <c r="KT9" s="155"/>
      <c r="KU9" s="155"/>
      <c r="KV9" s="155"/>
      <c r="KW9" s="155"/>
      <c r="KX9" s="155"/>
      <c r="KY9" s="155"/>
      <c r="KZ9" s="155"/>
      <c r="LA9" s="155"/>
      <c r="LB9" s="155"/>
      <c r="LC9" s="155"/>
      <c r="LD9" s="155"/>
      <c r="LE9" s="155"/>
      <c r="LF9" s="155"/>
      <c r="LG9" s="155"/>
      <c r="LH9" s="155"/>
      <c r="LI9" s="155"/>
      <c r="LJ9" s="155"/>
      <c r="LK9" s="155"/>
      <c r="LL9" s="155"/>
      <c r="LM9" s="155"/>
      <c r="LN9" s="155"/>
      <c r="LO9" s="156"/>
      <c r="LP9" s="154" t="s">
        <v>19</v>
      </c>
      <c r="LQ9" s="155"/>
      <c r="LR9" s="155"/>
      <c r="LS9" s="155"/>
      <c r="LT9" s="155"/>
      <c r="LU9" s="155"/>
      <c r="LV9" s="155"/>
      <c r="LW9" s="155"/>
      <c r="LX9" s="155"/>
      <c r="LY9" s="155"/>
      <c r="LZ9" s="155"/>
      <c r="MA9" s="155"/>
      <c r="MB9" s="155"/>
      <c r="MC9" s="155"/>
      <c r="MD9" s="155"/>
      <c r="ME9" s="155"/>
      <c r="MF9" s="155"/>
      <c r="MG9" s="155"/>
      <c r="MH9" s="155"/>
      <c r="MI9" s="155"/>
      <c r="MJ9" s="155"/>
      <c r="MK9" s="155"/>
      <c r="ML9" s="155"/>
      <c r="MM9" s="155"/>
      <c r="MN9" s="155"/>
      <c r="MO9" s="155"/>
      <c r="MP9" s="155"/>
      <c r="MQ9" s="155"/>
      <c r="MR9" s="155"/>
      <c r="MS9" s="155"/>
      <c r="MT9" s="155"/>
      <c r="MU9" s="155"/>
      <c r="MV9" s="155"/>
      <c r="MW9" s="155"/>
      <c r="MX9" s="155"/>
      <c r="MY9" s="155"/>
      <c r="MZ9" s="155"/>
      <c r="NA9" s="155"/>
      <c r="NB9" s="155"/>
      <c r="NC9" s="155"/>
      <c r="ND9" s="155"/>
      <c r="NE9" s="155"/>
      <c r="NF9" s="155"/>
      <c r="NG9" s="155"/>
      <c r="NH9" s="156"/>
      <c r="NI9" s="3"/>
      <c r="NJ9" s="161" t="s">
        <v>20</v>
      </c>
      <c r="NK9" s="162"/>
      <c r="NL9" s="12" t="s">
        <v>21</v>
      </c>
      <c r="NM9" s="13"/>
      <c r="NN9" s="13"/>
      <c r="NO9" s="13"/>
      <c r="NP9" s="13"/>
      <c r="NQ9" s="13"/>
      <c r="NR9" s="13"/>
      <c r="NS9" s="13"/>
      <c r="NT9" s="13"/>
      <c r="NU9" s="14"/>
      <c r="NV9" s="14"/>
      <c r="NW9" s="15"/>
      <c r="NX9" s="3"/>
    </row>
    <row r="10" spans="1:388" ht="18.75" customHeight="1">
      <c r="A10" s="2"/>
      <c r="B10" s="151" t="str">
        <f>データ!P6</f>
        <v>直営</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3"/>
      <c r="AU10" s="140">
        <f>データ!Q6</f>
        <v>24</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51" t="str">
        <f>データ!R6</f>
        <v>対象</v>
      </c>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3"/>
      <c r="EG10" s="151" t="str">
        <f>データ!S6</f>
        <v>透 未 訓</v>
      </c>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3"/>
      <c r="FZ10" s="151" t="str">
        <f>データ!T6</f>
        <v>救 臨 感 へ 災</v>
      </c>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3"/>
      <c r="ID10" s="140">
        <f>データ!AC6</f>
        <v>38</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f>データ!AD6</f>
        <v>3</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データ!AE6</f>
        <v>302</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2"/>
      <c r="NJ10" s="157" t="s">
        <v>22</v>
      </c>
      <c r="NK10" s="158"/>
      <c r="NL10" s="16" t="s">
        <v>23</v>
      </c>
      <c r="NM10" s="17"/>
      <c r="NN10" s="17"/>
      <c r="NO10" s="17"/>
      <c r="NP10" s="17"/>
      <c r="NQ10" s="17"/>
      <c r="NR10" s="17"/>
      <c r="NS10" s="17"/>
      <c r="NT10" s="17"/>
      <c r="NU10" s="17"/>
      <c r="NV10" s="17"/>
      <c r="NW10" s="18"/>
      <c r="NX10" s="3"/>
    </row>
    <row r="11" spans="1:388" ht="18.75" customHeight="1">
      <c r="A11" s="2"/>
      <c r="B11" s="154" t="s">
        <v>24</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6"/>
      <c r="AU11" s="154" t="s">
        <v>25</v>
      </c>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6"/>
      <c r="CN11" s="154" t="s">
        <v>26</v>
      </c>
      <c r="CO11" s="155"/>
      <c r="CP11" s="155"/>
      <c r="CQ11" s="155"/>
      <c r="CR11" s="155"/>
      <c r="CS11" s="155"/>
      <c r="CT11" s="155"/>
      <c r="CU11" s="155"/>
      <c r="CV11" s="155"/>
      <c r="CW11" s="155"/>
      <c r="CX11" s="155"/>
      <c r="CY11" s="155"/>
      <c r="CZ11" s="155"/>
      <c r="DA11" s="155"/>
      <c r="DB11" s="155"/>
      <c r="DC11" s="155"/>
      <c r="DD11" s="155"/>
      <c r="DE11" s="155"/>
      <c r="DF11" s="155"/>
      <c r="DG11" s="155"/>
      <c r="DH11" s="155"/>
      <c r="DI11" s="155"/>
      <c r="DJ11" s="155"/>
      <c r="DK11" s="155"/>
      <c r="DL11" s="155"/>
      <c r="DM11" s="155"/>
      <c r="DN11" s="155"/>
      <c r="DO11" s="155"/>
      <c r="DP11" s="155"/>
      <c r="DQ11" s="155"/>
      <c r="DR11" s="155"/>
      <c r="DS11" s="155"/>
      <c r="DT11" s="155"/>
      <c r="DU11" s="155"/>
      <c r="DV11" s="155"/>
      <c r="DW11" s="155"/>
      <c r="DX11" s="155"/>
      <c r="DY11" s="155"/>
      <c r="DZ11" s="155"/>
      <c r="EA11" s="155"/>
      <c r="EB11" s="155"/>
      <c r="EC11" s="155"/>
      <c r="ED11" s="155"/>
      <c r="EE11" s="155"/>
      <c r="EF11" s="156"/>
      <c r="EG11" s="154" t="s">
        <v>27</v>
      </c>
      <c r="EH11" s="155"/>
      <c r="EI11" s="155"/>
      <c r="EJ11" s="155"/>
      <c r="EK11" s="155"/>
      <c r="EL11" s="155"/>
      <c r="EM11" s="155"/>
      <c r="EN11" s="155"/>
      <c r="EO11" s="155"/>
      <c r="EP11" s="155"/>
      <c r="EQ11" s="155"/>
      <c r="ER11" s="155"/>
      <c r="ES11" s="155"/>
      <c r="ET11" s="155"/>
      <c r="EU11" s="155"/>
      <c r="EV11" s="155"/>
      <c r="EW11" s="155"/>
      <c r="EX11" s="155"/>
      <c r="EY11" s="155"/>
      <c r="EZ11" s="155"/>
      <c r="FA11" s="155"/>
      <c r="FB11" s="155"/>
      <c r="FC11" s="155"/>
      <c r="FD11" s="155"/>
      <c r="FE11" s="155"/>
      <c r="FF11" s="155"/>
      <c r="FG11" s="155"/>
      <c r="FH11" s="155"/>
      <c r="FI11" s="155"/>
      <c r="FJ11" s="155"/>
      <c r="FK11" s="155"/>
      <c r="FL11" s="155"/>
      <c r="FM11" s="155"/>
      <c r="FN11" s="155"/>
      <c r="FO11" s="155"/>
      <c r="FP11" s="155"/>
      <c r="FQ11" s="155"/>
      <c r="FR11" s="155"/>
      <c r="FS11" s="155"/>
      <c r="FT11" s="155"/>
      <c r="FU11" s="155"/>
      <c r="FV11" s="155"/>
      <c r="FW11" s="155"/>
      <c r="FX11" s="155"/>
      <c r="FY11" s="156"/>
      <c r="FZ11" s="154" t="s">
        <v>28</v>
      </c>
      <c r="GA11" s="155"/>
      <c r="GB11" s="155"/>
      <c r="GC11" s="155"/>
      <c r="GD11" s="155"/>
      <c r="GE11" s="155"/>
      <c r="GF11" s="155"/>
      <c r="GG11" s="155"/>
      <c r="GH11" s="155"/>
      <c r="GI11" s="155"/>
      <c r="GJ11" s="155"/>
      <c r="GK11" s="155"/>
      <c r="GL11" s="155"/>
      <c r="GM11" s="155"/>
      <c r="GN11" s="155"/>
      <c r="GO11" s="155"/>
      <c r="GP11" s="155"/>
      <c r="GQ11" s="155"/>
      <c r="GR11" s="155"/>
      <c r="GS11" s="155"/>
      <c r="GT11" s="155"/>
      <c r="GU11" s="155"/>
      <c r="GV11" s="155"/>
      <c r="GW11" s="155"/>
      <c r="GX11" s="155"/>
      <c r="GY11" s="155"/>
      <c r="GZ11" s="155"/>
      <c r="HA11" s="155"/>
      <c r="HB11" s="155"/>
      <c r="HC11" s="155"/>
      <c r="HD11" s="155"/>
      <c r="HE11" s="155"/>
      <c r="HF11" s="155"/>
      <c r="HG11" s="155"/>
      <c r="HH11" s="155"/>
      <c r="HI11" s="155"/>
      <c r="HJ11" s="155"/>
      <c r="HK11" s="155"/>
      <c r="HL11" s="155"/>
      <c r="HM11" s="155"/>
      <c r="HN11" s="155"/>
      <c r="HO11" s="155"/>
      <c r="HP11" s="155"/>
      <c r="HQ11" s="155"/>
      <c r="HR11" s="156"/>
      <c r="ID11" s="154" t="s">
        <v>29</v>
      </c>
      <c r="IE11" s="155"/>
      <c r="IF11" s="155"/>
      <c r="IG11" s="155"/>
      <c r="IH11" s="155"/>
      <c r="II11" s="155"/>
      <c r="IJ11" s="155"/>
      <c r="IK11" s="155"/>
      <c r="IL11" s="155"/>
      <c r="IM11" s="155"/>
      <c r="IN11" s="155"/>
      <c r="IO11" s="155"/>
      <c r="IP11" s="155"/>
      <c r="IQ11" s="155"/>
      <c r="IR11" s="155"/>
      <c r="IS11" s="155"/>
      <c r="IT11" s="155"/>
      <c r="IU11" s="155"/>
      <c r="IV11" s="155"/>
      <c r="IW11" s="155"/>
      <c r="IX11" s="155"/>
      <c r="IY11" s="155"/>
      <c r="IZ11" s="155"/>
      <c r="JA11" s="155"/>
      <c r="JB11" s="155"/>
      <c r="JC11" s="155"/>
      <c r="JD11" s="155"/>
      <c r="JE11" s="155"/>
      <c r="JF11" s="155"/>
      <c r="JG11" s="155"/>
      <c r="JH11" s="155"/>
      <c r="JI11" s="155"/>
      <c r="JJ11" s="155"/>
      <c r="JK11" s="155"/>
      <c r="JL11" s="155"/>
      <c r="JM11" s="155"/>
      <c r="JN11" s="155"/>
      <c r="JO11" s="155"/>
      <c r="JP11" s="155"/>
      <c r="JQ11" s="155"/>
      <c r="JR11" s="155"/>
      <c r="JS11" s="155"/>
      <c r="JT11" s="155"/>
      <c r="JU11" s="155"/>
      <c r="JV11" s="156"/>
      <c r="JW11" s="154" t="s">
        <v>30</v>
      </c>
      <c r="JX11" s="155"/>
      <c r="JY11" s="155"/>
      <c r="JZ11" s="155"/>
      <c r="KA11" s="155"/>
      <c r="KB11" s="155"/>
      <c r="KC11" s="155"/>
      <c r="KD11" s="155"/>
      <c r="KE11" s="155"/>
      <c r="KF11" s="155"/>
      <c r="KG11" s="155"/>
      <c r="KH11" s="155"/>
      <c r="KI11" s="155"/>
      <c r="KJ11" s="155"/>
      <c r="KK11" s="155"/>
      <c r="KL11" s="155"/>
      <c r="KM11" s="155"/>
      <c r="KN11" s="155"/>
      <c r="KO11" s="155"/>
      <c r="KP11" s="155"/>
      <c r="KQ11" s="155"/>
      <c r="KR11" s="155"/>
      <c r="KS11" s="155"/>
      <c r="KT11" s="155"/>
      <c r="KU11" s="155"/>
      <c r="KV11" s="155"/>
      <c r="KW11" s="155"/>
      <c r="KX11" s="155"/>
      <c r="KY11" s="155"/>
      <c r="KZ11" s="155"/>
      <c r="LA11" s="155"/>
      <c r="LB11" s="155"/>
      <c r="LC11" s="155"/>
      <c r="LD11" s="155"/>
      <c r="LE11" s="155"/>
      <c r="LF11" s="155"/>
      <c r="LG11" s="155"/>
      <c r="LH11" s="155"/>
      <c r="LI11" s="155"/>
      <c r="LJ11" s="155"/>
      <c r="LK11" s="155"/>
      <c r="LL11" s="155"/>
      <c r="LM11" s="155"/>
      <c r="LN11" s="155"/>
      <c r="LO11" s="156"/>
      <c r="LP11" s="154" t="s">
        <v>31</v>
      </c>
      <c r="LQ11" s="155"/>
      <c r="LR11" s="155"/>
      <c r="LS11" s="155"/>
      <c r="LT11" s="155"/>
      <c r="LU11" s="155"/>
      <c r="LV11" s="155"/>
      <c r="LW11" s="155"/>
      <c r="LX11" s="155"/>
      <c r="LY11" s="155"/>
      <c r="LZ11" s="155"/>
      <c r="MA11" s="155"/>
      <c r="MB11" s="155"/>
      <c r="MC11" s="155"/>
      <c r="MD11" s="155"/>
      <c r="ME11" s="155"/>
      <c r="MF11" s="155"/>
      <c r="MG11" s="155"/>
      <c r="MH11" s="155"/>
      <c r="MI11" s="155"/>
      <c r="MJ11" s="155"/>
      <c r="MK11" s="155"/>
      <c r="ML11" s="155"/>
      <c r="MM11" s="155"/>
      <c r="MN11" s="155"/>
      <c r="MO11" s="155"/>
      <c r="MP11" s="155"/>
      <c r="MQ11" s="155"/>
      <c r="MR11" s="155"/>
      <c r="MS11" s="155"/>
      <c r="MT11" s="155"/>
      <c r="MU11" s="155"/>
      <c r="MV11" s="155"/>
      <c r="MW11" s="155"/>
      <c r="MX11" s="155"/>
      <c r="MY11" s="155"/>
      <c r="MZ11" s="155"/>
      <c r="NA11" s="155"/>
      <c r="NB11" s="155"/>
      <c r="NC11" s="155"/>
      <c r="ND11" s="155"/>
      <c r="NE11" s="155"/>
      <c r="NF11" s="155"/>
      <c r="NG11" s="155"/>
      <c r="NH11" s="156"/>
      <c r="NI11" s="19"/>
      <c r="NJ11" s="3"/>
      <c r="NK11" s="3"/>
      <c r="NL11" s="3"/>
      <c r="NM11" s="3"/>
      <c r="NN11" s="3"/>
      <c r="NO11" s="3"/>
      <c r="NP11" s="3"/>
      <c r="NQ11" s="3"/>
      <c r="NR11" s="3"/>
      <c r="NS11" s="3"/>
      <c r="NT11" s="3"/>
      <c r="NU11" s="3"/>
      <c r="NV11" s="3"/>
      <c r="NW11" s="3"/>
      <c r="NX11" s="3"/>
    </row>
    <row r="12" spans="1:388" ht="18.75" customHeight="1">
      <c r="A12" s="2"/>
      <c r="B12" s="140">
        <f>データ!U6</f>
        <v>1485484</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データ!V6</f>
        <v>23480</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51" t="str">
        <f>データ!W6</f>
        <v>-</v>
      </c>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3"/>
      <c r="EG12" s="151" t="str">
        <f>データ!X6</f>
        <v>第２種該当</v>
      </c>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3"/>
      <c r="FZ12" s="151" t="str">
        <f>データ!Y6</f>
        <v>２０：１</v>
      </c>
      <c r="GA12" s="152"/>
      <c r="GB12" s="152"/>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c r="HC12" s="152"/>
      <c r="HD12" s="152"/>
      <c r="HE12" s="152"/>
      <c r="HF12" s="152"/>
      <c r="HG12" s="152"/>
      <c r="HH12" s="152"/>
      <c r="HI12" s="152"/>
      <c r="HJ12" s="152"/>
      <c r="HK12" s="152"/>
      <c r="HL12" s="152"/>
      <c r="HM12" s="152"/>
      <c r="HN12" s="152"/>
      <c r="HO12" s="152"/>
      <c r="HP12" s="152"/>
      <c r="HQ12" s="152"/>
      <c r="HR12" s="153"/>
      <c r="ID12" s="140">
        <f>データ!AF6</f>
        <v>217</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t="str">
        <f>データ!AG6</f>
        <v>-</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f>データ!AH6</f>
        <v>217</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19"/>
      <c r="NJ12" s="3"/>
      <c r="NK12" s="3"/>
      <c r="NL12" s="3"/>
      <c r="NM12" s="3"/>
      <c r="NN12" s="3"/>
      <c r="NO12" s="3"/>
      <c r="NP12" s="3"/>
      <c r="NQ12" s="3"/>
      <c r="NR12" s="3"/>
      <c r="NS12" s="3"/>
      <c r="NT12" s="3"/>
      <c r="NU12" s="3"/>
      <c r="NV12" s="3"/>
      <c r="NW12" s="3"/>
      <c r="NX12" s="3"/>
    </row>
    <row r="13" spans="1:388" ht="17.25" customHeight="1">
      <c r="A13" s="2"/>
      <c r="B13" s="143" t="s">
        <v>32</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9"/>
      <c r="NJ13" s="20"/>
      <c r="NK13" s="20"/>
      <c r="NL13" s="20"/>
      <c r="NM13" s="20"/>
      <c r="NN13" s="20"/>
      <c r="NO13" s="20"/>
      <c r="NP13" s="20"/>
      <c r="NQ13" s="20"/>
      <c r="NR13" s="20"/>
      <c r="NS13" s="20"/>
      <c r="NT13" s="20"/>
      <c r="NU13" s="20"/>
      <c r="NV13" s="20"/>
      <c r="NW13" s="20"/>
      <c r="NX13" s="20"/>
    </row>
    <row r="14" spans="1:388" ht="17.25" customHeight="1">
      <c r="A14" s="2"/>
      <c r="B14" s="143" t="s">
        <v>33</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9"/>
      <c r="NJ14" s="144" t="s">
        <v>34</v>
      </c>
      <c r="NK14" s="144"/>
      <c r="NL14" s="144"/>
      <c r="NM14" s="144"/>
      <c r="NN14" s="144"/>
      <c r="NO14" s="144"/>
      <c r="NP14" s="144"/>
      <c r="NQ14" s="144"/>
      <c r="NR14" s="144"/>
      <c r="NS14" s="144"/>
      <c r="NT14" s="144"/>
      <c r="NU14" s="144"/>
      <c r="NV14" s="144"/>
      <c r="NW14" s="144"/>
      <c r="NX14" s="14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4"/>
      <c r="NK15" s="144"/>
      <c r="NL15" s="144"/>
      <c r="NM15" s="144"/>
      <c r="NN15" s="144"/>
      <c r="NO15" s="144"/>
      <c r="NP15" s="144"/>
      <c r="NQ15" s="144"/>
      <c r="NR15" s="144"/>
      <c r="NS15" s="144"/>
      <c r="NT15" s="144"/>
      <c r="NU15" s="144"/>
      <c r="NV15" s="144"/>
      <c r="NW15" s="144"/>
      <c r="NX15" s="144"/>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5" t="s">
        <v>36</v>
      </c>
      <c r="NK16" s="146"/>
      <c r="NL16" s="146"/>
      <c r="NM16" s="146"/>
      <c r="NN16" s="147"/>
      <c r="NO16" s="145" t="s">
        <v>37</v>
      </c>
      <c r="NP16" s="146"/>
      <c r="NQ16" s="146"/>
      <c r="NR16" s="146"/>
      <c r="NS16" s="147"/>
      <c r="NT16" s="145" t="s">
        <v>38</v>
      </c>
      <c r="NU16" s="146"/>
      <c r="NV16" s="146"/>
      <c r="NW16" s="146"/>
      <c r="NX16" s="147"/>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8"/>
      <c r="NK17" s="149"/>
      <c r="NL17" s="149"/>
      <c r="NM17" s="149"/>
      <c r="NN17" s="150"/>
      <c r="NO17" s="148"/>
      <c r="NP17" s="149"/>
      <c r="NQ17" s="149"/>
      <c r="NR17" s="149"/>
      <c r="NS17" s="150"/>
      <c r="NT17" s="148"/>
      <c r="NU17" s="149"/>
      <c r="NV17" s="149"/>
      <c r="NW17" s="149"/>
      <c r="NX17" s="150"/>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6" t="s">
        <v>39</v>
      </c>
      <c r="NK18" s="137"/>
      <c r="NL18" s="137"/>
      <c r="NM18" s="132" t="s">
        <v>40</v>
      </c>
      <c r="NN18" s="133"/>
      <c r="NO18" s="136" t="s">
        <v>39</v>
      </c>
      <c r="NP18" s="137"/>
      <c r="NQ18" s="137"/>
      <c r="NR18" s="132" t="s">
        <v>40</v>
      </c>
      <c r="NS18" s="133"/>
      <c r="NT18" s="136" t="s">
        <v>39</v>
      </c>
      <c r="NU18" s="137"/>
      <c r="NV18" s="137"/>
      <c r="NW18" s="132" t="s">
        <v>40</v>
      </c>
      <c r="NX18" s="133"/>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8"/>
      <c r="NK19" s="139"/>
      <c r="NL19" s="139"/>
      <c r="NM19" s="134"/>
      <c r="NN19" s="135"/>
      <c r="NO19" s="138"/>
      <c r="NP19" s="139"/>
      <c r="NQ19" s="139"/>
      <c r="NR19" s="134"/>
      <c r="NS19" s="135"/>
      <c r="NT19" s="138"/>
      <c r="NU19" s="139"/>
      <c r="NV19" s="139"/>
      <c r="NW19" s="134"/>
      <c r="NX19" s="135"/>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185</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6"/>
      <c r="NK23" s="127"/>
      <c r="NL23" s="127"/>
      <c r="NM23" s="127"/>
      <c r="NN23" s="127"/>
      <c r="NO23" s="127"/>
      <c r="NP23" s="127"/>
      <c r="NQ23" s="127"/>
      <c r="NR23" s="127"/>
      <c r="NS23" s="127"/>
      <c r="NT23" s="127"/>
      <c r="NU23" s="127"/>
      <c r="NV23" s="127"/>
      <c r="NW23" s="127"/>
      <c r="NX23" s="128"/>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6"/>
      <c r="NK24" s="127"/>
      <c r="NL24" s="127"/>
      <c r="NM24" s="127"/>
      <c r="NN24" s="127"/>
      <c r="NO24" s="127"/>
      <c r="NP24" s="127"/>
      <c r="NQ24" s="127"/>
      <c r="NR24" s="127"/>
      <c r="NS24" s="127"/>
      <c r="NT24" s="127"/>
      <c r="NU24" s="127"/>
      <c r="NV24" s="127"/>
      <c r="NW24" s="127"/>
      <c r="NX24" s="128"/>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6"/>
      <c r="NK25" s="127"/>
      <c r="NL25" s="127"/>
      <c r="NM25" s="127"/>
      <c r="NN25" s="127"/>
      <c r="NO25" s="127"/>
      <c r="NP25" s="127"/>
      <c r="NQ25" s="127"/>
      <c r="NR25" s="127"/>
      <c r="NS25" s="127"/>
      <c r="NT25" s="127"/>
      <c r="NU25" s="127"/>
      <c r="NV25" s="127"/>
      <c r="NW25" s="127"/>
      <c r="NX25" s="128"/>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6"/>
      <c r="NK26" s="127"/>
      <c r="NL26" s="127"/>
      <c r="NM26" s="127"/>
      <c r="NN26" s="127"/>
      <c r="NO26" s="127"/>
      <c r="NP26" s="127"/>
      <c r="NQ26" s="127"/>
      <c r="NR26" s="127"/>
      <c r="NS26" s="127"/>
      <c r="NT26" s="127"/>
      <c r="NU26" s="127"/>
      <c r="NV26" s="127"/>
      <c r="NW26" s="127"/>
      <c r="NX26" s="128"/>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6"/>
      <c r="NK27" s="127"/>
      <c r="NL27" s="127"/>
      <c r="NM27" s="127"/>
      <c r="NN27" s="127"/>
      <c r="NO27" s="127"/>
      <c r="NP27" s="127"/>
      <c r="NQ27" s="127"/>
      <c r="NR27" s="127"/>
      <c r="NS27" s="127"/>
      <c r="NT27" s="127"/>
      <c r="NU27" s="127"/>
      <c r="NV27" s="127"/>
      <c r="NW27" s="127"/>
      <c r="NX27" s="128"/>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6"/>
      <c r="NK28" s="127"/>
      <c r="NL28" s="127"/>
      <c r="NM28" s="127"/>
      <c r="NN28" s="127"/>
      <c r="NO28" s="127"/>
      <c r="NP28" s="127"/>
      <c r="NQ28" s="127"/>
      <c r="NR28" s="127"/>
      <c r="NS28" s="127"/>
      <c r="NT28" s="127"/>
      <c r="NU28" s="127"/>
      <c r="NV28" s="127"/>
      <c r="NW28" s="127"/>
      <c r="NX28" s="128"/>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6"/>
      <c r="NK29" s="127"/>
      <c r="NL29" s="127"/>
      <c r="NM29" s="127"/>
      <c r="NN29" s="127"/>
      <c r="NO29" s="127"/>
      <c r="NP29" s="127"/>
      <c r="NQ29" s="127"/>
      <c r="NR29" s="127"/>
      <c r="NS29" s="127"/>
      <c r="NT29" s="127"/>
      <c r="NU29" s="127"/>
      <c r="NV29" s="127"/>
      <c r="NW29" s="127"/>
      <c r="NX29" s="128"/>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6"/>
      <c r="NK30" s="127"/>
      <c r="NL30" s="127"/>
      <c r="NM30" s="127"/>
      <c r="NN30" s="127"/>
      <c r="NO30" s="127"/>
      <c r="NP30" s="127"/>
      <c r="NQ30" s="127"/>
      <c r="NR30" s="127"/>
      <c r="NS30" s="127"/>
      <c r="NT30" s="127"/>
      <c r="NU30" s="127"/>
      <c r="NV30" s="127"/>
      <c r="NW30" s="127"/>
      <c r="NX30" s="128"/>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6"/>
      <c r="NK31" s="127"/>
      <c r="NL31" s="127"/>
      <c r="NM31" s="127"/>
      <c r="NN31" s="127"/>
      <c r="NO31" s="127"/>
      <c r="NP31" s="127"/>
      <c r="NQ31" s="127"/>
      <c r="NR31" s="127"/>
      <c r="NS31" s="127"/>
      <c r="NT31" s="127"/>
      <c r="NU31" s="127"/>
      <c r="NV31" s="127"/>
      <c r="NW31" s="127"/>
      <c r="NX31" s="128"/>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6"/>
      <c r="NK32" s="127"/>
      <c r="NL32" s="127"/>
      <c r="NM32" s="127"/>
      <c r="NN32" s="127"/>
      <c r="NO32" s="127"/>
      <c r="NP32" s="127"/>
      <c r="NQ32" s="127"/>
      <c r="NR32" s="127"/>
      <c r="NS32" s="127"/>
      <c r="NT32" s="127"/>
      <c r="NU32" s="127"/>
      <c r="NV32" s="127"/>
      <c r="NW32" s="127"/>
      <c r="NX32" s="128"/>
      <c r="OC32" s="28" t="s">
        <v>56</v>
      </c>
    </row>
    <row r="33" spans="1:393" ht="13.5" customHeight="1">
      <c r="A33" s="2"/>
      <c r="B33" s="25"/>
      <c r="D33" s="5"/>
      <c r="E33" s="5"/>
      <c r="F33" s="5"/>
      <c r="G33" s="102" t="s">
        <v>57</v>
      </c>
      <c r="H33" s="102"/>
      <c r="I33" s="102"/>
      <c r="J33" s="102"/>
      <c r="K33" s="102"/>
      <c r="L33" s="102"/>
      <c r="M33" s="102"/>
      <c r="N33" s="102"/>
      <c r="O33" s="102"/>
      <c r="P33" s="85">
        <f>データ!AI7</f>
        <v>104.6</v>
      </c>
      <c r="Q33" s="86"/>
      <c r="R33" s="86"/>
      <c r="S33" s="86"/>
      <c r="T33" s="86"/>
      <c r="U33" s="86"/>
      <c r="V33" s="86"/>
      <c r="W33" s="86"/>
      <c r="X33" s="86"/>
      <c r="Y33" s="86"/>
      <c r="Z33" s="86"/>
      <c r="AA33" s="86"/>
      <c r="AB33" s="86"/>
      <c r="AC33" s="86"/>
      <c r="AD33" s="87"/>
      <c r="AE33" s="85">
        <f>データ!AJ7</f>
        <v>97.6</v>
      </c>
      <c r="AF33" s="86"/>
      <c r="AG33" s="86"/>
      <c r="AH33" s="86"/>
      <c r="AI33" s="86"/>
      <c r="AJ33" s="86"/>
      <c r="AK33" s="86"/>
      <c r="AL33" s="86"/>
      <c r="AM33" s="86"/>
      <c r="AN33" s="86"/>
      <c r="AO33" s="86"/>
      <c r="AP33" s="86"/>
      <c r="AQ33" s="86"/>
      <c r="AR33" s="86"/>
      <c r="AS33" s="87"/>
      <c r="AT33" s="85">
        <f>データ!AK7</f>
        <v>91.5</v>
      </c>
      <c r="AU33" s="86"/>
      <c r="AV33" s="86"/>
      <c r="AW33" s="86"/>
      <c r="AX33" s="86"/>
      <c r="AY33" s="86"/>
      <c r="AZ33" s="86"/>
      <c r="BA33" s="86"/>
      <c r="BB33" s="86"/>
      <c r="BC33" s="86"/>
      <c r="BD33" s="86"/>
      <c r="BE33" s="86"/>
      <c r="BF33" s="86"/>
      <c r="BG33" s="86"/>
      <c r="BH33" s="87"/>
      <c r="BI33" s="85">
        <f>データ!AL7</f>
        <v>99</v>
      </c>
      <c r="BJ33" s="86"/>
      <c r="BK33" s="86"/>
      <c r="BL33" s="86"/>
      <c r="BM33" s="86"/>
      <c r="BN33" s="86"/>
      <c r="BO33" s="86"/>
      <c r="BP33" s="86"/>
      <c r="BQ33" s="86"/>
      <c r="BR33" s="86"/>
      <c r="BS33" s="86"/>
      <c r="BT33" s="86"/>
      <c r="BU33" s="86"/>
      <c r="BV33" s="86"/>
      <c r="BW33" s="87"/>
      <c r="BX33" s="85">
        <f>データ!AM7</f>
        <v>104.6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88.2</v>
      </c>
      <c r="DE33" s="86"/>
      <c r="DF33" s="86"/>
      <c r="DG33" s="86"/>
      <c r="DH33" s="86"/>
      <c r="DI33" s="86"/>
      <c r="DJ33" s="86"/>
      <c r="DK33" s="86"/>
      <c r="DL33" s="86"/>
      <c r="DM33" s="86"/>
      <c r="DN33" s="86"/>
      <c r="DO33" s="86"/>
      <c r="DP33" s="86"/>
      <c r="DQ33" s="86"/>
      <c r="DR33" s="87"/>
      <c r="DS33" s="85">
        <f>データ!AU7</f>
        <v>82.5</v>
      </c>
      <c r="DT33" s="86"/>
      <c r="DU33" s="86"/>
      <c r="DV33" s="86"/>
      <c r="DW33" s="86"/>
      <c r="DX33" s="86"/>
      <c r="DY33" s="86"/>
      <c r="DZ33" s="86"/>
      <c r="EA33" s="86"/>
      <c r="EB33" s="86"/>
      <c r="EC33" s="86"/>
      <c r="ED33" s="86"/>
      <c r="EE33" s="86"/>
      <c r="EF33" s="86"/>
      <c r="EG33" s="87"/>
      <c r="EH33" s="85">
        <f>データ!AV7</f>
        <v>76.099999999999994</v>
      </c>
      <c r="EI33" s="86"/>
      <c r="EJ33" s="86"/>
      <c r="EK33" s="86"/>
      <c r="EL33" s="86"/>
      <c r="EM33" s="86"/>
      <c r="EN33" s="86"/>
      <c r="EO33" s="86"/>
      <c r="EP33" s="86"/>
      <c r="EQ33" s="86"/>
      <c r="ER33" s="86"/>
      <c r="ES33" s="86"/>
      <c r="ET33" s="86"/>
      <c r="EU33" s="86"/>
      <c r="EV33" s="87"/>
      <c r="EW33" s="85">
        <f>データ!AW7</f>
        <v>78.2</v>
      </c>
      <c r="EX33" s="86"/>
      <c r="EY33" s="86"/>
      <c r="EZ33" s="86"/>
      <c r="FA33" s="86"/>
      <c r="FB33" s="86"/>
      <c r="FC33" s="86"/>
      <c r="FD33" s="86"/>
      <c r="FE33" s="86"/>
      <c r="FF33" s="86"/>
      <c r="FG33" s="86"/>
      <c r="FH33" s="86"/>
      <c r="FI33" s="86"/>
      <c r="FJ33" s="86"/>
      <c r="FK33" s="87"/>
      <c r="FL33" s="85">
        <f>データ!AX7</f>
        <v>73.3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23.8</v>
      </c>
      <c r="GS33" s="86"/>
      <c r="GT33" s="86"/>
      <c r="GU33" s="86"/>
      <c r="GV33" s="86"/>
      <c r="GW33" s="86"/>
      <c r="GX33" s="86"/>
      <c r="GY33" s="86"/>
      <c r="GZ33" s="86"/>
      <c r="HA33" s="86"/>
      <c r="HB33" s="86"/>
      <c r="HC33" s="86"/>
      <c r="HD33" s="86"/>
      <c r="HE33" s="86"/>
      <c r="HF33" s="87"/>
      <c r="HG33" s="85">
        <f>データ!BF7</f>
        <v>29.8</v>
      </c>
      <c r="HH33" s="86"/>
      <c r="HI33" s="86"/>
      <c r="HJ33" s="86"/>
      <c r="HK33" s="86"/>
      <c r="HL33" s="86"/>
      <c r="HM33" s="86"/>
      <c r="HN33" s="86"/>
      <c r="HO33" s="86"/>
      <c r="HP33" s="86"/>
      <c r="HQ33" s="86"/>
      <c r="HR33" s="86"/>
      <c r="HS33" s="86"/>
      <c r="HT33" s="86"/>
      <c r="HU33" s="87"/>
      <c r="HV33" s="85">
        <f>データ!BG7</f>
        <v>44.3</v>
      </c>
      <c r="HW33" s="86"/>
      <c r="HX33" s="86"/>
      <c r="HY33" s="86"/>
      <c r="HZ33" s="86"/>
      <c r="IA33" s="86"/>
      <c r="IB33" s="86"/>
      <c r="IC33" s="86"/>
      <c r="ID33" s="86"/>
      <c r="IE33" s="86"/>
      <c r="IF33" s="86"/>
      <c r="IG33" s="86"/>
      <c r="IH33" s="86"/>
      <c r="II33" s="86"/>
      <c r="IJ33" s="87"/>
      <c r="IK33" s="85">
        <f>データ!BH7</f>
        <v>41.2</v>
      </c>
      <c r="IL33" s="86"/>
      <c r="IM33" s="86"/>
      <c r="IN33" s="86"/>
      <c r="IO33" s="86"/>
      <c r="IP33" s="86"/>
      <c r="IQ33" s="86"/>
      <c r="IR33" s="86"/>
      <c r="IS33" s="86"/>
      <c r="IT33" s="86"/>
      <c r="IU33" s="86"/>
      <c r="IV33" s="86"/>
      <c r="IW33" s="86"/>
      <c r="IX33" s="86"/>
      <c r="IY33" s="87"/>
      <c r="IZ33" s="85">
        <f>データ!BI7</f>
        <v>42.7</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60.8</v>
      </c>
      <c r="KG33" s="86"/>
      <c r="KH33" s="86"/>
      <c r="KI33" s="86"/>
      <c r="KJ33" s="86"/>
      <c r="KK33" s="86"/>
      <c r="KL33" s="86"/>
      <c r="KM33" s="86"/>
      <c r="KN33" s="86"/>
      <c r="KO33" s="86"/>
      <c r="KP33" s="86"/>
      <c r="KQ33" s="86"/>
      <c r="KR33" s="86"/>
      <c r="KS33" s="86"/>
      <c r="KT33" s="87"/>
      <c r="KU33" s="85">
        <f>データ!BQ7</f>
        <v>60.7</v>
      </c>
      <c r="KV33" s="86"/>
      <c r="KW33" s="86"/>
      <c r="KX33" s="86"/>
      <c r="KY33" s="86"/>
      <c r="KZ33" s="86"/>
      <c r="LA33" s="86"/>
      <c r="LB33" s="86"/>
      <c r="LC33" s="86"/>
      <c r="LD33" s="86"/>
      <c r="LE33" s="86"/>
      <c r="LF33" s="86"/>
      <c r="LG33" s="86"/>
      <c r="LH33" s="86"/>
      <c r="LI33" s="87"/>
      <c r="LJ33" s="85">
        <f>データ!BR7</f>
        <v>60.6</v>
      </c>
      <c r="LK33" s="86"/>
      <c r="LL33" s="86"/>
      <c r="LM33" s="86"/>
      <c r="LN33" s="86"/>
      <c r="LO33" s="86"/>
      <c r="LP33" s="86"/>
      <c r="LQ33" s="86"/>
      <c r="LR33" s="86"/>
      <c r="LS33" s="86"/>
      <c r="LT33" s="86"/>
      <c r="LU33" s="86"/>
      <c r="LV33" s="86"/>
      <c r="LW33" s="86"/>
      <c r="LX33" s="87"/>
      <c r="LY33" s="85">
        <f>データ!BS7</f>
        <v>70.900000000000006</v>
      </c>
      <c r="LZ33" s="86"/>
      <c r="MA33" s="86"/>
      <c r="MB33" s="86"/>
      <c r="MC33" s="86"/>
      <c r="MD33" s="86"/>
      <c r="ME33" s="86"/>
      <c r="MF33" s="86"/>
      <c r="MG33" s="86"/>
      <c r="MH33" s="86"/>
      <c r="MI33" s="86"/>
      <c r="MJ33" s="86"/>
      <c r="MK33" s="86"/>
      <c r="ML33" s="86"/>
      <c r="MM33" s="87"/>
      <c r="MN33" s="85">
        <f>データ!BT7</f>
        <v>59.1</v>
      </c>
      <c r="MO33" s="86"/>
      <c r="MP33" s="86"/>
      <c r="MQ33" s="86"/>
      <c r="MR33" s="86"/>
      <c r="MS33" s="86"/>
      <c r="MT33" s="86"/>
      <c r="MU33" s="86"/>
      <c r="MV33" s="86"/>
      <c r="MW33" s="86"/>
      <c r="MX33" s="86"/>
      <c r="MY33" s="86"/>
      <c r="MZ33" s="86"/>
      <c r="NA33" s="86"/>
      <c r="NB33" s="87"/>
      <c r="ND33" s="5"/>
      <c r="NE33" s="5"/>
      <c r="NF33" s="5"/>
      <c r="NG33" s="5"/>
      <c r="NH33" s="27"/>
      <c r="NI33" s="2"/>
      <c r="NJ33" s="126"/>
      <c r="NK33" s="127"/>
      <c r="NL33" s="127"/>
      <c r="NM33" s="127"/>
      <c r="NN33" s="127"/>
      <c r="NO33" s="127"/>
      <c r="NP33" s="127"/>
      <c r="NQ33" s="127"/>
      <c r="NR33" s="127"/>
      <c r="NS33" s="127"/>
      <c r="NT33" s="127"/>
      <c r="NU33" s="127"/>
      <c r="NV33" s="127"/>
      <c r="NW33" s="127"/>
      <c r="NX33" s="128"/>
      <c r="OC33" s="28" t="s">
        <v>58</v>
      </c>
    </row>
    <row r="34" spans="1:393" ht="13.5" customHeight="1">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29"/>
      <c r="NK34" s="130"/>
      <c r="NL34" s="130"/>
      <c r="NM34" s="130"/>
      <c r="NN34" s="130"/>
      <c r="NO34" s="130"/>
      <c r="NP34" s="130"/>
      <c r="NQ34" s="130"/>
      <c r="NR34" s="130"/>
      <c r="NS34" s="130"/>
      <c r="NT34" s="130"/>
      <c r="NU34" s="130"/>
      <c r="NV34" s="130"/>
      <c r="NW34" s="130"/>
      <c r="NX34" s="131"/>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183</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184</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41190</v>
      </c>
      <c r="Q55" s="104"/>
      <c r="R55" s="104"/>
      <c r="S55" s="104"/>
      <c r="T55" s="104"/>
      <c r="U55" s="104"/>
      <c r="V55" s="104"/>
      <c r="W55" s="104"/>
      <c r="X55" s="104"/>
      <c r="Y55" s="104"/>
      <c r="Z55" s="104"/>
      <c r="AA55" s="104"/>
      <c r="AB55" s="104"/>
      <c r="AC55" s="104"/>
      <c r="AD55" s="105"/>
      <c r="AE55" s="103">
        <f>データ!CB7</f>
        <v>40619</v>
      </c>
      <c r="AF55" s="104"/>
      <c r="AG55" s="104"/>
      <c r="AH55" s="104"/>
      <c r="AI55" s="104"/>
      <c r="AJ55" s="104"/>
      <c r="AK55" s="104"/>
      <c r="AL55" s="104"/>
      <c r="AM55" s="104"/>
      <c r="AN55" s="104"/>
      <c r="AO55" s="104"/>
      <c r="AP55" s="104"/>
      <c r="AQ55" s="104"/>
      <c r="AR55" s="104"/>
      <c r="AS55" s="105"/>
      <c r="AT55" s="103">
        <f>データ!CC7</f>
        <v>42389</v>
      </c>
      <c r="AU55" s="104"/>
      <c r="AV55" s="104"/>
      <c r="AW55" s="104"/>
      <c r="AX55" s="104"/>
      <c r="AY55" s="104"/>
      <c r="AZ55" s="104"/>
      <c r="BA55" s="104"/>
      <c r="BB55" s="104"/>
      <c r="BC55" s="104"/>
      <c r="BD55" s="104"/>
      <c r="BE55" s="104"/>
      <c r="BF55" s="104"/>
      <c r="BG55" s="104"/>
      <c r="BH55" s="105"/>
      <c r="BI55" s="103">
        <f>データ!CD7</f>
        <v>44464</v>
      </c>
      <c r="BJ55" s="104"/>
      <c r="BK55" s="104"/>
      <c r="BL55" s="104"/>
      <c r="BM55" s="104"/>
      <c r="BN55" s="104"/>
      <c r="BO55" s="104"/>
      <c r="BP55" s="104"/>
      <c r="BQ55" s="104"/>
      <c r="BR55" s="104"/>
      <c r="BS55" s="104"/>
      <c r="BT55" s="104"/>
      <c r="BU55" s="104"/>
      <c r="BV55" s="104"/>
      <c r="BW55" s="105"/>
      <c r="BX55" s="103">
        <f>データ!CE7</f>
        <v>50821</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10790</v>
      </c>
      <c r="DE55" s="104"/>
      <c r="DF55" s="104"/>
      <c r="DG55" s="104"/>
      <c r="DH55" s="104"/>
      <c r="DI55" s="104"/>
      <c r="DJ55" s="104"/>
      <c r="DK55" s="104"/>
      <c r="DL55" s="104"/>
      <c r="DM55" s="104"/>
      <c r="DN55" s="104"/>
      <c r="DO55" s="104"/>
      <c r="DP55" s="104"/>
      <c r="DQ55" s="104"/>
      <c r="DR55" s="105"/>
      <c r="DS55" s="103">
        <f>データ!CM7</f>
        <v>11014</v>
      </c>
      <c r="DT55" s="104"/>
      <c r="DU55" s="104"/>
      <c r="DV55" s="104"/>
      <c r="DW55" s="104"/>
      <c r="DX55" s="104"/>
      <c r="DY55" s="104"/>
      <c r="DZ55" s="104"/>
      <c r="EA55" s="104"/>
      <c r="EB55" s="104"/>
      <c r="EC55" s="104"/>
      <c r="ED55" s="104"/>
      <c r="EE55" s="104"/>
      <c r="EF55" s="104"/>
      <c r="EG55" s="105"/>
      <c r="EH55" s="103">
        <f>データ!CN7</f>
        <v>12386</v>
      </c>
      <c r="EI55" s="104"/>
      <c r="EJ55" s="104"/>
      <c r="EK55" s="104"/>
      <c r="EL55" s="104"/>
      <c r="EM55" s="104"/>
      <c r="EN55" s="104"/>
      <c r="EO55" s="104"/>
      <c r="EP55" s="104"/>
      <c r="EQ55" s="104"/>
      <c r="ER55" s="104"/>
      <c r="ES55" s="104"/>
      <c r="ET55" s="104"/>
      <c r="EU55" s="104"/>
      <c r="EV55" s="105"/>
      <c r="EW55" s="103">
        <f>データ!CO7</f>
        <v>13081</v>
      </c>
      <c r="EX55" s="104"/>
      <c r="EY55" s="104"/>
      <c r="EZ55" s="104"/>
      <c r="FA55" s="104"/>
      <c r="FB55" s="104"/>
      <c r="FC55" s="104"/>
      <c r="FD55" s="104"/>
      <c r="FE55" s="104"/>
      <c r="FF55" s="104"/>
      <c r="FG55" s="104"/>
      <c r="FH55" s="104"/>
      <c r="FI55" s="104"/>
      <c r="FJ55" s="104"/>
      <c r="FK55" s="105"/>
      <c r="FL55" s="103">
        <f>データ!CP7</f>
        <v>12943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70.7</v>
      </c>
      <c r="GS55" s="86"/>
      <c r="GT55" s="86"/>
      <c r="GU55" s="86"/>
      <c r="GV55" s="86"/>
      <c r="GW55" s="86"/>
      <c r="GX55" s="86"/>
      <c r="GY55" s="86"/>
      <c r="GZ55" s="86"/>
      <c r="HA55" s="86"/>
      <c r="HB55" s="86"/>
      <c r="HC55" s="86"/>
      <c r="HD55" s="86"/>
      <c r="HE55" s="86"/>
      <c r="HF55" s="87"/>
      <c r="HG55" s="85">
        <f>データ!CX7</f>
        <v>77.900000000000006</v>
      </c>
      <c r="HH55" s="86"/>
      <c r="HI55" s="86"/>
      <c r="HJ55" s="86"/>
      <c r="HK55" s="86"/>
      <c r="HL55" s="86"/>
      <c r="HM55" s="86"/>
      <c r="HN55" s="86"/>
      <c r="HO55" s="86"/>
      <c r="HP55" s="86"/>
      <c r="HQ55" s="86"/>
      <c r="HR55" s="86"/>
      <c r="HS55" s="86"/>
      <c r="HT55" s="86"/>
      <c r="HU55" s="87"/>
      <c r="HV55" s="85">
        <f>データ!CY7</f>
        <v>79.099999999999994</v>
      </c>
      <c r="HW55" s="86"/>
      <c r="HX55" s="86"/>
      <c r="HY55" s="86"/>
      <c r="HZ55" s="86"/>
      <c r="IA55" s="86"/>
      <c r="IB55" s="86"/>
      <c r="IC55" s="86"/>
      <c r="ID55" s="86"/>
      <c r="IE55" s="86"/>
      <c r="IF55" s="86"/>
      <c r="IG55" s="86"/>
      <c r="IH55" s="86"/>
      <c r="II55" s="86"/>
      <c r="IJ55" s="87"/>
      <c r="IK55" s="85">
        <f>データ!CZ7</f>
        <v>69.400000000000006</v>
      </c>
      <c r="IL55" s="86"/>
      <c r="IM55" s="86"/>
      <c r="IN55" s="86"/>
      <c r="IO55" s="86"/>
      <c r="IP55" s="86"/>
      <c r="IQ55" s="86"/>
      <c r="IR55" s="86"/>
      <c r="IS55" s="86"/>
      <c r="IT55" s="86"/>
      <c r="IU55" s="86"/>
      <c r="IV55" s="86"/>
      <c r="IW55" s="86"/>
      <c r="IX55" s="86"/>
      <c r="IY55" s="87"/>
      <c r="IZ55" s="85">
        <f>データ!DA7</f>
        <v>79.5</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18.899999999999999</v>
      </c>
      <c r="KG55" s="86"/>
      <c r="KH55" s="86"/>
      <c r="KI55" s="86"/>
      <c r="KJ55" s="86"/>
      <c r="KK55" s="86"/>
      <c r="KL55" s="86"/>
      <c r="KM55" s="86"/>
      <c r="KN55" s="86"/>
      <c r="KO55" s="86"/>
      <c r="KP55" s="86"/>
      <c r="KQ55" s="86"/>
      <c r="KR55" s="86"/>
      <c r="KS55" s="86"/>
      <c r="KT55" s="87"/>
      <c r="KU55" s="85">
        <f>データ!DI7</f>
        <v>18.8</v>
      </c>
      <c r="KV55" s="86"/>
      <c r="KW55" s="86"/>
      <c r="KX55" s="86"/>
      <c r="KY55" s="86"/>
      <c r="KZ55" s="86"/>
      <c r="LA55" s="86"/>
      <c r="LB55" s="86"/>
      <c r="LC55" s="86"/>
      <c r="LD55" s="86"/>
      <c r="LE55" s="86"/>
      <c r="LF55" s="86"/>
      <c r="LG55" s="86"/>
      <c r="LH55" s="86"/>
      <c r="LI55" s="87"/>
      <c r="LJ55" s="85">
        <f>データ!DJ7</f>
        <v>19.899999999999999</v>
      </c>
      <c r="LK55" s="86"/>
      <c r="LL55" s="86"/>
      <c r="LM55" s="86"/>
      <c r="LN55" s="86"/>
      <c r="LO55" s="86"/>
      <c r="LP55" s="86"/>
      <c r="LQ55" s="86"/>
      <c r="LR55" s="86"/>
      <c r="LS55" s="86"/>
      <c r="LT55" s="86"/>
      <c r="LU55" s="86"/>
      <c r="LV55" s="86"/>
      <c r="LW55" s="86"/>
      <c r="LX55" s="87"/>
      <c r="LY55" s="85">
        <f>データ!DK7</f>
        <v>19.8</v>
      </c>
      <c r="LZ55" s="86"/>
      <c r="MA55" s="86"/>
      <c r="MB55" s="86"/>
      <c r="MC55" s="86"/>
      <c r="MD55" s="86"/>
      <c r="ME55" s="86"/>
      <c r="MF55" s="86"/>
      <c r="MG55" s="86"/>
      <c r="MH55" s="86"/>
      <c r="MI55" s="86"/>
      <c r="MJ55" s="86"/>
      <c r="MK55" s="86"/>
      <c r="ML55" s="86"/>
      <c r="MM55" s="87"/>
      <c r="MN55" s="85">
        <f>データ!DL7</f>
        <v>18.3</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69.3</v>
      </c>
      <c r="V79" s="80"/>
      <c r="W79" s="80"/>
      <c r="X79" s="80"/>
      <c r="Y79" s="80"/>
      <c r="Z79" s="80"/>
      <c r="AA79" s="80"/>
      <c r="AB79" s="80"/>
      <c r="AC79" s="80"/>
      <c r="AD79" s="80"/>
      <c r="AE79" s="80"/>
      <c r="AF79" s="80"/>
      <c r="AG79" s="80"/>
      <c r="AH79" s="80"/>
      <c r="AI79" s="80"/>
      <c r="AJ79" s="80"/>
      <c r="AK79" s="80"/>
      <c r="AL79" s="80"/>
      <c r="AM79" s="80"/>
      <c r="AN79" s="80">
        <f>データ!DT7</f>
        <v>71.8</v>
      </c>
      <c r="AO79" s="80"/>
      <c r="AP79" s="80"/>
      <c r="AQ79" s="80"/>
      <c r="AR79" s="80"/>
      <c r="AS79" s="80"/>
      <c r="AT79" s="80"/>
      <c r="AU79" s="80"/>
      <c r="AV79" s="80"/>
      <c r="AW79" s="80"/>
      <c r="AX79" s="80"/>
      <c r="AY79" s="80"/>
      <c r="AZ79" s="80"/>
      <c r="BA79" s="80"/>
      <c r="BB79" s="80"/>
      <c r="BC79" s="80"/>
      <c r="BD79" s="80"/>
      <c r="BE79" s="80"/>
      <c r="BF79" s="80"/>
      <c r="BG79" s="80">
        <f>データ!DU7</f>
        <v>27</v>
      </c>
      <c r="BH79" s="80"/>
      <c r="BI79" s="80"/>
      <c r="BJ79" s="80"/>
      <c r="BK79" s="80"/>
      <c r="BL79" s="80"/>
      <c r="BM79" s="80"/>
      <c r="BN79" s="80"/>
      <c r="BO79" s="80"/>
      <c r="BP79" s="80"/>
      <c r="BQ79" s="80"/>
      <c r="BR79" s="80"/>
      <c r="BS79" s="80"/>
      <c r="BT79" s="80"/>
      <c r="BU79" s="80"/>
      <c r="BV79" s="80"/>
      <c r="BW79" s="80"/>
      <c r="BX79" s="80"/>
      <c r="BY79" s="80"/>
      <c r="BZ79" s="80">
        <f>データ!DV7</f>
        <v>31.1</v>
      </c>
      <c r="CA79" s="80"/>
      <c r="CB79" s="80"/>
      <c r="CC79" s="80"/>
      <c r="CD79" s="80"/>
      <c r="CE79" s="80"/>
      <c r="CF79" s="80"/>
      <c r="CG79" s="80"/>
      <c r="CH79" s="80"/>
      <c r="CI79" s="80"/>
      <c r="CJ79" s="80"/>
      <c r="CK79" s="80"/>
      <c r="CL79" s="80"/>
      <c r="CM79" s="80"/>
      <c r="CN79" s="80"/>
      <c r="CO79" s="80"/>
      <c r="CP79" s="80"/>
      <c r="CQ79" s="80"/>
      <c r="CR79" s="80"/>
      <c r="CS79" s="80">
        <f>データ!DW7</f>
        <v>21.6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71.2</v>
      </c>
      <c r="EP79" s="80"/>
      <c r="EQ79" s="80"/>
      <c r="ER79" s="80"/>
      <c r="ES79" s="80"/>
      <c r="ET79" s="80"/>
      <c r="EU79" s="80"/>
      <c r="EV79" s="80"/>
      <c r="EW79" s="80"/>
      <c r="EX79" s="80"/>
      <c r="EY79" s="80"/>
      <c r="EZ79" s="80"/>
      <c r="FA79" s="80"/>
      <c r="FB79" s="80"/>
      <c r="FC79" s="80"/>
      <c r="FD79" s="80"/>
      <c r="FE79" s="80"/>
      <c r="FF79" s="80"/>
      <c r="FG79" s="80"/>
      <c r="FH79" s="80">
        <f>データ!EE7</f>
        <v>75.099999999999994</v>
      </c>
      <c r="FI79" s="80"/>
      <c r="FJ79" s="80"/>
      <c r="FK79" s="80"/>
      <c r="FL79" s="80"/>
      <c r="FM79" s="80"/>
      <c r="FN79" s="80"/>
      <c r="FO79" s="80"/>
      <c r="FP79" s="80"/>
      <c r="FQ79" s="80"/>
      <c r="FR79" s="80"/>
      <c r="FS79" s="80"/>
      <c r="FT79" s="80"/>
      <c r="FU79" s="80"/>
      <c r="FV79" s="80"/>
      <c r="FW79" s="80"/>
      <c r="FX79" s="80"/>
      <c r="FY79" s="80"/>
      <c r="FZ79" s="80"/>
      <c r="GA79" s="80">
        <f>データ!EF7</f>
        <v>44.2</v>
      </c>
      <c r="GB79" s="80"/>
      <c r="GC79" s="80"/>
      <c r="GD79" s="80"/>
      <c r="GE79" s="80"/>
      <c r="GF79" s="80"/>
      <c r="GG79" s="80"/>
      <c r="GH79" s="80"/>
      <c r="GI79" s="80"/>
      <c r="GJ79" s="80"/>
      <c r="GK79" s="80"/>
      <c r="GL79" s="80"/>
      <c r="GM79" s="80"/>
      <c r="GN79" s="80"/>
      <c r="GO79" s="80"/>
      <c r="GP79" s="80"/>
      <c r="GQ79" s="80"/>
      <c r="GR79" s="80"/>
      <c r="GS79" s="80"/>
      <c r="GT79" s="80">
        <f>データ!EG7</f>
        <v>53.6</v>
      </c>
      <c r="GU79" s="80"/>
      <c r="GV79" s="80"/>
      <c r="GW79" s="80"/>
      <c r="GX79" s="80"/>
      <c r="GY79" s="80"/>
      <c r="GZ79" s="80"/>
      <c r="HA79" s="80"/>
      <c r="HB79" s="80"/>
      <c r="HC79" s="80"/>
      <c r="HD79" s="80"/>
      <c r="HE79" s="80"/>
      <c r="HF79" s="80"/>
      <c r="HG79" s="80"/>
      <c r="HH79" s="80"/>
      <c r="HI79" s="80"/>
      <c r="HJ79" s="80"/>
      <c r="HK79" s="80"/>
      <c r="HL79" s="80"/>
      <c r="HM79" s="80">
        <f>データ!EH7</f>
        <v>53.4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22612866</v>
      </c>
      <c r="JK79" s="79"/>
      <c r="JL79" s="79"/>
      <c r="JM79" s="79"/>
      <c r="JN79" s="79"/>
      <c r="JO79" s="79"/>
      <c r="JP79" s="79"/>
      <c r="JQ79" s="79"/>
      <c r="JR79" s="79"/>
      <c r="JS79" s="79"/>
      <c r="JT79" s="79"/>
      <c r="JU79" s="79"/>
      <c r="JV79" s="79"/>
      <c r="JW79" s="79"/>
      <c r="JX79" s="79"/>
      <c r="JY79" s="79"/>
      <c r="JZ79" s="79"/>
      <c r="KA79" s="79"/>
      <c r="KB79" s="79"/>
      <c r="KC79" s="79">
        <f>データ!EP7</f>
        <v>22820086</v>
      </c>
      <c r="KD79" s="79"/>
      <c r="KE79" s="79"/>
      <c r="KF79" s="79"/>
      <c r="KG79" s="79"/>
      <c r="KH79" s="79"/>
      <c r="KI79" s="79"/>
      <c r="KJ79" s="79"/>
      <c r="KK79" s="79"/>
      <c r="KL79" s="79"/>
      <c r="KM79" s="79"/>
      <c r="KN79" s="79"/>
      <c r="KO79" s="79"/>
      <c r="KP79" s="79"/>
      <c r="KQ79" s="79"/>
      <c r="KR79" s="79"/>
      <c r="KS79" s="79"/>
      <c r="KT79" s="79"/>
      <c r="KU79" s="79"/>
      <c r="KV79" s="79">
        <f>データ!EQ7</f>
        <v>69257659</v>
      </c>
      <c r="KW79" s="79"/>
      <c r="KX79" s="79"/>
      <c r="KY79" s="79"/>
      <c r="KZ79" s="79"/>
      <c r="LA79" s="79"/>
      <c r="LB79" s="79"/>
      <c r="LC79" s="79"/>
      <c r="LD79" s="79"/>
      <c r="LE79" s="79"/>
      <c r="LF79" s="79"/>
      <c r="LG79" s="79"/>
      <c r="LH79" s="79"/>
      <c r="LI79" s="79"/>
      <c r="LJ79" s="79"/>
      <c r="LK79" s="79"/>
      <c r="LL79" s="79"/>
      <c r="LM79" s="79"/>
      <c r="LN79" s="79"/>
      <c r="LO79" s="79">
        <f>データ!ER7</f>
        <v>69283871</v>
      </c>
      <c r="LP79" s="79"/>
      <c r="LQ79" s="79"/>
      <c r="LR79" s="79"/>
      <c r="LS79" s="79"/>
      <c r="LT79" s="79"/>
      <c r="LU79" s="79"/>
      <c r="LV79" s="79"/>
      <c r="LW79" s="79"/>
      <c r="LX79" s="79"/>
      <c r="LY79" s="79"/>
      <c r="LZ79" s="79"/>
      <c r="MA79" s="79"/>
      <c r="MB79" s="79"/>
      <c r="MC79" s="79"/>
      <c r="MD79" s="79"/>
      <c r="ME79" s="79"/>
      <c r="MF79" s="79"/>
      <c r="MG79" s="79"/>
      <c r="MH79" s="79">
        <f>データ!ES7</f>
        <v>56026209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yiMiyPgBvnLqlSgUnK9G2WiDQ51H6M1OcZ5bXN5Jetd9ZMxQPz1c6JBajP5aFaNd/ekWmWMbPsHTrKQf7nIdg==" saltValue="xLXAic97MRwmzV5n7pGMi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6" t="s">
        <v>107</v>
      </c>
      <c r="AJ4" s="167"/>
      <c r="AK4" s="167"/>
      <c r="AL4" s="167"/>
      <c r="AM4" s="167"/>
      <c r="AN4" s="167"/>
      <c r="AO4" s="167"/>
      <c r="AP4" s="167"/>
      <c r="AQ4" s="167"/>
      <c r="AR4" s="167"/>
      <c r="AS4" s="168"/>
      <c r="AT4" s="169" t="s">
        <v>108</v>
      </c>
      <c r="AU4" s="165"/>
      <c r="AV4" s="165"/>
      <c r="AW4" s="165"/>
      <c r="AX4" s="165"/>
      <c r="AY4" s="165"/>
      <c r="AZ4" s="165"/>
      <c r="BA4" s="165"/>
      <c r="BB4" s="165"/>
      <c r="BC4" s="165"/>
      <c r="BD4" s="165"/>
      <c r="BE4" s="169" t="s">
        <v>109</v>
      </c>
      <c r="BF4" s="165"/>
      <c r="BG4" s="165"/>
      <c r="BH4" s="165"/>
      <c r="BI4" s="165"/>
      <c r="BJ4" s="165"/>
      <c r="BK4" s="165"/>
      <c r="BL4" s="165"/>
      <c r="BM4" s="165"/>
      <c r="BN4" s="165"/>
      <c r="BO4" s="165"/>
      <c r="BP4" s="166" t="s">
        <v>110</v>
      </c>
      <c r="BQ4" s="167"/>
      <c r="BR4" s="167"/>
      <c r="BS4" s="167"/>
      <c r="BT4" s="167"/>
      <c r="BU4" s="167"/>
      <c r="BV4" s="167"/>
      <c r="BW4" s="167"/>
      <c r="BX4" s="167"/>
      <c r="BY4" s="167"/>
      <c r="BZ4" s="168"/>
      <c r="CA4" s="165" t="s">
        <v>111</v>
      </c>
      <c r="CB4" s="165"/>
      <c r="CC4" s="165"/>
      <c r="CD4" s="165"/>
      <c r="CE4" s="165"/>
      <c r="CF4" s="165"/>
      <c r="CG4" s="165"/>
      <c r="CH4" s="165"/>
      <c r="CI4" s="165"/>
      <c r="CJ4" s="165"/>
      <c r="CK4" s="165"/>
      <c r="CL4" s="169" t="s">
        <v>112</v>
      </c>
      <c r="CM4" s="165"/>
      <c r="CN4" s="165"/>
      <c r="CO4" s="165"/>
      <c r="CP4" s="165"/>
      <c r="CQ4" s="165"/>
      <c r="CR4" s="165"/>
      <c r="CS4" s="165"/>
      <c r="CT4" s="165"/>
      <c r="CU4" s="165"/>
      <c r="CV4" s="165"/>
      <c r="CW4" s="165" t="s">
        <v>113</v>
      </c>
      <c r="CX4" s="165"/>
      <c r="CY4" s="165"/>
      <c r="CZ4" s="165"/>
      <c r="DA4" s="165"/>
      <c r="DB4" s="165"/>
      <c r="DC4" s="165"/>
      <c r="DD4" s="165"/>
      <c r="DE4" s="165"/>
      <c r="DF4" s="165"/>
      <c r="DG4" s="165"/>
      <c r="DH4" s="165" t="s">
        <v>114</v>
      </c>
      <c r="DI4" s="165"/>
      <c r="DJ4" s="165"/>
      <c r="DK4" s="165"/>
      <c r="DL4" s="165"/>
      <c r="DM4" s="165"/>
      <c r="DN4" s="165"/>
      <c r="DO4" s="165"/>
      <c r="DP4" s="165"/>
      <c r="DQ4" s="165"/>
      <c r="DR4" s="165"/>
      <c r="DS4" s="166" t="s">
        <v>115</v>
      </c>
      <c r="DT4" s="167"/>
      <c r="DU4" s="167"/>
      <c r="DV4" s="167"/>
      <c r="DW4" s="167"/>
      <c r="DX4" s="167"/>
      <c r="DY4" s="167"/>
      <c r="DZ4" s="167"/>
      <c r="EA4" s="167"/>
      <c r="EB4" s="167"/>
      <c r="EC4" s="168"/>
      <c r="ED4" s="165" t="s">
        <v>116</v>
      </c>
      <c r="EE4" s="165"/>
      <c r="EF4" s="165"/>
      <c r="EG4" s="165"/>
      <c r="EH4" s="165"/>
      <c r="EI4" s="165"/>
      <c r="EJ4" s="165"/>
      <c r="EK4" s="165"/>
      <c r="EL4" s="165"/>
      <c r="EM4" s="165"/>
      <c r="EN4" s="165"/>
      <c r="EO4" s="165" t="s">
        <v>117</v>
      </c>
      <c r="EP4" s="165"/>
      <c r="EQ4" s="165"/>
      <c r="ER4" s="165"/>
      <c r="ES4" s="165"/>
      <c r="ET4" s="165"/>
      <c r="EU4" s="165"/>
      <c r="EV4" s="165"/>
      <c r="EW4" s="165"/>
      <c r="EX4" s="165"/>
      <c r="EY4" s="165"/>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153</v>
      </c>
      <c r="AW5" s="62" t="s">
        <v>154</v>
      </c>
      <c r="AX5" s="62" t="s">
        <v>155</v>
      </c>
      <c r="AY5" s="62" t="s">
        <v>147</v>
      </c>
      <c r="AZ5" s="62" t="s">
        <v>148</v>
      </c>
      <c r="BA5" s="62" t="s">
        <v>149</v>
      </c>
      <c r="BB5" s="62" t="s">
        <v>150</v>
      </c>
      <c r="BC5" s="62" t="s">
        <v>151</v>
      </c>
      <c r="BD5" s="62" t="s">
        <v>152</v>
      </c>
      <c r="BE5" s="62" t="s">
        <v>142</v>
      </c>
      <c r="BF5" s="62" t="s">
        <v>143</v>
      </c>
      <c r="BG5" s="62" t="s">
        <v>144</v>
      </c>
      <c r="BH5" s="62" t="s">
        <v>145</v>
      </c>
      <c r="BI5" s="62" t="s">
        <v>155</v>
      </c>
      <c r="BJ5" s="62" t="s">
        <v>147</v>
      </c>
      <c r="BK5" s="62" t="s">
        <v>148</v>
      </c>
      <c r="BL5" s="62" t="s">
        <v>149</v>
      </c>
      <c r="BM5" s="62" t="s">
        <v>150</v>
      </c>
      <c r="BN5" s="62" t="s">
        <v>151</v>
      </c>
      <c r="BO5" s="62" t="s">
        <v>152</v>
      </c>
      <c r="BP5" s="62" t="s">
        <v>142</v>
      </c>
      <c r="BQ5" s="62" t="s">
        <v>143</v>
      </c>
      <c r="BR5" s="62" t="s">
        <v>144</v>
      </c>
      <c r="BS5" s="62" t="s">
        <v>145</v>
      </c>
      <c r="BT5" s="62" t="s">
        <v>155</v>
      </c>
      <c r="BU5" s="62" t="s">
        <v>147</v>
      </c>
      <c r="BV5" s="62" t="s">
        <v>148</v>
      </c>
      <c r="BW5" s="62" t="s">
        <v>149</v>
      </c>
      <c r="BX5" s="62" t="s">
        <v>150</v>
      </c>
      <c r="BY5" s="62" t="s">
        <v>151</v>
      </c>
      <c r="BZ5" s="62" t="s">
        <v>152</v>
      </c>
      <c r="CA5" s="62" t="s">
        <v>156</v>
      </c>
      <c r="CB5" s="62" t="s">
        <v>157</v>
      </c>
      <c r="CC5" s="62" t="s">
        <v>158</v>
      </c>
      <c r="CD5" s="62" t="s">
        <v>145</v>
      </c>
      <c r="CE5" s="62" t="s">
        <v>155</v>
      </c>
      <c r="CF5" s="62" t="s">
        <v>147</v>
      </c>
      <c r="CG5" s="62" t="s">
        <v>148</v>
      </c>
      <c r="CH5" s="62" t="s">
        <v>149</v>
      </c>
      <c r="CI5" s="62" t="s">
        <v>150</v>
      </c>
      <c r="CJ5" s="62" t="s">
        <v>151</v>
      </c>
      <c r="CK5" s="62" t="s">
        <v>152</v>
      </c>
      <c r="CL5" s="62" t="s">
        <v>159</v>
      </c>
      <c r="CM5" s="62" t="s">
        <v>160</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156</v>
      </c>
      <c r="DI5" s="62" t="s">
        <v>160</v>
      </c>
      <c r="DJ5" s="62" t="s">
        <v>153</v>
      </c>
      <c r="DK5" s="62" t="s">
        <v>145</v>
      </c>
      <c r="DL5" s="62" t="s">
        <v>146</v>
      </c>
      <c r="DM5" s="62" t="s">
        <v>147</v>
      </c>
      <c r="DN5" s="62" t="s">
        <v>148</v>
      </c>
      <c r="DO5" s="62" t="s">
        <v>149</v>
      </c>
      <c r="DP5" s="62" t="s">
        <v>150</v>
      </c>
      <c r="DQ5" s="62" t="s">
        <v>151</v>
      </c>
      <c r="DR5" s="62" t="s">
        <v>152</v>
      </c>
      <c r="DS5" s="62" t="s">
        <v>142</v>
      </c>
      <c r="DT5" s="62" t="s">
        <v>143</v>
      </c>
      <c r="DU5" s="62" t="s">
        <v>153</v>
      </c>
      <c r="DV5" s="62" t="s">
        <v>161</v>
      </c>
      <c r="DW5" s="62" t="s">
        <v>155</v>
      </c>
      <c r="DX5" s="62" t="s">
        <v>147</v>
      </c>
      <c r="DY5" s="62" t="s">
        <v>148</v>
      </c>
      <c r="DZ5" s="62" t="s">
        <v>149</v>
      </c>
      <c r="EA5" s="62" t="s">
        <v>150</v>
      </c>
      <c r="EB5" s="62" t="s">
        <v>151</v>
      </c>
      <c r="EC5" s="62" t="s">
        <v>152</v>
      </c>
      <c r="ED5" s="62" t="s">
        <v>142</v>
      </c>
      <c r="EE5" s="62" t="s">
        <v>143</v>
      </c>
      <c r="EF5" s="62" t="s">
        <v>153</v>
      </c>
      <c r="EG5" s="62" t="s">
        <v>145</v>
      </c>
      <c r="EH5" s="62" t="s">
        <v>155</v>
      </c>
      <c r="EI5" s="62" t="s">
        <v>147</v>
      </c>
      <c r="EJ5" s="62" t="s">
        <v>148</v>
      </c>
      <c r="EK5" s="62" t="s">
        <v>149</v>
      </c>
      <c r="EL5" s="62" t="s">
        <v>150</v>
      </c>
      <c r="EM5" s="62" t="s">
        <v>151</v>
      </c>
      <c r="EN5" s="62" t="s">
        <v>162</v>
      </c>
      <c r="EO5" s="62" t="s">
        <v>159</v>
      </c>
      <c r="EP5" s="62" t="s">
        <v>157</v>
      </c>
      <c r="EQ5" s="62" t="s">
        <v>144</v>
      </c>
      <c r="ER5" s="62" t="s">
        <v>145</v>
      </c>
      <c r="ES5" s="62" t="s">
        <v>146</v>
      </c>
      <c r="ET5" s="62" t="s">
        <v>147</v>
      </c>
      <c r="EU5" s="62" t="s">
        <v>148</v>
      </c>
      <c r="EV5" s="62" t="s">
        <v>149</v>
      </c>
      <c r="EW5" s="62" t="s">
        <v>150</v>
      </c>
      <c r="EX5" s="62" t="s">
        <v>151</v>
      </c>
      <c r="EY5" s="62" t="s">
        <v>152</v>
      </c>
    </row>
    <row r="6" spans="1:155" s="67" customFormat="1">
      <c r="A6" s="48" t="s">
        <v>163</v>
      </c>
      <c r="B6" s="63">
        <f>B8</f>
        <v>2020</v>
      </c>
      <c r="C6" s="63">
        <f t="shared" ref="C6:M6" si="2">C8</f>
        <v>470007</v>
      </c>
      <c r="D6" s="63">
        <f t="shared" si="2"/>
        <v>46</v>
      </c>
      <c r="E6" s="63">
        <f t="shared" si="2"/>
        <v>6</v>
      </c>
      <c r="F6" s="63">
        <f t="shared" si="2"/>
        <v>0</v>
      </c>
      <c r="G6" s="63">
        <f t="shared" si="2"/>
        <v>6</v>
      </c>
      <c r="H6" s="170" t="str">
        <f>IF(H8&lt;&gt;I8,H8,"")&amp;IF(I8&lt;&gt;J8,I8,"")&amp;"　"&amp;J8</f>
        <v>沖縄県　八重山病院</v>
      </c>
      <c r="I6" s="171"/>
      <c r="J6" s="172"/>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H6" si="3">Q8</f>
        <v>24</v>
      </c>
      <c r="R6" s="63" t="str">
        <f t="shared" si="3"/>
        <v>対象</v>
      </c>
      <c r="S6" s="63" t="str">
        <f t="shared" si="3"/>
        <v>透 未 訓</v>
      </c>
      <c r="T6" s="63" t="str">
        <f t="shared" si="3"/>
        <v>救 臨 感 へ 災</v>
      </c>
      <c r="U6" s="64">
        <f>U8</f>
        <v>1485484</v>
      </c>
      <c r="V6" s="64">
        <f>V8</f>
        <v>23480</v>
      </c>
      <c r="W6" s="63" t="str">
        <f>W8</f>
        <v>-</v>
      </c>
      <c r="X6" s="63" t="str">
        <f t="shared" ref="X6" si="4">X8</f>
        <v>第２種該当</v>
      </c>
      <c r="Y6" s="63" t="str">
        <f t="shared" si="3"/>
        <v>２０：１</v>
      </c>
      <c r="Z6" s="64">
        <f t="shared" si="3"/>
        <v>255</v>
      </c>
      <c r="AA6" s="64" t="str">
        <f t="shared" si="3"/>
        <v>-</v>
      </c>
      <c r="AB6" s="64">
        <f t="shared" si="3"/>
        <v>6</v>
      </c>
      <c r="AC6" s="64">
        <f t="shared" si="3"/>
        <v>38</v>
      </c>
      <c r="AD6" s="64">
        <f t="shared" si="3"/>
        <v>3</v>
      </c>
      <c r="AE6" s="64">
        <f t="shared" si="3"/>
        <v>302</v>
      </c>
      <c r="AF6" s="64">
        <f t="shared" si="3"/>
        <v>217</v>
      </c>
      <c r="AG6" s="64" t="str">
        <f t="shared" si="3"/>
        <v>-</v>
      </c>
      <c r="AH6" s="64">
        <f t="shared" si="3"/>
        <v>217</v>
      </c>
      <c r="AI6" s="65">
        <f>IF(AI8="-",NA(),AI8)</f>
        <v>104.6</v>
      </c>
      <c r="AJ6" s="65">
        <f t="shared" ref="AJ6:AR6" si="5">IF(AJ8="-",NA(),AJ8)</f>
        <v>97.6</v>
      </c>
      <c r="AK6" s="65">
        <f t="shared" si="5"/>
        <v>91.5</v>
      </c>
      <c r="AL6" s="65">
        <f t="shared" si="5"/>
        <v>99</v>
      </c>
      <c r="AM6" s="65">
        <f t="shared" si="5"/>
        <v>104.6</v>
      </c>
      <c r="AN6" s="65">
        <f t="shared" si="5"/>
        <v>97.2</v>
      </c>
      <c r="AO6" s="65">
        <f t="shared" si="5"/>
        <v>97</v>
      </c>
      <c r="AP6" s="65">
        <f t="shared" si="5"/>
        <v>97.8</v>
      </c>
      <c r="AQ6" s="65">
        <f t="shared" si="5"/>
        <v>97</v>
      </c>
      <c r="AR6" s="65">
        <f t="shared" si="5"/>
        <v>102.4</v>
      </c>
      <c r="AS6" s="65" t="str">
        <f>IF(AS8="-","【-】","【"&amp;SUBSTITUTE(TEXT(AS8,"#,##0.0"),"-","△")&amp;"】")</f>
        <v>【102.5】</v>
      </c>
      <c r="AT6" s="65">
        <f>IF(AT8="-",NA(),AT8)</f>
        <v>88.2</v>
      </c>
      <c r="AU6" s="65">
        <f t="shared" ref="AU6:BC6" si="6">IF(AU8="-",NA(),AU8)</f>
        <v>82.5</v>
      </c>
      <c r="AV6" s="65">
        <f t="shared" si="6"/>
        <v>76.099999999999994</v>
      </c>
      <c r="AW6" s="65">
        <f t="shared" si="6"/>
        <v>78.2</v>
      </c>
      <c r="AX6" s="65">
        <f t="shared" si="6"/>
        <v>73.3</v>
      </c>
      <c r="AY6" s="65">
        <f t="shared" si="6"/>
        <v>90.1</v>
      </c>
      <c r="AZ6" s="65">
        <f t="shared" si="6"/>
        <v>89.6</v>
      </c>
      <c r="BA6" s="65">
        <f t="shared" si="6"/>
        <v>89.7</v>
      </c>
      <c r="BB6" s="65">
        <f t="shared" si="6"/>
        <v>89.3</v>
      </c>
      <c r="BC6" s="65">
        <f t="shared" si="6"/>
        <v>84.1</v>
      </c>
      <c r="BD6" s="65" t="str">
        <f>IF(BD8="-","【-】","【"&amp;SUBSTITUTE(TEXT(BD8,"#,##0.0"),"-","△")&amp;"】")</f>
        <v>【84.7】</v>
      </c>
      <c r="BE6" s="65">
        <f>IF(BE8="-",NA(),BE8)</f>
        <v>23.8</v>
      </c>
      <c r="BF6" s="65">
        <f t="shared" ref="BF6:BN6" si="7">IF(BF8="-",NA(),BF8)</f>
        <v>29.8</v>
      </c>
      <c r="BG6" s="65">
        <f t="shared" si="7"/>
        <v>44.3</v>
      </c>
      <c r="BH6" s="65">
        <f t="shared" si="7"/>
        <v>41.2</v>
      </c>
      <c r="BI6" s="65">
        <f t="shared" si="7"/>
        <v>42.7</v>
      </c>
      <c r="BJ6" s="65">
        <f t="shared" si="7"/>
        <v>76.3</v>
      </c>
      <c r="BK6" s="65">
        <f t="shared" si="7"/>
        <v>80.7</v>
      </c>
      <c r="BL6" s="65">
        <f t="shared" si="7"/>
        <v>75.900000000000006</v>
      </c>
      <c r="BM6" s="65">
        <f t="shared" si="7"/>
        <v>75.099999999999994</v>
      </c>
      <c r="BN6" s="65">
        <f t="shared" si="7"/>
        <v>83.2</v>
      </c>
      <c r="BO6" s="65" t="str">
        <f>IF(BO8="-","【-】","【"&amp;SUBSTITUTE(TEXT(BO8,"#,##0.0"),"-","△")&amp;"】")</f>
        <v>【69.3】</v>
      </c>
      <c r="BP6" s="65">
        <f>IF(BP8="-",NA(),BP8)</f>
        <v>60.8</v>
      </c>
      <c r="BQ6" s="65">
        <f t="shared" ref="BQ6:BY6" si="8">IF(BQ8="-",NA(),BQ8)</f>
        <v>60.7</v>
      </c>
      <c r="BR6" s="65">
        <f t="shared" si="8"/>
        <v>60.6</v>
      </c>
      <c r="BS6" s="65">
        <f t="shared" si="8"/>
        <v>70.900000000000006</v>
      </c>
      <c r="BT6" s="65">
        <f t="shared" si="8"/>
        <v>59.1</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41190</v>
      </c>
      <c r="CB6" s="66">
        <f t="shared" ref="CB6:CJ6" si="9">IF(CB8="-",NA(),CB8)</f>
        <v>40619</v>
      </c>
      <c r="CC6" s="66">
        <f t="shared" si="9"/>
        <v>42389</v>
      </c>
      <c r="CD6" s="66">
        <f t="shared" si="9"/>
        <v>44464</v>
      </c>
      <c r="CE6" s="66">
        <f t="shared" si="9"/>
        <v>50821</v>
      </c>
      <c r="CF6" s="66">
        <f t="shared" si="9"/>
        <v>50510</v>
      </c>
      <c r="CG6" s="66">
        <f t="shared" si="9"/>
        <v>50958</v>
      </c>
      <c r="CH6" s="66">
        <f t="shared" si="9"/>
        <v>52405</v>
      </c>
      <c r="CI6" s="66">
        <f t="shared" si="9"/>
        <v>53523</v>
      </c>
      <c r="CJ6" s="66">
        <f t="shared" si="9"/>
        <v>57368</v>
      </c>
      <c r="CK6" s="65" t="str">
        <f>IF(CK8="-","【-】","【"&amp;SUBSTITUTE(TEXT(CK8,"#,##0"),"-","△")&amp;"】")</f>
        <v>【56,733】</v>
      </c>
      <c r="CL6" s="66">
        <f>IF(CL8="-",NA(),CL8)</f>
        <v>10790</v>
      </c>
      <c r="CM6" s="66">
        <f t="shared" ref="CM6:CU6" si="10">IF(CM8="-",NA(),CM8)</f>
        <v>11014</v>
      </c>
      <c r="CN6" s="66">
        <f t="shared" si="10"/>
        <v>12386</v>
      </c>
      <c r="CO6" s="66">
        <f t="shared" si="10"/>
        <v>13081</v>
      </c>
      <c r="CP6" s="66">
        <f t="shared" si="10"/>
        <v>12943</v>
      </c>
      <c r="CQ6" s="66">
        <f t="shared" si="10"/>
        <v>13552</v>
      </c>
      <c r="CR6" s="66">
        <f t="shared" si="10"/>
        <v>13792</v>
      </c>
      <c r="CS6" s="66">
        <f t="shared" si="10"/>
        <v>14290</v>
      </c>
      <c r="CT6" s="66">
        <f t="shared" si="10"/>
        <v>15111</v>
      </c>
      <c r="CU6" s="66">
        <f t="shared" si="10"/>
        <v>15986</v>
      </c>
      <c r="CV6" s="65" t="str">
        <f>IF(CV8="-","【-】","【"&amp;SUBSTITUTE(TEXT(CV8,"#,##0"),"-","△")&amp;"】")</f>
        <v>【16,778】</v>
      </c>
      <c r="CW6" s="65">
        <f>IF(CW8="-",NA(),CW8)</f>
        <v>70.7</v>
      </c>
      <c r="CX6" s="65">
        <f t="shared" ref="CX6:DF6" si="11">IF(CX8="-",NA(),CX8)</f>
        <v>77.900000000000006</v>
      </c>
      <c r="CY6" s="65">
        <f t="shared" si="11"/>
        <v>79.099999999999994</v>
      </c>
      <c r="CZ6" s="65">
        <f t="shared" si="11"/>
        <v>69.400000000000006</v>
      </c>
      <c r="DA6" s="65">
        <f t="shared" si="11"/>
        <v>79.5</v>
      </c>
      <c r="DB6" s="65">
        <f t="shared" si="11"/>
        <v>55.8</v>
      </c>
      <c r="DC6" s="65">
        <f t="shared" si="11"/>
        <v>56.1</v>
      </c>
      <c r="DD6" s="65">
        <f t="shared" si="11"/>
        <v>56</v>
      </c>
      <c r="DE6" s="65">
        <f t="shared" si="11"/>
        <v>56.2</v>
      </c>
      <c r="DF6" s="65">
        <f t="shared" si="11"/>
        <v>60.8</v>
      </c>
      <c r="DG6" s="65" t="str">
        <f>IF(DG8="-","【-】","【"&amp;SUBSTITUTE(TEXT(DG8,"#,##0.0"),"-","△")&amp;"】")</f>
        <v>【58.8】</v>
      </c>
      <c r="DH6" s="65">
        <f>IF(DH8="-",NA(),DH8)</f>
        <v>18.899999999999999</v>
      </c>
      <c r="DI6" s="65">
        <f t="shared" ref="DI6:DQ6" si="12">IF(DI8="-",NA(),DI8)</f>
        <v>18.8</v>
      </c>
      <c r="DJ6" s="65">
        <f t="shared" si="12"/>
        <v>19.899999999999999</v>
      </c>
      <c r="DK6" s="65">
        <f t="shared" si="12"/>
        <v>19.8</v>
      </c>
      <c r="DL6" s="65">
        <f t="shared" si="12"/>
        <v>18.3</v>
      </c>
      <c r="DM6" s="65">
        <f t="shared" si="12"/>
        <v>23.8</v>
      </c>
      <c r="DN6" s="65">
        <f t="shared" si="12"/>
        <v>23.9</v>
      </c>
      <c r="DO6" s="65">
        <f t="shared" si="12"/>
        <v>23.6</v>
      </c>
      <c r="DP6" s="65">
        <f t="shared" si="12"/>
        <v>24.2</v>
      </c>
      <c r="DQ6" s="65">
        <f t="shared" si="12"/>
        <v>24.1</v>
      </c>
      <c r="DR6" s="65" t="str">
        <f>IF(DR8="-","【-】","【"&amp;SUBSTITUTE(TEXT(DR8,"#,##0.0"),"-","△")&amp;"】")</f>
        <v>【24.8】</v>
      </c>
      <c r="DS6" s="65">
        <f>IF(DS8="-",NA(),DS8)</f>
        <v>69.3</v>
      </c>
      <c r="DT6" s="65">
        <f t="shared" ref="DT6:EB6" si="13">IF(DT8="-",NA(),DT8)</f>
        <v>71.8</v>
      </c>
      <c r="DU6" s="65">
        <f t="shared" si="13"/>
        <v>27</v>
      </c>
      <c r="DV6" s="65">
        <f t="shared" si="13"/>
        <v>31.1</v>
      </c>
      <c r="DW6" s="65">
        <f t="shared" si="13"/>
        <v>21.6</v>
      </c>
      <c r="DX6" s="65">
        <f t="shared" si="13"/>
        <v>49.8</v>
      </c>
      <c r="DY6" s="65">
        <f t="shared" si="13"/>
        <v>50.9</v>
      </c>
      <c r="DZ6" s="65">
        <f t="shared" si="13"/>
        <v>51.9</v>
      </c>
      <c r="EA6" s="65">
        <f t="shared" si="13"/>
        <v>52.9</v>
      </c>
      <c r="EB6" s="65">
        <f t="shared" si="13"/>
        <v>54.3</v>
      </c>
      <c r="EC6" s="65" t="str">
        <f>IF(EC8="-","【-】","【"&amp;SUBSTITUTE(TEXT(EC8,"#,##0.0"),"-","△")&amp;"】")</f>
        <v>【54.8】</v>
      </c>
      <c r="ED6" s="65">
        <f>IF(ED8="-",NA(),ED8)</f>
        <v>71.2</v>
      </c>
      <c r="EE6" s="65">
        <f t="shared" ref="EE6:EM6" si="14">IF(EE8="-",NA(),EE8)</f>
        <v>75.099999999999994</v>
      </c>
      <c r="EF6" s="65">
        <f t="shared" si="14"/>
        <v>44.2</v>
      </c>
      <c r="EG6" s="65">
        <f t="shared" si="14"/>
        <v>53.6</v>
      </c>
      <c r="EH6" s="65">
        <f t="shared" si="14"/>
        <v>53.4</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22612866</v>
      </c>
      <c r="EP6" s="66">
        <f t="shared" ref="EP6:EX6" si="15">IF(EP8="-",NA(),EP8)</f>
        <v>22820086</v>
      </c>
      <c r="EQ6" s="66">
        <f t="shared" si="15"/>
        <v>69257659</v>
      </c>
      <c r="ER6" s="66">
        <f t="shared" si="15"/>
        <v>69283871</v>
      </c>
      <c r="ES6" s="66">
        <f t="shared" si="15"/>
        <v>56026209</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164</v>
      </c>
      <c r="B7" s="63">
        <f t="shared" ref="B7:AH7" si="16">B8</f>
        <v>2020</v>
      </c>
      <c r="C7" s="63">
        <f t="shared" si="16"/>
        <v>470007</v>
      </c>
      <c r="D7" s="63">
        <f t="shared" si="16"/>
        <v>46</v>
      </c>
      <c r="E7" s="63">
        <f t="shared" si="16"/>
        <v>6</v>
      </c>
      <c r="F7" s="63">
        <f t="shared" si="16"/>
        <v>0</v>
      </c>
      <c r="G7" s="63">
        <f t="shared" si="16"/>
        <v>6</v>
      </c>
      <c r="H7" s="63"/>
      <c r="I7" s="63"/>
      <c r="J7" s="63"/>
      <c r="K7" s="63" t="str">
        <f t="shared" si="16"/>
        <v>条例全部</v>
      </c>
      <c r="L7" s="63" t="str">
        <f t="shared" si="16"/>
        <v>病院事業</v>
      </c>
      <c r="M7" s="63" t="str">
        <f t="shared" si="16"/>
        <v>一般病院</v>
      </c>
      <c r="N7" s="63" t="str">
        <f>N8</f>
        <v>300床以上～400床未満</v>
      </c>
      <c r="O7" s="63" t="str">
        <f>O8</f>
        <v>自治体職員</v>
      </c>
      <c r="P7" s="63" t="str">
        <f>P8</f>
        <v>直営</v>
      </c>
      <c r="Q7" s="64">
        <f t="shared" si="16"/>
        <v>24</v>
      </c>
      <c r="R7" s="63" t="str">
        <f t="shared" si="16"/>
        <v>対象</v>
      </c>
      <c r="S7" s="63" t="str">
        <f t="shared" si="16"/>
        <v>透 未 訓</v>
      </c>
      <c r="T7" s="63" t="str">
        <f t="shared" si="16"/>
        <v>救 臨 感 へ 災</v>
      </c>
      <c r="U7" s="64">
        <f>U8</f>
        <v>1485484</v>
      </c>
      <c r="V7" s="64">
        <f>V8</f>
        <v>23480</v>
      </c>
      <c r="W7" s="63" t="str">
        <f>W8</f>
        <v>-</v>
      </c>
      <c r="X7" s="63" t="str">
        <f t="shared" si="16"/>
        <v>第２種該当</v>
      </c>
      <c r="Y7" s="63" t="str">
        <f t="shared" si="16"/>
        <v>２０：１</v>
      </c>
      <c r="Z7" s="64">
        <f t="shared" si="16"/>
        <v>255</v>
      </c>
      <c r="AA7" s="64" t="str">
        <f t="shared" si="16"/>
        <v>-</v>
      </c>
      <c r="AB7" s="64">
        <f t="shared" si="16"/>
        <v>6</v>
      </c>
      <c r="AC7" s="64">
        <f t="shared" si="16"/>
        <v>38</v>
      </c>
      <c r="AD7" s="64">
        <f t="shared" si="16"/>
        <v>3</v>
      </c>
      <c r="AE7" s="64">
        <f t="shared" si="16"/>
        <v>302</v>
      </c>
      <c r="AF7" s="64">
        <f t="shared" si="16"/>
        <v>217</v>
      </c>
      <c r="AG7" s="64" t="str">
        <f t="shared" si="16"/>
        <v>-</v>
      </c>
      <c r="AH7" s="64">
        <f t="shared" si="16"/>
        <v>217</v>
      </c>
      <c r="AI7" s="65">
        <f>AI8</f>
        <v>104.6</v>
      </c>
      <c r="AJ7" s="65">
        <f t="shared" ref="AJ7:AR7" si="17">AJ8</f>
        <v>97.6</v>
      </c>
      <c r="AK7" s="65">
        <f t="shared" si="17"/>
        <v>91.5</v>
      </c>
      <c r="AL7" s="65">
        <f t="shared" si="17"/>
        <v>99</v>
      </c>
      <c r="AM7" s="65">
        <f t="shared" si="17"/>
        <v>104.6</v>
      </c>
      <c r="AN7" s="65">
        <f t="shared" si="17"/>
        <v>97.2</v>
      </c>
      <c r="AO7" s="65">
        <f t="shared" si="17"/>
        <v>97</v>
      </c>
      <c r="AP7" s="65">
        <f t="shared" si="17"/>
        <v>97.8</v>
      </c>
      <c r="AQ7" s="65">
        <f t="shared" si="17"/>
        <v>97</v>
      </c>
      <c r="AR7" s="65">
        <f t="shared" si="17"/>
        <v>102.4</v>
      </c>
      <c r="AS7" s="65"/>
      <c r="AT7" s="65">
        <f>AT8</f>
        <v>88.2</v>
      </c>
      <c r="AU7" s="65">
        <f t="shared" ref="AU7:BC7" si="18">AU8</f>
        <v>82.5</v>
      </c>
      <c r="AV7" s="65">
        <f t="shared" si="18"/>
        <v>76.099999999999994</v>
      </c>
      <c r="AW7" s="65">
        <f t="shared" si="18"/>
        <v>78.2</v>
      </c>
      <c r="AX7" s="65">
        <f t="shared" si="18"/>
        <v>73.3</v>
      </c>
      <c r="AY7" s="65">
        <f t="shared" si="18"/>
        <v>90.1</v>
      </c>
      <c r="AZ7" s="65">
        <f t="shared" si="18"/>
        <v>89.6</v>
      </c>
      <c r="BA7" s="65">
        <f t="shared" si="18"/>
        <v>89.7</v>
      </c>
      <c r="BB7" s="65">
        <f t="shared" si="18"/>
        <v>89.3</v>
      </c>
      <c r="BC7" s="65">
        <f t="shared" si="18"/>
        <v>84.1</v>
      </c>
      <c r="BD7" s="65"/>
      <c r="BE7" s="65">
        <f>BE8</f>
        <v>23.8</v>
      </c>
      <c r="BF7" s="65">
        <f t="shared" ref="BF7:BN7" si="19">BF8</f>
        <v>29.8</v>
      </c>
      <c r="BG7" s="65">
        <f t="shared" si="19"/>
        <v>44.3</v>
      </c>
      <c r="BH7" s="65">
        <f t="shared" si="19"/>
        <v>41.2</v>
      </c>
      <c r="BI7" s="65">
        <f t="shared" si="19"/>
        <v>42.7</v>
      </c>
      <c r="BJ7" s="65">
        <f t="shared" si="19"/>
        <v>76.3</v>
      </c>
      <c r="BK7" s="65">
        <f t="shared" si="19"/>
        <v>80.7</v>
      </c>
      <c r="BL7" s="65">
        <f t="shared" si="19"/>
        <v>75.900000000000006</v>
      </c>
      <c r="BM7" s="65">
        <f t="shared" si="19"/>
        <v>75.099999999999994</v>
      </c>
      <c r="BN7" s="65">
        <f t="shared" si="19"/>
        <v>83.2</v>
      </c>
      <c r="BO7" s="65"/>
      <c r="BP7" s="65">
        <f>BP8</f>
        <v>60.8</v>
      </c>
      <c r="BQ7" s="65">
        <f t="shared" ref="BQ7:BY7" si="20">BQ8</f>
        <v>60.7</v>
      </c>
      <c r="BR7" s="65">
        <f t="shared" si="20"/>
        <v>60.6</v>
      </c>
      <c r="BS7" s="65">
        <f t="shared" si="20"/>
        <v>70.900000000000006</v>
      </c>
      <c r="BT7" s="65">
        <f t="shared" si="20"/>
        <v>59.1</v>
      </c>
      <c r="BU7" s="65">
        <f t="shared" si="20"/>
        <v>72.599999999999994</v>
      </c>
      <c r="BV7" s="65">
        <f t="shared" si="20"/>
        <v>73.5</v>
      </c>
      <c r="BW7" s="65">
        <f t="shared" si="20"/>
        <v>74.099999999999994</v>
      </c>
      <c r="BX7" s="65">
        <f t="shared" si="20"/>
        <v>74.400000000000006</v>
      </c>
      <c r="BY7" s="65">
        <f t="shared" si="20"/>
        <v>66.5</v>
      </c>
      <c r="BZ7" s="65"/>
      <c r="CA7" s="66">
        <f>CA8</f>
        <v>41190</v>
      </c>
      <c r="CB7" s="66">
        <f t="shared" ref="CB7:CJ7" si="21">CB8</f>
        <v>40619</v>
      </c>
      <c r="CC7" s="66">
        <f t="shared" si="21"/>
        <v>42389</v>
      </c>
      <c r="CD7" s="66">
        <f t="shared" si="21"/>
        <v>44464</v>
      </c>
      <c r="CE7" s="66">
        <f t="shared" si="21"/>
        <v>50821</v>
      </c>
      <c r="CF7" s="66">
        <f t="shared" si="21"/>
        <v>50510</v>
      </c>
      <c r="CG7" s="66">
        <f t="shared" si="21"/>
        <v>50958</v>
      </c>
      <c r="CH7" s="66">
        <f t="shared" si="21"/>
        <v>52405</v>
      </c>
      <c r="CI7" s="66">
        <f t="shared" si="21"/>
        <v>53523</v>
      </c>
      <c r="CJ7" s="66">
        <f t="shared" si="21"/>
        <v>57368</v>
      </c>
      <c r="CK7" s="65"/>
      <c r="CL7" s="66">
        <f>CL8</f>
        <v>10790</v>
      </c>
      <c r="CM7" s="66">
        <f t="shared" ref="CM7:CU7" si="22">CM8</f>
        <v>11014</v>
      </c>
      <c r="CN7" s="66">
        <f t="shared" si="22"/>
        <v>12386</v>
      </c>
      <c r="CO7" s="66">
        <f t="shared" si="22"/>
        <v>13081</v>
      </c>
      <c r="CP7" s="66">
        <f t="shared" si="22"/>
        <v>12943</v>
      </c>
      <c r="CQ7" s="66">
        <f t="shared" si="22"/>
        <v>13552</v>
      </c>
      <c r="CR7" s="66">
        <f t="shared" si="22"/>
        <v>13792</v>
      </c>
      <c r="CS7" s="66">
        <f t="shared" si="22"/>
        <v>14290</v>
      </c>
      <c r="CT7" s="66">
        <f t="shared" si="22"/>
        <v>15111</v>
      </c>
      <c r="CU7" s="66">
        <f t="shared" si="22"/>
        <v>15986</v>
      </c>
      <c r="CV7" s="65"/>
      <c r="CW7" s="65">
        <f>CW8</f>
        <v>70.7</v>
      </c>
      <c r="CX7" s="65">
        <f t="shared" ref="CX7:DF7" si="23">CX8</f>
        <v>77.900000000000006</v>
      </c>
      <c r="CY7" s="65">
        <f t="shared" si="23"/>
        <v>79.099999999999994</v>
      </c>
      <c r="CZ7" s="65">
        <f t="shared" si="23"/>
        <v>69.400000000000006</v>
      </c>
      <c r="DA7" s="65">
        <f t="shared" si="23"/>
        <v>79.5</v>
      </c>
      <c r="DB7" s="65">
        <f t="shared" si="23"/>
        <v>55.8</v>
      </c>
      <c r="DC7" s="65">
        <f t="shared" si="23"/>
        <v>56.1</v>
      </c>
      <c r="DD7" s="65">
        <f t="shared" si="23"/>
        <v>56</v>
      </c>
      <c r="DE7" s="65">
        <f t="shared" si="23"/>
        <v>56.2</v>
      </c>
      <c r="DF7" s="65">
        <f t="shared" si="23"/>
        <v>60.8</v>
      </c>
      <c r="DG7" s="65"/>
      <c r="DH7" s="65">
        <f>DH8</f>
        <v>18.899999999999999</v>
      </c>
      <c r="DI7" s="65">
        <f t="shared" ref="DI7:DQ7" si="24">DI8</f>
        <v>18.8</v>
      </c>
      <c r="DJ7" s="65">
        <f t="shared" si="24"/>
        <v>19.899999999999999</v>
      </c>
      <c r="DK7" s="65">
        <f t="shared" si="24"/>
        <v>19.8</v>
      </c>
      <c r="DL7" s="65">
        <f t="shared" si="24"/>
        <v>18.3</v>
      </c>
      <c r="DM7" s="65">
        <f t="shared" si="24"/>
        <v>23.8</v>
      </c>
      <c r="DN7" s="65">
        <f t="shared" si="24"/>
        <v>23.9</v>
      </c>
      <c r="DO7" s="65">
        <f t="shared" si="24"/>
        <v>23.6</v>
      </c>
      <c r="DP7" s="65">
        <f t="shared" si="24"/>
        <v>24.2</v>
      </c>
      <c r="DQ7" s="65">
        <f t="shared" si="24"/>
        <v>24.1</v>
      </c>
      <c r="DR7" s="65"/>
      <c r="DS7" s="65">
        <f>DS8</f>
        <v>69.3</v>
      </c>
      <c r="DT7" s="65">
        <f t="shared" ref="DT7:EB7" si="25">DT8</f>
        <v>71.8</v>
      </c>
      <c r="DU7" s="65">
        <f t="shared" si="25"/>
        <v>27</v>
      </c>
      <c r="DV7" s="65">
        <f t="shared" si="25"/>
        <v>31.1</v>
      </c>
      <c r="DW7" s="65">
        <f t="shared" si="25"/>
        <v>21.6</v>
      </c>
      <c r="DX7" s="65">
        <f t="shared" si="25"/>
        <v>49.8</v>
      </c>
      <c r="DY7" s="65">
        <f t="shared" si="25"/>
        <v>50.9</v>
      </c>
      <c r="DZ7" s="65">
        <f t="shared" si="25"/>
        <v>51.9</v>
      </c>
      <c r="EA7" s="65">
        <f t="shared" si="25"/>
        <v>52.9</v>
      </c>
      <c r="EB7" s="65">
        <f t="shared" si="25"/>
        <v>54.3</v>
      </c>
      <c r="EC7" s="65"/>
      <c r="ED7" s="65">
        <f>ED8</f>
        <v>71.2</v>
      </c>
      <c r="EE7" s="65">
        <f t="shared" ref="EE7:EM7" si="26">EE8</f>
        <v>75.099999999999994</v>
      </c>
      <c r="EF7" s="65">
        <f t="shared" si="26"/>
        <v>44.2</v>
      </c>
      <c r="EG7" s="65">
        <f t="shared" si="26"/>
        <v>53.6</v>
      </c>
      <c r="EH7" s="65">
        <f t="shared" si="26"/>
        <v>53.4</v>
      </c>
      <c r="EI7" s="65">
        <f t="shared" si="26"/>
        <v>65</v>
      </c>
      <c r="EJ7" s="65">
        <f t="shared" si="26"/>
        <v>66.8</v>
      </c>
      <c r="EK7" s="65">
        <f t="shared" si="26"/>
        <v>68.2</v>
      </c>
      <c r="EL7" s="65">
        <f t="shared" si="26"/>
        <v>69.400000000000006</v>
      </c>
      <c r="EM7" s="65">
        <f t="shared" si="26"/>
        <v>69.900000000000006</v>
      </c>
      <c r="EN7" s="65"/>
      <c r="EO7" s="66">
        <f>EO8</f>
        <v>22612866</v>
      </c>
      <c r="EP7" s="66">
        <f t="shared" ref="EP7:EX7" si="27">EP8</f>
        <v>22820086</v>
      </c>
      <c r="EQ7" s="66">
        <f t="shared" si="27"/>
        <v>69257659</v>
      </c>
      <c r="ER7" s="66">
        <f t="shared" si="27"/>
        <v>69283871</v>
      </c>
      <c r="ES7" s="66">
        <f t="shared" si="27"/>
        <v>56026209</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470007</v>
      </c>
      <c r="D8" s="68">
        <v>46</v>
      </c>
      <c r="E8" s="68">
        <v>6</v>
      </c>
      <c r="F8" s="68">
        <v>0</v>
      </c>
      <c r="G8" s="68">
        <v>6</v>
      </c>
      <c r="H8" s="68" t="s">
        <v>165</v>
      </c>
      <c r="I8" s="68" t="s">
        <v>165</v>
      </c>
      <c r="J8" s="68" t="s">
        <v>166</v>
      </c>
      <c r="K8" s="68" t="s">
        <v>167</v>
      </c>
      <c r="L8" s="68" t="s">
        <v>168</v>
      </c>
      <c r="M8" s="68" t="s">
        <v>169</v>
      </c>
      <c r="N8" s="68" t="s">
        <v>170</v>
      </c>
      <c r="O8" s="68" t="s">
        <v>171</v>
      </c>
      <c r="P8" s="68" t="s">
        <v>172</v>
      </c>
      <c r="Q8" s="69">
        <v>24</v>
      </c>
      <c r="R8" s="68" t="s">
        <v>173</v>
      </c>
      <c r="S8" s="68" t="s">
        <v>174</v>
      </c>
      <c r="T8" s="68" t="s">
        <v>175</v>
      </c>
      <c r="U8" s="69">
        <v>1485484</v>
      </c>
      <c r="V8" s="69">
        <v>23480</v>
      </c>
      <c r="W8" s="68" t="s">
        <v>39</v>
      </c>
      <c r="X8" s="68" t="s">
        <v>176</v>
      </c>
      <c r="Y8" s="70" t="s">
        <v>177</v>
      </c>
      <c r="Z8" s="69">
        <v>255</v>
      </c>
      <c r="AA8" s="69" t="s">
        <v>39</v>
      </c>
      <c r="AB8" s="69">
        <v>6</v>
      </c>
      <c r="AC8" s="69">
        <v>38</v>
      </c>
      <c r="AD8" s="69">
        <v>3</v>
      </c>
      <c r="AE8" s="69">
        <v>302</v>
      </c>
      <c r="AF8" s="69">
        <v>217</v>
      </c>
      <c r="AG8" s="69" t="s">
        <v>39</v>
      </c>
      <c r="AH8" s="69">
        <v>217</v>
      </c>
      <c r="AI8" s="71">
        <v>104.6</v>
      </c>
      <c r="AJ8" s="71">
        <v>97.6</v>
      </c>
      <c r="AK8" s="71">
        <v>91.5</v>
      </c>
      <c r="AL8" s="71">
        <v>99</v>
      </c>
      <c r="AM8" s="71">
        <v>104.6</v>
      </c>
      <c r="AN8" s="71">
        <v>97.2</v>
      </c>
      <c r="AO8" s="71">
        <v>97</v>
      </c>
      <c r="AP8" s="71">
        <v>97.8</v>
      </c>
      <c r="AQ8" s="71">
        <v>97</v>
      </c>
      <c r="AR8" s="71">
        <v>102.4</v>
      </c>
      <c r="AS8" s="71">
        <v>102.5</v>
      </c>
      <c r="AT8" s="71">
        <v>88.2</v>
      </c>
      <c r="AU8" s="71">
        <v>82.5</v>
      </c>
      <c r="AV8" s="71">
        <v>76.099999999999994</v>
      </c>
      <c r="AW8" s="71">
        <v>78.2</v>
      </c>
      <c r="AX8" s="71">
        <v>73.3</v>
      </c>
      <c r="AY8" s="71">
        <v>90.1</v>
      </c>
      <c r="AZ8" s="71">
        <v>89.6</v>
      </c>
      <c r="BA8" s="71">
        <v>89.7</v>
      </c>
      <c r="BB8" s="71">
        <v>89.3</v>
      </c>
      <c r="BC8" s="71">
        <v>84.1</v>
      </c>
      <c r="BD8" s="71">
        <v>84.7</v>
      </c>
      <c r="BE8" s="72">
        <v>23.8</v>
      </c>
      <c r="BF8" s="72">
        <v>29.8</v>
      </c>
      <c r="BG8" s="72">
        <v>44.3</v>
      </c>
      <c r="BH8" s="72">
        <v>41.2</v>
      </c>
      <c r="BI8" s="72">
        <v>42.7</v>
      </c>
      <c r="BJ8" s="72">
        <v>76.3</v>
      </c>
      <c r="BK8" s="72">
        <v>80.7</v>
      </c>
      <c r="BL8" s="72">
        <v>75.900000000000006</v>
      </c>
      <c r="BM8" s="72">
        <v>75.099999999999994</v>
      </c>
      <c r="BN8" s="72">
        <v>83.2</v>
      </c>
      <c r="BO8" s="72">
        <v>69.3</v>
      </c>
      <c r="BP8" s="71">
        <v>60.8</v>
      </c>
      <c r="BQ8" s="71">
        <v>60.7</v>
      </c>
      <c r="BR8" s="71">
        <v>60.6</v>
      </c>
      <c r="BS8" s="71">
        <v>70.900000000000006</v>
      </c>
      <c r="BT8" s="71">
        <v>59.1</v>
      </c>
      <c r="BU8" s="71">
        <v>72.599999999999994</v>
      </c>
      <c r="BV8" s="71">
        <v>73.5</v>
      </c>
      <c r="BW8" s="71">
        <v>74.099999999999994</v>
      </c>
      <c r="BX8" s="71">
        <v>74.400000000000006</v>
      </c>
      <c r="BY8" s="71">
        <v>66.5</v>
      </c>
      <c r="BZ8" s="71">
        <v>67.2</v>
      </c>
      <c r="CA8" s="72">
        <v>41190</v>
      </c>
      <c r="CB8" s="72">
        <v>40619</v>
      </c>
      <c r="CC8" s="72">
        <v>42389</v>
      </c>
      <c r="CD8" s="72">
        <v>44464</v>
      </c>
      <c r="CE8" s="72">
        <v>50821</v>
      </c>
      <c r="CF8" s="72">
        <v>50510</v>
      </c>
      <c r="CG8" s="72">
        <v>50958</v>
      </c>
      <c r="CH8" s="72">
        <v>52405</v>
      </c>
      <c r="CI8" s="72">
        <v>53523</v>
      </c>
      <c r="CJ8" s="72">
        <v>57368</v>
      </c>
      <c r="CK8" s="71">
        <v>56733</v>
      </c>
      <c r="CL8" s="72">
        <v>10790</v>
      </c>
      <c r="CM8" s="72">
        <v>11014</v>
      </c>
      <c r="CN8" s="72">
        <v>12386</v>
      </c>
      <c r="CO8" s="72">
        <v>13081</v>
      </c>
      <c r="CP8" s="72">
        <v>12943</v>
      </c>
      <c r="CQ8" s="72">
        <v>13552</v>
      </c>
      <c r="CR8" s="72">
        <v>13792</v>
      </c>
      <c r="CS8" s="72">
        <v>14290</v>
      </c>
      <c r="CT8" s="72">
        <v>15111</v>
      </c>
      <c r="CU8" s="72">
        <v>15986</v>
      </c>
      <c r="CV8" s="71">
        <v>16778</v>
      </c>
      <c r="CW8" s="72">
        <v>70.7</v>
      </c>
      <c r="CX8" s="72">
        <v>77.900000000000006</v>
      </c>
      <c r="CY8" s="72">
        <v>79.099999999999994</v>
      </c>
      <c r="CZ8" s="72">
        <v>69.400000000000006</v>
      </c>
      <c r="DA8" s="72">
        <v>79.5</v>
      </c>
      <c r="DB8" s="72">
        <v>55.8</v>
      </c>
      <c r="DC8" s="72">
        <v>56.1</v>
      </c>
      <c r="DD8" s="72">
        <v>56</v>
      </c>
      <c r="DE8" s="72">
        <v>56.2</v>
      </c>
      <c r="DF8" s="72">
        <v>60.8</v>
      </c>
      <c r="DG8" s="72">
        <v>58.8</v>
      </c>
      <c r="DH8" s="72">
        <v>18.899999999999999</v>
      </c>
      <c r="DI8" s="72">
        <v>18.8</v>
      </c>
      <c r="DJ8" s="72">
        <v>19.899999999999999</v>
      </c>
      <c r="DK8" s="72">
        <v>19.8</v>
      </c>
      <c r="DL8" s="72">
        <v>18.3</v>
      </c>
      <c r="DM8" s="72">
        <v>23.8</v>
      </c>
      <c r="DN8" s="72">
        <v>23.9</v>
      </c>
      <c r="DO8" s="72">
        <v>23.6</v>
      </c>
      <c r="DP8" s="72">
        <v>24.2</v>
      </c>
      <c r="DQ8" s="72">
        <v>24.1</v>
      </c>
      <c r="DR8" s="72">
        <v>24.8</v>
      </c>
      <c r="DS8" s="71">
        <v>69.3</v>
      </c>
      <c r="DT8" s="71">
        <v>71.8</v>
      </c>
      <c r="DU8" s="71">
        <v>27</v>
      </c>
      <c r="DV8" s="71">
        <v>31.1</v>
      </c>
      <c r="DW8" s="71">
        <v>21.6</v>
      </c>
      <c r="DX8" s="71">
        <v>49.8</v>
      </c>
      <c r="DY8" s="71">
        <v>50.9</v>
      </c>
      <c r="DZ8" s="71">
        <v>51.9</v>
      </c>
      <c r="EA8" s="71">
        <v>52.9</v>
      </c>
      <c r="EB8" s="71">
        <v>54.3</v>
      </c>
      <c r="EC8" s="71">
        <v>54.8</v>
      </c>
      <c r="ED8" s="71">
        <v>71.2</v>
      </c>
      <c r="EE8" s="71">
        <v>75.099999999999994</v>
      </c>
      <c r="EF8" s="71">
        <v>44.2</v>
      </c>
      <c r="EG8" s="71">
        <v>53.6</v>
      </c>
      <c r="EH8" s="71">
        <v>53.4</v>
      </c>
      <c r="EI8" s="71">
        <v>65</v>
      </c>
      <c r="EJ8" s="71">
        <v>66.8</v>
      </c>
      <c r="EK8" s="71">
        <v>68.2</v>
      </c>
      <c r="EL8" s="71">
        <v>69.400000000000006</v>
      </c>
      <c r="EM8" s="71">
        <v>69.900000000000006</v>
      </c>
      <c r="EN8" s="71">
        <v>70.3</v>
      </c>
      <c r="EO8" s="72">
        <v>22612866</v>
      </c>
      <c r="EP8" s="72">
        <v>22820086</v>
      </c>
      <c r="EQ8" s="72">
        <v>69257659</v>
      </c>
      <c r="ER8" s="72">
        <v>69283871</v>
      </c>
      <c r="ES8" s="72">
        <v>56026209</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2022-01-25T08:31:05Z</cp:lastPrinted>
  <dcterms:created xsi:type="dcterms:W3CDTF">2021-12-03T08:57:20Z</dcterms:created>
  <dcterms:modified xsi:type="dcterms:W3CDTF">2022-01-25T08:31:09Z</dcterms:modified>
  <cp:category/>
</cp:coreProperties>
</file>