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N:\04_【課室共通】検討・作業用フォルダ\03 準公営企業室\03 地域開発事業係\02 決算統計\R02年決算（R3作業）\099_経営比較分析表\07_公表に向けて\団体回答\駐車場\指定都市\大阪市\"/>
    </mc:Choice>
  </mc:AlternateContent>
  <xr:revisionPtr revIDLastSave="0" documentId="14_{FED13006-2125-466F-A8EF-066EDCA490F7}" xr6:coauthVersionLast="36" xr6:coauthVersionMax="36" xr10:uidLastSave="{00000000-0000-0000-0000-000000000000}"/>
  <workbookProtection workbookPassword="9D77" lockStructure="1"/>
  <bookViews>
    <workbookView xWindow="0" yWindow="0" windowWidth="19200" windowHeight="6860" xr2:uid="{00000000-000D-0000-FFFF-FFFF00000000}"/>
  </bookViews>
  <sheets>
    <sheet name="法非適用_駐車場整備事業" sheetId="4" r:id="rId1"/>
    <sheet name="データ" sheetId="5" state="hidden" r:id="rId2"/>
  </sheet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JC32" i="4" s="1"/>
  <c r="DO7" i="5"/>
  <c r="DN7" i="5"/>
  <c r="DM7" i="5"/>
  <c r="DL7" i="5"/>
  <c r="DK7" i="5"/>
  <c r="DI7" i="5"/>
  <c r="DH7" i="5"/>
  <c r="DG7" i="5"/>
  <c r="LE78" i="4" s="1"/>
  <c r="DF7" i="5"/>
  <c r="DE7" i="5"/>
  <c r="DD7" i="5"/>
  <c r="DC7" i="5"/>
  <c r="DB7" i="5"/>
  <c r="DA7" i="5"/>
  <c r="CZ7" i="5"/>
  <c r="CN7" i="5"/>
  <c r="CM7" i="5"/>
  <c r="BZ7" i="5"/>
  <c r="BY7" i="5"/>
  <c r="BX7" i="5"/>
  <c r="BW7" i="5"/>
  <c r="BV7" i="5"/>
  <c r="BU7" i="5"/>
  <c r="BT7" i="5"/>
  <c r="LH52" i="4" s="1"/>
  <c r="BS7" i="5"/>
  <c r="BR7" i="5"/>
  <c r="BQ7" i="5"/>
  <c r="BO7" i="5"/>
  <c r="BN7" i="5"/>
  <c r="BM7" i="5"/>
  <c r="BL7" i="5"/>
  <c r="BK7" i="5"/>
  <c r="EL53" i="4" s="1"/>
  <c r="BJ7" i="5"/>
  <c r="BI7" i="5"/>
  <c r="BH7" i="5"/>
  <c r="BG7" i="5"/>
  <c r="BF7" i="5"/>
  <c r="BD7" i="5"/>
  <c r="BC7" i="5"/>
  <c r="BB7" i="5"/>
  <c r="BG53" i="4" s="1"/>
  <c r="BA7" i="5"/>
  <c r="AZ7" i="5"/>
  <c r="AY7" i="5"/>
  <c r="AX7" i="5"/>
  <c r="AW7" i="5"/>
  <c r="AV7" i="5"/>
  <c r="AU7" i="5"/>
  <c r="AS7" i="5"/>
  <c r="AR7" i="5"/>
  <c r="AQ7" i="5"/>
  <c r="AP7" i="5"/>
  <c r="AO7" i="5"/>
  <c r="AN7" i="5"/>
  <c r="AM7" i="5"/>
  <c r="AL7" i="5"/>
  <c r="AK7" i="5"/>
  <c r="FE31" i="4" s="1"/>
  <c r="AJ7" i="5"/>
  <c r="AH7" i="5"/>
  <c r="AG7" i="5"/>
  <c r="AF7" i="5"/>
  <c r="AE7" i="5"/>
  <c r="AD7" i="5"/>
  <c r="AC7" i="5"/>
  <c r="AB7" i="5"/>
  <c r="BZ31" i="4" s="1"/>
  <c r="AA7" i="5"/>
  <c r="Z7" i="5"/>
  <c r="Y7" i="5"/>
  <c r="X7" i="5"/>
  <c r="W7" i="5"/>
  <c r="V7" i="5"/>
  <c r="U7" i="5"/>
  <c r="T7" i="5"/>
  <c r="S7" i="5"/>
  <c r="R7" i="5"/>
  <c r="Q7" i="5"/>
  <c r="CF10" i="4" s="1"/>
  <c r="P7" i="5"/>
  <c r="O7" i="5"/>
  <c r="N7" i="5"/>
  <c r="M7" i="5"/>
  <c r="L7" i="5"/>
  <c r="CF8" i="4" s="1"/>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C88" i="4"/>
  <c r="B88" i="4"/>
  <c r="MI78" i="4"/>
  <c r="LT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CS53" i="4"/>
  <c r="BZ53" i="4"/>
  <c r="AN53" i="4"/>
  <c r="U53" i="4"/>
  <c r="MA52" i="4"/>
  <c r="KO52" i="4"/>
  <c r="JV52" i="4"/>
  <c r="JC52" i="4"/>
  <c r="HJ52" i="4"/>
  <c r="GQ52" i="4"/>
  <c r="FX52" i="4"/>
  <c r="FE52" i="4"/>
  <c r="EL52" i="4"/>
  <c r="CS52" i="4"/>
  <c r="BZ52" i="4"/>
  <c r="BG52" i="4"/>
  <c r="AN52" i="4"/>
  <c r="U52" i="4"/>
  <c r="MA32" i="4"/>
  <c r="LH32" i="4"/>
  <c r="KO32" i="4"/>
  <c r="JV32" i="4"/>
  <c r="HJ32" i="4"/>
  <c r="GQ32" i="4"/>
  <c r="FX32" i="4"/>
  <c r="FE32" i="4"/>
  <c r="EL32" i="4"/>
  <c r="CS32" i="4"/>
  <c r="BZ32" i="4"/>
  <c r="BG32" i="4"/>
  <c r="AN32" i="4"/>
  <c r="U32" i="4"/>
  <c r="MA31" i="4"/>
  <c r="LH31" i="4"/>
  <c r="KO31" i="4"/>
  <c r="JV31" i="4"/>
  <c r="JC31" i="4"/>
  <c r="HJ31" i="4"/>
  <c r="GQ31" i="4"/>
  <c r="FX31" i="4"/>
  <c r="EL31" i="4"/>
  <c r="CS31" i="4"/>
  <c r="BG31" i="4"/>
  <c r="AN31" i="4"/>
  <c r="U31" i="4"/>
  <c r="LJ10" i="4"/>
  <c r="JQ10" i="4"/>
  <c r="HX10" i="4"/>
  <c r="DU10" i="4"/>
  <c r="B10" i="4"/>
  <c r="LJ8" i="4"/>
  <c r="JQ8" i="4"/>
  <c r="HX8" i="4"/>
  <c r="FJ8" i="4"/>
  <c r="DU8" i="4"/>
  <c r="AQ8" i="4"/>
  <c r="B8" i="4"/>
  <c r="B6" i="4"/>
  <c r="MA51" i="4" l="1"/>
  <c r="HJ30" i="4"/>
  <c r="MI76" i="4"/>
  <c r="HJ51" i="4"/>
  <c r="MA30" i="4"/>
  <c r="IT76" i="4"/>
  <c r="CS30" i="4"/>
  <c r="BZ76" i="4"/>
  <c r="CS51" i="4"/>
  <c r="C11" i="5"/>
  <c r="D11" i="5"/>
  <c r="E11" i="5"/>
  <c r="B11" i="5"/>
  <c r="LT76" i="4" l="1"/>
  <c r="GQ51" i="4"/>
  <c r="BK76" i="4"/>
  <c r="LH51" i="4"/>
  <c r="IE76" i="4"/>
  <c r="BZ51" i="4"/>
  <c r="GQ30" i="4"/>
  <c r="BZ30" i="4"/>
  <c r="LH30" i="4"/>
  <c r="HP76" i="4"/>
  <c r="BG51" i="4"/>
  <c r="FX30" i="4"/>
  <c r="BG30" i="4"/>
  <c r="AV76" i="4"/>
  <c r="KO51" i="4"/>
  <c r="LE76" i="4"/>
  <c r="FX51" i="4"/>
  <c r="KO30" i="4"/>
  <c r="KP76" i="4"/>
  <c r="HA76" i="4"/>
  <c r="AN51" i="4"/>
  <c r="FE30" i="4"/>
  <c r="AG76" i="4"/>
  <c r="JV51" i="4"/>
  <c r="FE51" i="4"/>
  <c r="JV30" i="4"/>
  <c r="AN30" i="4"/>
  <c r="GL76" i="4"/>
  <c r="KA76" i="4"/>
  <c r="EL51" i="4"/>
  <c r="JC30" i="4"/>
  <c r="EL30" i="4"/>
  <c r="U51" i="4"/>
  <c r="U30" i="4"/>
  <c r="R76" i="4"/>
  <c r="JC51" i="4"/>
</calcChain>
</file>

<file path=xl/sharedStrings.xml><?xml version="1.0" encoding="utf-8"?>
<sst xmlns="http://schemas.openxmlformats.org/spreadsheetml/2006/main" count="278" uniqueCount="132">
  <si>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</si>
  <si>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</si>
  <si>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</si>
  <si>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</si>
  <si>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</si>
  <si>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</si>
  <si>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</si>
  <si>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</si>
  <si>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</si>
  <si>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</si>
  <si>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</si>
  <si>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</si>
  <si>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</si>
  <si>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</si>
  <si>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</si>
  <si>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</si>
  <si>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</si>
  <si>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</si>
  <si>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</si>
  <si>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</si>
  <si>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</si>
  <si>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</si>
  <si>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</si>
  <si>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</si>
  <si>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</si>
  <si>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</si>
  <si>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</si>
  <si>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</si>
  <si>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</si>
  <si>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</si>
  <si>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</si>
  <si>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</si>
  <si>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</si>
  <si>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</si>
  <si>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</si>
  <si>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</si>
  <si>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</si>
  <si>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</si>
  <si>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</si>
  <si>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</si>
  <si>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</si>
  <si>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</si>
  <si>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</si>
  <si>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</si>
  <si>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</si>
  <si>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</si>
  <si>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</si>
  <si>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</si>
  <si>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</si>
  <si>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</si>
  <si>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</si>
  <si>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</si>
  <si>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</si>
  <si>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</si>
  <si>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</si>
  <si>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</si>
  <si>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</si>
  <si>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</si>
  <si>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</si>
  <si>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</si>
  <si>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</si>
  <si>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</si>
  <si>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</si>
  <si>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</si>
  <si>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</si>
  <si>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</si>
  <si>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</si>
  <si>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</si>
  <si>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</si>
  <si>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</si>
  <si>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</si>
  <si>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</si>
  <si>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</si>
  <si>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</si>
  <si>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</si>
  <si>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</si>
  <si>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</si>
  <si>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</si>
  <si>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</si>
  <si>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</si>
  <si>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</si>
  <si>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</si>
  <si>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</si>
  <si>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</si>
  <si>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</si>
  <si>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</si>
  <si>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</si>
  <si>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</si>
  <si>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</si>
  <si>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</si>
  <si>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</si>
  <si>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</si>
  <si>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</si>
  <si>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</si>
  <si>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</si>
  <si>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</si>
  <si>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</si>
  <si>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</si>
  <si>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</si>
  <si>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</si>
  <si>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</si>
  <si>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</si>
  <si>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</si>
  <si>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</si>
  <si>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</si>
  <si>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</si>
  <si>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</si>
  <si>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</si>
  <si>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</si>
  <si>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</si>
  <si>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大阪市</t>
  </si>
  <si>
    <t>法非適用</t>
  </si>
  <si>
    <t>駐車場整備事業</t>
  </si>
  <si>
    <t>-</t>
  </si>
  <si>
    <t>Ａ２Ｂ２</t>
  </si>
  <si>
    <t>非設置</t>
  </si>
  <si>
    <t>該当数値なし</t>
  </si>
  <si>
    <t>都市計画駐車場</t>
  </si>
  <si>
    <t>地下式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</si>
  <si>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</si>
  <si>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</si>
  <si>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</si>
  <si>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</si>
  <si>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</si>
  <si>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</si>
  <si>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</si>
  <si>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</si>
  <si>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・①収益的収支比率は、黒字であれば100％以上となる指標です。類似施設と比較した場合に、高い水準を維持しております。
・②③他会計補助金はありません。
・④⑤売上高GOP比率は、施設の営業に関する収益性を表す指標です。また、EBITDAとは、営業収益と同様、その経年の推移を見て企業の収益が継続して成長しているかどうかを判断するための指標です。類似施設と比較し、高い水準を維持しております。
・H28は大阪市の修繕費等の経費支出が含まれておりません。</t>
    <phoneticPr fontId="5"/>
  </si>
  <si>
    <t>・⑦靱地下駐車場は道路付属物（道路法第2条第2項）であり、敷地の地価を計上しておりません。
・⑧設備投資見込額は、今後10年間で見込む建設改良費・修繕費等の金額です。靱地下駐車場については、今後駐車場収入で更新費用を賄ったうえで収支黒が発生していく見込みです（設備投資見込額はR3.6.30現在のものです）。
・⑩企業債の残高はありません。</t>
    <rPh sb="2" eb="3">
      <t>ウツボ</t>
    </rPh>
    <rPh sb="83" eb="84">
      <t>ウツボ</t>
    </rPh>
    <phoneticPr fontId="15"/>
  </si>
  <si>
    <t>・⑪稼動率は、収容台数に対する一日当たり平均駐車台数の割合をいいます。
　類似施設と比較し、低い水準となっておりますが、地上の靱公園テニスコート利用者等、長時間利用目的の車両が多いことが主な要因です。また、R2はコロナ禍の影響により減少しております。</t>
    <rPh sb="60" eb="62">
      <t>チジョウ</t>
    </rPh>
    <rPh sb="63" eb="64">
      <t xml:space="preserve">ウツボ </t>
    </rPh>
    <rPh sb="64" eb="66">
      <t>コウエン</t>
    </rPh>
    <rPh sb="72" eb="75">
      <t>リヨウシャ</t>
    </rPh>
    <rPh sb="75" eb="76">
      <t>トウ</t>
    </rPh>
    <rPh sb="82" eb="84">
      <t>モクテキ</t>
    </rPh>
    <rPh sb="109" eb="110">
      <t>カ</t>
    </rPh>
    <rPh sb="111" eb="113">
      <t>エイキョウ</t>
    </rPh>
    <rPh sb="116" eb="118">
      <t>ゲンショウ</t>
    </rPh>
    <phoneticPr fontId="15"/>
  </si>
  <si>
    <t>・各種利用促進策を実施し、収益増に向けた効率的な駐車場運営を行っています。
・稼働率については、上記のとおり長時間利用者が多いため、類似施設と比較し、低い水準となっています。また、コロナ禍の影響により減少していることから、今後適切な料金体系について検討し、短時間利用の増加を図ってまいります。
・また、靱地下駐車場の地上テニスコートにおいては、テニスの世界大会や音楽祭等のイベントが年間を通して開催されており、当該利用層を今後も取り込んでいけるよう、周辺施設との連携や各種利用促進策について、指定管理者と協議してまいります。
・靱地下駐車場は、大阪市駐車基本計画を基に市内の路上駐車違反防止のため本市が管理運営を行っており、今後も同目的達成のため、本市が管理を継続していく方針です。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93" eb="94">
      <t>カ</t>
    </rPh>
    <rPh sb="95" eb="97">
      <t>エイキョウ</t>
    </rPh>
    <rPh sb="100" eb="102">
      <t>ゲンショウ</t>
    </rPh>
    <rPh sb="151" eb="152">
      <t>ウツボ</t>
    </rPh>
    <rPh sb="152" eb="154">
      <t>チカ</t>
    </rPh>
    <rPh sb="154" eb="157">
      <t>チュウシャジョウ</t>
    </rPh>
    <rPh sb="158" eb="160">
      <t>チジョウ</t>
    </rPh>
    <rPh sb="176" eb="178">
      <t>セカイ</t>
    </rPh>
    <rPh sb="178" eb="180">
      <t>タイカイ</t>
    </rPh>
    <rPh sb="181" eb="183">
      <t>オンガク</t>
    </rPh>
    <rPh sb="183" eb="184">
      <t>マツ</t>
    </rPh>
    <rPh sb="184" eb="185">
      <t>トウ</t>
    </rPh>
    <rPh sb="191" eb="193">
      <t>ネンカン</t>
    </rPh>
    <rPh sb="194" eb="195">
      <t>ツウ</t>
    </rPh>
    <rPh sb="197" eb="199">
      <t>カイサイ</t>
    </rPh>
    <rPh sb="205" eb="207">
      <t>トウガイ</t>
    </rPh>
    <rPh sb="207" eb="209">
      <t>リヨウ</t>
    </rPh>
    <rPh sb="209" eb="210">
      <t>ソウ</t>
    </rPh>
    <rPh sb="211" eb="213">
      <t>コンゴ</t>
    </rPh>
    <rPh sb="252" eb="254">
      <t>キョウギ</t>
    </rPh>
    <rPh sb="264" eb="265">
      <t>ウツボ</t>
    </rPh>
    <rPh sb="265" eb="267">
      <t>チカ</t>
    </rPh>
    <phoneticPr fontId="17"/>
  </si>
  <si>
    <t>靱地下駐車場</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</si>
</sst>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b/>
      <sz val="15"/>
      <color theme="3"/>
      <name val="游ゴシック"/>
      <family val="2"/>
      <charset val="128"/>
      <scheme val="minor"/>
    </font>
    <font>
      <sz val="10"/>
      <color theme="1"/>
      <name val="ＭＳ ゴシック"/>
      <family val="3"/>
      <charset val="128"/>
    </font>
    <font>
      <sz val="6"/>
      <name val="游ゴシック"/>
      <family val="2"/>
      <charset val="128"/>
      <scheme val="minor"/>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6" fillId="0" borderId="9" xfId="2" applyFont="1" applyBorder="1" applyAlignment="1" applyProtection="1">
      <alignment horizontal="left" vertical="top" wrapText="1"/>
      <protection locked="0"/>
    </xf>
    <xf numFmtId="0" fontId="16" fillId="0" borderId="0" xfId="2" applyFont="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16" fillId="0" borderId="11"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12" xfId="2"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336</c:v>
                </c:pt>
                <c:pt idx="1">
                  <c:v>146.19999999999999</c:v>
                </c:pt>
                <c:pt idx="2">
                  <c:v>297.7</c:v>
                </c:pt>
                <c:pt idx="3">
                  <c:v>268.60000000000002</c:v>
                </c:pt>
                <c:pt idx="4">
                  <c:v>286.3</c:v>
                </c:pt>
              </c:numCache>
            </c:numRef>
          </c:val>
          <c:extLst>
            <c:ext xmlns:c16="http://schemas.microsoft.com/office/drawing/2014/chart" uri="{C3380CC4-5D6E-409C-BE32-E72D297353CC}">
              <c16:uniqueId val="{00000000-0999-4218-AFA8-DDE6579177F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142.1</c:v>
                </c:pt>
                <c:pt idx="1">
                  <c:v>135.1</c:v>
                </c:pt>
                <c:pt idx="2">
                  <c:v>153.30000000000001</c:v>
                </c:pt>
                <c:pt idx="3">
                  <c:v>137.6</c:v>
                </c:pt>
                <c:pt idx="4">
                  <c:v>127.8</c:v>
                </c:pt>
              </c:numCache>
            </c:numRef>
          </c:val>
          <c:smooth val="0"/>
          <c:extLst>
            <c:ext xmlns:c16="http://schemas.microsoft.com/office/drawing/2014/chart" uri="{C3380CC4-5D6E-409C-BE32-E72D297353CC}">
              <c16:uniqueId val="{00000001-0999-4218-AFA8-DDE6579177FA}"/>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5C9-4C4F-9C8F-E41BCAAA9262}"/>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151.5</c:v>
                </c:pt>
                <c:pt idx="1">
                  <c:v>137.6</c:v>
                </c:pt>
                <c:pt idx="2">
                  <c:v>112.5</c:v>
                </c:pt>
                <c:pt idx="3">
                  <c:v>119</c:v>
                </c:pt>
                <c:pt idx="4">
                  <c:v>145.19999999999999</c:v>
                </c:pt>
              </c:numCache>
            </c:numRef>
          </c:val>
          <c:smooth val="0"/>
          <c:extLst>
            <c:ext xmlns:c16="http://schemas.microsoft.com/office/drawing/2014/chart" uri="{C3380CC4-5D6E-409C-BE32-E72D297353CC}">
              <c16:uniqueId val="{00000001-05C9-4C4F-9C8F-E41BCAAA9262}"/>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41EA-461D-BB18-AD2C462ABA3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1EA-461D-BB18-AD2C462ABA35}"/>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FFC9-43C6-B0BE-8A9F0DEA61A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FC9-43C6-B0BE-8A9F0DEA61A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D49-4E2E-B6D8-487CFB68A9F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4.5999999999999996</c:v>
                </c:pt>
                <c:pt idx="2">
                  <c:v>3.9</c:v>
                </c:pt>
                <c:pt idx="3">
                  <c:v>4.2</c:v>
                </c:pt>
                <c:pt idx="4">
                  <c:v>6.6</c:v>
                </c:pt>
              </c:numCache>
            </c:numRef>
          </c:val>
          <c:smooth val="0"/>
          <c:extLst>
            <c:ext xmlns:c16="http://schemas.microsoft.com/office/drawing/2014/chart" uri="{C3380CC4-5D6E-409C-BE32-E72D297353CC}">
              <c16:uniqueId val="{00000001-7D49-4E2E-B6D8-487CFB68A9F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D0B-47C2-B91B-BF6A35AE80A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42</c:v>
                </c:pt>
                <c:pt idx="1">
                  <c:v>45</c:v>
                </c:pt>
                <c:pt idx="2">
                  <c:v>47</c:v>
                </c:pt>
                <c:pt idx="3">
                  <c:v>46</c:v>
                </c:pt>
                <c:pt idx="4">
                  <c:v>67</c:v>
                </c:pt>
              </c:numCache>
            </c:numRef>
          </c:val>
          <c:smooth val="0"/>
          <c:extLst>
            <c:ext xmlns:c16="http://schemas.microsoft.com/office/drawing/2014/chart" uri="{C3380CC4-5D6E-409C-BE32-E72D297353CC}">
              <c16:uniqueId val="{00000001-5D0B-47C2-B91B-BF6A35AE80A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104.3</c:v>
                </c:pt>
                <c:pt idx="1">
                  <c:v>102</c:v>
                </c:pt>
                <c:pt idx="2">
                  <c:v>99.2</c:v>
                </c:pt>
                <c:pt idx="3">
                  <c:v>83.9</c:v>
                </c:pt>
                <c:pt idx="4">
                  <c:v>78.8</c:v>
                </c:pt>
              </c:numCache>
            </c:numRef>
          </c:val>
          <c:extLst>
            <c:ext xmlns:c16="http://schemas.microsoft.com/office/drawing/2014/chart" uri="{C3380CC4-5D6E-409C-BE32-E72D297353CC}">
              <c16:uniqueId val="{00000000-6D3E-4526-82CD-D8F4EF8192E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168.2</c:v>
                </c:pt>
                <c:pt idx="1">
                  <c:v>165.8</c:v>
                </c:pt>
                <c:pt idx="2">
                  <c:v>164.3</c:v>
                </c:pt>
                <c:pt idx="3">
                  <c:v>158</c:v>
                </c:pt>
                <c:pt idx="4">
                  <c:v>131</c:v>
                </c:pt>
              </c:numCache>
            </c:numRef>
          </c:val>
          <c:smooth val="0"/>
          <c:extLst>
            <c:ext xmlns:c16="http://schemas.microsoft.com/office/drawing/2014/chart" uri="{C3380CC4-5D6E-409C-BE32-E72D297353CC}">
              <c16:uniqueId val="{00000001-6D3E-4526-82CD-D8F4EF8192E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70</c:v>
                </c:pt>
                <c:pt idx="1">
                  <c:v>31.6</c:v>
                </c:pt>
                <c:pt idx="2">
                  <c:v>66.400000000000006</c:v>
                </c:pt>
                <c:pt idx="3">
                  <c:v>62.8</c:v>
                </c:pt>
                <c:pt idx="4">
                  <c:v>65.099999999999994</c:v>
                </c:pt>
              </c:numCache>
            </c:numRef>
          </c:val>
          <c:extLst>
            <c:ext xmlns:c16="http://schemas.microsoft.com/office/drawing/2014/chart" uri="{C3380CC4-5D6E-409C-BE32-E72D297353CC}">
              <c16:uniqueId val="{00000000-CB40-43C3-BCA2-4B75D17FDF5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14.1</c:v>
                </c:pt>
                <c:pt idx="1">
                  <c:v>5.4</c:v>
                </c:pt>
                <c:pt idx="2">
                  <c:v>0.3</c:v>
                </c:pt>
                <c:pt idx="3">
                  <c:v>-8.8000000000000007</c:v>
                </c:pt>
                <c:pt idx="4">
                  <c:v>-26.1</c:v>
                </c:pt>
              </c:numCache>
            </c:numRef>
          </c:val>
          <c:smooth val="0"/>
          <c:extLst>
            <c:ext xmlns:c16="http://schemas.microsoft.com/office/drawing/2014/chart" uri="{C3380CC4-5D6E-409C-BE32-E72D297353CC}">
              <c16:uniqueId val="{00000001-CB40-43C3-BCA2-4B75D17FDF5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95048</c:v>
                </c:pt>
                <c:pt idx="1">
                  <c:v>43032</c:v>
                </c:pt>
                <c:pt idx="2">
                  <c:v>90190</c:v>
                </c:pt>
                <c:pt idx="3">
                  <c:v>76260</c:v>
                </c:pt>
                <c:pt idx="4">
                  <c:v>79569</c:v>
                </c:pt>
              </c:numCache>
            </c:numRef>
          </c:val>
          <c:extLst>
            <c:ext xmlns:c16="http://schemas.microsoft.com/office/drawing/2014/chart" uri="{C3380CC4-5D6E-409C-BE32-E72D297353CC}">
              <c16:uniqueId val="{00000000-F0CA-4BA5-AA9D-A63BA686D94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20639</c:v>
                </c:pt>
                <c:pt idx="1">
                  <c:v>17398</c:v>
                </c:pt>
                <c:pt idx="2">
                  <c:v>17894</c:v>
                </c:pt>
                <c:pt idx="3">
                  <c:v>5568</c:v>
                </c:pt>
                <c:pt idx="4">
                  <c:v>2220</c:v>
                </c:pt>
              </c:numCache>
            </c:numRef>
          </c:val>
          <c:smooth val="0"/>
          <c:extLst>
            <c:ext xmlns:c16="http://schemas.microsoft.com/office/drawing/2014/chart" uri="{C3380CC4-5D6E-409C-BE32-E72D297353CC}">
              <c16:uniqueId val="{00000001-F0CA-4BA5-AA9D-A63BA686D94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0" zoomScaleNormal="80" zoomScaleSheetLayoutView="70" workbookViewId="0">
      <selection activeCell="ND66" sqref="ND66:NR82"/>
    </sheetView>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row>
    <row r="3" spans="1:382" ht="9.75" customHeight="1" x14ac:dyDescent="0.2">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row>
    <row r="4" spans="1:382" ht="9.75" customHeight="1" x14ac:dyDescent="0.2">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47" t="str">
        <f>データ!H6&amp;"　"&amp;データ!I6</f>
        <v>大阪府大阪市　靱地下駐車場</v>
      </c>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7"/>
      <c r="BA6" s="147"/>
      <c r="BB6" s="147"/>
      <c r="BC6" s="147"/>
      <c r="BD6" s="147"/>
      <c r="BE6" s="147"/>
      <c r="BF6" s="147"/>
      <c r="BG6" s="147"/>
      <c r="BH6" s="147"/>
      <c r="BI6" s="147"/>
      <c r="BJ6" s="147"/>
      <c r="BK6" s="147"/>
      <c r="BL6" s="147"/>
      <c r="BM6" s="147"/>
      <c r="BN6" s="147"/>
      <c r="BO6" s="147"/>
      <c r="BP6" s="147"/>
      <c r="BQ6" s="147"/>
      <c r="BR6" s="147"/>
      <c r="BS6" s="147"/>
      <c r="BT6" s="147"/>
      <c r="BU6" s="147"/>
      <c r="BV6" s="147"/>
      <c r="BW6" s="147"/>
      <c r="BX6" s="147"/>
      <c r="BY6" s="147"/>
      <c r="BZ6" s="147"/>
      <c r="CA6" s="147"/>
      <c r="CB6" s="147"/>
      <c r="CC6" s="147"/>
      <c r="CD6" s="147"/>
      <c r="CE6" s="147"/>
      <c r="CF6" s="147"/>
      <c r="CG6" s="147"/>
      <c r="CH6" s="147"/>
      <c r="CI6" s="147"/>
      <c r="CJ6" s="147"/>
      <c r="CK6" s="147"/>
      <c r="CL6" s="147"/>
      <c r="CM6" s="147"/>
      <c r="CN6" s="147"/>
      <c r="CO6" s="147"/>
      <c r="CP6" s="147"/>
      <c r="CQ6" s="147"/>
      <c r="CR6" s="147"/>
      <c r="CS6" s="147"/>
      <c r="CT6" s="147"/>
      <c r="CU6" s="147"/>
      <c r="CV6" s="147"/>
      <c r="CW6" s="147"/>
      <c r="CX6" s="147"/>
      <c r="CY6" s="147"/>
      <c r="CZ6" s="147"/>
      <c r="DA6" s="147"/>
      <c r="DB6" s="147"/>
      <c r="DC6" s="147"/>
      <c r="DD6" s="147"/>
      <c r="DE6" s="147"/>
      <c r="DF6" s="147"/>
      <c r="DG6" s="147"/>
      <c r="DH6" s="147"/>
      <c r="DI6" s="147"/>
      <c r="DJ6" s="147"/>
      <c r="DK6" s="147"/>
      <c r="DL6" s="147"/>
      <c r="DM6" s="147"/>
      <c r="DN6" s="147"/>
      <c r="DO6" s="147"/>
      <c r="DP6" s="147"/>
      <c r="DQ6" s="147"/>
      <c r="DR6" s="147"/>
      <c r="DS6" s="147"/>
      <c r="DT6" s="147"/>
      <c r="DU6" s="147"/>
      <c r="DV6" s="147"/>
      <c r="DW6" s="147"/>
      <c r="DX6" s="147"/>
      <c r="DY6" s="147"/>
      <c r="DZ6" s="147"/>
      <c r="EA6" s="147"/>
      <c r="EB6" s="147"/>
      <c r="EC6" s="147"/>
      <c r="ED6" s="147"/>
      <c r="EE6" s="147"/>
      <c r="EF6" s="147"/>
      <c r="EG6" s="147"/>
      <c r="EH6" s="147"/>
      <c r="EI6" s="147"/>
      <c r="EJ6" s="147"/>
      <c r="EK6" s="147"/>
      <c r="EL6" s="147"/>
      <c r="EM6" s="147"/>
      <c r="EN6" s="147"/>
      <c r="EO6" s="147"/>
      <c r="EP6" s="147"/>
      <c r="EQ6" s="147"/>
      <c r="ER6" s="147"/>
      <c r="ES6" s="147"/>
      <c r="ET6" s="147"/>
      <c r="EU6" s="147"/>
      <c r="EV6" s="147"/>
      <c r="EW6" s="147"/>
      <c r="EX6" s="147"/>
      <c r="EY6" s="147"/>
      <c r="EZ6" s="147"/>
      <c r="FA6" s="147"/>
      <c r="FB6" s="147"/>
      <c r="FC6" s="147"/>
      <c r="FD6" s="147"/>
      <c r="FE6" s="147"/>
      <c r="FF6" s="147"/>
      <c r="FG6" s="147"/>
      <c r="FH6" s="147"/>
      <c r="FI6" s="147"/>
      <c r="FJ6" s="147"/>
      <c r="FK6" s="147"/>
      <c r="FL6" s="147"/>
      <c r="FM6" s="147"/>
      <c r="FN6" s="147"/>
      <c r="FO6" s="147"/>
      <c r="FP6" s="147"/>
      <c r="FQ6" s="147"/>
      <c r="FR6" s="147"/>
      <c r="FS6" s="147"/>
      <c r="FT6" s="147"/>
      <c r="FU6" s="147"/>
      <c r="FV6" s="147"/>
      <c r="FW6" s="147"/>
      <c r="FX6" s="147"/>
      <c r="FY6" s="147"/>
      <c r="FZ6" s="147"/>
      <c r="GA6" s="147"/>
      <c r="GB6" s="147"/>
      <c r="GC6" s="147"/>
      <c r="GD6" s="147"/>
      <c r="GE6" s="147"/>
      <c r="GF6" s="147"/>
      <c r="GG6" s="147"/>
      <c r="GH6" s="147"/>
      <c r="GI6" s="147"/>
      <c r="GJ6" s="147"/>
      <c r="GK6" s="147"/>
      <c r="GL6" s="147"/>
      <c r="GM6" s="147"/>
      <c r="GN6" s="147"/>
      <c r="GO6" s="147"/>
      <c r="GP6" s="147"/>
      <c r="GQ6" s="147"/>
      <c r="GR6" s="147"/>
      <c r="GS6" s="147"/>
      <c r="GT6" s="147"/>
      <c r="GU6" s="147"/>
      <c r="GV6" s="147"/>
      <c r="GW6" s="147"/>
      <c r="GX6" s="147"/>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40" t="s">
        <v>1</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2"/>
      <c r="AQ7" s="140" t="s">
        <v>2</v>
      </c>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2"/>
      <c r="CF7" s="140" t="s">
        <v>3</v>
      </c>
      <c r="CG7" s="141"/>
      <c r="CH7" s="141"/>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2"/>
      <c r="DU7" s="148" t="s">
        <v>4</v>
      </c>
      <c r="DV7" s="148"/>
      <c r="DW7" s="148"/>
      <c r="DX7" s="148"/>
      <c r="DY7" s="148"/>
      <c r="DZ7" s="148"/>
      <c r="EA7" s="148"/>
      <c r="EB7" s="148"/>
      <c r="EC7" s="148"/>
      <c r="ED7" s="148"/>
      <c r="EE7" s="148"/>
      <c r="EF7" s="148"/>
      <c r="EG7" s="148"/>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3" t="s">
        <v>5</v>
      </c>
      <c r="FK7" s="143"/>
      <c r="FL7" s="143"/>
      <c r="FM7" s="143"/>
      <c r="FN7" s="143"/>
      <c r="FO7" s="143"/>
      <c r="FP7" s="143"/>
      <c r="FQ7" s="143"/>
      <c r="FR7" s="143"/>
      <c r="FS7" s="143"/>
      <c r="FT7" s="143"/>
      <c r="FU7" s="143"/>
      <c r="FV7" s="143"/>
      <c r="FW7" s="143"/>
      <c r="FX7" s="143"/>
      <c r="FY7" s="143"/>
      <c r="FZ7" s="143"/>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4"/>
      <c r="GZ7" s="4"/>
      <c r="HA7" s="4"/>
      <c r="HB7" s="4"/>
      <c r="HC7" s="4"/>
      <c r="HD7" s="4"/>
      <c r="HE7" s="4"/>
      <c r="HF7" s="4"/>
      <c r="HG7" s="4"/>
      <c r="HH7" s="4"/>
      <c r="HI7" s="4"/>
      <c r="HJ7" s="4"/>
      <c r="HK7" s="4"/>
      <c r="HL7" s="4"/>
      <c r="HM7" s="4"/>
      <c r="HN7" s="4"/>
      <c r="HO7" s="4"/>
      <c r="HP7" s="4"/>
      <c r="HQ7" s="4"/>
      <c r="HR7" s="4"/>
      <c r="HS7" s="4"/>
      <c r="HT7" s="4"/>
      <c r="HU7" s="4"/>
      <c r="HV7" s="4"/>
      <c r="HW7" s="4"/>
      <c r="HX7" s="143" t="s">
        <v>6</v>
      </c>
      <c r="HY7" s="143"/>
      <c r="HZ7" s="143"/>
      <c r="IA7" s="143"/>
      <c r="IB7" s="143"/>
      <c r="IC7" s="143"/>
      <c r="ID7" s="143"/>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t="s">
        <v>7</v>
      </c>
      <c r="JR7" s="143"/>
      <c r="JS7" s="143"/>
      <c r="JT7" s="143"/>
      <c r="JU7" s="143"/>
      <c r="JV7" s="143"/>
      <c r="JW7" s="143"/>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t="s">
        <v>8</v>
      </c>
      <c r="LK7" s="143"/>
      <c r="LL7" s="143"/>
      <c r="LM7" s="143"/>
      <c r="LN7" s="143"/>
      <c r="LO7" s="143"/>
      <c r="LP7" s="143"/>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3"/>
      <c r="ND7" s="6" t="s">
        <v>9</v>
      </c>
      <c r="NE7" s="7"/>
      <c r="NF7" s="7"/>
      <c r="NG7" s="7"/>
      <c r="NH7" s="7"/>
      <c r="NI7" s="7"/>
      <c r="NJ7" s="7"/>
      <c r="NK7" s="7"/>
      <c r="NL7" s="7"/>
      <c r="NM7" s="7"/>
      <c r="NN7" s="7"/>
      <c r="NO7" s="7"/>
      <c r="NP7" s="7"/>
      <c r="NQ7" s="8"/>
    </row>
    <row r="8" spans="1:382" ht="18.75" customHeight="1" x14ac:dyDescent="0.2">
      <c r="A8" s="2"/>
      <c r="B8" s="129" t="str">
        <f>データ!J7</f>
        <v>法非適用</v>
      </c>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1"/>
      <c r="AQ8" s="129" t="str">
        <f>データ!K7</f>
        <v>駐車場整備事業</v>
      </c>
      <c r="AR8" s="130"/>
      <c r="AS8" s="130"/>
      <c r="AT8" s="130"/>
      <c r="AU8" s="130"/>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130"/>
      <c r="BZ8" s="130"/>
      <c r="CA8" s="130"/>
      <c r="CB8" s="130"/>
      <c r="CC8" s="130"/>
      <c r="CD8" s="130"/>
      <c r="CE8" s="131"/>
      <c r="CF8" s="129" t="str">
        <f>データ!L7</f>
        <v>-</v>
      </c>
      <c r="CG8" s="130"/>
      <c r="CH8" s="130"/>
      <c r="CI8" s="130"/>
      <c r="CJ8" s="130"/>
      <c r="CK8" s="130"/>
      <c r="CL8" s="130"/>
      <c r="CM8" s="130"/>
      <c r="CN8" s="130"/>
      <c r="CO8" s="130"/>
      <c r="CP8" s="130"/>
      <c r="CQ8" s="130"/>
      <c r="CR8" s="130"/>
      <c r="CS8" s="130"/>
      <c r="CT8" s="130"/>
      <c r="CU8" s="130"/>
      <c r="CV8" s="130"/>
      <c r="CW8" s="130"/>
      <c r="CX8" s="130"/>
      <c r="CY8" s="130"/>
      <c r="CZ8" s="130"/>
      <c r="DA8" s="130"/>
      <c r="DB8" s="130"/>
      <c r="DC8" s="130"/>
      <c r="DD8" s="130"/>
      <c r="DE8" s="130"/>
      <c r="DF8" s="130"/>
      <c r="DG8" s="130"/>
      <c r="DH8" s="130"/>
      <c r="DI8" s="130"/>
      <c r="DJ8" s="130"/>
      <c r="DK8" s="130"/>
      <c r="DL8" s="130"/>
      <c r="DM8" s="130"/>
      <c r="DN8" s="130"/>
      <c r="DO8" s="130"/>
      <c r="DP8" s="130"/>
      <c r="DQ8" s="130"/>
      <c r="DR8" s="130"/>
      <c r="DS8" s="130"/>
      <c r="DT8" s="131"/>
      <c r="DU8" s="133" t="str">
        <f>データ!M7</f>
        <v>Ａ２Ｂ２</v>
      </c>
      <c r="DV8" s="133"/>
      <c r="DW8" s="133"/>
      <c r="DX8" s="133"/>
      <c r="DY8" s="133"/>
      <c r="DZ8" s="133"/>
      <c r="EA8" s="133"/>
      <c r="EB8" s="133"/>
      <c r="EC8" s="133"/>
      <c r="ED8" s="133"/>
      <c r="EE8" s="133"/>
      <c r="EF8" s="133"/>
      <c r="EG8" s="133"/>
      <c r="EH8" s="133"/>
      <c r="EI8" s="133"/>
      <c r="EJ8" s="133"/>
      <c r="EK8" s="133"/>
      <c r="EL8" s="133"/>
      <c r="EM8" s="133"/>
      <c r="EN8" s="133"/>
      <c r="EO8" s="133"/>
      <c r="EP8" s="133"/>
      <c r="EQ8" s="133"/>
      <c r="ER8" s="133"/>
      <c r="ES8" s="133"/>
      <c r="ET8" s="133"/>
      <c r="EU8" s="133"/>
      <c r="EV8" s="133"/>
      <c r="EW8" s="133"/>
      <c r="EX8" s="133"/>
      <c r="EY8" s="133"/>
      <c r="EZ8" s="133"/>
      <c r="FA8" s="133"/>
      <c r="FB8" s="133"/>
      <c r="FC8" s="133"/>
      <c r="FD8" s="133"/>
      <c r="FE8" s="133"/>
      <c r="FF8" s="133"/>
      <c r="FG8" s="133"/>
      <c r="FH8" s="133"/>
      <c r="FI8" s="133"/>
      <c r="FJ8" s="133" t="str">
        <f>データ!N7</f>
        <v>非設置</v>
      </c>
      <c r="FK8" s="133"/>
      <c r="FL8" s="133"/>
      <c r="FM8" s="133"/>
      <c r="FN8" s="133"/>
      <c r="FO8" s="133"/>
      <c r="FP8" s="133"/>
      <c r="FQ8" s="133"/>
      <c r="FR8" s="133"/>
      <c r="FS8" s="133"/>
      <c r="FT8" s="133"/>
      <c r="FU8" s="133"/>
      <c r="FV8" s="133"/>
      <c r="FW8" s="133"/>
      <c r="FX8" s="133"/>
      <c r="FY8" s="133"/>
      <c r="FZ8" s="133"/>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4"/>
      <c r="GZ8" s="4"/>
      <c r="HA8" s="4"/>
      <c r="HB8" s="4"/>
      <c r="HC8" s="4"/>
      <c r="HD8" s="4"/>
      <c r="HE8" s="4"/>
      <c r="HF8" s="4"/>
      <c r="HG8" s="4"/>
      <c r="HH8" s="4"/>
      <c r="HI8" s="4"/>
      <c r="HJ8" s="4"/>
      <c r="HK8" s="4"/>
      <c r="HL8" s="4"/>
      <c r="HM8" s="4"/>
      <c r="HN8" s="4"/>
      <c r="HO8" s="4"/>
      <c r="HP8" s="4"/>
      <c r="HQ8" s="4"/>
      <c r="HR8" s="4"/>
      <c r="HS8" s="4"/>
      <c r="HT8" s="4"/>
      <c r="HU8" s="4"/>
      <c r="HV8" s="4"/>
      <c r="HW8" s="4"/>
      <c r="HX8" s="133" t="str">
        <f>データ!S7</f>
        <v>公共施設</v>
      </c>
      <c r="HY8" s="133"/>
      <c r="HZ8" s="133"/>
      <c r="IA8" s="133"/>
      <c r="IB8" s="133"/>
      <c r="IC8" s="133"/>
      <c r="ID8" s="133"/>
      <c r="IE8" s="133"/>
      <c r="IF8" s="133"/>
      <c r="IG8" s="133"/>
      <c r="IH8" s="133"/>
      <c r="II8" s="133"/>
      <c r="IJ8" s="133"/>
      <c r="IK8" s="133"/>
      <c r="IL8" s="133"/>
      <c r="IM8" s="133"/>
      <c r="IN8" s="133"/>
      <c r="IO8" s="133"/>
      <c r="IP8" s="133"/>
      <c r="IQ8" s="133"/>
      <c r="IR8" s="133"/>
      <c r="IS8" s="133"/>
      <c r="IT8" s="133"/>
      <c r="IU8" s="133"/>
      <c r="IV8" s="133"/>
      <c r="IW8" s="133"/>
      <c r="IX8" s="133"/>
      <c r="IY8" s="133"/>
      <c r="IZ8" s="133"/>
      <c r="JA8" s="133"/>
      <c r="JB8" s="133"/>
      <c r="JC8" s="133"/>
      <c r="JD8" s="133"/>
      <c r="JE8" s="133"/>
      <c r="JF8" s="133"/>
      <c r="JG8" s="133"/>
      <c r="JH8" s="133"/>
      <c r="JI8" s="133"/>
      <c r="JJ8" s="133"/>
      <c r="JK8" s="133"/>
      <c r="JL8" s="133"/>
      <c r="JM8" s="133"/>
      <c r="JN8" s="133"/>
      <c r="JO8" s="133"/>
      <c r="JP8" s="133"/>
      <c r="JQ8" s="133" t="str">
        <f>データ!T7</f>
        <v>有</v>
      </c>
      <c r="JR8" s="133"/>
      <c r="JS8" s="133"/>
      <c r="JT8" s="133"/>
      <c r="JU8" s="133"/>
      <c r="JV8" s="133"/>
      <c r="JW8" s="133"/>
      <c r="JX8" s="133"/>
      <c r="JY8" s="133"/>
      <c r="JZ8" s="133"/>
      <c r="KA8" s="133"/>
      <c r="KB8" s="133"/>
      <c r="KC8" s="133"/>
      <c r="KD8" s="133"/>
      <c r="KE8" s="133"/>
      <c r="KF8" s="133"/>
      <c r="KG8" s="133"/>
      <c r="KH8" s="133"/>
      <c r="KI8" s="133"/>
      <c r="KJ8" s="133"/>
      <c r="KK8" s="133"/>
      <c r="KL8" s="133"/>
      <c r="KM8" s="133"/>
      <c r="KN8" s="133"/>
      <c r="KO8" s="133"/>
      <c r="KP8" s="133"/>
      <c r="KQ8" s="133"/>
      <c r="KR8" s="133"/>
      <c r="KS8" s="133"/>
      <c r="KT8" s="133"/>
      <c r="KU8" s="133"/>
      <c r="KV8" s="133"/>
      <c r="KW8" s="133"/>
      <c r="KX8" s="133"/>
      <c r="KY8" s="133"/>
      <c r="KZ8" s="133"/>
      <c r="LA8" s="133"/>
      <c r="LB8" s="133"/>
      <c r="LC8" s="133"/>
      <c r="LD8" s="133"/>
      <c r="LE8" s="133"/>
      <c r="LF8" s="133"/>
      <c r="LG8" s="133"/>
      <c r="LH8" s="133"/>
      <c r="LI8" s="133"/>
      <c r="LJ8" s="132">
        <f>データ!U7</f>
        <v>9000</v>
      </c>
      <c r="LK8" s="132"/>
      <c r="LL8" s="132"/>
      <c r="LM8" s="132"/>
      <c r="LN8" s="132"/>
      <c r="LO8" s="132"/>
      <c r="LP8" s="132"/>
      <c r="LQ8" s="132"/>
      <c r="LR8" s="132"/>
      <c r="LS8" s="132"/>
      <c r="LT8" s="132"/>
      <c r="LU8" s="132"/>
      <c r="LV8" s="132"/>
      <c r="LW8" s="132"/>
      <c r="LX8" s="132"/>
      <c r="LY8" s="132"/>
      <c r="LZ8" s="132"/>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3"/>
      <c r="ND8" s="138" t="s">
        <v>10</v>
      </c>
      <c r="NE8" s="139"/>
      <c r="NF8" s="9" t="s">
        <v>11</v>
      </c>
      <c r="NG8" s="10"/>
      <c r="NH8" s="10"/>
      <c r="NI8" s="10"/>
      <c r="NJ8" s="10"/>
      <c r="NK8" s="10"/>
      <c r="NL8" s="10"/>
      <c r="NM8" s="10"/>
      <c r="NN8" s="10"/>
      <c r="NO8" s="10"/>
      <c r="NP8" s="10"/>
      <c r="NQ8" s="11"/>
    </row>
    <row r="9" spans="1:382" ht="18.75" customHeight="1" x14ac:dyDescent="0.2">
      <c r="A9" s="2"/>
      <c r="B9" s="140" t="s">
        <v>12</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2"/>
      <c r="AQ9" s="140" t="s">
        <v>13</v>
      </c>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2"/>
      <c r="CF9" s="140" t="s">
        <v>14</v>
      </c>
      <c r="CG9" s="141"/>
      <c r="CH9" s="141"/>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2"/>
      <c r="DU9" s="143" t="s">
        <v>15</v>
      </c>
      <c r="DV9" s="143"/>
      <c r="DW9" s="143"/>
      <c r="DX9" s="143"/>
      <c r="DY9" s="143"/>
      <c r="DZ9" s="143"/>
      <c r="EA9" s="143"/>
      <c r="EB9" s="143"/>
      <c r="EC9" s="143"/>
      <c r="ED9" s="143"/>
      <c r="EE9" s="143"/>
      <c r="EF9" s="143"/>
      <c r="EG9" s="143"/>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43" t="s">
        <v>16</v>
      </c>
      <c r="HY9" s="143"/>
      <c r="HZ9" s="143"/>
      <c r="IA9" s="143"/>
      <c r="IB9" s="143"/>
      <c r="IC9" s="143"/>
      <c r="ID9" s="143"/>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t="s">
        <v>17</v>
      </c>
      <c r="JR9" s="143"/>
      <c r="JS9" s="143"/>
      <c r="JT9" s="143"/>
      <c r="JU9" s="143"/>
      <c r="JV9" s="143"/>
      <c r="JW9" s="143"/>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t="s">
        <v>18</v>
      </c>
      <c r="LK9" s="143"/>
      <c r="LL9" s="143"/>
      <c r="LM9" s="143"/>
      <c r="LN9" s="143"/>
      <c r="LO9" s="143"/>
      <c r="LP9" s="143"/>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3"/>
      <c r="ND9" s="144" t="s">
        <v>19</v>
      </c>
      <c r="NE9" s="145"/>
      <c r="NF9" s="12" t="s">
        <v>20</v>
      </c>
      <c r="NG9" s="13"/>
      <c r="NH9" s="13"/>
      <c r="NI9" s="13"/>
      <c r="NJ9" s="13"/>
      <c r="NK9" s="13"/>
      <c r="NL9" s="13"/>
      <c r="NM9" s="13"/>
      <c r="NN9" s="13"/>
      <c r="NO9" s="13"/>
      <c r="NP9" s="13"/>
      <c r="NQ9" s="14"/>
    </row>
    <row r="10" spans="1:382" ht="18.75" customHeight="1" x14ac:dyDescent="0.2">
      <c r="A10" s="2"/>
      <c r="B10" s="123" t="str">
        <f>データ!O7</f>
        <v>該当数値なし</v>
      </c>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5"/>
      <c r="AQ10" s="126" t="s">
        <v>117</v>
      </c>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8"/>
      <c r="CF10" s="129" t="str">
        <f>データ!Q7</f>
        <v>地下式</v>
      </c>
      <c r="CG10" s="130"/>
      <c r="CH10" s="130"/>
      <c r="CI10" s="130"/>
      <c r="CJ10" s="130"/>
      <c r="CK10" s="130"/>
      <c r="CL10" s="130"/>
      <c r="CM10" s="130"/>
      <c r="CN10" s="130"/>
      <c r="CO10" s="130"/>
      <c r="CP10" s="130"/>
      <c r="CQ10" s="130"/>
      <c r="CR10" s="130"/>
      <c r="CS10" s="130"/>
      <c r="CT10" s="130"/>
      <c r="CU10" s="130"/>
      <c r="CV10" s="130"/>
      <c r="CW10" s="130"/>
      <c r="CX10" s="130"/>
      <c r="CY10" s="130"/>
      <c r="CZ10" s="130"/>
      <c r="DA10" s="130"/>
      <c r="DB10" s="130"/>
      <c r="DC10" s="130"/>
      <c r="DD10" s="130"/>
      <c r="DE10" s="130"/>
      <c r="DF10" s="130"/>
      <c r="DG10" s="130"/>
      <c r="DH10" s="130"/>
      <c r="DI10" s="130"/>
      <c r="DJ10" s="130"/>
      <c r="DK10" s="130"/>
      <c r="DL10" s="130"/>
      <c r="DM10" s="130"/>
      <c r="DN10" s="130"/>
      <c r="DO10" s="130"/>
      <c r="DP10" s="130"/>
      <c r="DQ10" s="130"/>
      <c r="DR10" s="130"/>
      <c r="DS10" s="130"/>
      <c r="DT10" s="131"/>
      <c r="DU10" s="132">
        <f>データ!R7</f>
        <v>26</v>
      </c>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32">
        <f>データ!V7</f>
        <v>255</v>
      </c>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f>データ!W7</f>
        <v>400</v>
      </c>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3" t="str">
        <f>データ!X7</f>
        <v>利用料金制</v>
      </c>
      <c r="LK10" s="133"/>
      <c r="LL10" s="133"/>
      <c r="LM10" s="133"/>
      <c r="LN10" s="133"/>
      <c r="LO10" s="133"/>
      <c r="LP10" s="133"/>
      <c r="LQ10" s="133"/>
      <c r="LR10" s="133"/>
      <c r="LS10" s="133"/>
      <c r="LT10" s="133"/>
      <c r="LU10" s="133"/>
      <c r="LV10" s="133"/>
      <c r="LW10" s="133"/>
      <c r="LX10" s="133"/>
      <c r="LY10" s="133"/>
      <c r="LZ10" s="133"/>
      <c r="MA10" s="133"/>
      <c r="MB10" s="133"/>
      <c r="MC10" s="133"/>
      <c r="MD10" s="133"/>
      <c r="ME10" s="133"/>
      <c r="MF10" s="133"/>
      <c r="MG10" s="133"/>
      <c r="MH10" s="133"/>
      <c r="MI10" s="133"/>
      <c r="MJ10" s="133"/>
      <c r="MK10" s="133"/>
      <c r="ML10" s="133"/>
      <c r="MM10" s="133"/>
      <c r="MN10" s="133"/>
      <c r="MO10" s="133"/>
      <c r="MP10" s="133"/>
      <c r="MQ10" s="133"/>
      <c r="MR10" s="133"/>
      <c r="MS10" s="133"/>
      <c r="MT10" s="133"/>
      <c r="MU10" s="133"/>
      <c r="MV10" s="133"/>
      <c r="MW10" s="133"/>
      <c r="MX10" s="133"/>
      <c r="MY10" s="133"/>
      <c r="MZ10" s="133"/>
      <c r="NA10" s="133"/>
      <c r="NB10" s="133"/>
      <c r="NC10" s="2"/>
      <c r="ND10" s="134" t="s">
        <v>21</v>
      </c>
      <c r="NE10" s="135"/>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36" t="s">
        <v>23</v>
      </c>
      <c r="NE11" s="136"/>
      <c r="NF11" s="136"/>
      <c r="NG11" s="136"/>
      <c r="NH11" s="136"/>
      <c r="NI11" s="136"/>
      <c r="NJ11" s="136"/>
      <c r="NK11" s="136"/>
      <c r="NL11" s="136"/>
      <c r="NM11" s="136"/>
      <c r="NN11" s="136"/>
      <c r="NO11" s="136"/>
      <c r="NP11" s="136"/>
      <c r="NQ11" s="136"/>
      <c r="NR11" s="136"/>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36"/>
      <c r="NE12" s="136"/>
      <c r="NF12" s="136"/>
      <c r="NG12" s="136"/>
      <c r="NH12" s="136"/>
      <c r="NI12" s="136"/>
      <c r="NJ12" s="136"/>
      <c r="NK12" s="136"/>
      <c r="NL12" s="136"/>
      <c r="NM12" s="136"/>
      <c r="NN12" s="136"/>
      <c r="NO12" s="136"/>
      <c r="NP12" s="136"/>
      <c r="NQ12" s="136"/>
      <c r="NR12" s="136"/>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7"/>
      <c r="NE13" s="137"/>
      <c r="NF13" s="137"/>
      <c r="NG13" s="137"/>
      <c r="NH13" s="137"/>
      <c r="NI13" s="137"/>
      <c r="NJ13" s="137"/>
      <c r="NK13" s="137"/>
      <c r="NL13" s="137"/>
      <c r="NM13" s="137"/>
      <c r="NN13" s="137"/>
      <c r="NO13" s="137"/>
      <c r="NP13" s="137"/>
      <c r="NQ13" s="137"/>
      <c r="NR13" s="137"/>
    </row>
    <row r="14" spans="1:382" ht="13.5" customHeight="1" x14ac:dyDescent="0.2">
      <c r="A14" s="18"/>
      <c r="B14" s="6"/>
      <c r="C14" s="7"/>
      <c r="D14" s="7"/>
      <c r="E14" s="7"/>
      <c r="F14" s="7"/>
      <c r="G14" s="7"/>
      <c r="H14" s="121" t="s">
        <v>24</v>
      </c>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7"/>
      <c r="IG14" s="7"/>
      <c r="IH14" s="7"/>
      <c r="II14" s="7"/>
      <c r="IJ14" s="8"/>
      <c r="IK14" s="7"/>
      <c r="IL14" s="7"/>
      <c r="IM14" s="7"/>
      <c r="IN14" s="7"/>
      <c r="IO14" s="7"/>
      <c r="IP14" s="121" t="s">
        <v>25</v>
      </c>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2">
      <c r="A15" s="2"/>
      <c r="B15" s="19"/>
      <c r="C15" s="20"/>
      <c r="D15" s="20"/>
      <c r="E15" s="20"/>
      <c r="F15" s="20"/>
      <c r="G15" s="20"/>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22"/>
      <c r="BM15" s="122"/>
      <c r="BN15" s="122"/>
      <c r="BO15" s="122"/>
      <c r="BP15" s="122"/>
      <c r="BQ15" s="122"/>
      <c r="BR15" s="122"/>
      <c r="BS15" s="122"/>
      <c r="BT15" s="122"/>
      <c r="BU15" s="122"/>
      <c r="BV15" s="122"/>
      <c r="BW15" s="122"/>
      <c r="BX15" s="122"/>
      <c r="BY15" s="122"/>
      <c r="BZ15" s="122"/>
      <c r="CA15" s="122"/>
      <c r="CB15" s="122"/>
      <c r="CC15" s="122"/>
      <c r="CD15" s="122"/>
      <c r="CE15" s="122"/>
      <c r="CF15" s="122"/>
      <c r="CG15" s="122"/>
      <c r="CH15" s="122"/>
      <c r="CI15" s="122"/>
      <c r="CJ15" s="122"/>
      <c r="CK15" s="122"/>
      <c r="CL15" s="122"/>
      <c r="CM15" s="122"/>
      <c r="CN15" s="122"/>
      <c r="CO15" s="122"/>
      <c r="CP15" s="122"/>
      <c r="CQ15" s="122"/>
      <c r="CR15" s="122"/>
      <c r="CS15" s="122"/>
      <c r="CT15" s="122"/>
      <c r="CU15" s="122"/>
      <c r="CV15" s="122"/>
      <c r="CW15" s="122"/>
      <c r="CX15" s="122"/>
      <c r="CY15" s="122"/>
      <c r="CZ15" s="122"/>
      <c r="DA15" s="122"/>
      <c r="DB15" s="122"/>
      <c r="DC15" s="122"/>
      <c r="DD15" s="122"/>
      <c r="DE15" s="122"/>
      <c r="DF15" s="122"/>
      <c r="DG15" s="122"/>
      <c r="DH15" s="122"/>
      <c r="DI15" s="122"/>
      <c r="DJ15" s="122"/>
      <c r="DK15" s="122"/>
      <c r="DL15" s="122"/>
      <c r="DM15" s="122"/>
      <c r="DN15" s="122"/>
      <c r="DO15" s="122"/>
      <c r="DP15" s="122"/>
      <c r="DQ15" s="122"/>
      <c r="DR15" s="122"/>
      <c r="DS15" s="122"/>
      <c r="DT15" s="122"/>
      <c r="DU15" s="122"/>
      <c r="DV15" s="122"/>
      <c r="DW15" s="122"/>
      <c r="DX15" s="122"/>
      <c r="DY15" s="122"/>
      <c r="DZ15" s="122"/>
      <c r="EA15" s="122"/>
      <c r="EB15" s="122"/>
      <c r="EC15" s="122"/>
      <c r="ED15" s="122"/>
      <c r="EE15" s="122"/>
      <c r="EF15" s="122"/>
      <c r="EG15" s="122"/>
      <c r="EH15" s="122"/>
      <c r="EI15" s="122"/>
      <c r="EJ15" s="122"/>
      <c r="EK15" s="122"/>
      <c r="EL15" s="122"/>
      <c r="EM15" s="122"/>
      <c r="EN15" s="122"/>
      <c r="EO15" s="122"/>
      <c r="EP15" s="122"/>
      <c r="EQ15" s="122"/>
      <c r="ER15" s="122"/>
      <c r="ES15" s="122"/>
      <c r="ET15" s="122"/>
      <c r="EU15" s="122"/>
      <c r="EV15" s="122"/>
      <c r="EW15" s="122"/>
      <c r="EX15" s="122"/>
      <c r="EY15" s="122"/>
      <c r="EZ15" s="122"/>
      <c r="FA15" s="122"/>
      <c r="FB15" s="122"/>
      <c r="FC15" s="122"/>
      <c r="FD15" s="122"/>
      <c r="FE15" s="122"/>
      <c r="FF15" s="122"/>
      <c r="FG15" s="122"/>
      <c r="FH15" s="122"/>
      <c r="FI15" s="122"/>
      <c r="FJ15" s="122"/>
      <c r="FK15" s="122"/>
      <c r="FL15" s="122"/>
      <c r="FM15" s="122"/>
      <c r="FN15" s="122"/>
      <c r="FO15" s="122"/>
      <c r="FP15" s="122"/>
      <c r="FQ15" s="122"/>
      <c r="FR15" s="122"/>
      <c r="FS15" s="122"/>
      <c r="FT15" s="122"/>
      <c r="FU15" s="122"/>
      <c r="FV15" s="122"/>
      <c r="FW15" s="122"/>
      <c r="FX15" s="122"/>
      <c r="FY15" s="122"/>
      <c r="FZ15" s="122"/>
      <c r="GA15" s="122"/>
      <c r="GB15" s="122"/>
      <c r="GC15" s="122"/>
      <c r="GD15" s="122"/>
      <c r="GE15" s="122"/>
      <c r="GF15" s="122"/>
      <c r="GG15" s="122"/>
      <c r="GH15" s="122"/>
      <c r="GI15" s="122"/>
      <c r="GJ15" s="122"/>
      <c r="GK15" s="122"/>
      <c r="GL15" s="122"/>
      <c r="GM15" s="122"/>
      <c r="GN15" s="122"/>
      <c r="GO15" s="122"/>
      <c r="GP15" s="122"/>
      <c r="GQ15" s="122"/>
      <c r="GR15" s="122"/>
      <c r="GS15" s="122"/>
      <c r="GT15" s="122"/>
      <c r="GU15" s="122"/>
      <c r="GV15" s="122"/>
      <c r="GW15" s="122"/>
      <c r="GX15" s="122"/>
      <c r="GY15" s="122"/>
      <c r="GZ15" s="122"/>
      <c r="HA15" s="122"/>
      <c r="HB15" s="122"/>
      <c r="HC15" s="122"/>
      <c r="HD15" s="122"/>
      <c r="HE15" s="122"/>
      <c r="HF15" s="122"/>
      <c r="HG15" s="122"/>
      <c r="HH15" s="122"/>
      <c r="HI15" s="122"/>
      <c r="HJ15" s="122"/>
      <c r="HK15" s="122"/>
      <c r="HL15" s="122"/>
      <c r="HM15" s="122"/>
      <c r="HN15" s="122"/>
      <c r="HO15" s="122"/>
      <c r="HP15" s="122"/>
      <c r="HQ15" s="122"/>
      <c r="HR15" s="122"/>
      <c r="HS15" s="122"/>
      <c r="HT15" s="122"/>
      <c r="HU15" s="122"/>
      <c r="HV15" s="122"/>
      <c r="HW15" s="122"/>
      <c r="HX15" s="122"/>
      <c r="HY15" s="122"/>
      <c r="HZ15" s="122"/>
      <c r="IA15" s="122"/>
      <c r="IB15" s="122"/>
      <c r="IC15" s="122"/>
      <c r="ID15" s="122"/>
      <c r="IE15" s="122"/>
      <c r="IF15" s="20"/>
      <c r="IG15" s="20"/>
      <c r="IH15" s="20"/>
      <c r="II15" s="20"/>
      <c r="IJ15" s="21"/>
      <c r="IK15" s="20"/>
      <c r="IL15" s="20"/>
      <c r="IM15" s="20"/>
      <c r="IN15" s="20"/>
      <c r="IO15" s="20"/>
      <c r="IP15" s="122"/>
      <c r="IQ15" s="122"/>
      <c r="IR15" s="122"/>
      <c r="IS15" s="122"/>
      <c r="IT15" s="122"/>
      <c r="IU15" s="122"/>
      <c r="IV15" s="122"/>
      <c r="IW15" s="122"/>
      <c r="IX15" s="122"/>
      <c r="IY15" s="122"/>
      <c r="IZ15" s="122"/>
      <c r="JA15" s="122"/>
      <c r="JB15" s="122"/>
      <c r="JC15" s="122"/>
      <c r="JD15" s="122"/>
      <c r="JE15" s="122"/>
      <c r="JF15" s="122"/>
      <c r="JG15" s="122"/>
      <c r="JH15" s="122"/>
      <c r="JI15" s="122"/>
      <c r="JJ15" s="122"/>
      <c r="JK15" s="122"/>
      <c r="JL15" s="122"/>
      <c r="JM15" s="122"/>
      <c r="JN15" s="122"/>
      <c r="JO15" s="122"/>
      <c r="JP15" s="122"/>
      <c r="JQ15" s="122"/>
      <c r="JR15" s="122"/>
      <c r="JS15" s="122"/>
      <c r="JT15" s="122"/>
      <c r="JU15" s="122"/>
      <c r="JV15" s="122"/>
      <c r="JW15" s="122"/>
      <c r="JX15" s="122"/>
      <c r="JY15" s="122"/>
      <c r="JZ15" s="122"/>
      <c r="KA15" s="122"/>
      <c r="KB15" s="122"/>
      <c r="KC15" s="122"/>
      <c r="KD15" s="122"/>
      <c r="KE15" s="122"/>
      <c r="KF15" s="122"/>
      <c r="KG15" s="122"/>
      <c r="KH15" s="122"/>
      <c r="KI15" s="122"/>
      <c r="KJ15" s="122"/>
      <c r="KK15" s="122"/>
      <c r="KL15" s="122"/>
      <c r="KM15" s="122"/>
      <c r="KN15" s="122"/>
      <c r="KO15" s="122"/>
      <c r="KP15" s="122"/>
      <c r="KQ15" s="122"/>
      <c r="KR15" s="122"/>
      <c r="KS15" s="122"/>
      <c r="KT15" s="122"/>
      <c r="KU15" s="122"/>
      <c r="KV15" s="122"/>
      <c r="KW15" s="122"/>
      <c r="KX15" s="122"/>
      <c r="KY15" s="122"/>
      <c r="KZ15" s="122"/>
      <c r="LA15" s="122"/>
      <c r="LB15" s="122"/>
      <c r="LC15" s="122"/>
      <c r="LD15" s="122"/>
      <c r="LE15" s="122"/>
      <c r="LF15" s="122"/>
      <c r="LG15" s="122"/>
      <c r="LH15" s="122"/>
      <c r="LI15" s="122"/>
      <c r="LJ15" s="122"/>
      <c r="LK15" s="122"/>
      <c r="LL15" s="122"/>
      <c r="LM15" s="122"/>
      <c r="LN15" s="122"/>
      <c r="LO15" s="122"/>
      <c r="LP15" s="122"/>
      <c r="LQ15" s="122"/>
      <c r="LR15" s="122"/>
      <c r="LS15" s="122"/>
      <c r="LT15" s="122"/>
      <c r="LU15" s="122"/>
      <c r="LV15" s="122"/>
      <c r="LW15" s="122"/>
      <c r="LX15" s="122"/>
      <c r="LY15" s="122"/>
      <c r="LZ15" s="122"/>
      <c r="MA15" s="122"/>
      <c r="MB15" s="122"/>
      <c r="MC15" s="122"/>
      <c r="MD15" s="122"/>
      <c r="ME15" s="122"/>
      <c r="MF15" s="122"/>
      <c r="MG15" s="122"/>
      <c r="MH15" s="122"/>
      <c r="MI15" s="122"/>
      <c r="MJ15" s="122"/>
      <c r="MK15" s="122"/>
      <c r="ML15" s="122"/>
      <c r="MM15" s="122"/>
      <c r="MN15" s="122"/>
      <c r="MO15" s="122"/>
      <c r="MP15" s="122"/>
      <c r="MQ15" s="122"/>
      <c r="MR15" s="122"/>
      <c r="MS15" s="122"/>
      <c r="MT15" s="122"/>
      <c r="MU15" s="122"/>
      <c r="MV15" s="122"/>
      <c r="MW15" s="20"/>
      <c r="MX15" s="20"/>
      <c r="MY15" s="20"/>
      <c r="MZ15" s="20"/>
      <c r="NA15" s="20"/>
      <c r="NB15" s="21"/>
      <c r="NC15" s="2"/>
      <c r="ND15" s="112" t="s">
        <v>127</v>
      </c>
      <c r="NE15" s="113"/>
      <c r="NF15" s="113"/>
      <c r="NG15" s="113"/>
      <c r="NH15" s="113"/>
      <c r="NI15" s="113"/>
      <c r="NJ15" s="113"/>
      <c r="NK15" s="113"/>
      <c r="NL15" s="113"/>
      <c r="NM15" s="113"/>
      <c r="NN15" s="113"/>
      <c r="NO15" s="113"/>
      <c r="NP15" s="113"/>
      <c r="NQ15" s="113"/>
      <c r="NR15" s="114"/>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2"/>
      <c r="NE16" s="113"/>
      <c r="NF16" s="113"/>
      <c r="NG16" s="113"/>
      <c r="NH16" s="113"/>
      <c r="NI16" s="113"/>
      <c r="NJ16" s="113"/>
      <c r="NK16" s="113"/>
      <c r="NL16" s="113"/>
      <c r="NM16" s="113"/>
      <c r="NN16" s="113"/>
      <c r="NO16" s="113"/>
      <c r="NP16" s="113"/>
      <c r="NQ16" s="113"/>
      <c r="NR16" s="114"/>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2"/>
      <c r="NE17" s="113"/>
      <c r="NF17" s="113"/>
      <c r="NG17" s="113"/>
      <c r="NH17" s="113"/>
      <c r="NI17" s="113"/>
      <c r="NJ17" s="113"/>
      <c r="NK17" s="113"/>
      <c r="NL17" s="113"/>
      <c r="NM17" s="113"/>
      <c r="NN17" s="113"/>
      <c r="NO17" s="113"/>
      <c r="NP17" s="113"/>
      <c r="NQ17" s="113"/>
      <c r="NR17" s="114"/>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2"/>
      <c r="NE18" s="113"/>
      <c r="NF18" s="113"/>
      <c r="NG18" s="113"/>
      <c r="NH18" s="113"/>
      <c r="NI18" s="113"/>
      <c r="NJ18" s="113"/>
      <c r="NK18" s="113"/>
      <c r="NL18" s="113"/>
      <c r="NM18" s="113"/>
      <c r="NN18" s="113"/>
      <c r="NO18" s="113"/>
      <c r="NP18" s="113"/>
      <c r="NQ18" s="113"/>
      <c r="NR18" s="114"/>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2"/>
      <c r="NE19" s="113"/>
      <c r="NF19" s="113"/>
      <c r="NG19" s="113"/>
      <c r="NH19" s="113"/>
      <c r="NI19" s="113"/>
      <c r="NJ19" s="113"/>
      <c r="NK19" s="113"/>
      <c r="NL19" s="113"/>
      <c r="NM19" s="113"/>
      <c r="NN19" s="113"/>
      <c r="NO19" s="113"/>
      <c r="NP19" s="113"/>
      <c r="NQ19" s="113"/>
      <c r="NR19" s="114"/>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2"/>
      <c r="NE20" s="113"/>
      <c r="NF20" s="113"/>
      <c r="NG20" s="113"/>
      <c r="NH20" s="113"/>
      <c r="NI20" s="113"/>
      <c r="NJ20" s="113"/>
      <c r="NK20" s="113"/>
      <c r="NL20" s="113"/>
      <c r="NM20" s="113"/>
      <c r="NN20" s="113"/>
      <c r="NO20" s="113"/>
      <c r="NP20" s="113"/>
      <c r="NQ20" s="113"/>
      <c r="NR20" s="114"/>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2"/>
      <c r="NE21" s="113"/>
      <c r="NF21" s="113"/>
      <c r="NG21" s="113"/>
      <c r="NH21" s="113"/>
      <c r="NI21" s="113"/>
      <c r="NJ21" s="113"/>
      <c r="NK21" s="113"/>
      <c r="NL21" s="113"/>
      <c r="NM21" s="113"/>
      <c r="NN21" s="113"/>
      <c r="NO21" s="113"/>
      <c r="NP21" s="113"/>
      <c r="NQ21" s="113"/>
      <c r="NR21" s="114"/>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2"/>
      <c r="NE22" s="113"/>
      <c r="NF22" s="113"/>
      <c r="NG22" s="113"/>
      <c r="NH22" s="113"/>
      <c r="NI22" s="113"/>
      <c r="NJ22" s="113"/>
      <c r="NK22" s="113"/>
      <c r="NL22" s="113"/>
      <c r="NM22" s="113"/>
      <c r="NN22" s="113"/>
      <c r="NO22" s="113"/>
      <c r="NP22" s="113"/>
      <c r="NQ22" s="113"/>
      <c r="NR22" s="114"/>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2"/>
      <c r="NE23" s="113"/>
      <c r="NF23" s="113"/>
      <c r="NG23" s="113"/>
      <c r="NH23" s="113"/>
      <c r="NI23" s="113"/>
      <c r="NJ23" s="113"/>
      <c r="NK23" s="113"/>
      <c r="NL23" s="113"/>
      <c r="NM23" s="113"/>
      <c r="NN23" s="113"/>
      <c r="NO23" s="113"/>
      <c r="NP23" s="113"/>
      <c r="NQ23" s="113"/>
      <c r="NR23" s="114"/>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2"/>
      <c r="NE24" s="113"/>
      <c r="NF24" s="113"/>
      <c r="NG24" s="113"/>
      <c r="NH24" s="113"/>
      <c r="NI24" s="113"/>
      <c r="NJ24" s="113"/>
      <c r="NK24" s="113"/>
      <c r="NL24" s="113"/>
      <c r="NM24" s="113"/>
      <c r="NN24" s="113"/>
      <c r="NO24" s="113"/>
      <c r="NP24" s="113"/>
      <c r="NQ24" s="113"/>
      <c r="NR24" s="114"/>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2"/>
      <c r="NE25" s="113"/>
      <c r="NF25" s="113"/>
      <c r="NG25" s="113"/>
      <c r="NH25" s="113"/>
      <c r="NI25" s="113"/>
      <c r="NJ25" s="113"/>
      <c r="NK25" s="113"/>
      <c r="NL25" s="113"/>
      <c r="NM25" s="113"/>
      <c r="NN25" s="113"/>
      <c r="NO25" s="113"/>
      <c r="NP25" s="113"/>
      <c r="NQ25" s="113"/>
      <c r="NR25" s="114"/>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2"/>
      <c r="NE26" s="113"/>
      <c r="NF26" s="113"/>
      <c r="NG26" s="113"/>
      <c r="NH26" s="113"/>
      <c r="NI26" s="113"/>
      <c r="NJ26" s="113"/>
      <c r="NK26" s="113"/>
      <c r="NL26" s="113"/>
      <c r="NM26" s="113"/>
      <c r="NN26" s="113"/>
      <c r="NO26" s="113"/>
      <c r="NP26" s="113"/>
      <c r="NQ26" s="113"/>
      <c r="NR26" s="114"/>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2"/>
      <c r="NE27" s="113"/>
      <c r="NF27" s="113"/>
      <c r="NG27" s="113"/>
      <c r="NH27" s="113"/>
      <c r="NI27" s="113"/>
      <c r="NJ27" s="113"/>
      <c r="NK27" s="113"/>
      <c r="NL27" s="113"/>
      <c r="NM27" s="113"/>
      <c r="NN27" s="113"/>
      <c r="NO27" s="113"/>
      <c r="NP27" s="113"/>
      <c r="NQ27" s="113"/>
      <c r="NR27" s="114"/>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2"/>
      <c r="NE28" s="113"/>
      <c r="NF28" s="113"/>
      <c r="NG28" s="113"/>
      <c r="NH28" s="113"/>
      <c r="NI28" s="113"/>
      <c r="NJ28" s="113"/>
      <c r="NK28" s="113"/>
      <c r="NL28" s="113"/>
      <c r="NM28" s="113"/>
      <c r="NN28" s="113"/>
      <c r="NO28" s="113"/>
      <c r="NP28" s="113"/>
      <c r="NQ28" s="113"/>
      <c r="NR28" s="114"/>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2"/>
      <c r="NE29" s="113"/>
      <c r="NF29" s="113"/>
      <c r="NG29" s="113"/>
      <c r="NH29" s="113"/>
      <c r="NI29" s="113"/>
      <c r="NJ29" s="113"/>
      <c r="NK29" s="113"/>
      <c r="NL29" s="113"/>
      <c r="NM29" s="113"/>
      <c r="NN29" s="113"/>
      <c r="NO29" s="113"/>
      <c r="NP29" s="113"/>
      <c r="NQ29" s="113"/>
      <c r="NR29" s="114"/>
    </row>
    <row r="30" spans="1:382" ht="13.5" customHeight="1" x14ac:dyDescent="0.2">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12"/>
      <c r="NE30" s="113"/>
      <c r="NF30" s="113"/>
      <c r="NG30" s="113"/>
      <c r="NH30" s="113"/>
      <c r="NI30" s="113"/>
      <c r="NJ30" s="113"/>
      <c r="NK30" s="113"/>
      <c r="NL30" s="113"/>
      <c r="NM30" s="113"/>
      <c r="NN30" s="113"/>
      <c r="NO30" s="113"/>
      <c r="NP30" s="113"/>
      <c r="NQ30" s="113"/>
      <c r="NR30" s="114"/>
    </row>
    <row r="31" spans="1:382" ht="13.5" customHeight="1" x14ac:dyDescent="0.2">
      <c r="A31" s="2"/>
      <c r="B31" s="22"/>
      <c r="C31" s="4"/>
      <c r="D31" s="4"/>
      <c r="E31" s="4"/>
      <c r="F31" s="4"/>
      <c r="I31" s="28"/>
      <c r="J31" s="107" t="s">
        <v>27</v>
      </c>
      <c r="K31" s="108"/>
      <c r="L31" s="108"/>
      <c r="M31" s="108"/>
      <c r="N31" s="108"/>
      <c r="O31" s="108"/>
      <c r="P31" s="108"/>
      <c r="Q31" s="108"/>
      <c r="R31" s="108"/>
      <c r="S31" s="108"/>
      <c r="T31" s="109"/>
      <c r="U31" s="110">
        <f>データ!Y7</f>
        <v>336</v>
      </c>
      <c r="V31" s="110"/>
      <c r="W31" s="110"/>
      <c r="X31" s="110"/>
      <c r="Y31" s="110"/>
      <c r="Z31" s="110"/>
      <c r="AA31" s="110"/>
      <c r="AB31" s="110"/>
      <c r="AC31" s="110"/>
      <c r="AD31" s="110"/>
      <c r="AE31" s="110"/>
      <c r="AF31" s="110"/>
      <c r="AG31" s="110"/>
      <c r="AH31" s="110"/>
      <c r="AI31" s="110"/>
      <c r="AJ31" s="110"/>
      <c r="AK31" s="110"/>
      <c r="AL31" s="110"/>
      <c r="AM31" s="110"/>
      <c r="AN31" s="110">
        <f>データ!Z7</f>
        <v>146.19999999999999</v>
      </c>
      <c r="AO31" s="110"/>
      <c r="AP31" s="110"/>
      <c r="AQ31" s="110"/>
      <c r="AR31" s="110"/>
      <c r="AS31" s="110"/>
      <c r="AT31" s="110"/>
      <c r="AU31" s="110"/>
      <c r="AV31" s="110"/>
      <c r="AW31" s="110"/>
      <c r="AX31" s="110"/>
      <c r="AY31" s="110"/>
      <c r="AZ31" s="110"/>
      <c r="BA31" s="110"/>
      <c r="BB31" s="110"/>
      <c r="BC31" s="110"/>
      <c r="BD31" s="110"/>
      <c r="BE31" s="110"/>
      <c r="BF31" s="110"/>
      <c r="BG31" s="110">
        <f>データ!AA7</f>
        <v>297.7</v>
      </c>
      <c r="BH31" s="110"/>
      <c r="BI31" s="110"/>
      <c r="BJ31" s="110"/>
      <c r="BK31" s="110"/>
      <c r="BL31" s="110"/>
      <c r="BM31" s="110"/>
      <c r="BN31" s="110"/>
      <c r="BO31" s="110"/>
      <c r="BP31" s="110"/>
      <c r="BQ31" s="110"/>
      <c r="BR31" s="110"/>
      <c r="BS31" s="110"/>
      <c r="BT31" s="110"/>
      <c r="BU31" s="110"/>
      <c r="BV31" s="110"/>
      <c r="BW31" s="110"/>
      <c r="BX31" s="110"/>
      <c r="BY31" s="110"/>
      <c r="BZ31" s="110">
        <f>データ!AB7</f>
        <v>268.60000000000002</v>
      </c>
      <c r="CA31" s="110"/>
      <c r="CB31" s="110"/>
      <c r="CC31" s="110"/>
      <c r="CD31" s="110"/>
      <c r="CE31" s="110"/>
      <c r="CF31" s="110"/>
      <c r="CG31" s="110"/>
      <c r="CH31" s="110"/>
      <c r="CI31" s="110"/>
      <c r="CJ31" s="110"/>
      <c r="CK31" s="110"/>
      <c r="CL31" s="110"/>
      <c r="CM31" s="110"/>
      <c r="CN31" s="110"/>
      <c r="CO31" s="110"/>
      <c r="CP31" s="110"/>
      <c r="CQ31" s="110"/>
      <c r="CR31" s="110"/>
      <c r="CS31" s="110">
        <f>データ!AC7</f>
        <v>286.3</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104.3</v>
      </c>
      <c r="JD31" s="81"/>
      <c r="JE31" s="81"/>
      <c r="JF31" s="81"/>
      <c r="JG31" s="81"/>
      <c r="JH31" s="81"/>
      <c r="JI31" s="81"/>
      <c r="JJ31" s="81"/>
      <c r="JK31" s="81"/>
      <c r="JL31" s="81"/>
      <c r="JM31" s="81"/>
      <c r="JN31" s="81"/>
      <c r="JO31" s="81"/>
      <c r="JP31" s="81"/>
      <c r="JQ31" s="81"/>
      <c r="JR31" s="81"/>
      <c r="JS31" s="81"/>
      <c r="JT31" s="81"/>
      <c r="JU31" s="82"/>
      <c r="JV31" s="80">
        <f>データ!DL7</f>
        <v>102</v>
      </c>
      <c r="JW31" s="81"/>
      <c r="JX31" s="81"/>
      <c r="JY31" s="81"/>
      <c r="JZ31" s="81"/>
      <c r="KA31" s="81"/>
      <c r="KB31" s="81"/>
      <c r="KC31" s="81"/>
      <c r="KD31" s="81"/>
      <c r="KE31" s="81"/>
      <c r="KF31" s="81"/>
      <c r="KG31" s="81"/>
      <c r="KH31" s="81"/>
      <c r="KI31" s="81"/>
      <c r="KJ31" s="81"/>
      <c r="KK31" s="81"/>
      <c r="KL31" s="81"/>
      <c r="KM31" s="81"/>
      <c r="KN31" s="82"/>
      <c r="KO31" s="80">
        <f>データ!DM7</f>
        <v>99.2</v>
      </c>
      <c r="KP31" s="81"/>
      <c r="KQ31" s="81"/>
      <c r="KR31" s="81"/>
      <c r="KS31" s="81"/>
      <c r="KT31" s="81"/>
      <c r="KU31" s="81"/>
      <c r="KV31" s="81"/>
      <c r="KW31" s="81"/>
      <c r="KX31" s="81"/>
      <c r="KY31" s="81"/>
      <c r="KZ31" s="81"/>
      <c r="LA31" s="81"/>
      <c r="LB31" s="81"/>
      <c r="LC31" s="81"/>
      <c r="LD31" s="81"/>
      <c r="LE31" s="81"/>
      <c r="LF31" s="81"/>
      <c r="LG31" s="82"/>
      <c r="LH31" s="80">
        <f>データ!DN7</f>
        <v>83.9</v>
      </c>
      <c r="LI31" s="81"/>
      <c r="LJ31" s="81"/>
      <c r="LK31" s="81"/>
      <c r="LL31" s="81"/>
      <c r="LM31" s="81"/>
      <c r="LN31" s="81"/>
      <c r="LO31" s="81"/>
      <c r="LP31" s="81"/>
      <c r="LQ31" s="81"/>
      <c r="LR31" s="81"/>
      <c r="LS31" s="81"/>
      <c r="LT31" s="81"/>
      <c r="LU31" s="81"/>
      <c r="LV31" s="81"/>
      <c r="LW31" s="81"/>
      <c r="LX31" s="81"/>
      <c r="LY31" s="81"/>
      <c r="LZ31" s="82"/>
      <c r="MA31" s="80">
        <f>データ!DO7</f>
        <v>78.8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2">
      <c r="A32" s="2"/>
      <c r="B32" s="22"/>
      <c r="C32" s="4"/>
      <c r="D32" s="4"/>
      <c r="E32" s="4"/>
      <c r="F32" s="4"/>
      <c r="G32" s="4"/>
      <c r="H32" s="4"/>
      <c r="I32" s="28"/>
      <c r="J32" s="107" t="s">
        <v>29</v>
      </c>
      <c r="K32" s="108"/>
      <c r="L32" s="108"/>
      <c r="M32" s="108"/>
      <c r="N32" s="108"/>
      <c r="O32" s="108"/>
      <c r="P32" s="108"/>
      <c r="Q32" s="108"/>
      <c r="R32" s="108"/>
      <c r="S32" s="108"/>
      <c r="T32" s="109"/>
      <c r="U32" s="110">
        <f>データ!AD7</f>
        <v>142.1</v>
      </c>
      <c r="V32" s="110"/>
      <c r="W32" s="110"/>
      <c r="X32" s="110"/>
      <c r="Y32" s="110"/>
      <c r="Z32" s="110"/>
      <c r="AA32" s="110"/>
      <c r="AB32" s="110"/>
      <c r="AC32" s="110"/>
      <c r="AD32" s="110"/>
      <c r="AE32" s="110"/>
      <c r="AF32" s="110"/>
      <c r="AG32" s="110"/>
      <c r="AH32" s="110"/>
      <c r="AI32" s="110"/>
      <c r="AJ32" s="110"/>
      <c r="AK32" s="110"/>
      <c r="AL32" s="110"/>
      <c r="AM32" s="110"/>
      <c r="AN32" s="110">
        <f>データ!AE7</f>
        <v>135.1</v>
      </c>
      <c r="AO32" s="110"/>
      <c r="AP32" s="110"/>
      <c r="AQ32" s="110"/>
      <c r="AR32" s="110"/>
      <c r="AS32" s="110"/>
      <c r="AT32" s="110"/>
      <c r="AU32" s="110"/>
      <c r="AV32" s="110"/>
      <c r="AW32" s="110"/>
      <c r="AX32" s="110"/>
      <c r="AY32" s="110"/>
      <c r="AZ32" s="110"/>
      <c r="BA32" s="110"/>
      <c r="BB32" s="110"/>
      <c r="BC32" s="110"/>
      <c r="BD32" s="110"/>
      <c r="BE32" s="110"/>
      <c r="BF32" s="110"/>
      <c r="BG32" s="110">
        <f>データ!AF7</f>
        <v>153.30000000000001</v>
      </c>
      <c r="BH32" s="110"/>
      <c r="BI32" s="110"/>
      <c r="BJ32" s="110"/>
      <c r="BK32" s="110"/>
      <c r="BL32" s="110"/>
      <c r="BM32" s="110"/>
      <c r="BN32" s="110"/>
      <c r="BO32" s="110"/>
      <c r="BP32" s="110"/>
      <c r="BQ32" s="110"/>
      <c r="BR32" s="110"/>
      <c r="BS32" s="110"/>
      <c r="BT32" s="110"/>
      <c r="BU32" s="110"/>
      <c r="BV32" s="110"/>
      <c r="BW32" s="110"/>
      <c r="BX32" s="110"/>
      <c r="BY32" s="110"/>
      <c r="BZ32" s="110">
        <f>データ!AG7</f>
        <v>137.6</v>
      </c>
      <c r="CA32" s="110"/>
      <c r="CB32" s="110"/>
      <c r="CC32" s="110"/>
      <c r="CD32" s="110"/>
      <c r="CE32" s="110"/>
      <c r="CF32" s="110"/>
      <c r="CG32" s="110"/>
      <c r="CH32" s="110"/>
      <c r="CI32" s="110"/>
      <c r="CJ32" s="110"/>
      <c r="CK32" s="110"/>
      <c r="CL32" s="110"/>
      <c r="CM32" s="110"/>
      <c r="CN32" s="110"/>
      <c r="CO32" s="110"/>
      <c r="CP32" s="110"/>
      <c r="CQ32" s="110"/>
      <c r="CR32" s="110"/>
      <c r="CS32" s="110">
        <f>データ!AH7</f>
        <v>127.8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4.5999999999999996</v>
      </c>
      <c r="EM32" s="110"/>
      <c r="EN32" s="110"/>
      <c r="EO32" s="110"/>
      <c r="EP32" s="110"/>
      <c r="EQ32" s="110"/>
      <c r="ER32" s="110"/>
      <c r="ES32" s="110"/>
      <c r="ET32" s="110"/>
      <c r="EU32" s="110"/>
      <c r="EV32" s="110"/>
      <c r="EW32" s="110"/>
      <c r="EX32" s="110"/>
      <c r="EY32" s="110"/>
      <c r="EZ32" s="110"/>
      <c r="FA32" s="110"/>
      <c r="FB32" s="110"/>
      <c r="FC32" s="110"/>
      <c r="FD32" s="110"/>
      <c r="FE32" s="110">
        <f>データ!AP7</f>
        <v>4.5999999999999996</v>
      </c>
      <c r="FF32" s="110"/>
      <c r="FG32" s="110"/>
      <c r="FH32" s="110"/>
      <c r="FI32" s="110"/>
      <c r="FJ32" s="110"/>
      <c r="FK32" s="110"/>
      <c r="FL32" s="110"/>
      <c r="FM32" s="110"/>
      <c r="FN32" s="110"/>
      <c r="FO32" s="110"/>
      <c r="FP32" s="110"/>
      <c r="FQ32" s="110"/>
      <c r="FR32" s="110"/>
      <c r="FS32" s="110"/>
      <c r="FT32" s="110"/>
      <c r="FU32" s="110"/>
      <c r="FV32" s="110"/>
      <c r="FW32" s="110"/>
      <c r="FX32" s="110">
        <f>データ!AQ7</f>
        <v>3.9</v>
      </c>
      <c r="FY32" s="110"/>
      <c r="FZ32" s="110"/>
      <c r="GA32" s="110"/>
      <c r="GB32" s="110"/>
      <c r="GC32" s="110"/>
      <c r="GD32" s="110"/>
      <c r="GE32" s="110"/>
      <c r="GF32" s="110"/>
      <c r="GG32" s="110"/>
      <c r="GH32" s="110"/>
      <c r="GI32" s="110"/>
      <c r="GJ32" s="110"/>
      <c r="GK32" s="110"/>
      <c r="GL32" s="110"/>
      <c r="GM32" s="110"/>
      <c r="GN32" s="110"/>
      <c r="GO32" s="110"/>
      <c r="GP32" s="110"/>
      <c r="GQ32" s="110">
        <f>データ!AR7</f>
        <v>4.2</v>
      </c>
      <c r="GR32" s="110"/>
      <c r="GS32" s="110"/>
      <c r="GT32" s="110"/>
      <c r="GU32" s="110"/>
      <c r="GV32" s="110"/>
      <c r="GW32" s="110"/>
      <c r="GX32" s="110"/>
      <c r="GY32" s="110"/>
      <c r="GZ32" s="110"/>
      <c r="HA32" s="110"/>
      <c r="HB32" s="110"/>
      <c r="HC32" s="110"/>
      <c r="HD32" s="110"/>
      <c r="HE32" s="110"/>
      <c r="HF32" s="110"/>
      <c r="HG32" s="110"/>
      <c r="HH32" s="110"/>
      <c r="HI32" s="110"/>
      <c r="HJ32" s="110">
        <f>データ!AS7</f>
        <v>6.6</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168.2</v>
      </c>
      <c r="JD32" s="81"/>
      <c r="JE32" s="81"/>
      <c r="JF32" s="81"/>
      <c r="JG32" s="81"/>
      <c r="JH32" s="81"/>
      <c r="JI32" s="81"/>
      <c r="JJ32" s="81"/>
      <c r="JK32" s="81"/>
      <c r="JL32" s="81"/>
      <c r="JM32" s="81"/>
      <c r="JN32" s="81"/>
      <c r="JO32" s="81"/>
      <c r="JP32" s="81"/>
      <c r="JQ32" s="81"/>
      <c r="JR32" s="81"/>
      <c r="JS32" s="81"/>
      <c r="JT32" s="81"/>
      <c r="JU32" s="82"/>
      <c r="JV32" s="80">
        <f>データ!DQ7</f>
        <v>165.8</v>
      </c>
      <c r="JW32" s="81"/>
      <c r="JX32" s="81"/>
      <c r="JY32" s="81"/>
      <c r="JZ32" s="81"/>
      <c r="KA32" s="81"/>
      <c r="KB32" s="81"/>
      <c r="KC32" s="81"/>
      <c r="KD32" s="81"/>
      <c r="KE32" s="81"/>
      <c r="KF32" s="81"/>
      <c r="KG32" s="81"/>
      <c r="KH32" s="81"/>
      <c r="KI32" s="81"/>
      <c r="KJ32" s="81"/>
      <c r="KK32" s="81"/>
      <c r="KL32" s="81"/>
      <c r="KM32" s="81"/>
      <c r="KN32" s="82"/>
      <c r="KO32" s="80">
        <f>データ!DR7</f>
        <v>164.3</v>
      </c>
      <c r="KP32" s="81"/>
      <c r="KQ32" s="81"/>
      <c r="KR32" s="81"/>
      <c r="KS32" s="81"/>
      <c r="KT32" s="81"/>
      <c r="KU32" s="81"/>
      <c r="KV32" s="81"/>
      <c r="KW32" s="81"/>
      <c r="KX32" s="81"/>
      <c r="KY32" s="81"/>
      <c r="KZ32" s="81"/>
      <c r="LA32" s="81"/>
      <c r="LB32" s="81"/>
      <c r="LC32" s="81"/>
      <c r="LD32" s="81"/>
      <c r="LE32" s="81"/>
      <c r="LF32" s="81"/>
      <c r="LG32" s="82"/>
      <c r="LH32" s="80">
        <f>データ!DS7</f>
        <v>158</v>
      </c>
      <c r="LI32" s="81"/>
      <c r="LJ32" s="81"/>
      <c r="LK32" s="81"/>
      <c r="LL32" s="81"/>
      <c r="LM32" s="81"/>
      <c r="LN32" s="81"/>
      <c r="LO32" s="81"/>
      <c r="LP32" s="81"/>
      <c r="LQ32" s="81"/>
      <c r="LR32" s="81"/>
      <c r="LS32" s="81"/>
      <c r="LT32" s="81"/>
      <c r="LU32" s="81"/>
      <c r="LV32" s="81"/>
      <c r="LW32" s="81"/>
      <c r="LX32" s="81"/>
      <c r="LY32" s="81"/>
      <c r="LZ32" s="82"/>
      <c r="MA32" s="80">
        <f>データ!DT7</f>
        <v>131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12" t="s">
        <v>128</v>
      </c>
      <c r="NE32" s="113"/>
      <c r="NF32" s="113"/>
      <c r="NG32" s="113"/>
      <c r="NH32" s="113"/>
      <c r="NI32" s="113"/>
      <c r="NJ32" s="113"/>
      <c r="NK32" s="113"/>
      <c r="NL32" s="113"/>
      <c r="NM32" s="113"/>
      <c r="NN32" s="113"/>
      <c r="NO32" s="113"/>
      <c r="NP32" s="113"/>
      <c r="NQ32" s="113"/>
      <c r="NR32" s="114"/>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2"/>
      <c r="NE33" s="113"/>
      <c r="NF33" s="113"/>
      <c r="NG33" s="113"/>
      <c r="NH33" s="113"/>
      <c r="NI33" s="113"/>
      <c r="NJ33" s="113"/>
      <c r="NK33" s="113"/>
      <c r="NL33" s="113"/>
      <c r="NM33" s="113"/>
      <c r="NN33" s="113"/>
      <c r="NO33" s="113"/>
      <c r="NP33" s="113"/>
      <c r="NQ33" s="113"/>
      <c r="NR33" s="114"/>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2"/>
      <c r="NE34" s="113"/>
      <c r="NF34" s="113"/>
      <c r="NG34" s="113"/>
      <c r="NH34" s="113"/>
      <c r="NI34" s="113"/>
      <c r="NJ34" s="113"/>
      <c r="NK34" s="113"/>
      <c r="NL34" s="113"/>
      <c r="NM34" s="113"/>
      <c r="NN34" s="113"/>
      <c r="NO34" s="113"/>
      <c r="NP34" s="113"/>
      <c r="NQ34" s="113"/>
      <c r="NR34" s="114"/>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2"/>
      <c r="NE35" s="113"/>
      <c r="NF35" s="113"/>
      <c r="NG35" s="113"/>
      <c r="NH35" s="113"/>
      <c r="NI35" s="113"/>
      <c r="NJ35" s="113"/>
      <c r="NK35" s="113"/>
      <c r="NL35" s="113"/>
      <c r="NM35" s="113"/>
      <c r="NN35" s="113"/>
      <c r="NO35" s="113"/>
      <c r="NP35" s="113"/>
      <c r="NQ35" s="113"/>
      <c r="NR35" s="114"/>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2"/>
      <c r="NE36" s="113"/>
      <c r="NF36" s="113"/>
      <c r="NG36" s="113"/>
      <c r="NH36" s="113"/>
      <c r="NI36" s="113"/>
      <c r="NJ36" s="113"/>
      <c r="NK36" s="113"/>
      <c r="NL36" s="113"/>
      <c r="NM36" s="113"/>
      <c r="NN36" s="113"/>
      <c r="NO36" s="113"/>
      <c r="NP36" s="113"/>
      <c r="NQ36" s="113"/>
      <c r="NR36" s="114"/>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2"/>
      <c r="NE37" s="113"/>
      <c r="NF37" s="113"/>
      <c r="NG37" s="113"/>
      <c r="NH37" s="113"/>
      <c r="NI37" s="113"/>
      <c r="NJ37" s="113"/>
      <c r="NK37" s="113"/>
      <c r="NL37" s="113"/>
      <c r="NM37" s="113"/>
      <c r="NN37" s="113"/>
      <c r="NO37" s="113"/>
      <c r="NP37" s="113"/>
      <c r="NQ37" s="113"/>
      <c r="NR37" s="114"/>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2"/>
      <c r="NE38" s="113"/>
      <c r="NF38" s="113"/>
      <c r="NG38" s="113"/>
      <c r="NH38" s="113"/>
      <c r="NI38" s="113"/>
      <c r="NJ38" s="113"/>
      <c r="NK38" s="113"/>
      <c r="NL38" s="113"/>
      <c r="NM38" s="113"/>
      <c r="NN38" s="113"/>
      <c r="NO38" s="113"/>
      <c r="NP38" s="113"/>
      <c r="NQ38" s="113"/>
      <c r="NR38" s="114"/>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2"/>
      <c r="NE39" s="113"/>
      <c r="NF39" s="113"/>
      <c r="NG39" s="113"/>
      <c r="NH39" s="113"/>
      <c r="NI39" s="113"/>
      <c r="NJ39" s="113"/>
      <c r="NK39" s="113"/>
      <c r="NL39" s="113"/>
      <c r="NM39" s="113"/>
      <c r="NN39" s="113"/>
      <c r="NO39" s="113"/>
      <c r="NP39" s="113"/>
      <c r="NQ39" s="113"/>
      <c r="NR39" s="114"/>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2"/>
      <c r="NE40" s="113"/>
      <c r="NF40" s="113"/>
      <c r="NG40" s="113"/>
      <c r="NH40" s="113"/>
      <c r="NI40" s="113"/>
      <c r="NJ40" s="113"/>
      <c r="NK40" s="113"/>
      <c r="NL40" s="113"/>
      <c r="NM40" s="113"/>
      <c r="NN40" s="113"/>
      <c r="NO40" s="113"/>
      <c r="NP40" s="113"/>
      <c r="NQ40" s="113"/>
      <c r="NR40" s="114"/>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2"/>
      <c r="NE41" s="113"/>
      <c r="NF41" s="113"/>
      <c r="NG41" s="113"/>
      <c r="NH41" s="113"/>
      <c r="NI41" s="113"/>
      <c r="NJ41" s="113"/>
      <c r="NK41" s="113"/>
      <c r="NL41" s="113"/>
      <c r="NM41" s="113"/>
      <c r="NN41" s="113"/>
      <c r="NO41" s="113"/>
      <c r="NP41" s="113"/>
      <c r="NQ41" s="113"/>
      <c r="NR41" s="114"/>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2"/>
      <c r="NE42" s="113"/>
      <c r="NF42" s="113"/>
      <c r="NG42" s="113"/>
      <c r="NH42" s="113"/>
      <c r="NI42" s="113"/>
      <c r="NJ42" s="113"/>
      <c r="NK42" s="113"/>
      <c r="NL42" s="113"/>
      <c r="NM42" s="113"/>
      <c r="NN42" s="113"/>
      <c r="NO42" s="113"/>
      <c r="NP42" s="113"/>
      <c r="NQ42" s="113"/>
      <c r="NR42" s="114"/>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2"/>
      <c r="NE43" s="113"/>
      <c r="NF43" s="113"/>
      <c r="NG43" s="113"/>
      <c r="NH43" s="113"/>
      <c r="NI43" s="113"/>
      <c r="NJ43" s="113"/>
      <c r="NK43" s="113"/>
      <c r="NL43" s="113"/>
      <c r="NM43" s="113"/>
      <c r="NN43" s="113"/>
      <c r="NO43" s="113"/>
      <c r="NP43" s="113"/>
      <c r="NQ43" s="113"/>
      <c r="NR43" s="114"/>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2"/>
      <c r="NE44" s="113"/>
      <c r="NF44" s="113"/>
      <c r="NG44" s="113"/>
      <c r="NH44" s="113"/>
      <c r="NI44" s="113"/>
      <c r="NJ44" s="113"/>
      <c r="NK44" s="113"/>
      <c r="NL44" s="113"/>
      <c r="NM44" s="113"/>
      <c r="NN44" s="113"/>
      <c r="NO44" s="113"/>
      <c r="NP44" s="113"/>
      <c r="NQ44" s="113"/>
      <c r="NR44" s="114"/>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2"/>
      <c r="NE45" s="113"/>
      <c r="NF45" s="113"/>
      <c r="NG45" s="113"/>
      <c r="NH45" s="113"/>
      <c r="NI45" s="113"/>
      <c r="NJ45" s="113"/>
      <c r="NK45" s="113"/>
      <c r="NL45" s="113"/>
      <c r="NM45" s="113"/>
      <c r="NN45" s="113"/>
      <c r="NO45" s="113"/>
      <c r="NP45" s="113"/>
      <c r="NQ45" s="113"/>
      <c r="NR45" s="114"/>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2"/>
      <c r="NE46" s="113"/>
      <c r="NF46" s="113"/>
      <c r="NG46" s="113"/>
      <c r="NH46" s="113"/>
      <c r="NI46" s="113"/>
      <c r="NJ46" s="113"/>
      <c r="NK46" s="113"/>
      <c r="NL46" s="113"/>
      <c r="NM46" s="113"/>
      <c r="NN46" s="113"/>
      <c r="NO46" s="113"/>
      <c r="NP46" s="113"/>
      <c r="NQ46" s="113"/>
      <c r="NR46" s="114"/>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2"/>
      <c r="NE47" s="113"/>
      <c r="NF47" s="113"/>
      <c r="NG47" s="113"/>
      <c r="NH47" s="113"/>
      <c r="NI47" s="113"/>
      <c r="NJ47" s="113"/>
      <c r="NK47" s="113"/>
      <c r="NL47" s="113"/>
      <c r="NM47" s="113"/>
      <c r="NN47" s="113"/>
      <c r="NO47" s="113"/>
      <c r="NP47" s="113"/>
      <c r="NQ47" s="113"/>
      <c r="NR47" s="114"/>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5" t="s">
        <v>129</v>
      </c>
      <c r="NE49" s="116"/>
      <c r="NF49" s="116"/>
      <c r="NG49" s="116"/>
      <c r="NH49" s="116"/>
      <c r="NI49" s="116"/>
      <c r="NJ49" s="116"/>
      <c r="NK49" s="116"/>
      <c r="NL49" s="116"/>
      <c r="NM49" s="116"/>
      <c r="NN49" s="116"/>
      <c r="NO49" s="116"/>
      <c r="NP49" s="116"/>
      <c r="NQ49" s="116"/>
      <c r="NR49" s="117"/>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5"/>
      <c r="NE50" s="116"/>
      <c r="NF50" s="116"/>
      <c r="NG50" s="116"/>
      <c r="NH50" s="116"/>
      <c r="NI50" s="116"/>
      <c r="NJ50" s="116"/>
      <c r="NK50" s="116"/>
      <c r="NL50" s="116"/>
      <c r="NM50" s="116"/>
      <c r="NN50" s="116"/>
      <c r="NO50" s="116"/>
      <c r="NP50" s="116"/>
      <c r="NQ50" s="116"/>
      <c r="NR50" s="117"/>
    </row>
    <row r="51" spans="1:382" ht="13.5" customHeight="1" x14ac:dyDescent="0.2">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15"/>
      <c r="NE51" s="116"/>
      <c r="NF51" s="116"/>
      <c r="NG51" s="116"/>
      <c r="NH51" s="116"/>
      <c r="NI51" s="116"/>
      <c r="NJ51" s="116"/>
      <c r="NK51" s="116"/>
      <c r="NL51" s="116"/>
      <c r="NM51" s="116"/>
      <c r="NN51" s="116"/>
      <c r="NO51" s="116"/>
      <c r="NP51" s="116"/>
      <c r="NQ51" s="116"/>
      <c r="NR51" s="117"/>
    </row>
    <row r="52" spans="1:382" ht="13.5" customHeight="1" x14ac:dyDescent="0.2">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70</v>
      </c>
      <c r="EM52" s="110"/>
      <c r="EN52" s="110"/>
      <c r="EO52" s="110"/>
      <c r="EP52" s="110"/>
      <c r="EQ52" s="110"/>
      <c r="ER52" s="110"/>
      <c r="ES52" s="110"/>
      <c r="ET52" s="110"/>
      <c r="EU52" s="110"/>
      <c r="EV52" s="110"/>
      <c r="EW52" s="110"/>
      <c r="EX52" s="110"/>
      <c r="EY52" s="110"/>
      <c r="EZ52" s="110"/>
      <c r="FA52" s="110"/>
      <c r="FB52" s="110"/>
      <c r="FC52" s="110"/>
      <c r="FD52" s="110"/>
      <c r="FE52" s="110">
        <f>データ!BG7</f>
        <v>31.6</v>
      </c>
      <c r="FF52" s="110"/>
      <c r="FG52" s="110"/>
      <c r="FH52" s="110"/>
      <c r="FI52" s="110"/>
      <c r="FJ52" s="110"/>
      <c r="FK52" s="110"/>
      <c r="FL52" s="110"/>
      <c r="FM52" s="110"/>
      <c r="FN52" s="110"/>
      <c r="FO52" s="110"/>
      <c r="FP52" s="110"/>
      <c r="FQ52" s="110"/>
      <c r="FR52" s="110"/>
      <c r="FS52" s="110"/>
      <c r="FT52" s="110"/>
      <c r="FU52" s="110"/>
      <c r="FV52" s="110"/>
      <c r="FW52" s="110"/>
      <c r="FX52" s="110">
        <f>データ!BH7</f>
        <v>66.400000000000006</v>
      </c>
      <c r="FY52" s="110"/>
      <c r="FZ52" s="110"/>
      <c r="GA52" s="110"/>
      <c r="GB52" s="110"/>
      <c r="GC52" s="110"/>
      <c r="GD52" s="110"/>
      <c r="GE52" s="110"/>
      <c r="GF52" s="110"/>
      <c r="GG52" s="110"/>
      <c r="GH52" s="110"/>
      <c r="GI52" s="110"/>
      <c r="GJ52" s="110"/>
      <c r="GK52" s="110"/>
      <c r="GL52" s="110"/>
      <c r="GM52" s="110"/>
      <c r="GN52" s="110"/>
      <c r="GO52" s="110"/>
      <c r="GP52" s="110"/>
      <c r="GQ52" s="110">
        <f>データ!BI7</f>
        <v>62.8</v>
      </c>
      <c r="GR52" s="110"/>
      <c r="GS52" s="110"/>
      <c r="GT52" s="110"/>
      <c r="GU52" s="110"/>
      <c r="GV52" s="110"/>
      <c r="GW52" s="110"/>
      <c r="GX52" s="110"/>
      <c r="GY52" s="110"/>
      <c r="GZ52" s="110"/>
      <c r="HA52" s="110"/>
      <c r="HB52" s="110"/>
      <c r="HC52" s="110"/>
      <c r="HD52" s="110"/>
      <c r="HE52" s="110"/>
      <c r="HF52" s="110"/>
      <c r="HG52" s="110"/>
      <c r="HH52" s="110"/>
      <c r="HI52" s="110"/>
      <c r="HJ52" s="110">
        <f>データ!BJ7</f>
        <v>65.099999999999994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95048</v>
      </c>
      <c r="JD52" s="106"/>
      <c r="JE52" s="106"/>
      <c r="JF52" s="106"/>
      <c r="JG52" s="106"/>
      <c r="JH52" s="106"/>
      <c r="JI52" s="106"/>
      <c r="JJ52" s="106"/>
      <c r="JK52" s="106"/>
      <c r="JL52" s="106"/>
      <c r="JM52" s="106"/>
      <c r="JN52" s="106"/>
      <c r="JO52" s="106"/>
      <c r="JP52" s="106"/>
      <c r="JQ52" s="106"/>
      <c r="JR52" s="106"/>
      <c r="JS52" s="106"/>
      <c r="JT52" s="106"/>
      <c r="JU52" s="106"/>
      <c r="JV52" s="106">
        <f>データ!BR7</f>
        <v>43032</v>
      </c>
      <c r="JW52" s="106"/>
      <c r="JX52" s="106"/>
      <c r="JY52" s="106"/>
      <c r="JZ52" s="106"/>
      <c r="KA52" s="106"/>
      <c r="KB52" s="106"/>
      <c r="KC52" s="106"/>
      <c r="KD52" s="106"/>
      <c r="KE52" s="106"/>
      <c r="KF52" s="106"/>
      <c r="KG52" s="106"/>
      <c r="KH52" s="106"/>
      <c r="KI52" s="106"/>
      <c r="KJ52" s="106"/>
      <c r="KK52" s="106"/>
      <c r="KL52" s="106"/>
      <c r="KM52" s="106"/>
      <c r="KN52" s="106"/>
      <c r="KO52" s="106">
        <f>データ!BS7</f>
        <v>90190</v>
      </c>
      <c r="KP52" s="106"/>
      <c r="KQ52" s="106"/>
      <c r="KR52" s="106"/>
      <c r="KS52" s="106"/>
      <c r="KT52" s="106"/>
      <c r="KU52" s="106"/>
      <c r="KV52" s="106"/>
      <c r="KW52" s="106"/>
      <c r="KX52" s="106"/>
      <c r="KY52" s="106"/>
      <c r="KZ52" s="106"/>
      <c r="LA52" s="106"/>
      <c r="LB52" s="106"/>
      <c r="LC52" s="106"/>
      <c r="LD52" s="106"/>
      <c r="LE52" s="106"/>
      <c r="LF52" s="106"/>
      <c r="LG52" s="106"/>
      <c r="LH52" s="106">
        <f>データ!BT7</f>
        <v>76260</v>
      </c>
      <c r="LI52" s="106"/>
      <c r="LJ52" s="106"/>
      <c r="LK52" s="106"/>
      <c r="LL52" s="106"/>
      <c r="LM52" s="106"/>
      <c r="LN52" s="106"/>
      <c r="LO52" s="106"/>
      <c r="LP52" s="106"/>
      <c r="LQ52" s="106"/>
      <c r="LR52" s="106"/>
      <c r="LS52" s="106"/>
      <c r="LT52" s="106"/>
      <c r="LU52" s="106"/>
      <c r="LV52" s="106"/>
      <c r="LW52" s="106"/>
      <c r="LX52" s="106"/>
      <c r="LY52" s="106"/>
      <c r="LZ52" s="106"/>
      <c r="MA52" s="106">
        <f>データ!BU7</f>
        <v>79569</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15"/>
      <c r="NE52" s="116"/>
      <c r="NF52" s="116"/>
      <c r="NG52" s="116"/>
      <c r="NH52" s="116"/>
      <c r="NI52" s="116"/>
      <c r="NJ52" s="116"/>
      <c r="NK52" s="116"/>
      <c r="NL52" s="116"/>
      <c r="NM52" s="116"/>
      <c r="NN52" s="116"/>
      <c r="NO52" s="116"/>
      <c r="NP52" s="116"/>
      <c r="NQ52" s="116"/>
      <c r="NR52" s="117"/>
    </row>
    <row r="53" spans="1:382" ht="13.5" customHeight="1" x14ac:dyDescent="0.2">
      <c r="A53" s="2"/>
      <c r="B53" s="22"/>
      <c r="C53" s="4"/>
      <c r="D53" s="4"/>
      <c r="E53" s="4"/>
      <c r="F53" s="4"/>
      <c r="G53" s="4"/>
      <c r="H53" s="4"/>
      <c r="I53" s="28"/>
      <c r="J53" s="107" t="s">
        <v>29</v>
      </c>
      <c r="K53" s="108"/>
      <c r="L53" s="108"/>
      <c r="M53" s="108"/>
      <c r="N53" s="108"/>
      <c r="O53" s="108"/>
      <c r="P53" s="108"/>
      <c r="Q53" s="108"/>
      <c r="R53" s="108"/>
      <c r="S53" s="108"/>
      <c r="T53" s="109"/>
      <c r="U53" s="106">
        <f>データ!AZ7</f>
        <v>42</v>
      </c>
      <c r="V53" s="106"/>
      <c r="W53" s="106"/>
      <c r="X53" s="106"/>
      <c r="Y53" s="106"/>
      <c r="Z53" s="106"/>
      <c r="AA53" s="106"/>
      <c r="AB53" s="106"/>
      <c r="AC53" s="106"/>
      <c r="AD53" s="106"/>
      <c r="AE53" s="106"/>
      <c r="AF53" s="106"/>
      <c r="AG53" s="106"/>
      <c r="AH53" s="106"/>
      <c r="AI53" s="106"/>
      <c r="AJ53" s="106"/>
      <c r="AK53" s="106"/>
      <c r="AL53" s="106"/>
      <c r="AM53" s="106"/>
      <c r="AN53" s="106">
        <f>データ!BA7</f>
        <v>45</v>
      </c>
      <c r="AO53" s="106"/>
      <c r="AP53" s="106"/>
      <c r="AQ53" s="106"/>
      <c r="AR53" s="106"/>
      <c r="AS53" s="106"/>
      <c r="AT53" s="106"/>
      <c r="AU53" s="106"/>
      <c r="AV53" s="106"/>
      <c r="AW53" s="106"/>
      <c r="AX53" s="106"/>
      <c r="AY53" s="106"/>
      <c r="AZ53" s="106"/>
      <c r="BA53" s="106"/>
      <c r="BB53" s="106"/>
      <c r="BC53" s="106"/>
      <c r="BD53" s="106"/>
      <c r="BE53" s="106"/>
      <c r="BF53" s="106"/>
      <c r="BG53" s="106">
        <f>データ!BB7</f>
        <v>47</v>
      </c>
      <c r="BH53" s="106"/>
      <c r="BI53" s="106"/>
      <c r="BJ53" s="106"/>
      <c r="BK53" s="106"/>
      <c r="BL53" s="106"/>
      <c r="BM53" s="106"/>
      <c r="BN53" s="106"/>
      <c r="BO53" s="106"/>
      <c r="BP53" s="106"/>
      <c r="BQ53" s="106"/>
      <c r="BR53" s="106"/>
      <c r="BS53" s="106"/>
      <c r="BT53" s="106"/>
      <c r="BU53" s="106"/>
      <c r="BV53" s="106"/>
      <c r="BW53" s="106"/>
      <c r="BX53" s="106"/>
      <c r="BY53" s="106"/>
      <c r="BZ53" s="106">
        <f>データ!BC7</f>
        <v>46</v>
      </c>
      <c r="CA53" s="106"/>
      <c r="CB53" s="106"/>
      <c r="CC53" s="106"/>
      <c r="CD53" s="106"/>
      <c r="CE53" s="106"/>
      <c r="CF53" s="106"/>
      <c r="CG53" s="106"/>
      <c r="CH53" s="106"/>
      <c r="CI53" s="106"/>
      <c r="CJ53" s="106"/>
      <c r="CK53" s="106"/>
      <c r="CL53" s="106"/>
      <c r="CM53" s="106"/>
      <c r="CN53" s="106"/>
      <c r="CO53" s="106"/>
      <c r="CP53" s="106"/>
      <c r="CQ53" s="106"/>
      <c r="CR53" s="106"/>
      <c r="CS53" s="106">
        <f>データ!BD7</f>
        <v>67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14.1</v>
      </c>
      <c r="EM53" s="110"/>
      <c r="EN53" s="110"/>
      <c r="EO53" s="110"/>
      <c r="EP53" s="110"/>
      <c r="EQ53" s="110"/>
      <c r="ER53" s="110"/>
      <c r="ES53" s="110"/>
      <c r="ET53" s="110"/>
      <c r="EU53" s="110"/>
      <c r="EV53" s="110"/>
      <c r="EW53" s="110"/>
      <c r="EX53" s="110"/>
      <c r="EY53" s="110"/>
      <c r="EZ53" s="110"/>
      <c r="FA53" s="110"/>
      <c r="FB53" s="110"/>
      <c r="FC53" s="110"/>
      <c r="FD53" s="110"/>
      <c r="FE53" s="110">
        <f>データ!BL7</f>
        <v>5.4</v>
      </c>
      <c r="FF53" s="110"/>
      <c r="FG53" s="110"/>
      <c r="FH53" s="110"/>
      <c r="FI53" s="110"/>
      <c r="FJ53" s="110"/>
      <c r="FK53" s="110"/>
      <c r="FL53" s="110"/>
      <c r="FM53" s="110"/>
      <c r="FN53" s="110"/>
      <c r="FO53" s="110"/>
      <c r="FP53" s="110"/>
      <c r="FQ53" s="110"/>
      <c r="FR53" s="110"/>
      <c r="FS53" s="110"/>
      <c r="FT53" s="110"/>
      <c r="FU53" s="110"/>
      <c r="FV53" s="110"/>
      <c r="FW53" s="110"/>
      <c r="FX53" s="110">
        <f>データ!BM7</f>
        <v>0.3</v>
      </c>
      <c r="FY53" s="110"/>
      <c r="FZ53" s="110"/>
      <c r="GA53" s="110"/>
      <c r="GB53" s="110"/>
      <c r="GC53" s="110"/>
      <c r="GD53" s="110"/>
      <c r="GE53" s="110"/>
      <c r="GF53" s="110"/>
      <c r="GG53" s="110"/>
      <c r="GH53" s="110"/>
      <c r="GI53" s="110"/>
      <c r="GJ53" s="110"/>
      <c r="GK53" s="110"/>
      <c r="GL53" s="110"/>
      <c r="GM53" s="110"/>
      <c r="GN53" s="110"/>
      <c r="GO53" s="110"/>
      <c r="GP53" s="110"/>
      <c r="GQ53" s="110">
        <f>データ!BN7</f>
        <v>-8.8000000000000007</v>
      </c>
      <c r="GR53" s="110"/>
      <c r="GS53" s="110"/>
      <c r="GT53" s="110"/>
      <c r="GU53" s="110"/>
      <c r="GV53" s="110"/>
      <c r="GW53" s="110"/>
      <c r="GX53" s="110"/>
      <c r="GY53" s="110"/>
      <c r="GZ53" s="110"/>
      <c r="HA53" s="110"/>
      <c r="HB53" s="110"/>
      <c r="HC53" s="110"/>
      <c r="HD53" s="110"/>
      <c r="HE53" s="110"/>
      <c r="HF53" s="110"/>
      <c r="HG53" s="110"/>
      <c r="HH53" s="110"/>
      <c r="HI53" s="110"/>
      <c r="HJ53" s="110">
        <f>データ!BO7</f>
        <v>-26.1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20639</v>
      </c>
      <c r="JD53" s="106"/>
      <c r="JE53" s="106"/>
      <c r="JF53" s="106"/>
      <c r="JG53" s="106"/>
      <c r="JH53" s="106"/>
      <c r="JI53" s="106"/>
      <c r="JJ53" s="106"/>
      <c r="JK53" s="106"/>
      <c r="JL53" s="106"/>
      <c r="JM53" s="106"/>
      <c r="JN53" s="106"/>
      <c r="JO53" s="106"/>
      <c r="JP53" s="106"/>
      <c r="JQ53" s="106"/>
      <c r="JR53" s="106"/>
      <c r="JS53" s="106"/>
      <c r="JT53" s="106"/>
      <c r="JU53" s="106"/>
      <c r="JV53" s="106">
        <f>データ!BW7</f>
        <v>17398</v>
      </c>
      <c r="JW53" s="106"/>
      <c r="JX53" s="106"/>
      <c r="JY53" s="106"/>
      <c r="JZ53" s="106"/>
      <c r="KA53" s="106"/>
      <c r="KB53" s="106"/>
      <c r="KC53" s="106"/>
      <c r="KD53" s="106"/>
      <c r="KE53" s="106"/>
      <c r="KF53" s="106"/>
      <c r="KG53" s="106"/>
      <c r="KH53" s="106"/>
      <c r="KI53" s="106"/>
      <c r="KJ53" s="106"/>
      <c r="KK53" s="106"/>
      <c r="KL53" s="106"/>
      <c r="KM53" s="106"/>
      <c r="KN53" s="106"/>
      <c r="KO53" s="106">
        <f>データ!BX7</f>
        <v>17894</v>
      </c>
      <c r="KP53" s="106"/>
      <c r="KQ53" s="106"/>
      <c r="KR53" s="106"/>
      <c r="KS53" s="106"/>
      <c r="KT53" s="106"/>
      <c r="KU53" s="106"/>
      <c r="KV53" s="106"/>
      <c r="KW53" s="106"/>
      <c r="KX53" s="106"/>
      <c r="KY53" s="106"/>
      <c r="KZ53" s="106"/>
      <c r="LA53" s="106"/>
      <c r="LB53" s="106"/>
      <c r="LC53" s="106"/>
      <c r="LD53" s="106"/>
      <c r="LE53" s="106"/>
      <c r="LF53" s="106"/>
      <c r="LG53" s="106"/>
      <c r="LH53" s="106">
        <f>データ!BY7</f>
        <v>5568</v>
      </c>
      <c r="LI53" s="106"/>
      <c r="LJ53" s="106"/>
      <c r="LK53" s="106"/>
      <c r="LL53" s="106"/>
      <c r="LM53" s="106"/>
      <c r="LN53" s="106"/>
      <c r="LO53" s="106"/>
      <c r="LP53" s="106"/>
      <c r="LQ53" s="106"/>
      <c r="LR53" s="106"/>
      <c r="LS53" s="106"/>
      <c r="LT53" s="106"/>
      <c r="LU53" s="106"/>
      <c r="LV53" s="106"/>
      <c r="LW53" s="106"/>
      <c r="LX53" s="106"/>
      <c r="LY53" s="106"/>
      <c r="LZ53" s="106"/>
      <c r="MA53" s="106">
        <f>データ!BZ7</f>
        <v>2220</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15"/>
      <c r="NE53" s="116"/>
      <c r="NF53" s="116"/>
      <c r="NG53" s="116"/>
      <c r="NH53" s="116"/>
      <c r="NI53" s="116"/>
      <c r="NJ53" s="116"/>
      <c r="NK53" s="116"/>
      <c r="NL53" s="116"/>
      <c r="NM53" s="116"/>
      <c r="NN53" s="116"/>
      <c r="NO53" s="116"/>
      <c r="NP53" s="116"/>
      <c r="NQ53" s="116"/>
      <c r="NR53" s="117"/>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5"/>
      <c r="NE54" s="116"/>
      <c r="NF54" s="116"/>
      <c r="NG54" s="116"/>
      <c r="NH54" s="116"/>
      <c r="NI54" s="116"/>
      <c r="NJ54" s="116"/>
      <c r="NK54" s="116"/>
      <c r="NL54" s="116"/>
      <c r="NM54" s="116"/>
      <c r="NN54" s="116"/>
      <c r="NO54" s="116"/>
      <c r="NP54" s="116"/>
      <c r="NQ54" s="116"/>
      <c r="NR54" s="117"/>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5"/>
      <c r="NE55" s="116"/>
      <c r="NF55" s="116"/>
      <c r="NG55" s="116"/>
      <c r="NH55" s="116"/>
      <c r="NI55" s="116"/>
      <c r="NJ55" s="116"/>
      <c r="NK55" s="116"/>
      <c r="NL55" s="116"/>
      <c r="NM55" s="116"/>
      <c r="NN55" s="116"/>
      <c r="NO55" s="116"/>
      <c r="NP55" s="116"/>
      <c r="NQ55" s="116"/>
      <c r="NR55" s="117"/>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5"/>
      <c r="NE56" s="116"/>
      <c r="NF56" s="116"/>
      <c r="NG56" s="116"/>
      <c r="NH56" s="116"/>
      <c r="NI56" s="116"/>
      <c r="NJ56" s="116"/>
      <c r="NK56" s="116"/>
      <c r="NL56" s="116"/>
      <c r="NM56" s="116"/>
      <c r="NN56" s="116"/>
      <c r="NO56" s="116"/>
      <c r="NP56" s="116"/>
      <c r="NQ56" s="116"/>
      <c r="NR56" s="117"/>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5"/>
      <c r="NE57" s="116"/>
      <c r="NF57" s="116"/>
      <c r="NG57" s="116"/>
      <c r="NH57" s="116"/>
      <c r="NI57" s="116"/>
      <c r="NJ57" s="116"/>
      <c r="NK57" s="116"/>
      <c r="NL57" s="116"/>
      <c r="NM57" s="116"/>
      <c r="NN57" s="116"/>
      <c r="NO57" s="116"/>
      <c r="NP57" s="116"/>
      <c r="NQ57" s="116"/>
      <c r="NR57" s="117"/>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5"/>
      <c r="NE58" s="116"/>
      <c r="NF58" s="116"/>
      <c r="NG58" s="116"/>
      <c r="NH58" s="116"/>
      <c r="NI58" s="116"/>
      <c r="NJ58" s="116"/>
      <c r="NK58" s="116"/>
      <c r="NL58" s="116"/>
      <c r="NM58" s="116"/>
      <c r="NN58" s="116"/>
      <c r="NO58" s="116"/>
      <c r="NP58" s="116"/>
      <c r="NQ58" s="116"/>
      <c r="NR58" s="117"/>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5"/>
      <c r="NE59" s="116"/>
      <c r="NF59" s="116"/>
      <c r="NG59" s="116"/>
      <c r="NH59" s="116"/>
      <c r="NI59" s="116"/>
      <c r="NJ59" s="116"/>
      <c r="NK59" s="116"/>
      <c r="NL59" s="116"/>
      <c r="NM59" s="116"/>
      <c r="NN59" s="116"/>
      <c r="NO59" s="116"/>
      <c r="NP59" s="116"/>
      <c r="NQ59" s="116"/>
      <c r="NR59" s="117"/>
    </row>
    <row r="60" spans="1:382" ht="13.5" customHeight="1" x14ac:dyDescent="0.2">
      <c r="A60" s="23"/>
      <c r="B60" s="19"/>
      <c r="C60" s="20"/>
      <c r="D60" s="20"/>
      <c r="E60" s="20"/>
      <c r="F60" s="20"/>
      <c r="G60" s="20"/>
      <c r="H60" s="121" t="s">
        <v>31</v>
      </c>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21"/>
      <c r="AL60" s="121"/>
      <c r="AM60" s="121"/>
      <c r="AN60" s="121"/>
      <c r="AO60" s="121"/>
      <c r="AP60" s="121"/>
      <c r="AQ60" s="121"/>
      <c r="AR60" s="121"/>
      <c r="AS60" s="121"/>
      <c r="AT60" s="121"/>
      <c r="AU60" s="121"/>
      <c r="AV60" s="121"/>
      <c r="AW60" s="121"/>
      <c r="AX60" s="121"/>
      <c r="AY60" s="121"/>
      <c r="AZ60" s="121"/>
      <c r="BA60" s="121"/>
      <c r="BB60" s="121"/>
      <c r="BC60" s="121"/>
      <c r="BD60" s="121"/>
      <c r="BE60" s="121"/>
      <c r="BF60" s="121"/>
      <c r="BG60" s="121"/>
      <c r="BH60" s="121"/>
      <c r="BI60" s="121"/>
      <c r="BJ60" s="121"/>
      <c r="BK60" s="121"/>
      <c r="BL60" s="121"/>
      <c r="BM60" s="121"/>
      <c r="BN60" s="121"/>
      <c r="BO60" s="121"/>
      <c r="BP60" s="121"/>
      <c r="BQ60" s="121"/>
      <c r="BR60" s="121"/>
      <c r="BS60" s="121"/>
      <c r="BT60" s="121"/>
      <c r="BU60" s="121"/>
      <c r="BV60" s="121"/>
      <c r="BW60" s="121"/>
      <c r="BX60" s="121"/>
      <c r="BY60" s="121"/>
      <c r="BZ60" s="121"/>
      <c r="CA60" s="121"/>
      <c r="CB60" s="121"/>
      <c r="CC60" s="121"/>
      <c r="CD60" s="121"/>
      <c r="CE60" s="121"/>
      <c r="CF60" s="121"/>
      <c r="CG60" s="121"/>
      <c r="CH60" s="121"/>
      <c r="CI60" s="121"/>
      <c r="CJ60" s="121"/>
      <c r="CK60" s="121"/>
      <c r="CL60" s="121"/>
      <c r="CM60" s="121"/>
      <c r="CN60" s="121"/>
      <c r="CO60" s="121"/>
      <c r="CP60" s="121"/>
      <c r="CQ60" s="121"/>
      <c r="CR60" s="121"/>
      <c r="CS60" s="121"/>
      <c r="CT60" s="121"/>
      <c r="CU60" s="121"/>
      <c r="CV60" s="121"/>
      <c r="CW60" s="121"/>
      <c r="CX60" s="121"/>
      <c r="CY60" s="121"/>
      <c r="CZ60" s="121"/>
      <c r="DA60" s="121"/>
      <c r="DB60" s="121"/>
      <c r="DC60" s="121"/>
      <c r="DD60" s="121"/>
      <c r="DE60" s="121"/>
      <c r="DF60" s="121"/>
      <c r="DG60" s="121"/>
      <c r="DH60" s="121"/>
      <c r="DI60" s="121"/>
      <c r="DJ60" s="121"/>
      <c r="DK60" s="121"/>
      <c r="DL60" s="121"/>
      <c r="DM60" s="121"/>
      <c r="DN60" s="121"/>
      <c r="DO60" s="121"/>
      <c r="DP60" s="121"/>
      <c r="DQ60" s="121"/>
      <c r="DR60" s="121"/>
      <c r="DS60" s="121"/>
      <c r="DT60" s="121"/>
      <c r="DU60" s="121"/>
      <c r="DV60" s="121"/>
      <c r="DW60" s="121"/>
      <c r="DX60" s="121"/>
      <c r="DY60" s="121"/>
      <c r="DZ60" s="121"/>
      <c r="EA60" s="121"/>
      <c r="EB60" s="121"/>
      <c r="EC60" s="121"/>
      <c r="ED60" s="121"/>
      <c r="EE60" s="121"/>
      <c r="EF60" s="121"/>
      <c r="EG60" s="121"/>
      <c r="EH60" s="121"/>
      <c r="EI60" s="121"/>
      <c r="EJ60" s="121"/>
      <c r="EK60" s="121"/>
      <c r="EL60" s="121"/>
      <c r="EM60" s="121"/>
      <c r="EN60" s="121"/>
      <c r="EO60" s="121"/>
      <c r="EP60" s="121"/>
      <c r="EQ60" s="121"/>
      <c r="ER60" s="121"/>
      <c r="ES60" s="121"/>
      <c r="ET60" s="121"/>
      <c r="EU60" s="121"/>
      <c r="EV60" s="121"/>
      <c r="EW60" s="121"/>
      <c r="EX60" s="121"/>
      <c r="EY60" s="121"/>
      <c r="EZ60" s="121"/>
      <c r="FA60" s="121"/>
      <c r="FB60" s="121"/>
      <c r="FC60" s="121"/>
      <c r="FD60" s="121"/>
      <c r="FE60" s="121"/>
      <c r="FF60" s="121"/>
      <c r="FG60" s="121"/>
      <c r="FH60" s="121"/>
      <c r="FI60" s="121"/>
      <c r="FJ60" s="121"/>
      <c r="FK60" s="121"/>
      <c r="FL60" s="121"/>
      <c r="FM60" s="121"/>
      <c r="FN60" s="121"/>
      <c r="FO60" s="121"/>
      <c r="FP60" s="121"/>
      <c r="FQ60" s="121"/>
      <c r="FR60" s="121"/>
      <c r="FS60" s="121"/>
      <c r="FT60" s="121"/>
      <c r="FU60" s="121"/>
      <c r="FV60" s="121"/>
      <c r="FW60" s="121"/>
      <c r="FX60" s="121"/>
      <c r="FY60" s="121"/>
      <c r="FZ60" s="121"/>
      <c r="GA60" s="121"/>
      <c r="GB60" s="121"/>
      <c r="GC60" s="121"/>
      <c r="GD60" s="121"/>
      <c r="GE60" s="121"/>
      <c r="GF60" s="121"/>
      <c r="GG60" s="121"/>
      <c r="GH60" s="121"/>
      <c r="GI60" s="121"/>
      <c r="GJ60" s="121"/>
      <c r="GK60" s="121"/>
      <c r="GL60" s="121"/>
      <c r="GM60" s="121"/>
      <c r="GN60" s="121"/>
      <c r="GO60" s="121"/>
      <c r="GP60" s="121"/>
      <c r="GQ60" s="121"/>
      <c r="GR60" s="121"/>
      <c r="GS60" s="121"/>
      <c r="GT60" s="121"/>
      <c r="GU60" s="121"/>
      <c r="GV60" s="121"/>
      <c r="GW60" s="121"/>
      <c r="GX60" s="121"/>
      <c r="GY60" s="121"/>
      <c r="GZ60" s="121"/>
      <c r="HA60" s="121"/>
      <c r="HB60" s="121"/>
      <c r="HC60" s="121"/>
      <c r="HD60" s="121"/>
      <c r="HE60" s="121"/>
      <c r="HF60" s="121"/>
      <c r="HG60" s="121"/>
      <c r="HH60" s="121"/>
      <c r="HI60" s="121"/>
      <c r="HJ60" s="121"/>
      <c r="HK60" s="121"/>
      <c r="HL60" s="121"/>
      <c r="HM60" s="121"/>
      <c r="HN60" s="121"/>
      <c r="HO60" s="121"/>
      <c r="HP60" s="121"/>
      <c r="HQ60" s="121"/>
      <c r="HR60" s="121"/>
      <c r="HS60" s="121"/>
      <c r="HT60" s="121"/>
      <c r="HU60" s="121"/>
      <c r="HV60" s="121"/>
      <c r="HW60" s="121"/>
      <c r="HX60" s="121"/>
      <c r="HY60" s="121"/>
      <c r="HZ60" s="121"/>
      <c r="IA60" s="121"/>
      <c r="IB60" s="121"/>
      <c r="IC60" s="121"/>
      <c r="ID60" s="121"/>
      <c r="IE60" s="121"/>
      <c r="IF60" s="121"/>
      <c r="IG60" s="121"/>
      <c r="IH60" s="121"/>
      <c r="II60" s="121"/>
      <c r="IJ60" s="121"/>
      <c r="IK60" s="121"/>
      <c r="IL60" s="121"/>
      <c r="IM60" s="121"/>
      <c r="IN60" s="121"/>
      <c r="IO60" s="121"/>
      <c r="IP60" s="121"/>
      <c r="IQ60" s="121"/>
      <c r="IR60" s="121"/>
      <c r="IS60" s="121"/>
      <c r="IT60" s="121"/>
      <c r="IU60" s="121"/>
      <c r="IV60" s="121"/>
      <c r="IW60" s="121"/>
      <c r="IX60" s="121"/>
      <c r="IY60" s="121"/>
      <c r="IZ60" s="121"/>
      <c r="JA60" s="121"/>
      <c r="JB60" s="121"/>
      <c r="JC60" s="121"/>
      <c r="JD60" s="121"/>
      <c r="JE60" s="121"/>
      <c r="JF60" s="121"/>
      <c r="JG60" s="121"/>
      <c r="JH60" s="121"/>
      <c r="JI60" s="121"/>
      <c r="JJ60" s="121"/>
      <c r="JK60" s="121"/>
      <c r="JL60" s="121"/>
      <c r="JM60" s="121"/>
      <c r="JN60" s="121"/>
      <c r="JO60" s="121"/>
      <c r="JP60" s="121"/>
      <c r="JQ60" s="121"/>
      <c r="JR60" s="121"/>
      <c r="JS60" s="121"/>
      <c r="JT60" s="121"/>
      <c r="JU60" s="121"/>
      <c r="JV60" s="121"/>
      <c r="JW60" s="121"/>
      <c r="JX60" s="121"/>
      <c r="JY60" s="121"/>
      <c r="JZ60" s="121"/>
      <c r="KA60" s="121"/>
      <c r="KB60" s="121"/>
      <c r="KC60" s="121"/>
      <c r="KD60" s="121"/>
      <c r="KE60" s="121"/>
      <c r="KF60" s="121"/>
      <c r="KG60" s="121"/>
      <c r="KH60" s="121"/>
      <c r="KI60" s="121"/>
      <c r="KJ60" s="121"/>
      <c r="KK60" s="121"/>
      <c r="KL60" s="121"/>
      <c r="KM60" s="121"/>
      <c r="KN60" s="121"/>
      <c r="KO60" s="121"/>
      <c r="KP60" s="121"/>
      <c r="KQ60" s="121"/>
      <c r="KR60" s="121"/>
      <c r="KS60" s="121"/>
      <c r="KT60" s="121"/>
      <c r="KU60" s="121"/>
      <c r="KV60" s="121"/>
      <c r="KW60" s="121"/>
      <c r="KX60" s="121"/>
      <c r="KY60" s="121"/>
      <c r="KZ60" s="121"/>
      <c r="LA60" s="121"/>
      <c r="LB60" s="121"/>
      <c r="LC60" s="121"/>
      <c r="LD60" s="121"/>
      <c r="LE60" s="121"/>
      <c r="LF60" s="121"/>
      <c r="LG60" s="121"/>
      <c r="LH60" s="121"/>
      <c r="LI60" s="121"/>
      <c r="LJ60" s="121"/>
      <c r="LK60" s="121"/>
      <c r="LL60" s="121"/>
      <c r="LM60" s="121"/>
      <c r="LN60" s="121"/>
      <c r="LO60" s="121"/>
      <c r="LP60" s="121"/>
      <c r="LQ60" s="121"/>
      <c r="LR60" s="121"/>
      <c r="LS60" s="121"/>
      <c r="LT60" s="121"/>
      <c r="LU60" s="121"/>
      <c r="LV60" s="121"/>
      <c r="LW60" s="121"/>
      <c r="LX60" s="121"/>
      <c r="LY60" s="121"/>
      <c r="LZ60" s="121"/>
      <c r="MA60" s="121"/>
      <c r="MB60" s="121"/>
      <c r="MC60" s="121"/>
      <c r="MD60" s="121"/>
      <c r="ME60" s="121"/>
      <c r="MF60" s="121"/>
      <c r="MG60" s="121"/>
      <c r="MH60" s="121"/>
      <c r="MI60" s="121"/>
      <c r="MJ60" s="121"/>
      <c r="MK60" s="121"/>
      <c r="ML60" s="121"/>
      <c r="MM60" s="121"/>
      <c r="MN60" s="121"/>
      <c r="MO60" s="121"/>
      <c r="MP60" s="121"/>
      <c r="MQ60" s="121"/>
      <c r="MR60" s="121"/>
      <c r="MS60" s="121"/>
      <c r="MT60" s="121"/>
      <c r="MU60" s="121"/>
      <c r="MV60" s="121"/>
      <c r="MW60" s="20"/>
      <c r="MX60" s="20"/>
      <c r="MY60" s="20"/>
      <c r="MZ60" s="20"/>
      <c r="NA60" s="20"/>
      <c r="NB60" s="21"/>
      <c r="NC60" s="2"/>
      <c r="ND60" s="115"/>
      <c r="NE60" s="116"/>
      <c r="NF60" s="116"/>
      <c r="NG60" s="116"/>
      <c r="NH60" s="116"/>
      <c r="NI60" s="116"/>
      <c r="NJ60" s="116"/>
      <c r="NK60" s="116"/>
      <c r="NL60" s="116"/>
      <c r="NM60" s="116"/>
      <c r="NN60" s="116"/>
      <c r="NO60" s="116"/>
      <c r="NP60" s="116"/>
      <c r="NQ60" s="116"/>
      <c r="NR60" s="117"/>
    </row>
    <row r="61" spans="1:382" ht="13.5" customHeight="1" x14ac:dyDescent="0.2">
      <c r="A61" s="23"/>
      <c r="B61" s="19"/>
      <c r="C61" s="20"/>
      <c r="D61" s="20"/>
      <c r="E61" s="20"/>
      <c r="F61" s="20"/>
      <c r="G61" s="20"/>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c r="AS61" s="122"/>
      <c r="AT61" s="122"/>
      <c r="AU61" s="122"/>
      <c r="AV61" s="122"/>
      <c r="AW61" s="122"/>
      <c r="AX61" s="122"/>
      <c r="AY61" s="122"/>
      <c r="AZ61" s="122"/>
      <c r="BA61" s="122"/>
      <c r="BB61" s="122"/>
      <c r="BC61" s="122"/>
      <c r="BD61" s="122"/>
      <c r="BE61" s="122"/>
      <c r="BF61" s="122"/>
      <c r="BG61" s="122"/>
      <c r="BH61" s="122"/>
      <c r="BI61" s="122"/>
      <c r="BJ61" s="122"/>
      <c r="BK61" s="122"/>
      <c r="BL61" s="122"/>
      <c r="BM61" s="122"/>
      <c r="BN61" s="122"/>
      <c r="BO61" s="122"/>
      <c r="BP61" s="122"/>
      <c r="BQ61" s="122"/>
      <c r="BR61" s="122"/>
      <c r="BS61" s="122"/>
      <c r="BT61" s="122"/>
      <c r="BU61" s="122"/>
      <c r="BV61" s="122"/>
      <c r="BW61" s="122"/>
      <c r="BX61" s="122"/>
      <c r="BY61" s="122"/>
      <c r="BZ61" s="122"/>
      <c r="CA61" s="122"/>
      <c r="CB61" s="122"/>
      <c r="CC61" s="122"/>
      <c r="CD61" s="122"/>
      <c r="CE61" s="122"/>
      <c r="CF61" s="122"/>
      <c r="CG61" s="122"/>
      <c r="CH61" s="122"/>
      <c r="CI61" s="122"/>
      <c r="CJ61" s="122"/>
      <c r="CK61" s="122"/>
      <c r="CL61" s="122"/>
      <c r="CM61" s="122"/>
      <c r="CN61" s="122"/>
      <c r="CO61" s="122"/>
      <c r="CP61" s="122"/>
      <c r="CQ61" s="122"/>
      <c r="CR61" s="122"/>
      <c r="CS61" s="122"/>
      <c r="CT61" s="122"/>
      <c r="CU61" s="122"/>
      <c r="CV61" s="122"/>
      <c r="CW61" s="122"/>
      <c r="CX61" s="122"/>
      <c r="CY61" s="122"/>
      <c r="CZ61" s="122"/>
      <c r="DA61" s="122"/>
      <c r="DB61" s="122"/>
      <c r="DC61" s="122"/>
      <c r="DD61" s="122"/>
      <c r="DE61" s="122"/>
      <c r="DF61" s="122"/>
      <c r="DG61" s="122"/>
      <c r="DH61" s="122"/>
      <c r="DI61" s="122"/>
      <c r="DJ61" s="122"/>
      <c r="DK61" s="122"/>
      <c r="DL61" s="122"/>
      <c r="DM61" s="122"/>
      <c r="DN61" s="122"/>
      <c r="DO61" s="122"/>
      <c r="DP61" s="122"/>
      <c r="DQ61" s="122"/>
      <c r="DR61" s="122"/>
      <c r="DS61" s="122"/>
      <c r="DT61" s="122"/>
      <c r="DU61" s="122"/>
      <c r="DV61" s="122"/>
      <c r="DW61" s="122"/>
      <c r="DX61" s="122"/>
      <c r="DY61" s="122"/>
      <c r="DZ61" s="122"/>
      <c r="EA61" s="122"/>
      <c r="EB61" s="122"/>
      <c r="EC61" s="122"/>
      <c r="ED61" s="122"/>
      <c r="EE61" s="122"/>
      <c r="EF61" s="122"/>
      <c r="EG61" s="122"/>
      <c r="EH61" s="122"/>
      <c r="EI61" s="122"/>
      <c r="EJ61" s="122"/>
      <c r="EK61" s="122"/>
      <c r="EL61" s="122"/>
      <c r="EM61" s="122"/>
      <c r="EN61" s="122"/>
      <c r="EO61" s="122"/>
      <c r="EP61" s="122"/>
      <c r="EQ61" s="122"/>
      <c r="ER61" s="122"/>
      <c r="ES61" s="122"/>
      <c r="ET61" s="122"/>
      <c r="EU61" s="122"/>
      <c r="EV61" s="122"/>
      <c r="EW61" s="122"/>
      <c r="EX61" s="122"/>
      <c r="EY61" s="122"/>
      <c r="EZ61" s="122"/>
      <c r="FA61" s="122"/>
      <c r="FB61" s="122"/>
      <c r="FC61" s="122"/>
      <c r="FD61" s="122"/>
      <c r="FE61" s="122"/>
      <c r="FF61" s="122"/>
      <c r="FG61" s="122"/>
      <c r="FH61" s="122"/>
      <c r="FI61" s="122"/>
      <c r="FJ61" s="122"/>
      <c r="FK61" s="122"/>
      <c r="FL61" s="122"/>
      <c r="FM61" s="122"/>
      <c r="FN61" s="122"/>
      <c r="FO61" s="122"/>
      <c r="FP61" s="122"/>
      <c r="FQ61" s="122"/>
      <c r="FR61" s="122"/>
      <c r="FS61" s="122"/>
      <c r="FT61" s="122"/>
      <c r="FU61" s="122"/>
      <c r="FV61" s="122"/>
      <c r="FW61" s="122"/>
      <c r="FX61" s="122"/>
      <c r="FY61" s="122"/>
      <c r="FZ61" s="122"/>
      <c r="GA61" s="122"/>
      <c r="GB61" s="122"/>
      <c r="GC61" s="122"/>
      <c r="GD61" s="122"/>
      <c r="GE61" s="122"/>
      <c r="GF61" s="122"/>
      <c r="GG61" s="122"/>
      <c r="GH61" s="122"/>
      <c r="GI61" s="122"/>
      <c r="GJ61" s="122"/>
      <c r="GK61" s="122"/>
      <c r="GL61" s="122"/>
      <c r="GM61" s="122"/>
      <c r="GN61" s="122"/>
      <c r="GO61" s="122"/>
      <c r="GP61" s="122"/>
      <c r="GQ61" s="122"/>
      <c r="GR61" s="122"/>
      <c r="GS61" s="122"/>
      <c r="GT61" s="122"/>
      <c r="GU61" s="122"/>
      <c r="GV61" s="122"/>
      <c r="GW61" s="122"/>
      <c r="GX61" s="122"/>
      <c r="GY61" s="122"/>
      <c r="GZ61" s="122"/>
      <c r="HA61" s="122"/>
      <c r="HB61" s="122"/>
      <c r="HC61" s="122"/>
      <c r="HD61" s="122"/>
      <c r="HE61" s="122"/>
      <c r="HF61" s="122"/>
      <c r="HG61" s="122"/>
      <c r="HH61" s="122"/>
      <c r="HI61" s="122"/>
      <c r="HJ61" s="122"/>
      <c r="HK61" s="122"/>
      <c r="HL61" s="122"/>
      <c r="HM61" s="122"/>
      <c r="HN61" s="122"/>
      <c r="HO61" s="122"/>
      <c r="HP61" s="122"/>
      <c r="HQ61" s="122"/>
      <c r="HR61" s="122"/>
      <c r="HS61" s="122"/>
      <c r="HT61" s="122"/>
      <c r="HU61" s="122"/>
      <c r="HV61" s="122"/>
      <c r="HW61" s="122"/>
      <c r="HX61" s="122"/>
      <c r="HY61" s="122"/>
      <c r="HZ61" s="122"/>
      <c r="IA61" s="122"/>
      <c r="IB61" s="122"/>
      <c r="IC61" s="122"/>
      <c r="ID61" s="122"/>
      <c r="IE61" s="122"/>
      <c r="IF61" s="122"/>
      <c r="IG61" s="122"/>
      <c r="IH61" s="122"/>
      <c r="II61" s="122"/>
      <c r="IJ61" s="122"/>
      <c r="IK61" s="122"/>
      <c r="IL61" s="122"/>
      <c r="IM61" s="122"/>
      <c r="IN61" s="122"/>
      <c r="IO61" s="122"/>
      <c r="IP61" s="122"/>
      <c r="IQ61" s="122"/>
      <c r="IR61" s="122"/>
      <c r="IS61" s="122"/>
      <c r="IT61" s="122"/>
      <c r="IU61" s="122"/>
      <c r="IV61" s="122"/>
      <c r="IW61" s="122"/>
      <c r="IX61" s="122"/>
      <c r="IY61" s="122"/>
      <c r="IZ61" s="122"/>
      <c r="JA61" s="122"/>
      <c r="JB61" s="122"/>
      <c r="JC61" s="122"/>
      <c r="JD61" s="122"/>
      <c r="JE61" s="122"/>
      <c r="JF61" s="122"/>
      <c r="JG61" s="122"/>
      <c r="JH61" s="122"/>
      <c r="JI61" s="122"/>
      <c r="JJ61" s="122"/>
      <c r="JK61" s="122"/>
      <c r="JL61" s="122"/>
      <c r="JM61" s="122"/>
      <c r="JN61" s="122"/>
      <c r="JO61" s="122"/>
      <c r="JP61" s="122"/>
      <c r="JQ61" s="122"/>
      <c r="JR61" s="122"/>
      <c r="JS61" s="122"/>
      <c r="JT61" s="122"/>
      <c r="JU61" s="122"/>
      <c r="JV61" s="122"/>
      <c r="JW61" s="122"/>
      <c r="JX61" s="122"/>
      <c r="JY61" s="122"/>
      <c r="JZ61" s="122"/>
      <c r="KA61" s="122"/>
      <c r="KB61" s="122"/>
      <c r="KC61" s="122"/>
      <c r="KD61" s="122"/>
      <c r="KE61" s="122"/>
      <c r="KF61" s="122"/>
      <c r="KG61" s="122"/>
      <c r="KH61" s="122"/>
      <c r="KI61" s="122"/>
      <c r="KJ61" s="122"/>
      <c r="KK61" s="122"/>
      <c r="KL61" s="122"/>
      <c r="KM61" s="122"/>
      <c r="KN61" s="122"/>
      <c r="KO61" s="122"/>
      <c r="KP61" s="122"/>
      <c r="KQ61" s="122"/>
      <c r="KR61" s="122"/>
      <c r="KS61" s="122"/>
      <c r="KT61" s="122"/>
      <c r="KU61" s="122"/>
      <c r="KV61" s="122"/>
      <c r="KW61" s="122"/>
      <c r="KX61" s="122"/>
      <c r="KY61" s="122"/>
      <c r="KZ61" s="122"/>
      <c r="LA61" s="122"/>
      <c r="LB61" s="122"/>
      <c r="LC61" s="122"/>
      <c r="LD61" s="122"/>
      <c r="LE61" s="122"/>
      <c r="LF61" s="122"/>
      <c r="LG61" s="122"/>
      <c r="LH61" s="122"/>
      <c r="LI61" s="122"/>
      <c r="LJ61" s="122"/>
      <c r="LK61" s="122"/>
      <c r="LL61" s="122"/>
      <c r="LM61" s="122"/>
      <c r="LN61" s="122"/>
      <c r="LO61" s="122"/>
      <c r="LP61" s="122"/>
      <c r="LQ61" s="122"/>
      <c r="LR61" s="122"/>
      <c r="LS61" s="122"/>
      <c r="LT61" s="122"/>
      <c r="LU61" s="122"/>
      <c r="LV61" s="122"/>
      <c r="LW61" s="122"/>
      <c r="LX61" s="122"/>
      <c r="LY61" s="122"/>
      <c r="LZ61" s="122"/>
      <c r="MA61" s="122"/>
      <c r="MB61" s="122"/>
      <c r="MC61" s="122"/>
      <c r="MD61" s="122"/>
      <c r="ME61" s="122"/>
      <c r="MF61" s="122"/>
      <c r="MG61" s="122"/>
      <c r="MH61" s="122"/>
      <c r="MI61" s="122"/>
      <c r="MJ61" s="122"/>
      <c r="MK61" s="122"/>
      <c r="ML61" s="122"/>
      <c r="MM61" s="122"/>
      <c r="MN61" s="122"/>
      <c r="MO61" s="122"/>
      <c r="MP61" s="122"/>
      <c r="MQ61" s="122"/>
      <c r="MR61" s="122"/>
      <c r="MS61" s="122"/>
      <c r="MT61" s="122"/>
      <c r="MU61" s="122"/>
      <c r="MV61" s="122"/>
      <c r="MW61" s="20"/>
      <c r="MX61" s="20"/>
      <c r="MY61" s="20"/>
      <c r="MZ61" s="20"/>
      <c r="NA61" s="20"/>
      <c r="NB61" s="21"/>
      <c r="NC61" s="2"/>
      <c r="ND61" s="115"/>
      <c r="NE61" s="116"/>
      <c r="NF61" s="116"/>
      <c r="NG61" s="116"/>
      <c r="NH61" s="116"/>
      <c r="NI61" s="116"/>
      <c r="NJ61" s="116"/>
      <c r="NK61" s="116"/>
      <c r="NL61" s="116"/>
      <c r="NM61" s="116"/>
      <c r="NN61" s="116"/>
      <c r="NO61" s="116"/>
      <c r="NP61" s="116"/>
      <c r="NQ61" s="116"/>
      <c r="NR61" s="117"/>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5"/>
      <c r="NE62" s="116"/>
      <c r="NF62" s="116"/>
      <c r="NG62" s="116"/>
      <c r="NH62" s="116"/>
      <c r="NI62" s="116"/>
      <c r="NJ62" s="116"/>
      <c r="NK62" s="116"/>
      <c r="NL62" s="116"/>
      <c r="NM62" s="116"/>
      <c r="NN62" s="116"/>
      <c r="NO62" s="116"/>
      <c r="NP62" s="116"/>
      <c r="NQ62" s="116"/>
      <c r="NR62" s="117"/>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5"/>
      <c r="NE63" s="116"/>
      <c r="NF63" s="116"/>
      <c r="NG63" s="116"/>
      <c r="NH63" s="116"/>
      <c r="NI63" s="116"/>
      <c r="NJ63" s="116"/>
      <c r="NK63" s="116"/>
      <c r="NL63" s="116"/>
      <c r="NM63" s="116"/>
      <c r="NN63" s="116"/>
      <c r="NO63" s="116"/>
      <c r="NP63" s="116"/>
      <c r="NQ63" s="116"/>
      <c r="NR63" s="117"/>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18"/>
      <c r="NE64" s="119"/>
      <c r="NF64" s="119"/>
      <c r="NG64" s="119"/>
      <c r="NH64" s="119"/>
      <c r="NI64" s="119"/>
      <c r="NJ64" s="119"/>
      <c r="NK64" s="119"/>
      <c r="NL64" s="119"/>
      <c r="NM64" s="119"/>
      <c r="NN64" s="119"/>
      <c r="NO64" s="119"/>
      <c r="NP64" s="119"/>
      <c r="NQ64" s="119"/>
      <c r="NR64" s="120"/>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130</v>
      </c>
      <c r="NE66" s="101"/>
      <c r="NF66" s="101"/>
      <c r="NG66" s="101"/>
      <c r="NH66" s="101"/>
      <c r="NI66" s="101"/>
      <c r="NJ66" s="101"/>
      <c r="NK66" s="101"/>
      <c r="NL66" s="101"/>
      <c r="NM66" s="101"/>
      <c r="NN66" s="101"/>
      <c r="NO66" s="101"/>
      <c r="NP66" s="101"/>
      <c r="NQ66" s="101"/>
      <c r="NR66" s="102"/>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2">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224555</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2">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2">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151.5</v>
      </c>
      <c r="KB78" s="81"/>
      <c r="KC78" s="81"/>
      <c r="KD78" s="81"/>
      <c r="KE78" s="81"/>
      <c r="KF78" s="81"/>
      <c r="KG78" s="81"/>
      <c r="KH78" s="81"/>
      <c r="KI78" s="81"/>
      <c r="KJ78" s="81"/>
      <c r="KK78" s="81"/>
      <c r="KL78" s="81"/>
      <c r="KM78" s="81"/>
      <c r="KN78" s="81"/>
      <c r="KO78" s="82"/>
      <c r="KP78" s="80">
        <f>データ!DF7</f>
        <v>137.6</v>
      </c>
      <c r="KQ78" s="81"/>
      <c r="KR78" s="81"/>
      <c r="KS78" s="81"/>
      <c r="KT78" s="81"/>
      <c r="KU78" s="81"/>
      <c r="KV78" s="81"/>
      <c r="KW78" s="81"/>
      <c r="KX78" s="81"/>
      <c r="KY78" s="81"/>
      <c r="KZ78" s="81"/>
      <c r="LA78" s="81"/>
      <c r="LB78" s="81"/>
      <c r="LC78" s="81"/>
      <c r="LD78" s="82"/>
      <c r="LE78" s="80">
        <f>データ!DG7</f>
        <v>112.5</v>
      </c>
      <c r="LF78" s="81"/>
      <c r="LG78" s="81"/>
      <c r="LH78" s="81"/>
      <c r="LI78" s="81"/>
      <c r="LJ78" s="81"/>
      <c r="LK78" s="81"/>
      <c r="LL78" s="81"/>
      <c r="LM78" s="81"/>
      <c r="LN78" s="81"/>
      <c r="LO78" s="81"/>
      <c r="LP78" s="81"/>
      <c r="LQ78" s="81"/>
      <c r="LR78" s="81"/>
      <c r="LS78" s="82"/>
      <c r="LT78" s="80">
        <f>データ!DH7</f>
        <v>119</v>
      </c>
      <c r="LU78" s="81"/>
      <c r="LV78" s="81"/>
      <c r="LW78" s="81"/>
      <c r="LX78" s="81"/>
      <c r="LY78" s="81"/>
      <c r="LZ78" s="81"/>
      <c r="MA78" s="81"/>
      <c r="MB78" s="81"/>
      <c r="MC78" s="81"/>
      <c r="MD78" s="81"/>
      <c r="ME78" s="81"/>
      <c r="MF78" s="81"/>
      <c r="MG78" s="81"/>
      <c r="MH78" s="82"/>
      <c r="MI78" s="80">
        <f>データ!DI7</f>
        <v>145.19999999999999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vS3BMdvEXktPyK6aQJ2MO0dylaCs4VFTum6yTJKQFYlSxYg8L6UgZhRCGPyCqQUfcie7p7lKgCf+4/w2ZlhFOA==" saltValue="iovbBRTTmUQGeJfS9TUXG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election activeCell="I9" sqref="I9"/>
    </sheetView>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2">
      <c r="A3" s="49" t="s">
        <v>51</v>
      </c>
      <c r="B3" s="50" t="s">
        <v>52</v>
      </c>
      <c r="C3" s="50" t="s">
        <v>53</v>
      </c>
      <c r="D3" s="50" t="s">
        <v>54</v>
      </c>
      <c r="E3" s="50" t="s">
        <v>55</v>
      </c>
      <c r="F3" s="50" t="s">
        <v>56</v>
      </c>
      <c r="G3" s="50" t="s">
        <v>57</v>
      </c>
      <c r="H3" s="152" t="s">
        <v>58</v>
      </c>
      <c r="I3" s="153"/>
      <c r="J3" s="153"/>
      <c r="K3" s="153"/>
      <c r="L3" s="153"/>
      <c r="M3" s="153"/>
      <c r="N3" s="153"/>
      <c r="O3" s="153"/>
      <c r="P3" s="153"/>
      <c r="Q3" s="153"/>
      <c r="R3" s="153"/>
      <c r="S3" s="153"/>
      <c r="T3" s="153"/>
      <c r="U3" s="153"/>
      <c r="V3" s="153"/>
      <c r="W3" s="153"/>
      <c r="X3" s="153"/>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2">
      <c r="A4" s="49" t="s">
        <v>62</v>
      </c>
      <c r="B4" s="57"/>
      <c r="C4" s="57"/>
      <c r="D4" s="57"/>
      <c r="E4" s="57"/>
      <c r="F4" s="57"/>
      <c r="G4" s="57"/>
      <c r="H4" s="154"/>
      <c r="I4" s="155"/>
      <c r="J4" s="155"/>
      <c r="K4" s="155"/>
      <c r="L4" s="155"/>
      <c r="M4" s="155"/>
      <c r="N4" s="155"/>
      <c r="O4" s="155"/>
      <c r="P4" s="155"/>
      <c r="Q4" s="155"/>
      <c r="R4" s="155"/>
      <c r="S4" s="155"/>
      <c r="T4" s="155"/>
      <c r="U4" s="155"/>
      <c r="V4" s="155"/>
      <c r="W4" s="155"/>
      <c r="X4" s="155"/>
      <c r="Y4" s="149" t="s">
        <v>63</v>
      </c>
      <c r="Z4" s="150"/>
      <c r="AA4" s="150"/>
      <c r="AB4" s="150"/>
      <c r="AC4" s="150"/>
      <c r="AD4" s="150"/>
      <c r="AE4" s="150"/>
      <c r="AF4" s="150"/>
      <c r="AG4" s="150"/>
      <c r="AH4" s="150"/>
      <c r="AI4" s="151"/>
      <c r="AJ4" s="156" t="s">
        <v>64</v>
      </c>
      <c r="AK4" s="156"/>
      <c r="AL4" s="156"/>
      <c r="AM4" s="156"/>
      <c r="AN4" s="156"/>
      <c r="AO4" s="156"/>
      <c r="AP4" s="156"/>
      <c r="AQ4" s="156"/>
      <c r="AR4" s="156"/>
      <c r="AS4" s="156"/>
      <c r="AT4" s="156"/>
      <c r="AU4" s="157" t="s">
        <v>65</v>
      </c>
      <c r="AV4" s="156"/>
      <c r="AW4" s="156"/>
      <c r="AX4" s="156"/>
      <c r="AY4" s="156"/>
      <c r="AZ4" s="156"/>
      <c r="BA4" s="156"/>
      <c r="BB4" s="156"/>
      <c r="BC4" s="156"/>
      <c r="BD4" s="156"/>
      <c r="BE4" s="156"/>
      <c r="BF4" s="156" t="s">
        <v>66</v>
      </c>
      <c r="BG4" s="156"/>
      <c r="BH4" s="156"/>
      <c r="BI4" s="156"/>
      <c r="BJ4" s="156"/>
      <c r="BK4" s="156"/>
      <c r="BL4" s="156"/>
      <c r="BM4" s="156"/>
      <c r="BN4" s="156"/>
      <c r="BO4" s="156"/>
      <c r="BP4" s="156"/>
      <c r="BQ4" s="157" t="s">
        <v>67</v>
      </c>
      <c r="BR4" s="156"/>
      <c r="BS4" s="156"/>
      <c r="BT4" s="156"/>
      <c r="BU4" s="156"/>
      <c r="BV4" s="156"/>
      <c r="BW4" s="156"/>
      <c r="BX4" s="156"/>
      <c r="BY4" s="156"/>
      <c r="BZ4" s="156"/>
      <c r="CA4" s="156"/>
      <c r="CB4" s="156" t="s">
        <v>68</v>
      </c>
      <c r="CC4" s="156"/>
      <c r="CD4" s="156"/>
      <c r="CE4" s="156"/>
      <c r="CF4" s="156"/>
      <c r="CG4" s="156"/>
      <c r="CH4" s="156"/>
      <c r="CI4" s="156"/>
      <c r="CJ4" s="156"/>
      <c r="CK4" s="156"/>
      <c r="CL4" s="156"/>
      <c r="CM4" s="158" t="s">
        <v>69</v>
      </c>
      <c r="CN4" s="158" t="s">
        <v>70</v>
      </c>
      <c r="CO4" s="149" t="s">
        <v>71</v>
      </c>
      <c r="CP4" s="150"/>
      <c r="CQ4" s="150"/>
      <c r="CR4" s="150"/>
      <c r="CS4" s="150"/>
      <c r="CT4" s="150"/>
      <c r="CU4" s="150"/>
      <c r="CV4" s="150"/>
      <c r="CW4" s="150"/>
      <c r="CX4" s="150"/>
      <c r="CY4" s="151"/>
      <c r="CZ4" s="156" t="s">
        <v>72</v>
      </c>
      <c r="DA4" s="156"/>
      <c r="DB4" s="156"/>
      <c r="DC4" s="156"/>
      <c r="DD4" s="156"/>
      <c r="DE4" s="156"/>
      <c r="DF4" s="156"/>
      <c r="DG4" s="156"/>
      <c r="DH4" s="156"/>
      <c r="DI4" s="156"/>
      <c r="DJ4" s="156"/>
      <c r="DK4" s="149" t="s">
        <v>73</v>
      </c>
      <c r="DL4" s="150"/>
      <c r="DM4" s="150"/>
      <c r="DN4" s="150"/>
      <c r="DO4" s="150"/>
      <c r="DP4" s="150"/>
      <c r="DQ4" s="150"/>
      <c r="DR4" s="150"/>
      <c r="DS4" s="150"/>
      <c r="DT4" s="150"/>
      <c r="DU4" s="151"/>
    </row>
    <row r="5" spans="1:125" x14ac:dyDescent="0.2">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91</v>
      </c>
      <c r="AM5" s="59" t="s">
        <v>92</v>
      </c>
      <c r="AN5" s="59" t="s">
        <v>93</v>
      </c>
      <c r="AO5" s="59" t="s">
        <v>94</v>
      </c>
      <c r="AP5" s="59" t="s">
        <v>95</v>
      </c>
      <c r="AQ5" s="59" t="s">
        <v>96</v>
      </c>
      <c r="AR5" s="59" t="s">
        <v>97</v>
      </c>
      <c r="AS5" s="59" t="s">
        <v>98</v>
      </c>
      <c r="AT5" s="59" t="s">
        <v>99</v>
      </c>
      <c r="AU5" s="59" t="s">
        <v>89</v>
      </c>
      <c r="AV5" s="59" t="s">
        <v>101</v>
      </c>
      <c r="AW5" s="59" t="s">
        <v>91</v>
      </c>
      <c r="AX5" s="59" t="s">
        <v>102</v>
      </c>
      <c r="AY5" s="59" t="s">
        <v>103</v>
      </c>
      <c r="AZ5" s="59" t="s">
        <v>94</v>
      </c>
      <c r="BA5" s="59" t="s">
        <v>95</v>
      </c>
      <c r="BB5" s="59" t="s">
        <v>96</v>
      </c>
      <c r="BC5" s="59" t="s">
        <v>97</v>
      </c>
      <c r="BD5" s="59" t="s">
        <v>98</v>
      </c>
      <c r="BE5" s="59" t="s">
        <v>99</v>
      </c>
      <c r="BF5" s="59" t="s">
        <v>89</v>
      </c>
      <c r="BG5" s="59" t="s">
        <v>90</v>
      </c>
      <c r="BH5" s="59" t="s">
        <v>91</v>
      </c>
      <c r="BI5" s="59" t="s">
        <v>102</v>
      </c>
      <c r="BJ5" s="59" t="s">
        <v>103</v>
      </c>
      <c r="BK5" s="59" t="s">
        <v>94</v>
      </c>
      <c r="BL5" s="59" t="s">
        <v>95</v>
      </c>
      <c r="BM5" s="59" t="s">
        <v>96</v>
      </c>
      <c r="BN5" s="59" t="s">
        <v>97</v>
      </c>
      <c r="BO5" s="59" t="s">
        <v>98</v>
      </c>
      <c r="BP5" s="59" t="s">
        <v>99</v>
      </c>
      <c r="BQ5" s="59" t="s">
        <v>100</v>
      </c>
      <c r="BR5" s="59" t="s">
        <v>90</v>
      </c>
      <c r="BS5" s="59" t="s">
        <v>91</v>
      </c>
      <c r="BT5" s="59" t="s">
        <v>102</v>
      </c>
      <c r="BU5" s="59" t="s">
        <v>103</v>
      </c>
      <c r="BV5" s="59" t="s">
        <v>94</v>
      </c>
      <c r="BW5" s="59" t="s">
        <v>95</v>
      </c>
      <c r="BX5" s="59" t="s">
        <v>96</v>
      </c>
      <c r="BY5" s="59" t="s">
        <v>97</v>
      </c>
      <c r="BZ5" s="59" t="s">
        <v>98</v>
      </c>
      <c r="CA5" s="59" t="s">
        <v>99</v>
      </c>
      <c r="CB5" s="59" t="s">
        <v>89</v>
      </c>
      <c r="CC5" s="59" t="s">
        <v>101</v>
      </c>
      <c r="CD5" s="59" t="s">
        <v>91</v>
      </c>
      <c r="CE5" s="59" t="s">
        <v>102</v>
      </c>
      <c r="CF5" s="59" t="s">
        <v>103</v>
      </c>
      <c r="CG5" s="59" t="s">
        <v>94</v>
      </c>
      <c r="CH5" s="59" t="s">
        <v>95</v>
      </c>
      <c r="CI5" s="59" t="s">
        <v>96</v>
      </c>
      <c r="CJ5" s="59" t="s">
        <v>97</v>
      </c>
      <c r="CK5" s="59" t="s">
        <v>98</v>
      </c>
      <c r="CL5" s="59" t="s">
        <v>99</v>
      </c>
      <c r="CM5" s="159"/>
      <c r="CN5" s="159"/>
      <c r="CO5" s="59" t="s">
        <v>89</v>
      </c>
      <c r="CP5" s="59" t="s">
        <v>101</v>
      </c>
      <c r="CQ5" s="59" t="s">
        <v>91</v>
      </c>
      <c r="CR5" s="59" t="s">
        <v>102</v>
      </c>
      <c r="CS5" s="59" t="s">
        <v>103</v>
      </c>
      <c r="CT5" s="59" t="s">
        <v>94</v>
      </c>
      <c r="CU5" s="59" t="s">
        <v>95</v>
      </c>
      <c r="CV5" s="59" t="s">
        <v>96</v>
      </c>
      <c r="CW5" s="59" t="s">
        <v>97</v>
      </c>
      <c r="CX5" s="59" t="s">
        <v>98</v>
      </c>
      <c r="CY5" s="59" t="s">
        <v>99</v>
      </c>
      <c r="CZ5" s="59" t="s">
        <v>89</v>
      </c>
      <c r="DA5" s="59" t="s">
        <v>101</v>
      </c>
      <c r="DB5" s="59" t="s">
        <v>91</v>
      </c>
      <c r="DC5" s="59" t="s">
        <v>102</v>
      </c>
      <c r="DD5" s="59" t="s">
        <v>93</v>
      </c>
      <c r="DE5" s="59" t="s">
        <v>94</v>
      </c>
      <c r="DF5" s="59" t="s">
        <v>95</v>
      </c>
      <c r="DG5" s="59" t="s">
        <v>96</v>
      </c>
      <c r="DH5" s="59" t="s">
        <v>97</v>
      </c>
      <c r="DI5" s="59" t="s">
        <v>98</v>
      </c>
      <c r="DJ5" s="59" t="s">
        <v>35</v>
      </c>
      <c r="DK5" s="59" t="s">
        <v>100</v>
      </c>
      <c r="DL5" s="59" t="s">
        <v>101</v>
      </c>
      <c r="DM5" s="59" t="s">
        <v>104</v>
      </c>
      <c r="DN5" s="59" t="s">
        <v>105</v>
      </c>
      <c r="DO5" s="59" t="s">
        <v>103</v>
      </c>
      <c r="DP5" s="59" t="s">
        <v>94</v>
      </c>
      <c r="DQ5" s="59" t="s">
        <v>95</v>
      </c>
      <c r="DR5" s="59" t="s">
        <v>96</v>
      </c>
      <c r="DS5" s="59" t="s">
        <v>97</v>
      </c>
      <c r="DT5" s="59" t="s">
        <v>98</v>
      </c>
      <c r="DU5" s="59" t="s">
        <v>99</v>
      </c>
    </row>
    <row r="6" spans="1:125" s="66" customFormat="1" x14ac:dyDescent="0.2">
      <c r="A6" s="49" t="s">
        <v>106</v>
      </c>
      <c r="B6" s="60">
        <f>B8</f>
        <v>2020</v>
      </c>
      <c r="C6" s="60">
        <f t="shared" ref="C6:X6" si="1">C8</f>
        <v>271004</v>
      </c>
      <c r="D6" s="60">
        <f t="shared" si="1"/>
        <v>47</v>
      </c>
      <c r="E6" s="60">
        <f t="shared" si="1"/>
        <v>14</v>
      </c>
      <c r="F6" s="60">
        <f t="shared" si="1"/>
        <v>0</v>
      </c>
      <c r="G6" s="60">
        <f t="shared" si="1"/>
        <v>26</v>
      </c>
      <c r="H6" s="60" t="str">
        <f>SUBSTITUTE(H8,"　","")</f>
        <v>大阪府大阪市</v>
      </c>
      <c r="I6" s="60" t="str">
        <f t="shared" si="1"/>
        <v>靱地下駐車場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v>
      </c>
      <c r="Q6" s="62" t="str">
        <f t="shared" si="1"/>
        <v>地下式</v>
      </c>
      <c r="R6" s="63">
        <f t="shared" si="1"/>
        <v>26</v>
      </c>
      <c r="S6" s="62" t="str">
        <f t="shared" si="1"/>
        <v>公共施設</v>
      </c>
      <c r="T6" s="62" t="str">
        <f t="shared" si="1"/>
        <v>有</v>
      </c>
      <c r="U6" s="63">
        <f t="shared" si="1"/>
        <v>9000</v>
      </c>
      <c r="V6" s="63">
        <f t="shared" si="1"/>
        <v>255</v>
      </c>
      <c r="W6" s="63">
        <f t="shared" si="1"/>
        <v>400</v>
      </c>
      <c r="X6" s="62" t="str">
        <f t="shared" si="1"/>
        <v>利用料金制</v>
      </c>
      <c r="Y6" s="64">
        <f>IF(Y8="-",NA(),Y8)</f>
        <v>336</v>
      </c>
      <c r="Z6" s="64">
        <f t="shared" ref="Z6:AH6" si="2">IF(Z8="-",NA(),Z8)</f>
        <v>146.19999999999999</v>
      </c>
      <c r="AA6" s="64">
        <f t="shared" si="2"/>
        <v>297.7</v>
      </c>
      <c r="AB6" s="64">
        <f t="shared" si="2"/>
        <v>268.60000000000002</v>
      </c>
      <c r="AC6" s="64">
        <f t="shared" si="2"/>
        <v>286.3</v>
      </c>
      <c r="AD6" s="64">
        <f t="shared" si="2"/>
        <v>142.1</v>
      </c>
      <c r="AE6" s="64">
        <f t="shared" si="2"/>
        <v>135.1</v>
      </c>
      <c r="AF6" s="64">
        <f t="shared" si="2"/>
        <v>153.30000000000001</v>
      </c>
      <c r="AG6" s="64">
        <f t="shared" si="2"/>
        <v>137.6</v>
      </c>
      <c r="AH6" s="64">
        <f t="shared" si="2"/>
        <v>127.8</v>
      </c>
      <c r="AI6" s="61" t="str">
        <f>IF(AI8="-","",IF(AI8="-","【-】","【"&amp;SUBSTITUTE(TEXT(AI8,"#,##0.0"),"-","△")&amp;"】"))</f>
        <v>【630.7】</v>
      </c>
      <c r="AJ6" s="64">
        <f>IF(AJ8="-",NA(),AJ8)</f>
        <v>0</v>
      </c>
      <c r="AK6" s="64">
        <f t="shared" ref="AK6:AS6" si="3">IF(AK8="-",NA(),AK8)</f>
        <v>0</v>
      </c>
      <c r="AL6" s="64">
        <f t="shared" si="3"/>
        <v>0</v>
      </c>
      <c r="AM6" s="64">
        <f t="shared" si="3"/>
        <v>0</v>
      </c>
      <c r="AN6" s="64">
        <f t="shared" si="3"/>
        <v>0</v>
      </c>
      <c r="AO6" s="64">
        <f t="shared" si="3"/>
        <v>4.5999999999999996</v>
      </c>
      <c r="AP6" s="64">
        <f t="shared" si="3"/>
        <v>4.5999999999999996</v>
      </c>
      <c r="AQ6" s="64">
        <f t="shared" si="3"/>
        <v>3.9</v>
      </c>
      <c r="AR6" s="64">
        <f t="shared" si="3"/>
        <v>4.2</v>
      </c>
      <c r="AS6" s="64">
        <f t="shared" si="3"/>
        <v>6.6</v>
      </c>
      <c r="AT6" s="61" t="str">
        <f>IF(AT8="-","",IF(AT8="-","【-】","【"&amp;SUBSTITUTE(TEXT(AT8,"#,##0.0"),"-","△")&amp;"】"))</f>
        <v>【8.6】</v>
      </c>
      <c r="AU6" s="65">
        <f>IF(AU8="-",NA(),AU8)</f>
        <v>0</v>
      </c>
      <c r="AV6" s="65">
        <f t="shared" ref="AV6:BD6" si="4">IF(AV8="-",NA(),AV8)</f>
        <v>0</v>
      </c>
      <c r="AW6" s="65">
        <f t="shared" si="4"/>
        <v>0</v>
      </c>
      <c r="AX6" s="65">
        <f t="shared" si="4"/>
        <v>0</v>
      </c>
      <c r="AY6" s="65">
        <f t="shared" si="4"/>
        <v>0</v>
      </c>
      <c r="AZ6" s="65">
        <f t="shared" si="4"/>
        <v>42</v>
      </c>
      <c r="BA6" s="65">
        <f t="shared" si="4"/>
        <v>45</v>
      </c>
      <c r="BB6" s="65">
        <f t="shared" si="4"/>
        <v>47</v>
      </c>
      <c r="BC6" s="65">
        <f t="shared" si="4"/>
        <v>46</v>
      </c>
      <c r="BD6" s="65">
        <f t="shared" si="4"/>
        <v>67</v>
      </c>
      <c r="BE6" s="63" t="str">
        <f>IF(BE8="-","",IF(BE8="-","【-】","【"&amp;SUBSTITUTE(TEXT(BE8,"#,##0"),"-","△")&amp;"】"))</f>
        <v>【2,345】</v>
      </c>
      <c r="BF6" s="64">
        <f>IF(BF8="-",NA(),BF8)</f>
        <v>70</v>
      </c>
      <c r="BG6" s="64">
        <f t="shared" ref="BG6:BO6" si="5">IF(BG8="-",NA(),BG8)</f>
        <v>31.6</v>
      </c>
      <c r="BH6" s="64">
        <f t="shared" si="5"/>
        <v>66.400000000000006</v>
      </c>
      <c r="BI6" s="64">
        <f t="shared" si="5"/>
        <v>62.8</v>
      </c>
      <c r="BJ6" s="64">
        <f t="shared" si="5"/>
        <v>65.099999999999994</v>
      </c>
      <c r="BK6" s="64">
        <f t="shared" si="5"/>
        <v>14.1</v>
      </c>
      <c r="BL6" s="64">
        <f t="shared" si="5"/>
        <v>5.4</v>
      </c>
      <c r="BM6" s="64">
        <f t="shared" si="5"/>
        <v>0.3</v>
      </c>
      <c r="BN6" s="64">
        <f t="shared" si="5"/>
        <v>-8.8000000000000007</v>
      </c>
      <c r="BO6" s="64">
        <f t="shared" si="5"/>
        <v>-26.1</v>
      </c>
      <c r="BP6" s="61" t="str">
        <f>IF(BP8="-","",IF(BP8="-","【-】","【"&amp;SUBSTITUTE(TEXT(BP8,"#,##0.0"),"-","△")&amp;"】"))</f>
        <v>【△65.9】</v>
      </c>
      <c r="BQ6" s="65">
        <f>IF(BQ8="-",NA(),BQ8)</f>
        <v>95048</v>
      </c>
      <c r="BR6" s="65">
        <f t="shared" ref="BR6:BZ6" si="6">IF(BR8="-",NA(),BR8)</f>
        <v>43032</v>
      </c>
      <c r="BS6" s="65">
        <f t="shared" si="6"/>
        <v>90190</v>
      </c>
      <c r="BT6" s="65">
        <f t="shared" si="6"/>
        <v>76260</v>
      </c>
      <c r="BU6" s="65">
        <f t="shared" si="6"/>
        <v>79569</v>
      </c>
      <c r="BV6" s="65">
        <f t="shared" si="6"/>
        <v>20639</v>
      </c>
      <c r="BW6" s="65">
        <f t="shared" si="6"/>
        <v>17398</v>
      </c>
      <c r="BX6" s="65">
        <f t="shared" si="6"/>
        <v>17894</v>
      </c>
      <c r="BY6" s="65">
        <f t="shared" si="6"/>
        <v>5568</v>
      </c>
      <c r="BZ6" s="65">
        <f t="shared" si="6"/>
        <v>2220</v>
      </c>
      <c r="CA6" s="63" t="str">
        <f>IF(CA8="-","",IF(CA8="-","【-】","【"&amp;SUBSTITUTE(TEXT(CA8,"#,##0"),"-","△")&amp;"】"))</f>
        <v>【3,932】</v>
      </c>
      <c r="CB6" s="64"/>
      <c r="CC6" s="64"/>
      <c r="CD6" s="64"/>
      <c r="CE6" s="64"/>
      <c r="CF6" s="64"/>
      <c r="CG6" s="64"/>
      <c r="CH6" s="64"/>
      <c r="CI6" s="64"/>
      <c r="CJ6" s="64"/>
      <c r="CK6" s="64"/>
      <c r="CL6" s="61" t="s">
        <v>107</v>
      </c>
      <c r="CM6" s="63">
        <f t="shared" ref="CM6:CN6" si="7">CM8</f>
        <v>0</v>
      </c>
      <c r="CN6" s="63">
        <f t="shared" si="7"/>
        <v>224555</v>
      </c>
      <c r="CO6" s="64"/>
      <c r="CP6" s="64"/>
      <c r="CQ6" s="64"/>
      <c r="CR6" s="64"/>
      <c r="CS6" s="64"/>
      <c r="CT6" s="64"/>
      <c r="CU6" s="64"/>
      <c r="CV6" s="64"/>
      <c r="CW6" s="64"/>
      <c r="CX6" s="64"/>
      <c r="CY6" s="61" t="s">
        <v>107</v>
      </c>
      <c r="CZ6" s="64">
        <f>IF(CZ8="-",NA(),CZ8)</f>
        <v>0</v>
      </c>
      <c r="DA6" s="64">
        <f t="shared" ref="DA6:DI6" si="8">IF(DA8="-",NA(),DA8)</f>
        <v>0</v>
      </c>
      <c r="DB6" s="64">
        <f t="shared" si="8"/>
        <v>0</v>
      </c>
      <c r="DC6" s="64">
        <f t="shared" si="8"/>
        <v>0</v>
      </c>
      <c r="DD6" s="64">
        <f t="shared" si="8"/>
        <v>0</v>
      </c>
      <c r="DE6" s="64">
        <f t="shared" si="8"/>
        <v>151.5</v>
      </c>
      <c r="DF6" s="64">
        <f t="shared" si="8"/>
        <v>137.6</v>
      </c>
      <c r="DG6" s="64">
        <f t="shared" si="8"/>
        <v>112.5</v>
      </c>
      <c r="DH6" s="64">
        <f t="shared" si="8"/>
        <v>119</v>
      </c>
      <c r="DI6" s="64">
        <f t="shared" si="8"/>
        <v>145.19999999999999</v>
      </c>
      <c r="DJ6" s="61" t="str">
        <f>IF(DJ8="-","",IF(DJ8="-","【-】","【"&amp;SUBSTITUTE(TEXT(DJ8,"#,##0.0"),"-","△")&amp;"】"))</f>
        <v>【183.4】</v>
      </c>
      <c r="DK6" s="64">
        <f>IF(DK8="-",NA(),DK8)</f>
        <v>104.3</v>
      </c>
      <c r="DL6" s="64">
        <f t="shared" ref="DL6:DT6" si="9">IF(DL8="-",NA(),DL8)</f>
        <v>102</v>
      </c>
      <c r="DM6" s="64">
        <f t="shared" si="9"/>
        <v>99.2</v>
      </c>
      <c r="DN6" s="64">
        <f t="shared" si="9"/>
        <v>83.9</v>
      </c>
      <c r="DO6" s="64">
        <f t="shared" si="9"/>
        <v>78.8</v>
      </c>
      <c r="DP6" s="64">
        <f t="shared" si="9"/>
        <v>168.2</v>
      </c>
      <c r="DQ6" s="64">
        <f t="shared" si="9"/>
        <v>165.8</v>
      </c>
      <c r="DR6" s="64">
        <f t="shared" si="9"/>
        <v>164.3</v>
      </c>
      <c r="DS6" s="64">
        <f t="shared" si="9"/>
        <v>158</v>
      </c>
      <c r="DT6" s="64">
        <f t="shared" si="9"/>
        <v>131</v>
      </c>
      <c r="DU6" s="61" t="str">
        <f>IF(DU8="-","",IF(DU8="-","【-】","【"&amp;SUBSTITUTE(TEXT(DU8,"#,##0.0"),"-","△")&amp;"】"))</f>
        <v>【164.2】</v>
      </c>
    </row>
    <row r="7" spans="1:125" s="66" customFormat="1" x14ac:dyDescent="0.2">
      <c r="A7" s="49" t="s">
        <v>108</v>
      </c>
      <c r="B7" s="60">
        <f t="shared" ref="B7:X7" si="10">B8</f>
        <v>2020</v>
      </c>
      <c r="C7" s="60">
        <f t="shared" si="10"/>
        <v>271004</v>
      </c>
      <c r="D7" s="60">
        <f t="shared" si="10"/>
        <v>47</v>
      </c>
      <c r="E7" s="60">
        <f t="shared" si="10"/>
        <v>14</v>
      </c>
      <c r="F7" s="60">
        <f t="shared" si="10"/>
        <v>0</v>
      </c>
      <c r="G7" s="60">
        <f t="shared" si="10"/>
        <v>26</v>
      </c>
      <c r="H7" s="60" t="str">
        <f t="shared" si="10"/>
        <v>大阪府　大阪市</v>
      </c>
      <c r="I7" s="60" t="str">
        <f t="shared" si="10"/>
        <v>靱地下駐車場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v>
      </c>
      <c r="Q7" s="62" t="str">
        <f t="shared" si="10"/>
        <v>地下式</v>
      </c>
      <c r="R7" s="63">
        <f t="shared" si="10"/>
        <v>26</v>
      </c>
      <c r="S7" s="62" t="str">
        <f t="shared" si="10"/>
        <v>公共施設</v>
      </c>
      <c r="T7" s="62" t="str">
        <f t="shared" si="10"/>
        <v>有</v>
      </c>
      <c r="U7" s="63">
        <f t="shared" si="10"/>
        <v>9000</v>
      </c>
      <c r="V7" s="63">
        <f t="shared" si="10"/>
        <v>255</v>
      </c>
      <c r="W7" s="63">
        <f t="shared" si="10"/>
        <v>400</v>
      </c>
      <c r="X7" s="62" t="str">
        <f t="shared" si="10"/>
        <v>利用料金制</v>
      </c>
      <c r="Y7" s="64">
        <f>Y8</f>
        <v>336</v>
      </c>
      <c r="Z7" s="64">
        <f t="shared" ref="Z7:AH7" si="11">Z8</f>
        <v>146.19999999999999</v>
      </c>
      <c r="AA7" s="64">
        <f t="shared" si="11"/>
        <v>297.7</v>
      </c>
      <c r="AB7" s="64">
        <f t="shared" si="11"/>
        <v>268.60000000000002</v>
      </c>
      <c r="AC7" s="64">
        <f t="shared" si="11"/>
        <v>286.3</v>
      </c>
      <c r="AD7" s="64">
        <f t="shared" si="11"/>
        <v>142.1</v>
      </c>
      <c r="AE7" s="64">
        <f t="shared" si="11"/>
        <v>135.1</v>
      </c>
      <c r="AF7" s="64">
        <f t="shared" si="11"/>
        <v>153.30000000000001</v>
      </c>
      <c r="AG7" s="64">
        <f t="shared" si="11"/>
        <v>137.6</v>
      </c>
      <c r="AH7" s="64">
        <f t="shared" si="11"/>
        <v>127.8</v>
      </c>
      <c r="AI7" s="61"/>
      <c r="AJ7" s="64">
        <f>AJ8</f>
        <v>0</v>
      </c>
      <c r="AK7" s="64">
        <f t="shared" ref="AK7:AS7" si="12">AK8</f>
        <v>0</v>
      </c>
      <c r="AL7" s="64">
        <f t="shared" si="12"/>
        <v>0</v>
      </c>
      <c r="AM7" s="64">
        <f t="shared" si="12"/>
        <v>0</v>
      </c>
      <c r="AN7" s="64">
        <f t="shared" si="12"/>
        <v>0</v>
      </c>
      <c r="AO7" s="64">
        <f t="shared" si="12"/>
        <v>4.5999999999999996</v>
      </c>
      <c r="AP7" s="64">
        <f t="shared" si="12"/>
        <v>4.5999999999999996</v>
      </c>
      <c r="AQ7" s="64">
        <f t="shared" si="12"/>
        <v>3.9</v>
      </c>
      <c r="AR7" s="64">
        <f t="shared" si="12"/>
        <v>4.2</v>
      </c>
      <c r="AS7" s="64">
        <f t="shared" si="12"/>
        <v>6.6</v>
      </c>
      <c r="AT7" s="61"/>
      <c r="AU7" s="65">
        <f>AU8</f>
        <v>0</v>
      </c>
      <c r="AV7" s="65">
        <f t="shared" ref="AV7:BD7" si="13">AV8</f>
        <v>0</v>
      </c>
      <c r="AW7" s="65">
        <f t="shared" si="13"/>
        <v>0</v>
      </c>
      <c r="AX7" s="65">
        <f t="shared" si="13"/>
        <v>0</v>
      </c>
      <c r="AY7" s="65">
        <f t="shared" si="13"/>
        <v>0</v>
      </c>
      <c r="AZ7" s="65">
        <f t="shared" si="13"/>
        <v>42</v>
      </c>
      <c r="BA7" s="65">
        <f t="shared" si="13"/>
        <v>45</v>
      </c>
      <c r="BB7" s="65">
        <f t="shared" si="13"/>
        <v>47</v>
      </c>
      <c r="BC7" s="65">
        <f t="shared" si="13"/>
        <v>46</v>
      </c>
      <c r="BD7" s="65">
        <f t="shared" si="13"/>
        <v>67</v>
      </c>
      <c r="BE7" s="63"/>
      <c r="BF7" s="64">
        <f>BF8</f>
        <v>70</v>
      </c>
      <c r="BG7" s="64">
        <f t="shared" ref="BG7:BO7" si="14">BG8</f>
        <v>31.6</v>
      </c>
      <c r="BH7" s="64">
        <f t="shared" si="14"/>
        <v>66.400000000000006</v>
      </c>
      <c r="BI7" s="64">
        <f t="shared" si="14"/>
        <v>62.8</v>
      </c>
      <c r="BJ7" s="64">
        <f t="shared" si="14"/>
        <v>65.099999999999994</v>
      </c>
      <c r="BK7" s="64">
        <f t="shared" si="14"/>
        <v>14.1</v>
      </c>
      <c r="BL7" s="64">
        <f t="shared" si="14"/>
        <v>5.4</v>
      </c>
      <c r="BM7" s="64">
        <f t="shared" si="14"/>
        <v>0.3</v>
      </c>
      <c r="BN7" s="64">
        <f t="shared" si="14"/>
        <v>-8.8000000000000007</v>
      </c>
      <c r="BO7" s="64">
        <f t="shared" si="14"/>
        <v>-26.1</v>
      </c>
      <c r="BP7" s="61"/>
      <c r="BQ7" s="65">
        <f>BQ8</f>
        <v>95048</v>
      </c>
      <c r="BR7" s="65">
        <f t="shared" ref="BR7:BZ7" si="15">BR8</f>
        <v>43032</v>
      </c>
      <c r="BS7" s="65">
        <f t="shared" si="15"/>
        <v>90190</v>
      </c>
      <c r="BT7" s="65">
        <f t="shared" si="15"/>
        <v>76260</v>
      </c>
      <c r="BU7" s="65">
        <f t="shared" si="15"/>
        <v>79569</v>
      </c>
      <c r="BV7" s="65">
        <f t="shared" si="15"/>
        <v>20639</v>
      </c>
      <c r="BW7" s="65">
        <f t="shared" si="15"/>
        <v>17398</v>
      </c>
      <c r="BX7" s="65">
        <f t="shared" si="15"/>
        <v>17894</v>
      </c>
      <c r="BY7" s="65">
        <f t="shared" si="15"/>
        <v>5568</v>
      </c>
      <c r="BZ7" s="65">
        <f t="shared" si="15"/>
        <v>2220</v>
      </c>
      <c r="CA7" s="63"/>
      <c r="CB7" s="64" t="s">
        <v>109</v>
      </c>
      <c r="CC7" s="64" t="s">
        <v>109</v>
      </c>
      <c r="CD7" s="64" t="s">
        <v>109</v>
      </c>
      <c r="CE7" s="64" t="s">
        <v>109</v>
      </c>
      <c r="CF7" s="64" t="s">
        <v>109</v>
      </c>
      <c r="CG7" s="64" t="s">
        <v>109</v>
      </c>
      <c r="CH7" s="64" t="s">
        <v>109</v>
      </c>
      <c r="CI7" s="64" t="s">
        <v>109</v>
      </c>
      <c r="CJ7" s="64" t="s">
        <v>109</v>
      </c>
      <c r="CK7" s="64" t="s">
        <v>107</v>
      </c>
      <c r="CL7" s="61"/>
      <c r="CM7" s="63">
        <f>CM8</f>
        <v>0</v>
      </c>
      <c r="CN7" s="63">
        <f>CN8</f>
        <v>224555</v>
      </c>
      <c r="CO7" s="64" t="s">
        <v>109</v>
      </c>
      <c r="CP7" s="64" t="s">
        <v>109</v>
      </c>
      <c r="CQ7" s="64" t="s">
        <v>109</v>
      </c>
      <c r="CR7" s="64" t="s">
        <v>109</v>
      </c>
      <c r="CS7" s="64" t="s">
        <v>109</v>
      </c>
      <c r="CT7" s="64" t="s">
        <v>109</v>
      </c>
      <c r="CU7" s="64" t="s">
        <v>109</v>
      </c>
      <c r="CV7" s="64" t="s">
        <v>109</v>
      </c>
      <c r="CW7" s="64" t="s">
        <v>109</v>
      </c>
      <c r="CX7" s="64" t="s">
        <v>107</v>
      </c>
      <c r="CY7" s="61"/>
      <c r="CZ7" s="64">
        <f>CZ8</f>
        <v>0</v>
      </c>
      <c r="DA7" s="64">
        <f t="shared" ref="DA7:DI7" si="16">DA8</f>
        <v>0</v>
      </c>
      <c r="DB7" s="64">
        <f t="shared" si="16"/>
        <v>0</v>
      </c>
      <c r="DC7" s="64">
        <f t="shared" si="16"/>
        <v>0</v>
      </c>
      <c r="DD7" s="64">
        <f t="shared" si="16"/>
        <v>0</v>
      </c>
      <c r="DE7" s="64">
        <f t="shared" si="16"/>
        <v>151.5</v>
      </c>
      <c r="DF7" s="64">
        <f t="shared" si="16"/>
        <v>137.6</v>
      </c>
      <c r="DG7" s="64">
        <f t="shared" si="16"/>
        <v>112.5</v>
      </c>
      <c r="DH7" s="64">
        <f t="shared" si="16"/>
        <v>119</v>
      </c>
      <c r="DI7" s="64">
        <f t="shared" si="16"/>
        <v>145.19999999999999</v>
      </c>
      <c r="DJ7" s="61"/>
      <c r="DK7" s="64">
        <f>DK8</f>
        <v>104.3</v>
      </c>
      <c r="DL7" s="64">
        <f t="shared" ref="DL7:DT7" si="17">DL8</f>
        <v>102</v>
      </c>
      <c r="DM7" s="64">
        <f t="shared" si="17"/>
        <v>99.2</v>
      </c>
      <c r="DN7" s="64">
        <f t="shared" si="17"/>
        <v>83.9</v>
      </c>
      <c r="DO7" s="64">
        <f t="shared" si="17"/>
        <v>78.8</v>
      </c>
      <c r="DP7" s="64">
        <f t="shared" si="17"/>
        <v>168.2</v>
      </c>
      <c r="DQ7" s="64">
        <f t="shared" si="17"/>
        <v>165.8</v>
      </c>
      <c r="DR7" s="64">
        <f t="shared" si="17"/>
        <v>164.3</v>
      </c>
      <c r="DS7" s="64">
        <f t="shared" si="17"/>
        <v>158</v>
      </c>
      <c r="DT7" s="64">
        <f t="shared" si="17"/>
        <v>131</v>
      </c>
      <c r="DU7" s="61"/>
    </row>
    <row r="8" spans="1:125" s="66" customFormat="1" x14ac:dyDescent="0.2">
      <c r="A8" s="49"/>
      <c r="B8" s="67">
        <v>2020</v>
      </c>
      <c r="C8" s="67">
        <v>271004</v>
      </c>
      <c r="D8" s="67">
        <v>47</v>
      </c>
      <c r="E8" s="67">
        <v>14</v>
      </c>
      <c r="F8" s="67">
        <v>0</v>
      </c>
      <c r="G8" s="67">
        <v>26</v>
      </c>
      <c r="H8" s="67" t="s">
        <v>110</v>
      </c>
      <c r="I8" s="67" t="s">
        <v>131</v>
      </c>
      <c r="J8" s="67" t="s">
        <v>111</v>
      </c>
      <c r="K8" s="67" t="s">
        <v>112</v>
      </c>
      <c r="L8" s="67" t="s">
        <v>113</v>
      </c>
      <c r="M8" s="67" t="s">
        <v>114</v>
      </c>
      <c r="N8" s="67" t="s">
        <v>115</v>
      </c>
      <c r="O8" s="68" t="s">
        <v>116</v>
      </c>
      <c r="P8" s="69" t="s">
        <v>117</v>
      </c>
      <c r="Q8" s="69" t="s">
        <v>118</v>
      </c>
      <c r="R8" s="70">
        <v>26</v>
      </c>
      <c r="S8" s="69" t="s">
        <v>119</v>
      </c>
      <c r="T8" s="69" t="s">
        <v>120</v>
      </c>
      <c r="U8" s="70">
        <v>9000</v>
      </c>
      <c r="V8" s="70">
        <v>255</v>
      </c>
      <c r="W8" s="70">
        <v>400</v>
      </c>
      <c r="X8" s="69" t="s">
        <v>121</v>
      </c>
      <c r="Y8" s="71">
        <v>336</v>
      </c>
      <c r="Z8" s="71">
        <v>146.19999999999999</v>
      </c>
      <c r="AA8" s="71">
        <v>297.7</v>
      </c>
      <c r="AB8" s="71">
        <v>268.60000000000002</v>
      </c>
      <c r="AC8" s="71">
        <v>286.3</v>
      </c>
      <c r="AD8" s="71">
        <v>142.1</v>
      </c>
      <c r="AE8" s="71">
        <v>135.1</v>
      </c>
      <c r="AF8" s="71">
        <v>153.30000000000001</v>
      </c>
      <c r="AG8" s="71">
        <v>137.6</v>
      </c>
      <c r="AH8" s="71">
        <v>127.8</v>
      </c>
      <c r="AI8" s="68">
        <v>630.70000000000005</v>
      </c>
      <c r="AJ8" s="71">
        <v>0</v>
      </c>
      <c r="AK8" s="71">
        <v>0</v>
      </c>
      <c r="AL8" s="71">
        <v>0</v>
      </c>
      <c r="AM8" s="71">
        <v>0</v>
      </c>
      <c r="AN8" s="71">
        <v>0</v>
      </c>
      <c r="AO8" s="71">
        <v>4.5999999999999996</v>
      </c>
      <c r="AP8" s="71">
        <v>4.5999999999999996</v>
      </c>
      <c r="AQ8" s="71">
        <v>3.9</v>
      </c>
      <c r="AR8" s="71">
        <v>4.2</v>
      </c>
      <c r="AS8" s="71">
        <v>6.6</v>
      </c>
      <c r="AT8" s="68">
        <v>8.6</v>
      </c>
      <c r="AU8" s="72">
        <v>0</v>
      </c>
      <c r="AV8" s="72">
        <v>0</v>
      </c>
      <c r="AW8" s="72">
        <v>0</v>
      </c>
      <c r="AX8" s="72">
        <v>0</v>
      </c>
      <c r="AY8" s="72">
        <v>0</v>
      </c>
      <c r="AZ8" s="72">
        <v>42</v>
      </c>
      <c r="BA8" s="72">
        <v>45</v>
      </c>
      <c r="BB8" s="72">
        <v>47</v>
      </c>
      <c r="BC8" s="72">
        <v>46</v>
      </c>
      <c r="BD8" s="72">
        <v>67</v>
      </c>
      <c r="BE8" s="72">
        <v>2345</v>
      </c>
      <c r="BF8" s="71">
        <v>70</v>
      </c>
      <c r="BG8" s="71">
        <v>31.6</v>
      </c>
      <c r="BH8" s="71">
        <v>66.400000000000006</v>
      </c>
      <c r="BI8" s="71">
        <v>62.8</v>
      </c>
      <c r="BJ8" s="71">
        <v>65.099999999999994</v>
      </c>
      <c r="BK8" s="71">
        <v>14.1</v>
      </c>
      <c r="BL8" s="71">
        <v>5.4</v>
      </c>
      <c r="BM8" s="71">
        <v>0.3</v>
      </c>
      <c r="BN8" s="71">
        <v>-8.8000000000000007</v>
      </c>
      <c r="BO8" s="71">
        <v>-26.1</v>
      </c>
      <c r="BP8" s="68">
        <v>-65.900000000000006</v>
      </c>
      <c r="BQ8" s="72">
        <v>95048</v>
      </c>
      <c r="BR8" s="72">
        <v>43032</v>
      </c>
      <c r="BS8" s="72">
        <v>90190</v>
      </c>
      <c r="BT8" s="73">
        <v>76260</v>
      </c>
      <c r="BU8" s="73">
        <v>79569</v>
      </c>
      <c r="BV8" s="72">
        <v>20639</v>
      </c>
      <c r="BW8" s="72">
        <v>17398</v>
      </c>
      <c r="BX8" s="72">
        <v>17894</v>
      </c>
      <c r="BY8" s="72">
        <v>5568</v>
      </c>
      <c r="BZ8" s="72">
        <v>2220</v>
      </c>
      <c r="CA8" s="70">
        <v>3932</v>
      </c>
      <c r="CB8" s="71" t="s">
        <v>113</v>
      </c>
      <c r="CC8" s="71" t="s">
        <v>113</v>
      </c>
      <c r="CD8" s="71" t="s">
        <v>113</v>
      </c>
      <c r="CE8" s="71" t="s">
        <v>113</v>
      </c>
      <c r="CF8" s="71" t="s">
        <v>113</v>
      </c>
      <c r="CG8" s="71" t="s">
        <v>113</v>
      </c>
      <c r="CH8" s="71" t="s">
        <v>113</v>
      </c>
      <c r="CI8" s="71" t="s">
        <v>113</v>
      </c>
      <c r="CJ8" s="71" t="s">
        <v>113</v>
      </c>
      <c r="CK8" s="71" t="s">
        <v>113</v>
      </c>
      <c r="CL8" s="68" t="s">
        <v>113</v>
      </c>
      <c r="CM8" s="70">
        <v>0</v>
      </c>
      <c r="CN8" s="70">
        <v>224555</v>
      </c>
      <c r="CO8" s="71" t="s">
        <v>113</v>
      </c>
      <c r="CP8" s="71" t="s">
        <v>113</v>
      </c>
      <c r="CQ8" s="71" t="s">
        <v>113</v>
      </c>
      <c r="CR8" s="71" t="s">
        <v>113</v>
      </c>
      <c r="CS8" s="71" t="s">
        <v>113</v>
      </c>
      <c r="CT8" s="71" t="s">
        <v>113</v>
      </c>
      <c r="CU8" s="71" t="s">
        <v>113</v>
      </c>
      <c r="CV8" s="71" t="s">
        <v>113</v>
      </c>
      <c r="CW8" s="71" t="s">
        <v>113</v>
      </c>
      <c r="CX8" s="71" t="s">
        <v>113</v>
      </c>
      <c r="CY8" s="68" t="s">
        <v>113</v>
      </c>
      <c r="CZ8" s="71">
        <v>0</v>
      </c>
      <c r="DA8" s="71">
        <v>0</v>
      </c>
      <c r="DB8" s="71">
        <v>0</v>
      </c>
      <c r="DC8" s="71">
        <v>0</v>
      </c>
      <c r="DD8" s="71">
        <v>0</v>
      </c>
      <c r="DE8" s="71">
        <v>151.5</v>
      </c>
      <c r="DF8" s="71">
        <v>137.6</v>
      </c>
      <c r="DG8" s="71">
        <v>112.5</v>
      </c>
      <c r="DH8" s="71">
        <v>119</v>
      </c>
      <c r="DI8" s="71">
        <v>145.19999999999999</v>
      </c>
      <c r="DJ8" s="68">
        <v>183.4</v>
      </c>
      <c r="DK8" s="71">
        <v>104.3</v>
      </c>
      <c r="DL8" s="71">
        <v>102</v>
      </c>
      <c r="DM8" s="71">
        <v>99.2</v>
      </c>
      <c r="DN8" s="71">
        <v>83.9</v>
      </c>
      <c r="DO8" s="71">
        <v>78.8</v>
      </c>
      <c r="DP8" s="71">
        <v>168.2</v>
      </c>
      <c r="DQ8" s="71">
        <v>165.8</v>
      </c>
      <c r="DR8" s="71">
        <v>164.3</v>
      </c>
      <c r="DS8" s="71">
        <v>158</v>
      </c>
      <c r="DT8" s="71">
        <v>131</v>
      </c>
      <c r="DU8" s="68">
        <v>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八谷　英佑(912330)</cp:lastModifiedBy>
  <cp:lastPrinted>2022-01-14T09:29:18Z</cp:lastPrinted>
  <dcterms:created xsi:type="dcterms:W3CDTF">2021-12-17T06:05:10Z</dcterms:created>
  <dcterms:modified xsi:type="dcterms:W3CDTF">2022-02-07T09:04:39Z</dcterms:modified>
  <cp:category/>
</cp:coreProperties>
</file>