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dLSt+rrMwc/zc4bJcB3loPu3XVskt1BViwL9nm2vu6ZjKKrU0WPtAzO/74P5QoRW8mSJzgZfG7rWjFSHv57ILg==" workbookSaltValue="zIFlUHglokgqVEczdeOlb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BZ51" i="4"/>
  <c r="LT76" i="4"/>
  <c r="GQ51" i="4"/>
  <c r="LH30" i="4"/>
  <c r="IE76" i="4"/>
  <c r="GQ30" i="4"/>
  <c r="BG30" i="4"/>
  <c r="LE76" i="4"/>
  <c r="FX51" i="4"/>
  <c r="KO30" i="4"/>
  <c r="FX30" i="4"/>
  <c r="AV76" i="4"/>
  <c r="KO51" i="4"/>
  <c r="HP76" i="4"/>
  <c r="BG51" i="4"/>
  <c r="HA76" i="4"/>
  <c r="AN51" i="4"/>
  <c r="FE30" i="4"/>
  <c r="KP76" i="4"/>
  <c r="AN30" i="4"/>
  <c r="JV51" i="4"/>
  <c r="JV30" i="4"/>
  <c r="AG76" i="4"/>
  <c r="FE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<sst xmlns="http://schemas.openxmlformats.org/spreadsheetml/2006/main" count="278" uniqueCount="128">
  <si>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</si>
  <si>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</si>
  <si>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</si>
  <si>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</si>
  <si>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</si>
  <si>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</si>
  <si>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</si>
  <si>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</si>
  <si>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</si>
  <si>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</si>
  <si>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</si>
  <si>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</si>
  <si>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</si>
  <si>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</si>
  <si>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</si>
  <si>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</si>
  <si>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</si>
  <si>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</si>
  <si>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</si>
  <si>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</si>
  <si>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</si>
  <si>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</si>
  <si>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</si>
  <si>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</si>
  <si>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</si>
  <si>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</si>
  <si>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</si>
  <si>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</si>
  <si>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</si>
  <si>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</si>
  <si>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</si>
  <si>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</si>
  <si>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</si>
  <si>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</si>
  <si>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</si>
  <si>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</si>
  <si>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</si>
  <si>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</si>
  <si>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</si>
  <si>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</si>
  <si>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</si>
  <si>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</si>
  <si>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</si>
  <si>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</si>
  <si>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</si>
  <si>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</si>
  <si>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</si>
  <si>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</si>
  <si>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</si>
  <si>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</si>
  <si>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</si>
  <si>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</si>
  <si>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</si>
  <si>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</si>
  <si>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</si>
  <si>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</si>
  <si>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</si>
  <si>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</si>
  <si>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</si>
  <si>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</si>
  <si>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</si>
  <si>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</si>
  <si>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</si>
  <si>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</si>
  <si>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</si>
  <si>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</si>
  <si>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</si>
  <si>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</si>
  <si>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</si>
  <si>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</si>
  <si>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</si>
  <si>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</si>
  <si>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</si>
  <si>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</si>
  <si>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</si>
  <si>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</si>
  <si>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</si>
  <si>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</si>
  <si>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</si>
  <si>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</si>
  <si>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</si>
  <si>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</si>
  <si>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</si>
  <si>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</si>
  <si>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</si>
  <si>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</si>
  <si>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</si>
  <si>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</si>
  <si>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</si>
  <si>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</si>
  <si>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</si>
  <si>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</si>
  <si>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</si>
  <si>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</si>
  <si>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</si>
  <si>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</si>
  <si>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</si>
  <si>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</si>
  <si>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</si>
  <si>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</si>
  <si>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</si>
  <si>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</si>
  <si>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</si>
  <si>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</si>
  <si>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</si>
  <si>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</si>
  <si>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</si>
  <si>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花隈駐車場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</si>
  <si>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</si>
  <si>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</si>
  <si>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</si>
  <si>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</si>
  <si>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</si>
  <si>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</si>
  <si>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</si>
  <si>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</si>
  <si>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</si>
  <si>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</si>
  <si>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</si>
  <si>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</si>
  <si>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</si>
  <si>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</si>
  <si>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</si>
  <si>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</si>
  <si>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①収益的収支比率について、前年度より減少しているが、100%を大幅に上回っており黒字である。類似施設の平均値についても大きく上回っている。
④売上高GOP、⑤EBITDA共に前年度より減少しているが、類似施設の平均値を大きく上回っている。
市街地中心部に立地しており、安定的な使用料収入を確保できることが要因であると考えられ、健全な経営状態といえる。</t>
    <rPh sb="13" eb="16">
      <t>ゼンネンド</t>
    </rPh>
    <rPh sb="18" eb="20">
      <t>ゲンショウ</t>
    </rPh>
    <rPh sb="87" eb="89">
      <t>ゼンネン</t>
    </rPh>
    <rPh sb="92" eb="94">
      <t>ゲンショウ</t>
    </rPh>
    <phoneticPr fontId="5"/>
  </si>
  <si>
    <t>⑪稼働率について、令和２年度は新型コロナウイルス感染症拡大の影響で減少している。また、毎年度類似施設の平均値を下回っている。理由としては、通勤目的の利用が高いなど１台あたりの駐車時間が長いことが考えられる。</t>
    <rPh sb="62" eb="64">
      <t>リユウ</t>
    </rPh>
    <phoneticPr fontId="5"/>
  </si>
  <si>
    <t>稼働率はそれほど高くないが、黒字であること等から、健全な経営状態だといえる。また、令和元年度から新たな取組みとしてカーシェアリング事業を開始した。引き続き指定管理者と連携しながら、収益の増加及び安定化を目指していく。</t>
    <rPh sb="8" eb="9">
      <t>タカ</t>
    </rPh>
    <rPh sb="21" eb="22">
      <t>ナド</t>
    </rPh>
    <phoneticPr fontId="5"/>
  </si>
  <si>
    <t>⑧設備投資見込額について、供用開始から50年以上経過していることから昨年度より大幅に増加している。引き続き必要な設備更新に対する投資を計画的に実施していく。
⑩企業債残高対料金収入比率は、平成30年度より０となっている。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</si>
</sst>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116.9</c:v>
                </c:pt>
                <c:pt idx="2">
                  <c:v>115.8</c:v>
                </c:pt>
                <c:pt idx="3">
                  <c:v>250.7</c:v>
                </c:pt>
                <c:pt idx="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D-4FA9-92E6-3085AE2E6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D-4FA9-92E6-3085AE2E6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54.3</c:v>
                </c:pt>
                <c:pt idx="1">
                  <c:v>20.399999999999999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6-411C-9D07-EC0E805E2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6-411C-9D07-EC0E805E2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0E0-4AD0-9ED2-D2C7710D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0-4AD0-9ED2-D2C7710D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312-4F08-97D5-E24A185E5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2-4F08-97D5-E24A185E5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E-42D6-841A-D6C4C392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E-42D6-841A-D6C4C392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4-4366-8178-8EE55A38B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4-4366-8178-8EE55A38B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138.4</c:v>
                </c:pt>
                <c:pt idx="1">
                  <c:v>141.5</c:v>
                </c:pt>
                <c:pt idx="2">
                  <c:v>141.1</c:v>
                </c:pt>
                <c:pt idx="3">
                  <c:v>134.5</c:v>
                </c:pt>
                <c:pt idx="4">
                  <c:v>106.6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E-41C7-B7A9-B4678D510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E-41C7-B7A9-B4678D510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59.2</c:v>
                </c:pt>
                <c:pt idx="1">
                  <c:v>47.5</c:v>
                </c:pt>
                <c:pt idx="2">
                  <c:v>34</c:v>
                </c:pt>
                <c:pt idx="3">
                  <c:v>60.1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C-4DC0-8927-A49B91D2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C-4DC0-8927-A49B91D2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53639</c:v>
                </c:pt>
                <c:pt idx="1">
                  <c:v>44454</c:v>
                </c:pt>
                <c:pt idx="2">
                  <c:v>32264</c:v>
                </c:pt>
                <c:pt idx="3">
                  <c:v>54143</c:v>
                </c:pt>
                <c:pt idx="4">
                  <c:v>35362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0-41AC-B256-560EAE77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0-41AC-B256-560EAE77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7" zoomScale="80" zoomScaleNormal="8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花隈駐車場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8977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52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258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133.5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116.9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115.8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250.7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138.4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141.5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141.1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134.5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106.6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206.5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124.4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126.3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121.8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100.6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17.100000000000001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16.899999999999999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12.1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9.8000000000000007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184.7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188.2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59.2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47.5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60.1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53639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44454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32264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54143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35362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158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117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96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9617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2.2000000000000002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-74.8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37773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33351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18755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16100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4993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652929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54.3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20.399999999999999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320.39999999999998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243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193.1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163.69999999999999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117.8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9VWKMysBZLhwhYnnGBAEhfXl/dqBi5EHBtiMGvW3Rn3Pa2/lWmgSUwRJUPkEJMnNzD0Qp5lHGv/Dg+oxiUINOQ==" saltValue="HCpHhKkENKuDw58GTmj66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101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兵庫県神戸市</v>
      </c>
      <c r="I6" s="60" t="str">
        <f t="shared" si="1"/>
        <v>花隈駐車場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52</v>
      </c>
      <c r="S6" s="62" t="str">
        <f t="shared" si="1"/>
        <v>駅</v>
      </c>
      <c r="T6" s="62" t="str">
        <f t="shared" si="1"/>
        <v>無</v>
      </c>
      <c r="U6" s="63">
        <f t="shared" si="1"/>
        <v>8977</v>
      </c>
      <c r="V6" s="63">
        <f t="shared" si="1"/>
        <v>258</v>
      </c>
      <c r="W6" s="63">
        <f t="shared" si="1"/>
        <v>400</v>
      </c>
      <c r="X6" s="62" t="str">
        <f t="shared" si="1"/>
        <v>代行制</v>
      </c>
      <c r="Y6" s="64">
        <f>IF(Y8="-",NA(),Y8)</f>
        <v>133.5</v>
      </c>
      <c r="Z6" s="64">
        <f t="shared" ref="Z6:AH6" si="2">IF(Z8="-",NA(),Z8)</f>
        <v>116.9</v>
      </c>
      <c r="AA6" s="64">
        <f t="shared" si="2"/>
        <v>115.8</v>
      </c>
      <c r="AB6" s="64">
        <f t="shared" si="2"/>
        <v>250.7</v>
      </c>
      <c r="AC6" s="64">
        <f t="shared" si="2"/>
        <v>196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59.2</v>
      </c>
      <c r="BG6" s="64">
        <f t="shared" ref="BG6:BO6" si="5">IF(BG8="-",NA(),BG8)</f>
        <v>47.5</v>
      </c>
      <c r="BH6" s="64">
        <f t="shared" si="5"/>
        <v>34</v>
      </c>
      <c r="BI6" s="64">
        <f t="shared" si="5"/>
        <v>60.1</v>
      </c>
      <c r="BJ6" s="64">
        <f t="shared" si="5"/>
        <v>49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53639</v>
      </c>
      <c r="BR6" s="65">
        <f t="shared" ref="BR6:BZ6" si="6">IF(BR8="-",NA(),BR8)</f>
        <v>44454</v>
      </c>
      <c r="BS6" s="65">
        <f t="shared" si="6"/>
        <v>32264</v>
      </c>
      <c r="BT6" s="65">
        <f t="shared" si="6"/>
        <v>54143</v>
      </c>
      <c r="BU6" s="65">
        <f t="shared" si="6"/>
        <v>35362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0</v>
      </c>
      <c r="CN6" s="63">
        <f t="shared" si="7"/>
        <v>652929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103</v>
      </c>
      <c r="CZ6" s="64">
        <f>IF(CZ8="-",NA(),CZ8)</f>
        <v>54.3</v>
      </c>
      <c r="DA6" s="64">
        <f t="shared" ref="DA6:DI6" si="8">IF(DA8="-",NA(),DA8)</f>
        <v>20.399999999999999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138.4</v>
      </c>
      <c r="DL6" s="64">
        <f t="shared" ref="DL6:DT6" si="9">IF(DL8="-",NA(),DL8)</f>
        <v>141.5</v>
      </c>
      <c r="DM6" s="64">
        <f t="shared" si="9"/>
        <v>141.1</v>
      </c>
      <c r="DN6" s="64">
        <f t="shared" si="9"/>
        <v>134.5</v>
      </c>
      <c r="DO6" s="64">
        <f t="shared" si="9"/>
        <v>106.6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104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兵庫県　神戸市</v>
      </c>
      <c r="I7" s="60" t="str">
        <f t="shared" si="10"/>
        <v>花隈駐車場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52</v>
      </c>
      <c r="S7" s="62" t="str">
        <f t="shared" si="10"/>
        <v>駅</v>
      </c>
      <c r="T7" s="62" t="str">
        <f t="shared" si="10"/>
        <v>無</v>
      </c>
      <c r="U7" s="63">
        <f t="shared" si="10"/>
        <v>8977</v>
      </c>
      <c r="V7" s="63">
        <f t="shared" si="10"/>
        <v>258</v>
      </c>
      <c r="W7" s="63">
        <f t="shared" si="10"/>
        <v>400</v>
      </c>
      <c r="X7" s="62" t="str">
        <f t="shared" si="10"/>
        <v>代行制</v>
      </c>
      <c r="Y7" s="64">
        <f>Y8</f>
        <v>133.5</v>
      </c>
      <c r="Z7" s="64">
        <f t="shared" ref="Z7:AH7" si="11">Z8</f>
        <v>116.9</v>
      </c>
      <c r="AA7" s="64">
        <f t="shared" si="11"/>
        <v>115.8</v>
      </c>
      <c r="AB7" s="64">
        <f t="shared" si="11"/>
        <v>250.7</v>
      </c>
      <c r="AC7" s="64">
        <f t="shared" si="11"/>
        <v>196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59.2</v>
      </c>
      <c r="BG7" s="64">
        <f t="shared" ref="BG7:BO7" si="14">BG8</f>
        <v>47.5</v>
      </c>
      <c r="BH7" s="64">
        <f t="shared" si="14"/>
        <v>34</v>
      </c>
      <c r="BI7" s="64">
        <f t="shared" si="14"/>
        <v>60.1</v>
      </c>
      <c r="BJ7" s="64">
        <f t="shared" si="14"/>
        <v>49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53639</v>
      </c>
      <c r="BR7" s="65">
        <f t="shared" ref="BR7:BZ7" si="15">BR8</f>
        <v>44454</v>
      </c>
      <c r="BS7" s="65">
        <f t="shared" si="15"/>
        <v>32264</v>
      </c>
      <c r="BT7" s="65">
        <f t="shared" si="15"/>
        <v>54143</v>
      </c>
      <c r="BU7" s="65">
        <f t="shared" si="15"/>
        <v>35362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102</v>
      </c>
      <c r="CL7" s="61"/>
      <c r="CM7" s="63">
        <f>CM8</f>
        <v>0</v>
      </c>
      <c r="CN7" s="63">
        <f>CN8</f>
        <v>652929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102</v>
      </c>
      <c r="CY7" s="61"/>
      <c r="CZ7" s="64">
        <f>CZ8</f>
        <v>54.3</v>
      </c>
      <c r="DA7" s="64">
        <f t="shared" ref="DA7:DI7" si="16">DA8</f>
        <v>20.399999999999999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138.4</v>
      </c>
      <c r="DL7" s="64">
        <f t="shared" ref="DL7:DT7" si="17">DL8</f>
        <v>141.5</v>
      </c>
      <c r="DM7" s="64">
        <f t="shared" si="17"/>
        <v>141.1</v>
      </c>
      <c r="DN7" s="64">
        <f t="shared" si="17"/>
        <v>134.5</v>
      </c>
      <c r="DO7" s="64">
        <f t="shared" si="17"/>
        <v>106.6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2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52</v>
      </c>
      <c r="S8" s="69" t="s">
        <v>116</v>
      </c>
      <c r="T8" s="69" t="s">
        <v>117</v>
      </c>
      <c r="U8" s="70">
        <v>8977</v>
      </c>
      <c r="V8" s="70">
        <v>258</v>
      </c>
      <c r="W8" s="70">
        <v>400</v>
      </c>
      <c r="X8" s="69" t="s">
        <v>118</v>
      </c>
      <c r="Y8" s="71">
        <v>133.5</v>
      </c>
      <c r="Z8" s="71">
        <v>116.9</v>
      </c>
      <c r="AA8" s="71">
        <v>115.8</v>
      </c>
      <c r="AB8" s="71">
        <v>250.7</v>
      </c>
      <c r="AC8" s="71">
        <v>196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59.2</v>
      </c>
      <c r="BG8" s="71">
        <v>47.5</v>
      </c>
      <c r="BH8" s="71">
        <v>34</v>
      </c>
      <c r="BI8" s="71">
        <v>60.1</v>
      </c>
      <c r="BJ8" s="71">
        <v>49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53639</v>
      </c>
      <c r="BR8" s="72">
        <v>44454</v>
      </c>
      <c r="BS8" s="72">
        <v>32264</v>
      </c>
      <c r="BT8" s="73">
        <v>54143</v>
      </c>
      <c r="BU8" s="73">
        <v>35362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0</v>
      </c>
      <c r="CN8" s="70">
        <v>652929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54.3</v>
      </c>
      <c r="DA8" s="71">
        <v>20.399999999999999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138.4</v>
      </c>
      <c r="DL8" s="71">
        <v>141.5</v>
      </c>
      <c r="DM8" s="71">
        <v>141.1</v>
      </c>
      <c r="DN8" s="71">
        <v>134.5</v>
      </c>
      <c r="DO8" s="71">
        <v>106.6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2022-01-12T08:25:28Z</cp:lastPrinted>
  <dcterms:created xsi:type="dcterms:W3CDTF">2021-12-17T06:05:35Z</dcterms:created>
  <dcterms:modified xsi:type="dcterms:W3CDTF">2022-01-12T08:25:30Z</dcterms:modified>
  <cp:category/>
</cp:coreProperties>
</file>