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1eh3+/L6Jdd2nPR4o4OCqlRvVIeTHjt/opUsjubbEKBVUG30yjLGWLePqgx+sIKu2sgXV9hVE5uUqbw77ufmgw==" workbookSaltValue="f5FKNz+YlNs2RiZKiSuw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51" i="4"/>
  <c r="CS30" i="4"/>
  <c r="IT76" i="4"/>
  <c r="HJ30" i="4"/>
  <c r="BZ76" i="4"/>
  <c r="MA51" i="4"/>
  <c r="C11" i="5"/>
  <c r="D11" i="5"/>
  <c r="E11" i="5"/>
  <c r="B11" i="5"/>
  <c r="BK76" i="4" l="1"/>
  <c r="LH51" i="4"/>
  <c r="LH30" i="4"/>
  <c r="LT76" i="4"/>
  <c r="GQ51" i="4"/>
  <c r="GQ30" i="4"/>
  <c r="BZ30" i="4"/>
  <c r="IE76" i="4"/>
  <c r="BZ51" i="4"/>
  <c r="HP76" i="4"/>
  <c r="BG30" i="4"/>
  <c r="KO51" i="4"/>
  <c r="AV76" i="4"/>
  <c r="KO30" i="4"/>
  <c r="LE76" i="4"/>
  <c r="FX51" i="4"/>
  <c r="BG51" i="4"/>
  <c r="FX30" i="4"/>
  <c r="HA76" i="4"/>
  <c r="AN51" i="4"/>
  <c r="FE30" i="4"/>
  <c r="AN30" i="4"/>
  <c r="KP76" i="4"/>
  <c r="FE51" i="4"/>
  <c r="JV30" i="4"/>
  <c r="AG76" i="4"/>
  <c r="JV51" i="4"/>
  <c r="KA76" i="4"/>
  <c r="EL51" i="4"/>
  <c r="JC30" i="4"/>
  <c r="GL76" i="4"/>
  <c r="R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<sst xmlns="http://schemas.openxmlformats.org/spreadsheetml/2006/main" count="278" uniqueCount="143">
  <si>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</si>
  <si>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</si>
  <si>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</si>
  <si>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</si>
  <si>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</si>
  <si>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</si>
  <si>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</si>
  <si>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</si>
  <si>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</si>
  <si>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</si>
  <si>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</si>
  <si>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</si>
  <si>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</si>
  <si>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</si>
  <si>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</si>
  <si>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</si>
  <si>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</si>
  <si>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</si>
  <si>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</si>
  <si>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</si>
  <si>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</si>
  <si>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</si>
  <si>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</si>
  <si>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</si>
  <si>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</si>
  <si>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</si>
  <si>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</si>
  <si>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</si>
  <si>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</si>
  <si>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</si>
  <si>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</si>
  <si>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</si>
  <si>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</si>
  <si>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</si>
  <si>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</si>
  <si>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</si>
  <si>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</si>
  <si>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</si>
  <si>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</si>
  <si>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</si>
  <si>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</si>
  <si>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</si>
  <si>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</si>
  <si>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</si>
  <si>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</si>
  <si>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</si>
  <si>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</si>
  <si>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</si>
  <si>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</si>
  <si>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</si>
  <si>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</si>
  <si>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</si>
  <si>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</si>
  <si>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</si>
  <si>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</si>
  <si>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</si>
  <si>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</si>
  <si>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</si>
  <si>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</si>
  <si>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</si>
  <si>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</si>
  <si>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</si>
  <si>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</si>
  <si>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</si>
  <si>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</si>
  <si>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</si>
  <si>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</si>
  <si>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</si>
  <si>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</si>
  <si>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</si>
  <si>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</si>
  <si>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</si>
  <si>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</si>
  <si>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</si>
  <si>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</si>
  <si>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</si>
  <si>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</si>
  <si>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</si>
  <si>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</si>
  <si>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</si>
  <si>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</si>
  <si>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</si>
  <si>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</si>
  <si>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</si>
  <si>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</si>
  <si>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</si>
  <si>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</si>
  <si>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</si>
  <si>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</si>
  <si>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</si>
  <si>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</si>
  <si>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</si>
  <si>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</si>
  <si>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</si>
  <si>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</si>
  <si>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</si>
  <si>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</si>
  <si>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</si>
  <si>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</si>
  <si>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</si>
  <si>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</si>
  <si>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</si>
  <si>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</si>
  <si>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</si>
  <si>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</si>
  <si>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</si>
  <si>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</si>
  <si>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</si>
  <si>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</si>
  <si>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</si>
  <si>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</si>
  <si>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</si>
  <si>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</si>
  <si>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</si>
  <si>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</si>
  <si>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</si>
  <si>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</si>
  <si>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</si>
  <si>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</si>
  <si>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</si>
  <si>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</si>
  <si>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</si>
  <si>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新長田駐車場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</si>
  <si>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</si>
  <si>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</si>
  <si>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</si>
  <si>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</si>
  <si>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</si>
  <si>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</si>
  <si>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</si>
  <si>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</si>
  <si>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</si>
  <si>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</si>
  <si>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</si>
  <si>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</si>
  <si>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</si>
  <si>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</si>
  <si>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</si>
  <si>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</si>
  <si>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①収益的収支比率について、前年度より微減しており、100%を下回る赤字である。
④売上高GOP比率、⑤EBITDAについても、昨年度より減少しており、EBITDAは類似施設の平均値を下回っている。
周辺商業施設利用者の変化や、近隣民間駐車場との価格差が原因であると考えられる。引続き、経営状況の改善に努めていく。</t>
    <rPh sb="13" eb="16">
      <t>ゼンネンド</t>
    </rPh>
    <rPh sb="18" eb="20">
      <t>ビゲン</t>
    </rPh>
    <rPh sb="68" eb="70">
      <t>ゲンショウ</t>
    </rPh>
    <phoneticPr fontId="5"/>
  </si>
  <si>
    <t>⑪稼働率について、令和２年度は新型コロナウイルス感染症拡大の影響で減少している。また、類似施設の平均値を下回っている。供用開始時と比べ、近隣の民間駐車場が増えたことが原因と考えられる。</t>
    <phoneticPr fontId="5"/>
  </si>
  <si>
    <t>経営状況を改善し、老朽化に対する設備改修費用や土木修繕費用を賄う必要がある。令和元年度から新たな取組みとしてカーシェアリング事業を開始した。引き続き指定管理者と連携しながら、収益の増加及び安定化を目指していく。</t>
    <phoneticPr fontId="5"/>
  </si>
  <si>
    <t>⑧設備投資見込額について、平均的であり、引き続き必要な設備更新に対する投資を計画的に実施していく。
⑩企業債残高対料金収入比率は、平成29年度より０となっている。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</si>
</sst>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19.899999999999999</c:v>
                </c:pt>
                <c:pt idx="2">
                  <c:v>58.5</c:v>
                </c:pt>
                <c:pt idx="3">
                  <c:v>73</c:v>
                </c:pt>
                <c:pt idx="4">
                  <c:v>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D-4A47-88FD-193E2A68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D-4A47-88FD-193E2A68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291.89999999999998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4-4604-8DBC-678F7F395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4-4604-8DBC-678F7F395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AC-42B0-B2AB-8CBE6CCB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C-42B0-B2AB-8CBE6CCB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FB6-4BC8-81E5-D7B2B9021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6-4BC8-81E5-D7B2B9021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D-4E32-99CF-D855DAB7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D-4E32-99CF-D855DAB7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2-42D7-9AC7-C0F09A47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2-42D7-9AC7-C0F09A47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142.69999999999999</c:v>
                </c:pt>
                <c:pt idx="1">
                  <c:v>135.5</c:v>
                </c:pt>
                <c:pt idx="2">
                  <c:v>128.6</c:v>
                </c:pt>
                <c:pt idx="3">
                  <c:v>122.7</c:v>
                </c:pt>
                <c:pt idx="4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3-4C1B-8035-6827173F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3-4C1B-8035-6827173F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-10.6</c:v>
                </c:pt>
                <c:pt idx="1">
                  <c:v>-89.5</c:v>
                </c:pt>
                <c:pt idx="2">
                  <c:v>-74.099999999999994</c:v>
                </c:pt>
                <c:pt idx="3">
                  <c:v>-40.5</c:v>
                </c:pt>
                <c:pt idx="4">
                  <c:v>-66.900000000000006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7-4300-81F5-B51D45AC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7-4300-81F5-B51D45AC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-3512</c:v>
                </c:pt>
                <c:pt idx="1">
                  <c:v>-39010</c:v>
                </c:pt>
                <c:pt idx="2">
                  <c:v>-28646</c:v>
                </c:pt>
                <c:pt idx="3">
                  <c:v>-14566</c:v>
                </c:pt>
                <c:pt idx="4">
                  <c:v>-20843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A-4863-B9DF-4445D9C2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A-4863-B9DF-4445D9C2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13" zoomScale="80" zoomScaleNormal="8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新長田駐車場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9414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220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59.6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19.899999999999999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58.5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61.2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142.69999999999999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135.5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128.6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122.7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104.1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-10.6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-89.5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-74.099999999999994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-40.5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-66.900000000000006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-3512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-39010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-28646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-14566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-20843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167669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291.89999999999998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e1GqqxjGsRPG55QAgnUYHakzpIiUJ6jEmmIm4Di74VcfuwsRw2WNJBlu77UzcQbqHf2arD5NW+moE32RAbzGA==" saltValue="DalR9V3ako2IdPfEiYtpb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105</v>
      </c>
      <c r="AW5" s="59" t="s">
        <v>91</v>
      </c>
      <c r="AX5" s="59" t="s">
        <v>106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91</v>
      </c>
      <c r="BI5" s="59" t="s">
        <v>106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108</v>
      </c>
      <c r="BR5" s="59" t="s">
        <v>105</v>
      </c>
      <c r="BS5" s="59" t="s">
        <v>109</v>
      </c>
      <c r="BT5" s="59" t="s">
        <v>110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106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111</v>
      </c>
      <c r="CQ5" s="59" t="s">
        <v>112</v>
      </c>
      <c r="CR5" s="59" t="s">
        <v>110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113</v>
      </c>
      <c r="DB5" s="59" t="s">
        <v>114</v>
      </c>
      <c r="DC5" s="59" t="s">
        <v>115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108</v>
      </c>
      <c r="DL5" s="59" t="s">
        <v>101</v>
      </c>
      <c r="DM5" s="59" t="s">
        <v>102</v>
      </c>
      <c r="DN5" s="59" t="s">
        <v>103</v>
      </c>
      <c r="DO5" s="59" t="s">
        <v>107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兵庫県神戸市</v>
      </c>
      <c r="I6" s="60" t="str">
        <f t="shared" si="1"/>
        <v>新長田駐車場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46</v>
      </c>
      <c r="S6" s="62" t="str">
        <f t="shared" si="1"/>
        <v>駅</v>
      </c>
      <c r="T6" s="62" t="str">
        <f t="shared" si="1"/>
        <v>無</v>
      </c>
      <c r="U6" s="63">
        <f t="shared" si="1"/>
        <v>9414</v>
      </c>
      <c r="V6" s="63">
        <f t="shared" si="1"/>
        <v>220</v>
      </c>
      <c r="W6" s="63">
        <f t="shared" si="1"/>
        <v>200</v>
      </c>
      <c r="X6" s="62" t="str">
        <f t="shared" si="1"/>
        <v>代行制</v>
      </c>
      <c r="Y6" s="64">
        <f>IF(Y8="-",NA(),Y8)</f>
        <v>59.6</v>
      </c>
      <c r="Z6" s="64">
        <f t="shared" ref="Z6:AH6" si="2">IF(Z8="-",NA(),Z8)</f>
        <v>19.899999999999999</v>
      </c>
      <c r="AA6" s="64">
        <f t="shared" si="2"/>
        <v>58.5</v>
      </c>
      <c r="AB6" s="64">
        <f t="shared" si="2"/>
        <v>73</v>
      </c>
      <c r="AC6" s="64">
        <f t="shared" si="2"/>
        <v>61.2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-10.6</v>
      </c>
      <c r="BG6" s="64">
        <f t="shared" ref="BG6:BO6" si="5">IF(BG8="-",NA(),BG8)</f>
        <v>-89.5</v>
      </c>
      <c r="BH6" s="64">
        <f t="shared" si="5"/>
        <v>-74.099999999999994</v>
      </c>
      <c r="BI6" s="64">
        <f t="shared" si="5"/>
        <v>-40.5</v>
      </c>
      <c r="BJ6" s="64">
        <f t="shared" si="5"/>
        <v>-66.900000000000006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-3512</v>
      </c>
      <c r="BR6" s="65">
        <f t="shared" ref="BR6:BZ6" si="6">IF(BR8="-",NA(),BR8)</f>
        <v>-39010</v>
      </c>
      <c r="BS6" s="65">
        <f t="shared" si="6"/>
        <v>-28646</v>
      </c>
      <c r="BT6" s="65">
        <f t="shared" si="6"/>
        <v>-14566</v>
      </c>
      <c r="BU6" s="65">
        <f t="shared" si="6"/>
        <v>-20843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167669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291.89999999999998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142.69999999999999</v>
      </c>
      <c r="DL6" s="64">
        <f t="shared" ref="DL6:DT6" si="9">IF(DL8="-",NA(),DL8)</f>
        <v>135.5</v>
      </c>
      <c r="DM6" s="64">
        <f t="shared" si="9"/>
        <v>128.6</v>
      </c>
      <c r="DN6" s="64">
        <f t="shared" si="9"/>
        <v>122.7</v>
      </c>
      <c r="DO6" s="64">
        <f t="shared" si="9"/>
        <v>104.1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118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兵庫県　神戸市</v>
      </c>
      <c r="I7" s="60" t="str">
        <f t="shared" si="10"/>
        <v>新長田駐車場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46</v>
      </c>
      <c r="S7" s="62" t="str">
        <f t="shared" si="10"/>
        <v>駅</v>
      </c>
      <c r="T7" s="62" t="str">
        <f t="shared" si="10"/>
        <v>無</v>
      </c>
      <c r="U7" s="63">
        <f t="shared" si="10"/>
        <v>9414</v>
      </c>
      <c r="V7" s="63">
        <f t="shared" si="10"/>
        <v>220</v>
      </c>
      <c r="W7" s="63">
        <f t="shared" si="10"/>
        <v>200</v>
      </c>
      <c r="X7" s="62" t="str">
        <f t="shared" si="10"/>
        <v>代行制</v>
      </c>
      <c r="Y7" s="64">
        <f>Y8</f>
        <v>59.6</v>
      </c>
      <c r="Z7" s="64">
        <f t="shared" ref="Z7:AH7" si="11">Z8</f>
        <v>19.899999999999999</v>
      </c>
      <c r="AA7" s="64">
        <f t="shared" si="11"/>
        <v>58.5</v>
      </c>
      <c r="AB7" s="64">
        <f t="shared" si="11"/>
        <v>73</v>
      </c>
      <c r="AC7" s="64">
        <f t="shared" si="11"/>
        <v>61.2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-10.6</v>
      </c>
      <c r="BG7" s="64">
        <f t="shared" ref="BG7:BO7" si="14">BG8</f>
        <v>-89.5</v>
      </c>
      <c r="BH7" s="64">
        <f t="shared" si="14"/>
        <v>-74.099999999999994</v>
      </c>
      <c r="BI7" s="64">
        <f t="shared" si="14"/>
        <v>-40.5</v>
      </c>
      <c r="BJ7" s="64">
        <f t="shared" si="14"/>
        <v>-66.900000000000006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-3512</v>
      </c>
      <c r="BR7" s="65">
        <f t="shared" ref="BR7:BZ7" si="15">BR8</f>
        <v>-39010</v>
      </c>
      <c r="BS7" s="65">
        <f t="shared" si="15"/>
        <v>-28646</v>
      </c>
      <c r="BT7" s="65">
        <f t="shared" si="15"/>
        <v>-14566</v>
      </c>
      <c r="BU7" s="65">
        <f t="shared" si="15"/>
        <v>-20843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120</v>
      </c>
      <c r="CL7" s="61"/>
      <c r="CM7" s="63">
        <f>CM8</f>
        <v>0</v>
      </c>
      <c r="CN7" s="63">
        <f>CN8</f>
        <v>167669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120</v>
      </c>
      <c r="CY7" s="61"/>
      <c r="CZ7" s="64">
        <f>CZ8</f>
        <v>291.89999999999998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142.69999999999999</v>
      </c>
      <c r="DL7" s="64">
        <f t="shared" ref="DL7:DT7" si="17">DL8</f>
        <v>135.5</v>
      </c>
      <c r="DM7" s="64">
        <f t="shared" si="17"/>
        <v>128.6</v>
      </c>
      <c r="DN7" s="64">
        <f t="shared" si="17"/>
        <v>122.7</v>
      </c>
      <c r="DO7" s="64">
        <f t="shared" si="17"/>
        <v>104.1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6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46</v>
      </c>
      <c r="S8" s="69" t="s">
        <v>131</v>
      </c>
      <c r="T8" s="69" t="s">
        <v>132</v>
      </c>
      <c r="U8" s="70">
        <v>9414</v>
      </c>
      <c r="V8" s="70">
        <v>220</v>
      </c>
      <c r="W8" s="70">
        <v>200</v>
      </c>
      <c r="X8" s="69" t="s">
        <v>133</v>
      </c>
      <c r="Y8" s="71">
        <v>59.6</v>
      </c>
      <c r="Z8" s="71">
        <v>19.899999999999999</v>
      </c>
      <c r="AA8" s="71">
        <v>58.5</v>
      </c>
      <c r="AB8" s="71">
        <v>73</v>
      </c>
      <c r="AC8" s="71">
        <v>61.2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-10.6</v>
      </c>
      <c r="BG8" s="71">
        <v>-89.5</v>
      </c>
      <c r="BH8" s="71">
        <v>-74.099999999999994</v>
      </c>
      <c r="BI8" s="71">
        <v>-40.5</v>
      </c>
      <c r="BJ8" s="71">
        <v>-66.900000000000006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-3512</v>
      </c>
      <c r="BR8" s="72">
        <v>-39010</v>
      </c>
      <c r="BS8" s="72">
        <v>-28646</v>
      </c>
      <c r="BT8" s="73">
        <v>-14566</v>
      </c>
      <c r="BU8" s="73">
        <v>-20843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167669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291.89999999999998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142.69999999999999</v>
      </c>
      <c r="DL8" s="71">
        <v>135.5</v>
      </c>
      <c r="DM8" s="71">
        <v>128.6</v>
      </c>
      <c r="DN8" s="71">
        <v>122.7</v>
      </c>
      <c r="DO8" s="71">
        <v>104.1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2022-01-12T08:26:28Z</cp:lastPrinted>
  <dcterms:created xsi:type="dcterms:W3CDTF">2021-12-17T06:05:38Z</dcterms:created>
  <dcterms:modified xsi:type="dcterms:W3CDTF">2022-01-12T08:26:31Z</dcterms:modified>
  <cp:category/>
</cp:coreProperties>
</file>