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User\912730\Desktop\"/>
    </mc:Choice>
  </mc:AlternateContent>
  <xr:revisionPtr revIDLastSave="0" documentId="13_ncr:1_{D4FA558D-D368-4F71-ABFD-122E33EAC3E3}" xr6:coauthVersionLast="36" xr6:coauthVersionMax="36" xr10:uidLastSave="{00000000-0000-0000-0000-000000000000}"/>
  <workbookProtection workbookAlgorithmName="SHA-512" workbookHashValue="Y7d/6WRnaSpChdUCedBygZw4kPoxgkEZN1srj6orpOjKrPPJ9spJV5Vz3a41CJKL6+iAHVDE2uAERr4iulXrJg==" workbookSaltValue="X9awsrBYAkeiZSzdb2KOdA==" workbookSpinCount="100000" lockStructure="1"/>
  <bookViews>
    <workbookView xWindow="0" yWindow="0" windowWidth="16320" windowHeight="60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AL10" i="4"/>
  <c r="W10" i="4"/>
  <c r="P10" i="4"/>
  <c r="I10" i="4"/>
  <c r="AT8" i="4"/>
  <c r="AL8" i="4"/>
  <c r="AD8" i="4"/>
  <c r="W8" i="4"/>
  <c r="B8" i="4"/>
  <c r="B6" i="4"/>
</calcChain>
</file>

<file path=xl/sharedStrings.xml><?xml version="1.0" encoding="utf-8"?>
<sst xmlns="http://schemas.openxmlformats.org/spreadsheetml/2006/main" count="298" uniqueCount="116">
  <si>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</si>
  <si>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</si>
  <si>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</si>
  <si>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</si>
  <si>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</si>
  <si>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</si>
  <si>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</si>
  <si>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</si>
  <si>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</si>
  <si>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</si>
  <si>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</si>
  <si>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</si>
  <si>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</si>
  <si>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</si>
  <si>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</si>
  <si>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</si>
  <si>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</si>
  <si>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</si>
  <si>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</si>
  <si>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</si>
  <si>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</si>
  <si>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</si>
  <si>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</si>
  <si>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</si>
  <si>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</si>
  <si>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</si>
  <si>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</si>
  <si>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</si>
  <si>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</si>
  <si>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</si>
  <si>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</si>
  <si>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</si>
  <si>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</si>
  <si>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</si>
  <si>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</si>
  <si>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</si>
  <si>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</si>
  <si>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</si>
  <si>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</si>
  <si>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</si>
  <si>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</si>
  <si>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</si>
  <si>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</si>
  <si>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</si>
  <si>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</si>
  <si>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</si>
  <si>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</si>
  <si>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</si>
  <si>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</si>
  <si>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</si>
  <si>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</si>
  <si>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</si>
  <si>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</si>
  <si>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</si>
  <si>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</si>
  <si>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</si>
  <si>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</si>
  <si>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</si>
  <si>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</si>
  <si>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</si>
  <si>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</si>
  <si>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</si>
  <si>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</si>
  <si>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</si>
  <si>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</si>
  <si>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</si>
  <si>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</si>
  <si>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</si>
  <si>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</si>
  <si>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</si>
  <si>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</si>
  <si>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</si>
  <si>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</si>
  <si>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</si>
  <si>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</si>
  <si>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</si>
  <si>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</si>
  <si>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</si>
  <si>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</si>
  <si>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</si>
  <si>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</si>
  <si>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</si>
  <si>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</si>
  <si>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</si>
  <si>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</si>
  <si>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</si>
  <si>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</si>
  <si>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</si>
  <si>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</si>
  <si>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</si>
  <si>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</si>
  <si>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</si>
  <si>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</si>
  <si>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</si>
  <si>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</si>
  <si>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</si>
  <si>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</si>
  <si>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</si>
  <si>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</si>
  <si>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</si>
  <si>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</si>
  <si>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</si>
  <si>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</si>
  <si>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</si>
  <si>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</si>
  <si>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</si>
  <si>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</si>
  <si>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</si>
  <si>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</si>
  <si>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</si>
  <si>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</si>
  <si>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</si>
  <si>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</si>
  <si>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策定したストックマネジメント計画に基づき計画的に施設の更新を図っている。
②管渠老朽化率、③管渠改善率
　法定耐用年数を超えた管渠は無いが、引き続きストックマネジメント計画に基づき計画的な更新を図る。
　</t>
    <rPh sb="1" eb="3">
      <t>ユウケイ</t>
    </rPh>
    <rPh sb="3" eb="7">
      <t>コテイシサン</t>
    </rPh>
    <rPh sb="7" eb="9">
      <t>ゲンカ</t>
    </rPh>
    <rPh sb="9" eb="12">
      <t>ショウキャクリツ</t>
    </rPh>
    <rPh sb="14" eb="16">
      <t>サクテイ</t>
    </rPh>
    <rPh sb="28" eb="30">
      <t>ケイカク</t>
    </rPh>
    <rPh sb="31" eb="32">
      <t>モト</t>
    </rPh>
    <rPh sb="34" eb="37">
      <t>ケイカクテキ</t>
    </rPh>
    <rPh sb="38" eb="40">
      <t>シセツ</t>
    </rPh>
    <rPh sb="41" eb="43">
      <t>コウシン</t>
    </rPh>
    <rPh sb="44" eb="45">
      <t>ハカ</t>
    </rPh>
    <rPh sb="52" eb="54">
      <t>カンキョ</t>
    </rPh>
    <rPh sb="54" eb="57">
      <t>ロウキュウカ</t>
    </rPh>
    <rPh sb="57" eb="58">
      <t>リツ</t>
    </rPh>
    <rPh sb="60" eb="62">
      <t>カンキョ</t>
    </rPh>
    <rPh sb="62" eb="65">
      <t>カイゼンリツ</t>
    </rPh>
    <rPh sb="67" eb="69">
      <t>ホウテイ</t>
    </rPh>
    <rPh sb="69" eb="71">
      <t>タイヨウ</t>
    </rPh>
    <rPh sb="71" eb="73">
      <t>ネンスウ</t>
    </rPh>
    <rPh sb="74" eb="75">
      <t>コ</t>
    </rPh>
    <rPh sb="77" eb="79">
      <t>カンキョ</t>
    </rPh>
    <rPh sb="80" eb="81">
      <t>ナ</t>
    </rPh>
    <rPh sb="84" eb="85">
      <t>ヒ</t>
    </rPh>
    <rPh sb="86" eb="87">
      <t>ツヅ</t>
    </rPh>
    <rPh sb="98" eb="100">
      <t>ケイカク</t>
    </rPh>
    <rPh sb="101" eb="102">
      <t>モト</t>
    </rPh>
    <rPh sb="104" eb="106">
      <t>ケイカク</t>
    </rPh>
    <rPh sb="106" eb="107">
      <t>テキ</t>
    </rPh>
    <rPh sb="108" eb="110">
      <t>コウシン</t>
    </rPh>
    <rPh sb="111" eb="112">
      <t>ハカ</t>
    </rPh>
    <phoneticPr fontId="4"/>
  </si>
  <si>
    <t>　経営状況は厳しく、使用料単価の見直しや維持管理費の削減に努めることはもとより、適切な施設管理を行うとともに、ストックマネジメント計画に基づく計画的な改築・更新に際しては、新技術・高効率機器の導入によるコスト削減など持続的で安定した下水道サービスの提供に努める。</t>
    <rPh sb="1" eb="3">
      <t>ケイエイ</t>
    </rPh>
    <rPh sb="3" eb="5">
      <t>ジョウキョウ</t>
    </rPh>
    <rPh sb="6" eb="7">
      <t>キビ</t>
    </rPh>
    <rPh sb="10" eb="13">
      <t>シヨウリョウ</t>
    </rPh>
    <rPh sb="13" eb="15">
      <t>タンカ</t>
    </rPh>
    <rPh sb="16" eb="18">
      <t>ミナオ</t>
    </rPh>
    <rPh sb="20" eb="22">
      <t>イジ</t>
    </rPh>
    <rPh sb="22" eb="24">
      <t>カンリ</t>
    </rPh>
    <rPh sb="24" eb="25">
      <t>ヒ</t>
    </rPh>
    <rPh sb="26" eb="28">
      <t>サクゲン</t>
    </rPh>
    <rPh sb="29" eb="30">
      <t>ツト</t>
    </rPh>
    <rPh sb="40" eb="42">
      <t>テキセツ</t>
    </rPh>
    <rPh sb="43" eb="45">
      <t>シセツ</t>
    </rPh>
    <rPh sb="45" eb="47">
      <t>カンリ</t>
    </rPh>
    <rPh sb="48" eb="49">
      <t>オコナ</t>
    </rPh>
    <rPh sb="68" eb="69">
      <t>モト</t>
    </rPh>
    <rPh sb="81" eb="82">
      <t>サイ</t>
    </rPh>
    <rPh sb="104" eb="106">
      <t>サクゲン</t>
    </rPh>
    <rPh sb="124" eb="126">
      <t>テイキョウ</t>
    </rPh>
    <phoneticPr fontId="4"/>
  </si>
  <si>
    <t>①経常収支比率、⑤経費回収率、⑥汚水処理原価
　下水道を利用する企業の立地が計画を大幅に下回っていることから、汚水有収水量の実績が低調となり、使用料収入が計画を下回っていることや汚水処理費のコストが増加していることが主な要因である。今後、使用料単価の見直しなどにより改善に努める。
②累積欠損金比率
　現金収支の不足額を一般会計からの長期借入金で賄っているが借入額が累積している主な要因である。今後、使用料単価の見直しなどにより改善に努める。
③流動比率
　流動負債である翌年度の企業債償還額に対して、当該年度の現金等を確保していないため、現金収支不足が発生し、一般会計から長期借入を行っていることが主な要因である。なお、現金収支の不足時は、一般会計から長期借入を行うため、支払能力に問題はない。
④企業債残高対事業規模比率
　過去の設備投資に係る借入が大きいため平均よりかなり高いが、返済計画に基づき着実に返済している。
⑦施設利用率
　現在は、施設容量が拡大し処理量に余裕があるため、更なる企業立地が可能となっているところ。
⑧水洗化率
　特定公共下水道は、ユーザーの大部分が企業であり、企業分の水洗化率は反映されないため当水洗化率の高低は経営に影響が小さい。</t>
    <rPh sb="24" eb="27">
      <t>ゲスイドウ</t>
    </rPh>
    <rPh sb="28" eb="30">
      <t>リヨウ</t>
    </rPh>
    <rPh sb="32" eb="34">
      <t>キギョウ</t>
    </rPh>
    <rPh sb="35" eb="37">
      <t>リッチ</t>
    </rPh>
    <rPh sb="38" eb="40">
      <t>ケイカク</t>
    </rPh>
    <rPh sb="41" eb="43">
      <t>オオハバ</t>
    </rPh>
    <rPh sb="44" eb="46">
      <t>シタマワ</t>
    </rPh>
    <rPh sb="55" eb="57">
      <t>オスイ</t>
    </rPh>
    <rPh sb="57" eb="59">
      <t>ユウシュウ</t>
    </rPh>
    <rPh sb="59" eb="60">
      <t>スイ</t>
    </rPh>
    <rPh sb="60" eb="61">
      <t>リョウ</t>
    </rPh>
    <rPh sb="62" eb="64">
      <t>ジッセキ</t>
    </rPh>
    <rPh sb="65" eb="67">
      <t>テイチョウ</t>
    </rPh>
    <rPh sb="71" eb="74">
      <t>シヨウリョウ</t>
    </rPh>
    <rPh sb="74" eb="76">
      <t>シュウニュウ</t>
    </rPh>
    <rPh sb="77" eb="79">
      <t>ケイカク</t>
    </rPh>
    <rPh sb="80" eb="82">
      <t>シタマワ</t>
    </rPh>
    <rPh sb="89" eb="91">
      <t>オスイ</t>
    </rPh>
    <rPh sb="91" eb="94">
      <t>ショリヒ</t>
    </rPh>
    <rPh sb="99" eb="101">
      <t>ゾウカ</t>
    </rPh>
    <rPh sb="108" eb="109">
      <t>オモ</t>
    </rPh>
    <rPh sb="110" eb="112">
      <t>ヨウイン</t>
    </rPh>
    <rPh sb="116" eb="118">
      <t>コンゴ</t>
    </rPh>
    <rPh sb="119" eb="122">
      <t>シヨウリョウ</t>
    </rPh>
    <rPh sb="122" eb="124">
      <t>タンカ</t>
    </rPh>
    <rPh sb="125" eb="127">
      <t>ミナオ</t>
    </rPh>
    <rPh sb="133" eb="135">
      <t>カイゼン</t>
    </rPh>
    <rPh sb="136" eb="137">
      <t>ツト</t>
    </rPh>
    <rPh sb="151" eb="153">
      <t>ゲンキン</t>
    </rPh>
    <rPh sb="153" eb="155">
      <t>シュウシ</t>
    </rPh>
    <rPh sb="156" eb="158">
      <t>フソク</t>
    </rPh>
    <rPh sb="158" eb="159">
      <t>ガク</t>
    </rPh>
    <rPh sb="160" eb="162">
      <t>イッパン</t>
    </rPh>
    <rPh sb="162" eb="164">
      <t>カイケイ</t>
    </rPh>
    <rPh sb="167" eb="169">
      <t>チョウキ</t>
    </rPh>
    <rPh sb="169" eb="172">
      <t>カリイレキン</t>
    </rPh>
    <rPh sb="173" eb="174">
      <t>マカナ</t>
    </rPh>
    <rPh sb="179" eb="182">
      <t>カリイレガク</t>
    </rPh>
    <rPh sb="183" eb="185">
      <t>ルイセキ</t>
    </rPh>
    <rPh sb="189" eb="190">
      <t>オモ</t>
    </rPh>
    <rPh sb="191" eb="193">
      <t>ヨウイン</t>
    </rPh>
    <rPh sb="197" eb="199">
      <t>コンゴ</t>
    </rPh>
    <rPh sb="200" eb="203">
      <t>シヨウリョウ</t>
    </rPh>
    <rPh sb="203" eb="205">
      <t>タンカ</t>
    </rPh>
    <rPh sb="206" eb="208">
      <t>ミナオ</t>
    </rPh>
    <rPh sb="214" eb="216">
      <t>カイゼン</t>
    </rPh>
    <rPh sb="217" eb="218">
      <t>ツト</t>
    </rPh>
    <rPh sb="229" eb="231">
      <t>リュウドウ</t>
    </rPh>
    <rPh sb="231" eb="233">
      <t>フサイ</t>
    </rPh>
    <rPh sb="236" eb="239">
      <t>ヨクネンド</t>
    </rPh>
    <rPh sb="240" eb="243">
      <t>キギョウサイ</t>
    </rPh>
    <rPh sb="243" eb="245">
      <t>ショウカン</t>
    </rPh>
    <rPh sb="245" eb="246">
      <t>ガク</t>
    </rPh>
    <rPh sb="247" eb="248">
      <t>タイ</t>
    </rPh>
    <rPh sb="251" eb="253">
      <t>トウガイ</t>
    </rPh>
    <rPh sb="253" eb="254">
      <t>ネン</t>
    </rPh>
    <rPh sb="254" eb="255">
      <t>ド</t>
    </rPh>
    <rPh sb="256" eb="258">
      <t>ゲンキン</t>
    </rPh>
    <rPh sb="258" eb="259">
      <t>トウ</t>
    </rPh>
    <rPh sb="260" eb="262">
      <t>カクホ</t>
    </rPh>
    <rPh sb="270" eb="272">
      <t>ゲンキン</t>
    </rPh>
    <rPh sb="272" eb="274">
      <t>シュウシ</t>
    </rPh>
    <rPh sb="274" eb="276">
      <t>フソク</t>
    </rPh>
    <rPh sb="277" eb="279">
      <t>ハッセイ</t>
    </rPh>
    <rPh sb="281" eb="283">
      <t>イッパン</t>
    </rPh>
    <rPh sb="283" eb="285">
      <t>カイケイ</t>
    </rPh>
    <rPh sb="287" eb="289">
      <t>チョウキ</t>
    </rPh>
    <rPh sb="289" eb="291">
      <t>カリイレ</t>
    </rPh>
    <rPh sb="292" eb="293">
      <t>オコナ</t>
    </rPh>
    <rPh sb="300" eb="301">
      <t>オモ</t>
    </rPh>
    <rPh sb="302" eb="304">
      <t>ヨウイン</t>
    </rPh>
    <rPh sb="311" eb="313">
      <t>ゲンキン</t>
    </rPh>
    <rPh sb="313" eb="315">
      <t>シュウシ</t>
    </rPh>
    <rPh sb="316" eb="318">
      <t>フソク</t>
    </rPh>
    <rPh sb="318" eb="319">
      <t>ジ</t>
    </rPh>
    <rPh sb="321" eb="323">
      <t>イッパン</t>
    </rPh>
    <rPh sb="323" eb="325">
      <t>カイケイ</t>
    </rPh>
    <rPh sb="327" eb="329">
      <t>チョウキ</t>
    </rPh>
    <rPh sb="337" eb="339">
      <t>シハラ</t>
    </rPh>
    <rPh sb="339" eb="341">
      <t>ノウリョク</t>
    </rPh>
    <rPh sb="342" eb="344">
      <t>モンダイ</t>
    </rPh>
    <rPh sb="364" eb="366">
      <t>カコ</t>
    </rPh>
    <rPh sb="367" eb="369">
      <t>セツビ</t>
    </rPh>
    <rPh sb="369" eb="371">
      <t>トウシ</t>
    </rPh>
    <rPh sb="372" eb="373">
      <t>カカ</t>
    </rPh>
    <rPh sb="374" eb="376">
      <t>カリイレ</t>
    </rPh>
    <rPh sb="377" eb="378">
      <t>オオ</t>
    </rPh>
    <rPh sb="413" eb="415">
      <t>シセツ</t>
    </rPh>
    <rPh sb="415" eb="418">
      <t>リヨウリツ</t>
    </rPh>
    <rPh sb="420" eb="422">
      <t>ゲンザイ</t>
    </rPh>
    <rPh sb="424" eb="426">
      <t>シセツ</t>
    </rPh>
    <rPh sb="426" eb="428">
      <t>ヨウリョウ</t>
    </rPh>
    <rPh sb="429" eb="431">
      <t>カクダイ</t>
    </rPh>
    <rPh sb="432" eb="434">
      <t>ショリ</t>
    </rPh>
    <rPh sb="434" eb="435">
      <t>リョウ</t>
    </rPh>
    <rPh sb="436" eb="438">
      <t>ヨユウ</t>
    </rPh>
    <rPh sb="444" eb="445">
      <t>サラ</t>
    </rPh>
    <rPh sb="447" eb="449">
      <t>キギョウ</t>
    </rPh>
    <rPh sb="449" eb="451">
      <t>リッチ</t>
    </rPh>
    <rPh sb="452" eb="454">
      <t>カノウ</t>
    </rPh>
    <rPh sb="466" eb="469">
      <t>スイセンカ</t>
    </rPh>
    <rPh sb="469" eb="470">
      <t>リツ</t>
    </rPh>
    <rPh sb="472" eb="474">
      <t>トクテイ</t>
    </rPh>
    <rPh sb="474" eb="476">
      <t>コウキョウ</t>
    </rPh>
    <rPh sb="476" eb="479">
      <t>ゲスイドウ</t>
    </rPh>
    <rPh sb="486" eb="489">
      <t>ダイブブン</t>
    </rPh>
    <rPh sb="490" eb="492">
      <t>キギョウ</t>
    </rPh>
    <rPh sb="496" eb="498">
      <t>キギョウ</t>
    </rPh>
    <rPh sb="498" eb="499">
      <t>ブン</t>
    </rPh>
    <rPh sb="500" eb="503">
      <t>スイセンカ</t>
    </rPh>
    <rPh sb="503" eb="504">
      <t>リツ</t>
    </rPh>
    <rPh sb="505" eb="507">
      <t>ハンエイ</t>
    </rPh>
    <rPh sb="513" eb="514">
      <t>ア</t>
    </rPh>
    <rPh sb="514" eb="517">
      <t>スイセンカ</t>
    </rPh>
    <rPh sb="517" eb="518">
      <t>リツ</t>
    </rPh>
    <rPh sb="519" eb="521">
      <t>コウテイ</t>
    </rPh>
    <rPh sb="522" eb="524">
      <t>ケイエイ</t>
    </rPh>
    <rPh sb="525" eb="527">
      <t>エイキョウ</t>
    </rPh>
    <rPh sb="528" eb="529">
      <t>チイ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</si>
</sst>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1D-4EB4-BA55-A61E5CDE84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0.34</c:v>
                </c:pt>
              </c:numCache>
            </c:numRef>
          </c:val>
          <c:smooth val="0"/>
          <c:extLst>
            <c:ext xmlns:c16="http://schemas.microsoft.com/office/drawing/2014/chart" uri="{C3380CC4-5D6E-409C-BE32-E72D297353CC}">
              <c16:uniqueId val="{00000001-361D-4EB4-BA55-A61E5CDE84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91.47</c:v>
                </c:pt>
                <c:pt idx="4">
                  <c:v>89.51</c:v>
                </c:pt>
              </c:numCache>
            </c:numRef>
          </c:val>
          <c:extLst>
            <c:ext xmlns:c16="http://schemas.microsoft.com/office/drawing/2014/chart" uri="{C3380CC4-5D6E-409C-BE32-E72D297353CC}">
              <c16:uniqueId val="{00000000-9DA7-4EE1-9E9C-E134E65B69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12.46</c:v>
                </c:pt>
                <c:pt idx="4">
                  <c:v>12.6</c:v>
                </c:pt>
              </c:numCache>
            </c:numRef>
          </c:val>
          <c:smooth val="0"/>
          <c:extLst>
            <c:ext xmlns:c16="http://schemas.microsoft.com/office/drawing/2014/chart" uri="{C3380CC4-5D6E-409C-BE32-E72D297353CC}">
              <c16:uniqueId val="{00000001-9DA7-4EE1-9E9C-E134E65B69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formatCode="#,##0.00;&quot;△&quot;#,##0.00">
                  <c:v>0</c:v>
                </c:pt>
                <c:pt idx="4">
                  <c:v>100</c:v>
                </c:pt>
              </c:numCache>
            </c:numRef>
          </c:val>
          <c:extLst>
            <c:ext xmlns:c16="http://schemas.microsoft.com/office/drawing/2014/chart" uri="{C3380CC4-5D6E-409C-BE32-E72D297353CC}">
              <c16:uniqueId val="{00000000-7037-42AF-AF50-F9EE123088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0.52</c:v>
                </c:pt>
                <c:pt idx="4">
                  <c:v>0.66</c:v>
                </c:pt>
              </c:numCache>
            </c:numRef>
          </c:val>
          <c:smooth val="0"/>
          <c:extLst>
            <c:ext xmlns:c16="http://schemas.microsoft.com/office/drawing/2014/chart" uri="{C3380CC4-5D6E-409C-BE32-E72D297353CC}">
              <c16:uniqueId val="{00000001-7037-42AF-AF50-F9EE123088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82.74</c:v>
                </c:pt>
                <c:pt idx="4">
                  <c:v>76.23</c:v>
                </c:pt>
              </c:numCache>
            </c:numRef>
          </c:val>
          <c:extLst>
            <c:ext xmlns:c16="http://schemas.microsoft.com/office/drawing/2014/chart" uri="{C3380CC4-5D6E-409C-BE32-E72D297353CC}">
              <c16:uniqueId val="{00000000-8547-4B14-B6FF-BF1CE8B768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103.11</c:v>
                </c:pt>
                <c:pt idx="4">
                  <c:v>103.62</c:v>
                </c:pt>
              </c:numCache>
            </c:numRef>
          </c:val>
          <c:smooth val="0"/>
          <c:extLst>
            <c:ext xmlns:c16="http://schemas.microsoft.com/office/drawing/2014/chart" uri="{C3380CC4-5D6E-409C-BE32-E72D297353CC}">
              <c16:uniqueId val="{00000001-8547-4B14-B6FF-BF1CE8B768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5.17</c:v>
                </c:pt>
                <c:pt idx="4">
                  <c:v>10</c:v>
                </c:pt>
              </c:numCache>
            </c:numRef>
          </c:val>
          <c:extLst>
            <c:ext xmlns:c16="http://schemas.microsoft.com/office/drawing/2014/chart" uri="{C3380CC4-5D6E-409C-BE32-E72D297353CC}">
              <c16:uniqueId val="{00000000-2C03-44DD-92D0-25CF37CC42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47.04</c:v>
                </c:pt>
                <c:pt idx="4">
                  <c:v>48.77</c:v>
                </c:pt>
              </c:numCache>
            </c:numRef>
          </c:val>
          <c:smooth val="0"/>
          <c:extLst>
            <c:ext xmlns:c16="http://schemas.microsoft.com/office/drawing/2014/chart" uri="{C3380CC4-5D6E-409C-BE32-E72D297353CC}">
              <c16:uniqueId val="{00000001-2C03-44DD-92D0-25CF37CC42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2C-46E5-8D3E-2531E921F3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4.4400000000000004</c:v>
                </c:pt>
                <c:pt idx="4">
                  <c:v>5.51</c:v>
                </c:pt>
              </c:numCache>
            </c:numRef>
          </c:val>
          <c:smooth val="0"/>
          <c:extLst>
            <c:ext xmlns:c16="http://schemas.microsoft.com/office/drawing/2014/chart" uri="{C3380CC4-5D6E-409C-BE32-E72D297353CC}">
              <c16:uniqueId val="{00000001-D72C-46E5-8D3E-2531E921F3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3254.8</c:v>
                </c:pt>
                <c:pt idx="4">
                  <c:v>3237.17</c:v>
                </c:pt>
              </c:numCache>
            </c:numRef>
          </c:val>
          <c:extLst>
            <c:ext xmlns:c16="http://schemas.microsoft.com/office/drawing/2014/chart" uri="{C3380CC4-5D6E-409C-BE32-E72D297353CC}">
              <c16:uniqueId val="{00000000-E5D5-487F-A2AB-A23FC9F66BD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270.95</c:v>
                </c:pt>
                <c:pt idx="4">
                  <c:v>260.23</c:v>
                </c:pt>
              </c:numCache>
            </c:numRef>
          </c:val>
          <c:smooth val="0"/>
          <c:extLst>
            <c:ext xmlns:c16="http://schemas.microsoft.com/office/drawing/2014/chart" uri="{C3380CC4-5D6E-409C-BE32-E72D297353CC}">
              <c16:uniqueId val="{00000001-E5D5-487F-A2AB-A23FC9F66BD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68.52</c:v>
                </c:pt>
                <c:pt idx="4">
                  <c:v>78.13</c:v>
                </c:pt>
              </c:numCache>
            </c:numRef>
          </c:val>
          <c:extLst>
            <c:ext xmlns:c16="http://schemas.microsoft.com/office/drawing/2014/chart" uri="{C3380CC4-5D6E-409C-BE32-E72D297353CC}">
              <c16:uniqueId val="{00000000-6378-463F-8E8E-DFEB00D978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333.87</c:v>
                </c:pt>
                <c:pt idx="4">
                  <c:v>274.66000000000003</c:v>
                </c:pt>
              </c:numCache>
            </c:numRef>
          </c:val>
          <c:smooth val="0"/>
          <c:extLst>
            <c:ext xmlns:c16="http://schemas.microsoft.com/office/drawing/2014/chart" uri="{C3380CC4-5D6E-409C-BE32-E72D297353CC}">
              <c16:uniqueId val="{00000001-6378-463F-8E8E-DFEB00D978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843.78</c:v>
                </c:pt>
                <c:pt idx="4">
                  <c:v>852.01</c:v>
                </c:pt>
              </c:numCache>
            </c:numRef>
          </c:val>
          <c:extLst>
            <c:ext xmlns:c16="http://schemas.microsoft.com/office/drawing/2014/chart" uri="{C3380CC4-5D6E-409C-BE32-E72D297353CC}">
              <c16:uniqueId val="{00000000-7402-4D9B-976E-8EFEBAA420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185.86</c:v>
                </c:pt>
                <c:pt idx="4">
                  <c:v>184.67</c:v>
                </c:pt>
              </c:numCache>
            </c:numRef>
          </c:val>
          <c:smooth val="0"/>
          <c:extLst>
            <c:ext xmlns:c16="http://schemas.microsoft.com/office/drawing/2014/chart" uri="{C3380CC4-5D6E-409C-BE32-E72D297353CC}">
              <c16:uniqueId val="{00000001-7402-4D9B-976E-8EFEBAA420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36.81</c:v>
                </c:pt>
                <c:pt idx="4">
                  <c:v>29.11</c:v>
                </c:pt>
              </c:numCache>
            </c:numRef>
          </c:val>
          <c:extLst>
            <c:ext xmlns:c16="http://schemas.microsoft.com/office/drawing/2014/chart" uri="{C3380CC4-5D6E-409C-BE32-E72D297353CC}">
              <c16:uniqueId val="{00000000-C719-4B85-B807-AAE7E7D2B1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92.2</c:v>
                </c:pt>
                <c:pt idx="4">
                  <c:v>91.68</c:v>
                </c:pt>
              </c:numCache>
            </c:numRef>
          </c:val>
          <c:smooth val="0"/>
          <c:extLst>
            <c:ext xmlns:c16="http://schemas.microsoft.com/office/drawing/2014/chart" uri="{C3380CC4-5D6E-409C-BE32-E72D297353CC}">
              <c16:uniqueId val="{00000001-C719-4B85-B807-AAE7E7D2B1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497</c:v>
                </c:pt>
                <c:pt idx="4">
                  <c:v>629.11</c:v>
                </c:pt>
              </c:numCache>
            </c:numRef>
          </c:val>
          <c:extLst>
            <c:ext xmlns:c16="http://schemas.microsoft.com/office/drawing/2014/chart" uri="{C3380CC4-5D6E-409C-BE32-E72D297353CC}">
              <c16:uniqueId val="{00000000-5424-49AB-A7FB-A8883F31E2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75.41</c:v>
                </c:pt>
                <c:pt idx="4">
                  <c:v>75.709999999999994</c:v>
                </c:pt>
              </c:numCache>
            </c:numRef>
          </c:val>
          <c:smooth val="0"/>
          <c:extLst>
            <c:ext xmlns:c16="http://schemas.microsoft.com/office/drawing/2014/chart" uri="{C3380CC4-5D6E-409C-BE32-E72D297353CC}">
              <c16:uniqueId val="{00000001-5424-49AB-A7FB-A8883F31E2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328125" defaultRowHeight="13" x14ac:dyDescent="0.2"/>
  <cols>
    <col min="1" max="1" width="2.6328125" customWidth="1"/>
    <col min="2" max="62" width="3.7265625" customWidth="1"/>
    <col min="64" max="77" width="3.08984375" customWidth="1"/>
    <col min="78" max="78" width="5.4531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北海道</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特定公共下水道</v>
      </c>
      <c r="Q8" s="71"/>
      <c r="R8" s="71"/>
      <c r="S8" s="71"/>
      <c r="T8" s="71"/>
      <c r="U8" s="71"/>
      <c r="V8" s="71"/>
      <c r="W8" s="71" t="str">
        <f>データ!L6</f>
        <v>-</v>
      </c>
      <c r="X8" s="71"/>
      <c r="Y8" s="71"/>
      <c r="Z8" s="71"/>
      <c r="AA8" s="71"/>
      <c r="AB8" s="71"/>
      <c r="AC8" s="71"/>
      <c r="AD8" s="72" t="str">
        <f>データ!$M$6</f>
        <v>非設置</v>
      </c>
      <c r="AE8" s="72"/>
      <c r="AF8" s="72"/>
      <c r="AG8" s="72"/>
      <c r="AH8" s="72"/>
      <c r="AI8" s="72"/>
      <c r="AJ8" s="72"/>
      <c r="AK8" s="3"/>
      <c r="AL8" s="45">
        <f>データ!S6</f>
        <v>5183687</v>
      </c>
      <c r="AM8" s="45"/>
      <c r="AN8" s="45"/>
      <c r="AO8" s="45"/>
      <c r="AP8" s="45"/>
      <c r="AQ8" s="45"/>
      <c r="AR8" s="45"/>
      <c r="AS8" s="45"/>
      <c r="AT8" s="46">
        <f>データ!T6</f>
        <v>83424.39</v>
      </c>
      <c r="AU8" s="46"/>
      <c r="AV8" s="46"/>
      <c r="AW8" s="46"/>
      <c r="AX8" s="46"/>
      <c r="AY8" s="46"/>
      <c r="AZ8" s="46"/>
      <c r="BA8" s="46"/>
      <c r="BB8" s="46">
        <f>データ!U6</f>
        <v>62.14</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-13.82</v>
      </c>
      <c r="J10" s="46"/>
      <c r="K10" s="46"/>
      <c r="L10" s="46"/>
      <c r="M10" s="46"/>
      <c r="N10" s="46"/>
      <c r="O10" s="46"/>
      <c r="P10" s="46" t="str">
        <f>データ!P6</f>
        <v>-</v>
      </c>
      <c r="Q10" s="46"/>
      <c r="R10" s="46"/>
      <c r="S10" s="46"/>
      <c r="T10" s="46"/>
      <c r="U10" s="46"/>
      <c r="V10" s="46"/>
      <c r="W10" s="46">
        <f>データ!Q6</f>
        <v>57.34</v>
      </c>
      <c r="X10" s="46"/>
      <c r="Y10" s="46"/>
      <c r="Z10" s="46"/>
      <c r="AA10" s="46"/>
      <c r="AB10" s="46"/>
      <c r="AC10" s="46"/>
      <c r="AD10" s="45">
        <f>データ!R6</f>
        <v>4950</v>
      </c>
      <c r="AE10" s="45"/>
      <c r="AF10" s="45"/>
      <c r="AG10" s="45"/>
      <c r="AH10" s="45"/>
      <c r="AI10" s="45"/>
      <c r="AJ10" s="45"/>
      <c r="AK10" s="2"/>
      <c r="AL10" s="45">
        <f>データ!V6</f>
        <v>71</v>
      </c>
      <c r="AM10" s="45"/>
      <c r="AN10" s="45"/>
      <c r="AO10" s="45"/>
      <c r="AP10" s="45"/>
      <c r="AQ10" s="45"/>
      <c r="AR10" s="45"/>
      <c r="AS10" s="45"/>
      <c r="AT10" s="46">
        <f>データ!W6</f>
        <v>14.97</v>
      </c>
      <c r="AU10" s="46"/>
      <c r="AV10" s="46"/>
      <c r="AW10" s="46"/>
      <c r="AX10" s="46"/>
      <c r="AY10" s="46"/>
      <c r="AZ10" s="46"/>
      <c r="BA10" s="46"/>
      <c r="BB10" s="46">
        <f>データ!X6</f>
        <v>4.74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
      </c>
      <c r="F85" s="12" t="str">
        <f>データ!AT6</f>
        <v/>
      </c>
      <c r="G85" s="12" t="str">
        <f>データ!BE6</f>
        <v/>
      </c>
      <c r="H85" s="12" t="str">
        <f>データ!BP6</f>
        <v/>
      </c>
      <c r="I85" s="12" t="str">
        <f>データ!CA6</f>
        <v/>
      </c>
      <c r="J85" s="12" t="str">
        <f>データ!CL6</f>
        <v/>
      </c>
      <c r="K85" s="12" t="str">
        <f>データ!CW6</f>
        <v/>
      </c>
      <c r="L85" s="12" t="str">
        <f>データ!DH6</f>
        <v/>
      </c>
      <c r="M85" s="12" t="str">
        <f>データ!DS6</f>
        <v/>
      </c>
      <c r="N85" s="12" t="str">
        <f>データ!ED6</f>
        <v/>
      </c>
      <c r="O85" s="12" t="str">
        <f>データ!EO6</f>
        <v/>
      </c>
    </row>
  </sheetData>
  <sheetProtection algorithmName="SHA-512" hashValue="OYU0SOb8FngkZuOCc1fyFNBCtjj2l0tINcpOgHt6UznEnaJISakSLf9RuPyw3tJKRfLXgBjaFAITxcRLVTuAlg==" saltValue="C3BkvORsWevhYifKjOOi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10006</v>
      </c>
      <c r="D6" s="19">
        <f t="shared" si="3"/>
        <v>46</v>
      </c>
      <c r="E6" s="19">
        <f t="shared" si="3"/>
        <v>17</v>
      </c>
      <c r="F6" s="19">
        <f t="shared" si="3"/>
        <v>2</v>
      </c>
      <c r="G6" s="19">
        <f t="shared" si="3"/>
        <v>0</v>
      </c>
      <c r="H6" s="19" t="str">
        <f t="shared" si="3"/>
        <v>北海道</v>
      </c>
      <c r="I6" s="19" t="str">
        <f t="shared" si="3"/>
        <v>法適用</v>
      </c>
      <c r="J6" s="19" t="str">
        <f t="shared" si="3"/>
        <v>下水道事業</v>
      </c>
      <c r="K6" s="19" t="str">
        <f t="shared" si="3"/>
        <v>特定公共下水道</v>
      </c>
      <c r="L6" s="19" t="str">
        <f t="shared" si="3"/>
        <v>-</v>
      </c>
      <c r="M6" s="19" t="str">
        <f t="shared" si="3"/>
        <v>非設置</v>
      </c>
      <c r="N6" s="20" t="str">
        <f t="shared" si="3"/>
        <v>-</v>
      </c>
      <c r="O6" s="20">
        <f t="shared" si="3"/>
        <v>-13.82</v>
      </c>
      <c r="P6" s="20" t="str">
        <f t="shared" si="3"/>
        <v>-</v>
      </c>
      <c r="Q6" s="20">
        <f t="shared" si="3"/>
        <v>57.34</v>
      </c>
      <c r="R6" s="20">
        <f t="shared" si="3"/>
        <v>4950</v>
      </c>
      <c r="S6" s="20">
        <f t="shared" si="3"/>
        <v>5183687</v>
      </c>
      <c r="T6" s="20">
        <f t="shared" si="3"/>
        <v>83424.39</v>
      </c>
      <c r="U6" s="20">
        <f t="shared" si="3"/>
        <v>62.14</v>
      </c>
      <c r="V6" s="20">
        <f t="shared" si="3"/>
        <v>71</v>
      </c>
      <c r="W6" s="20">
        <f t="shared" si="3"/>
        <v>14.97</v>
      </c>
      <c r="X6" s="20">
        <f t="shared" si="3"/>
        <v>4.74</v>
      </c>
      <c r="Y6" s="21" t="str">
        <f>IF(Y7="",NA(),Y7)</f>
        <v>-</v>
      </c>
      <c r="Z6" s="21" t="str">
        <f t="shared" ref="Z6:AH6" si="4">IF(Z7="",NA(),Z7)</f>
        <v>-</v>
      </c>
      <c r="AA6" s="21" t="str">
        <f t="shared" si="4"/>
        <v>-</v>
      </c>
      <c r="AB6" s="21">
        <f t="shared" si="4"/>
        <v>82.74</v>
      </c>
      <c r="AC6" s="21">
        <f t="shared" si="4"/>
        <v>76.23</v>
      </c>
      <c r="AD6" s="21" t="str">
        <f t="shared" si="4"/>
        <v>-</v>
      </c>
      <c r="AE6" s="21" t="str">
        <f t="shared" si="4"/>
        <v>-</v>
      </c>
      <c r="AF6" s="21" t="str">
        <f t="shared" si="4"/>
        <v>-</v>
      </c>
      <c r="AG6" s="21">
        <f t="shared" si="4"/>
        <v>103.11</v>
      </c>
      <c r="AH6" s="21">
        <f t="shared" si="4"/>
        <v>103.62</v>
      </c>
      <c r="AI6" s="20" t="str">
        <f>IF(AI7="","",IF(AI7="-","【-】","【"&amp;SUBSTITUTE(TEXT(AI7,"#,##0.00"),"-","△")&amp;"】"))</f>
        <v/>
      </c>
      <c r="AJ6" s="21" t="str">
        <f>IF(AJ7="",NA(),AJ7)</f>
        <v>-</v>
      </c>
      <c r="AK6" s="21" t="str">
        <f t="shared" ref="AK6:AS6" si="5">IF(AK7="",NA(),AK7)</f>
        <v>-</v>
      </c>
      <c r="AL6" s="21" t="str">
        <f t="shared" si="5"/>
        <v>-</v>
      </c>
      <c r="AM6" s="21">
        <f t="shared" si="5"/>
        <v>3254.8</v>
      </c>
      <c r="AN6" s="21">
        <f t="shared" si="5"/>
        <v>3237.17</v>
      </c>
      <c r="AO6" s="21" t="str">
        <f t="shared" si="5"/>
        <v>-</v>
      </c>
      <c r="AP6" s="21" t="str">
        <f t="shared" si="5"/>
        <v>-</v>
      </c>
      <c r="AQ6" s="21" t="str">
        <f t="shared" si="5"/>
        <v>-</v>
      </c>
      <c r="AR6" s="21">
        <f t="shared" si="5"/>
        <v>270.95</v>
      </c>
      <c r="AS6" s="21">
        <f t="shared" si="5"/>
        <v>260.23</v>
      </c>
      <c r="AT6" s="20" t="str">
        <f>IF(AT7="","",IF(AT7="-","【-】","【"&amp;SUBSTITUTE(TEXT(AT7,"#,##0.00"),"-","△")&amp;"】"))</f>
        <v/>
      </c>
      <c r="AU6" s="21" t="str">
        <f>IF(AU7="",NA(),AU7)</f>
        <v>-</v>
      </c>
      <c r="AV6" s="21" t="str">
        <f t="shared" ref="AV6:BD6" si="6">IF(AV7="",NA(),AV7)</f>
        <v>-</v>
      </c>
      <c r="AW6" s="21" t="str">
        <f t="shared" si="6"/>
        <v>-</v>
      </c>
      <c r="AX6" s="21">
        <f t="shared" si="6"/>
        <v>68.52</v>
      </c>
      <c r="AY6" s="21">
        <f t="shared" si="6"/>
        <v>78.13</v>
      </c>
      <c r="AZ6" s="21" t="str">
        <f t="shared" si="6"/>
        <v>-</v>
      </c>
      <c r="BA6" s="21" t="str">
        <f t="shared" si="6"/>
        <v>-</v>
      </c>
      <c r="BB6" s="21" t="str">
        <f t="shared" si="6"/>
        <v>-</v>
      </c>
      <c r="BC6" s="21">
        <f t="shared" si="6"/>
        <v>333.87</v>
      </c>
      <c r="BD6" s="21">
        <f t="shared" si="6"/>
        <v>274.66000000000003</v>
      </c>
      <c r="BE6" s="20" t="str">
        <f>IF(BE7="","",IF(BE7="-","【-】","【"&amp;SUBSTITUTE(TEXT(BE7,"#,##0.00"),"-","△")&amp;"】"))</f>
        <v/>
      </c>
      <c r="BF6" s="21" t="str">
        <f>IF(BF7="",NA(),BF7)</f>
        <v>-</v>
      </c>
      <c r="BG6" s="21" t="str">
        <f t="shared" ref="BG6:BO6" si="7">IF(BG7="",NA(),BG7)</f>
        <v>-</v>
      </c>
      <c r="BH6" s="21" t="str">
        <f t="shared" si="7"/>
        <v>-</v>
      </c>
      <c r="BI6" s="21">
        <f t="shared" si="7"/>
        <v>843.78</v>
      </c>
      <c r="BJ6" s="21">
        <f t="shared" si="7"/>
        <v>852.01</v>
      </c>
      <c r="BK6" s="21" t="str">
        <f t="shared" si="7"/>
        <v>-</v>
      </c>
      <c r="BL6" s="21" t="str">
        <f t="shared" si="7"/>
        <v>-</v>
      </c>
      <c r="BM6" s="21" t="str">
        <f t="shared" si="7"/>
        <v>-</v>
      </c>
      <c r="BN6" s="21">
        <f t="shared" si="7"/>
        <v>185.86</v>
      </c>
      <c r="BO6" s="21">
        <f t="shared" si="7"/>
        <v>184.67</v>
      </c>
      <c r="BP6" s="20" t="str">
        <f>IF(BP7="","",IF(BP7="-","【-】","【"&amp;SUBSTITUTE(TEXT(BP7,"#,##0.00"),"-","△")&amp;"】"))</f>
        <v/>
      </c>
      <c r="BQ6" s="21" t="str">
        <f>IF(BQ7="",NA(),BQ7)</f>
        <v>-</v>
      </c>
      <c r="BR6" s="21" t="str">
        <f t="shared" ref="BR6:BZ6" si="8">IF(BR7="",NA(),BR7)</f>
        <v>-</v>
      </c>
      <c r="BS6" s="21" t="str">
        <f t="shared" si="8"/>
        <v>-</v>
      </c>
      <c r="BT6" s="21">
        <f t="shared" si="8"/>
        <v>36.81</v>
      </c>
      <c r="BU6" s="21">
        <f t="shared" si="8"/>
        <v>29.11</v>
      </c>
      <c r="BV6" s="21" t="str">
        <f t="shared" si="8"/>
        <v>-</v>
      </c>
      <c r="BW6" s="21" t="str">
        <f t="shared" si="8"/>
        <v>-</v>
      </c>
      <c r="BX6" s="21" t="str">
        <f t="shared" si="8"/>
        <v>-</v>
      </c>
      <c r="BY6" s="21">
        <f t="shared" si="8"/>
        <v>92.2</v>
      </c>
      <c r="BZ6" s="21">
        <f t="shared" si="8"/>
        <v>91.68</v>
      </c>
      <c r="CA6" s="20" t="str">
        <f>IF(CA7="","",IF(CA7="-","【-】","【"&amp;SUBSTITUTE(TEXT(CA7,"#,##0.00"),"-","△")&amp;"】"))</f>
        <v/>
      </c>
      <c r="CB6" s="21" t="str">
        <f>IF(CB7="",NA(),CB7)</f>
        <v>-</v>
      </c>
      <c r="CC6" s="21" t="str">
        <f t="shared" ref="CC6:CK6" si="9">IF(CC7="",NA(),CC7)</f>
        <v>-</v>
      </c>
      <c r="CD6" s="21" t="str">
        <f t="shared" si="9"/>
        <v>-</v>
      </c>
      <c r="CE6" s="21">
        <f t="shared" si="9"/>
        <v>497</v>
      </c>
      <c r="CF6" s="21">
        <f t="shared" si="9"/>
        <v>629.11</v>
      </c>
      <c r="CG6" s="21" t="str">
        <f t="shared" si="9"/>
        <v>-</v>
      </c>
      <c r="CH6" s="21" t="str">
        <f t="shared" si="9"/>
        <v>-</v>
      </c>
      <c r="CI6" s="21" t="str">
        <f t="shared" si="9"/>
        <v>-</v>
      </c>
      <c r="CJ6" s="21">
        <f t="shared" si="9"/>
        <v>75.41</v>
      </c>
      <c r="CK6" s="21">
        <f t="shared" si="9"/>
        <v>75.709999999999994</v>
      </c>
      <c r="CL6" s="20" t="str">
        <f>IF(CL7="","",IF(CL7="-","【-】","【"&amp;SUBSTITUTE(TEXT(CL7,"#,##0.00"),"-","△")&amp;"】"))</f>
        <v/>
      </c>
      <c r="CM6" s="21" t="str">
        <f>IF(CM7="",NA(),CM7)</f>
        <v>-</v>
      </c>
      <c r="CN6" s="21" t="str">
        <f t="shared" ref="CN6:CV6" si="10">IF(CN7="",NA(),CN7)</f>
        <v>-</v>
      </c>
      <c r="CO6" s="21" t="str">
        <f t="shared" si="10"/>
        <v>-</v>
      </c>
      <c r="CP6" s="21">
        <f t="shared" si="10"/>
        <v>91.47</v>
      </c>
      <c r="CQ6" s="21">
        <f t="shared" si="10"/>
        <v>89.51</v>
      </c>
      <c r="CR6" s="21" t="str">
        <f t="shared" si="10"/>
        <v>-</v>
      </c>
      <c r="CS6" s="21" t="str">
        <f t="shared" si="10"/>
        <v>-</v>
      </c>
      <c r="CT6" s="21" t="str">
        <f t="shared" si="10"/>
        <v>-</v>
      </c>
      <c r="CU6" s="21">
        <f t="shared" si="10"/>
        <v>12.46</v>
      </c>
      <c r="CV6" s="21">
        <f t="shared" si="10"/>
        <v>12.6</v>
      </c>
      <c r="CW6" s="20" t="str">
        <f>IF(CW7="","",IF(CW7="-","【-】","【"&amp;SUBSTITUTE(TEXT(CW7,"#,##0.00"),"-","△")&amp;"】"))</f>
        <v/>
      </c>
      <c r="CX6" s="21" t="str">
        <f>IF(CX7="",NA(),CX7)</f>
        <v>-</v>
      </c>
      <c r="CY6" s="21" t="str">
        <f t="shared" ref="CY6:DG6" si="11">IF(CY7="",NA(),CY7)</f>
        <v>-</v>
      </c>
      <c r="CZ6" s="21" t="str">
        <f t="shared" si="11"/>
        <v>-</v>
      </c>
      <c r="DA6" s="20">
        <f t="shared" si="11"/>
        <v>0</v>
      </c>
      <c r="DB6" s="21">
        <f t="shared" si="11"/>
        <v>100</v>
      </c>
      <c r="DC6" s="21" t="str">
        <f t="shared" si="11"/>
        <v>-</v>
      </c>
      <c r="DD6" s="21" t="str">
        <f t="shared" si="11"/>
        <v>-</v>
      </c>
      <c r="DE6" s="21" t="str">
        <f t="shared" si="11"/>
        <v>-</v>
      </c>
      <c r="DF6" s="21">
        <f t="shared" si="11"/>
        <v>0.52</v>
      </c>
      <c r="DG6" s="21">
        <f t="shared" si="11"/>
        <v>0.66</v>
      </c>
      <c r="DH6" s="20" t="str">
        <f>IF(DH7="","",IF(DH7="-","【-】","【"&amp;SUBSTITUTE(TEXT(DH7,"#,##0.00"),"-","△")&amp;"】"))</f>
        <v/>
      </c>
      <c r="DI6" s="21" t="str">
        <f>IF(DI7="",NA(),DI7)</f>
        <v>-</v>
      </c>
      <c r="DJ6" s="21" t="str">
        <f t="shared" ref="DJ6:DR6" si="12">IF(DJ7="",NA(),DJ7)</f>
        <v>-</v>
      </c>
      <c r="DK6" s="21" t="str">
        <f t="shared" si="12"/>
        <v>-</v>
      </c>
      <c r="DL6" s="21">
        <f t="shared" si="12"/>
        <v>5.17</v>
      </c>
      <c r="DM6" s="21">
        <f t="shared" si="12"/>
        <v>10</v>
      </c>
      <c r="DN6" s="21" t="str">
        <f t="shared" si="12"/>
        <v>-</v>
      </c>
      <c r="DO6" s="21" t="str">
        <f t="shared" si="12"/>
        <v>-</v>
      </c>
      <c r="DP6" s="21" t="str">
        <f t="shared" si="12"/>
        <v>-</v>
      </c>
      <c r="DQ6" s="21">
        <f t="shared" si="12"/>
        <v>47.04</v>
      </c>
      <c r="DR6" s="21">
        <f t="shared" si="12"/>
        <v>48.77</v>
      </c>
      <c r="DS6" s="20" t="str">
        <f>IF(DS7="","",IF(DS7="-","【-】","【"&amp;SUBSTITUTE(TEXT(DS7,"#,##0.00"),"-","△")&amp;"】"))</f>
        <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4.4400000000000004</v>
      </c>
      <c r="EC6" s="21">
        <f t="shared" si="13"/>
        <v>5.51</v>
      </c>
      <c r="ED6" s="20" t="str">
        <f>IF(ED7="","",IF(ED7="-","【-】","【"&amp;SUBSTITUTE(TEXT(ED7,"#,##0.00"),"-","△")&amp;"】"))</f>
        <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0.17</v>
      </c>
      <c r="EN6" s="21">
        <f t="shared" si="14"/>
        <v>0.34</v>
      </c>
      <c r="EO6" s="20" t="str">
        <f>IF(EO7="","",IF(EO7="-","【-】","【"&amp;SUBSTITUTE(TEXT(EO7,"#,##0.00"),"-","△")&amp;"】"))</f>
        <v/>
      </c>
    </row>
    <row r="7" spans="1:148" s="22" customFormat="1" x14ac:dyDescent="0.2">
      <c r="A7" s="14"/>
      <c r="B7" s="23">
        <v>2021</v>
      </c>
      <c r="C7" s="23">
        <v>10006</v>
      </c>
      <c r="D7" s="23">
        <v>46</v>
      </c>
      <c r="E7" s="23">
        <v>17</v>
      </c>
      <c r="F7" s="23">
        <v>2</v>
      </c>
      <c r="G7" s="23">
        <v>0</v>
      </c>
      <c r="H7" s="23" t="s">
        <v>96</v>
      </c>
      <c r="I7" s="23" t="s">
        <v>97</v>
      </c>
      <c r="J7" s="23" t="s">
        <v>98</v>
      </c>
      <c r="K7" s="23" t="s">
        <v>99</v>
      </c>
      <c r="L7" s="23" t="s">
        <v>100</v>
      </c>
      <c r="M7" s="23" t="s">
        <v>101</v>
      </c>
      <c r="N7" s="24" t="s">
        <v>100</v>
      </c>
      <c r="O7" s="24">
        <v>-13.82</v>
      </c>
      <c r="P7" s="24" t="s">
        <v>100</v>
      </c>
      <c r="Q7" s="24">
        <v>57.34</v>
      </c>
      <c r="R7" s="24">
        <v>4950</v>
      </c>
      <c r="S7" s="24">
        <v>5183687</v>
      </c>
      <c r="T7" s="24">
        <v>83424.39</v>
      </c>
      <c r="U7" s="24">
        <v>62.14</v>
      </c>
      <c r="V7" s="24">
        <v>71</v>
      </c>
      <c r="W7" s="24">
        <v>14.97</v>
      </c>
      <c r="X7" s="24">
        <v>4.74</v>
      </c>
      <c r="Y7" s="24" t="s">
        <v>100</v>
      </c>
      <c r="Z7" s="24" t="s">
        <v>100</v>
      </c>
      <c r="AA7" s="24" t="s">
        <v>100</v>
      </c>
      <c r="AB7" s="24">
        <v>82.74</v>
      </c>
      <c r="AC7" s="24">
        <v>76.23</v>
      </c>
      <c r="AD7" s="24" t="s">
        <v>100</v>
      </c>
      <c r="AE7" s="24" t="s">
        <v>100</v>
      </c>
      <c r="AF7" s="24" t="s">
        <v>100</v>
      </c>
      <c r="AG7" s="24">
        <v>103.11</v>
      </c>
      <c r="AH7" s="24">
        <v>103.62</v>
      </c>
      <c r="AI7" s="24"/>
      <c r="AJ7" s="24" t="s">
        <v>100</v>
      </c>
      <c r="AK7" s="24" t="s">
        <v>100</v>
      </c>
      <c r="AL7" s="24" t="s">
        <v>100</v>
      </c>
      <c r="AM7" s="24">
        <v>3254.8</v>
      </c>
      <c r="AN7" s="24">
        <v>3237.17</v>
      </c>
      <c r="AO7" s="24" t="s">
        <v>100</v>
      </c>
      <c r="AP7" s="24" t="s">
        <v>100</v>
      </c>
      <c r="AQ7" s="24" t="s">
        <v>100</v>
      </c>
      <c r="AR7" s="24">
        <v>270.95</v>
      </c>
      <c r="AS7" s="24">
        <v>260.23</v>
      </c>
      <c r="AT7" s="24"/>
      <c r="AU7" s="24" t="s">
        <v>100</v>
      </c>
      <c r="AV7" s="24" t="s">
        <v>100</v>
      </c>
      <c r="AW7" s="24" t="s">
        <v>100</v>
      </c>
      <c r="AX7" s="24">
        <v>68.52</v>
      </c>
      <c r="AY7" s="24">
        <v>78.13</v>
      </c>
      <c r="AZ7" s="24" t="s">
        <v>100</v>
      </c>
      <c r="BA7" s="24" t="s">
        <v>100</v>
      </c>
      <c r="BB7" s="24" t="s">
        <v>100</v>
      </c>
      <c r="BC7" s="24">
        <v>333.87</v>
      </c>
      <c r="BD7" s="24">
        <v>274.66000000000003</v>
      </c>
      <c r="BE7" s="24"/>
      <c r="BF7" s="24" t="s">
        <v>100</v>
      </c>
      <c r="BG7" s="24" t="s">
        <v>100</v>
      </c>
      <c r="BH7" s="24" t="s">
        <v>100</v>
      </c>
      <c r="BI7" s="24">
        <v>843.78</v>
      </c>
      <c r="BJ7" s="24">
        <v>852.01</v>
      </c>
      <c r="BK7" s="24" t="s">
        <v>100</v>
      </c>
      <c r="BL7" s="24" t="s">
        <v>100</v>
      </c>
      <c r="BM7" s="24" t="s">
        <v>100</v>
      </c>
      <c r="BN7" s="24">
        <v>185.86</v>
      </c>
      <c r="BO7" s="24">
        <v>184.67</v>
      </c>
      <c r="BP7" s="24"/>
      <c r="BQ7" s="24" t="s">
        <v>100</v>
      </c>
      <c r="BR7" s="24" t="s">
        <v>100</v>
      </c>
      <c r="BS7" s="24" t="s">
        <v>100</v>
      </c>
      <c r="BT7" s="24">
        <v>36.81</v>
      </c>
      <c r="BU7" s="24">
        <v>29.11</v>
      </c>
      <c r="BV7" s="24" t="s">
        <v>100</v>
      </c>
      <c r="BW7" s="24" t="s">
        <v>100</v>
      </c>
      <c r="BX7" s="24" t="s">
        <v>100</v>
      </c>
      <c r="BY7" s="24">
        <v>92.2</v>
      </c>
      <c r="BZ7" s="24">
        <v>91.68</v>
      </c>
      <c r="CA7" s="24"/>
      <c r="CB7" s="24" t="s">
        <v>100</v>
      </c>
      <c r="CC7" s="24" t="s">
        <v>100</v>
      </c>
      <c r="CD7" s="24" t="s">
        <v>100</v>
      </c>
      <c r="CE7" s="24">
        <v>497</v>
      </c>
      <c r="CF7" s="24">
        <v>629.11</v>
      </c>
      <c r="CG7" s="24" t="s">
        <v>100</v>
      </c>
      <c r="CH7" s="24" t="s">
        <v>100</v>
      </c>
      <c r="CI7" s="24" t="s">
        <v>100</v>
      </c>
      <c r="CJ7" s="24">
        <v>75.41</v>
      </c>
      <c r="CK7" s="24">
        <v>75.709999999999994</v>
      </c>
      <c r="CL7" s="24"/>
      <c r="CM7" s="24" t="s">
        <v>100</v>
      </c>
      <c r="CN7" s="24" t="s">
        <v>100</v>
      </c>
      <c r="CO7" s="24" t="s">
        <v>100</v>
      </c>
      <c r="CP7" s="24">
        <v>91.47</v>
      </c>
      <c r="CQ7" s="24">
        <v>89.51</v>
      </c>
      <c r="CR7" s="24" t="s">
        <v>100</v>
      </c>
      <c r="CS7" s="24" t="s">
        <v>100</v>
      </c>
      <c r="CT7" s="24" t="s">
        <v>100</v>
      </c>
      <c r="CU7" s="24">
        <v>12.46</v>
      </c>
      <c r="CV7" s="24">
        <v>12.6</v>
      </c>
      <c r="CW7" s="24"/>
      <c r="CX7" s="24" t="s">
        <v>100</v>
      </c>
      <c r="CY7" s="24" t="s">
        <v>100</v>
      </c>
      <c r="CZ7" s="24" t="s">
        <v>100</v>
      </c>
      <c r="DA7" s="24">
        <v>0</v>
      </c>
      <c r="DB7" s="24">
        <v>100</v>
      </c>
      <c r="DC7" s="24" t="s">
        <v>100</v>
      </c>
      <c r="DD7" s="24" t="s">
        <v>100</v>
      </c>
      <c r="DE7" s="24" t="s">
        <v>100</v>
      </c>
      <c r="DF7" s="24">
        <v>0.52</v>
      </c>
      <c r="DG7" s="24">
        <v>0.66</v>
      </c>
      <c r="DH7" s="24"/>
      <c r="DI7" s="24" t="s">
        <v>100</v>
      </c>
      <c r="DJ7" s="24" t="s">
        <v>100</v>
      </c>
      <c r="DK7" s="24" t="s">
        <v>100</v>
      </c>
      <c r="DL7" s="24">
        <v>5.17</v>
      </c>
      <c r="DM7" s="24">
        <v>10</v>
      </c>
      <c r="DN7" s="24" t="s">
        <v>100</v>
      </c>
      <c r="DO7" s="24" t="s">
        <v>100</v>
      </c>
      <c r="DP7" s="24" t="s">
        <v>100</v>
      </c>
      <c r="DQ7" s="24">
        <v>47.04</v>
      </c>
      <c r="DR7" s="24">
        <v>48.77</v>
      </c>
      <c r="DS7" s="24"/>
      <c r="DT7" s="24" t="s">
        <v>100</v>
      </c>
      <c r="DU7" s="24" t="s">
        <v>100</v>
      </c>
      <c r="DV7" s="24" t="s">
        <v>100</v>
      </c>
      <c r="DW7" s="24">
        <v>0</v>
      </c>
      <c r="DX7" s="24">
        <v>0</v>
      </c>
      <c r="DY7" s="24" t="s">
        <v>100</v>
      </c>
      <c r="DZ7" s="24" t="s">
        <v>100</v>
      </c>
      <c r="EA7" s="24" t="s">
        <v>100</v>
      </c>
      <c r="EB7" s="24">
        <v>4.4400000000000004</v>
      </c>
      <c r="EC7" s="24">
        <v>5.51</v>
      </c>
      <c r="ED7" s="24"/>
      <c r="EE7" s="24" t="s">
        <v>100</v>
      </c>
      <c r="EF7" s="24" t="s">
        <v>100</v>
      </c>
      <c r="EG7" s="24" t="s">
        <v>100</v>
      </c>
      <c r="EH7" s="24">
        <v>0</v>
      </c>
      <c r="EI7" s="24">
        <v>0</v>
      </c>
      <c r="EJ7" s="24" t="s">
        <v>100</v>
      </c>
      <c r="EK7" s="24" t="s">
        <v>100</v>
      </c>
      <c r="EL7" s="24" t="s">
        <v>100</v>
      </c>
      <c r="EM7" s="24">
        <v>0.17</v>
      </c>
      <c r="EN7" s="24">
        <v>0.34</v>
      </c>
      <c r="EO7" s="24"/>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2023-02-07T01:33:54Z</cp:lastPrinted>
  <dcterms:created xsi:type="dcterms:W3CDTF">2022-12-01T01:24:41Z</dcterms:created>
  <dcterms:modified xsi:type="dcterms:W3CDTF">2023-02-07T01:34:26Z</dcterms:modified>
  <cp:category/>
</cp:coreProperties>
</file>