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 経営チーム ★\0504 決算統計\R03決算統計\06_経営比較分析\03_作業用\"/>
    </mc:Choice>
  </mc:AlternateContent>
  <xr:revisionPtr revIDLastSave="0" documentId="13_ncr:1_{0F57B49B-793B-4986-BF8A-DDC5419058CB}" xr6:coauthVersionLast="47" xr6:coauthVersionMax="47" xr10:uidLastSave="{00000000-0000-0000-0000-000000000000}"/>
  <workbookProtection workbookAlgorithmName="SHA-512" workbookHashValue="14uphTmj8Ud4toemCaTUR5ovxeZapLe2DHBT63t0U0ra//651uNXL5DFfgPwLBNkf45Jxc67MSYEmMTSL6WQSg==" workbookSaltValue="ZZ+cB1fBqrqlS8ru8/5oPg==" workbookSpinCount="100000" lockStructure="1"/>
  <bookViews>
    <workbookView xWindow="-120" yWindow="-120" windowWidth="29040" windowHeight="1584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6" i="4" s="1"/>
  <c r="EX9" i="5"/>
  <c r="CY9" i="5"/>
  <c r="C126" i="4" s="1"/>
  <c r="MK8" i="5"/>
  <c r="ML12" i="5" s="1"/>
  <c r="SC118" i="4" s="1"/>
  <c r="MJ8" i="5"/>
  <c r="MA8" i="5"/>
  <c r="LZ8" i="5"/>
  <c r="LQ8" i="5"/>
  <c r="LT12" i="5" s="1"/>
  <c r="TK87" i="4" s="1"/>
  <c r="LP8" i="5"/>
  <c r="LG8" i="5"/>
  <c r="LF8" i="5"/>
  <c r="KW8" i="5"/>
  <c r="LA12" i="5" s="1"/>
  <c r="KV8" i="5"/>
  <c r="KU8" i="5"/>
  <c r="KL8" i="5"/>
  <c r="KN12" i="5" s="1"/>
  <c r="OL118" i="4" s="1"/>
  <c r="KK8" i="5"/>
  <c r="KB8" i="5"/>
  <c r="KA8" i="5"/>
  <c r="JR8" i="5"/>
  <c r="JV12" i="5" s="1"/>
  <c r="PT87" i="4" s="1"/>
  <c r="JQ8" i="5"/>
  <c r="JH8" i="5"/>
  <c r="JH12" i="5" s="1"/>
  <c r="JG8" i="5"/>
  <c r="IX8" i="5"/>
  <c r="IY12" i="5" s="1"/>
  <c r="IW8" i="5"/>
  <c r="IV8" i="5"/>
  <c r="IM8" i="5"/>
  <c r="IL8" i="5"/>
  <c r="IC8" i="5"/>
  <c r="IC12" i="5"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EK16" i="4" s="1"/>
  <c r="AR6" i="5"/>
  <c r="AQ6" i="5"/>
  <c r="AP6" i="5"/>
  <c r="AO6" i="5"/>
  <c r="AN6" i="5"/>
  <c r="AM6" i="5"/>
  <c r="AL6" i="5"/>
  <c r="AK6" i="5"/>
  <c r="HC14" i="4" s="1"/>
  <c r="AJ6" i="5"/>
  <c r="AI6" i="5"/>
  <c r="AH6" i="5"/>
  <c r="AG6" i="5"/>
  <c r="AF6" i="5"/>
  <c r="AE6" i="5"/>
  <c r="AD6" i="5"/>
  <c r="AC6" i="5"/>
  <c r="DB13" i="4" s="1"/>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ND72" i="4"/>
  <c r="K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DB16" i="4"/>
  <c r="BS16" i="4"/>
  <c r="HC15" i="4"/>
  <c r="FT15" i="4"/>
  <c r="EK15" i="4"/>
  <c r="DB15" i="4"/>
  <c r="BS15" i="4"/>
  <c r="FT14" i="4"/>
  <c r="EK14" i="4"/>
  <c r="DB14" i="4"/>
  <c r="BS14" i="4"/>
  <c r="HC13" i="4"/>
  <c r="FT13" i="4"/>
  <c r="EK13" i="4"/>
  <c r="BS13" i="4"/>
  <c r="HC12" i="4"/>
  <c r="FT12" i="4"/>
  <c r="EK12" i="4"/>
  <c r="DB12" i="4"/>
  <c r="BS12" i="4"/>
  <c r="FT11" i="4"/>
  <c r="BS9" i="4"/>
  <c r="HA7" i="4"/>
  <c r="B7" i="4"/>
  <c r="HA5" i="4"/>
  <c r="EJ5" i="4"/>
  <c r="BS5" i="4"/>
  <c r="HA3" i="4"/>
  <c r="EJ3" i="4"/>
  <c r="BS3" i="4"/>
  <c r="B3" i="4"/>
  <c r="B1" i="4"/>
  <c r="B5" i="4" l="1"/>
  <c r="MD16" i="5"/>
  <c r="KO16" i="5"/>
  <c r="JA16" i="5"/>
  <c r="HL16" i="5"/>
  <c r="FW16" i="5"/>
  <c r="EH16" i="5"/>
  <c r="LT16" i="5"/>
  <c r="KE16" i="5"/>
  <c r="IP16" i="5"/>
  <c r="HB16" i="5"/>
  <c r="FM16" i="5"/>
  <c r="DX16" i="5"/>
  <c r="LJ16" i="5"/>
  <c r="JU16" i="5"/>
  <c r="IF16" i="5"/>
  <c r="GQ16" i="5"/>
  <c r="FC16" i="5"/>
  <c r="DN16" i="5"/>
  <c r="BX16" i="5"/>
  <c r="MN16" i="5"/>
  <c r="KZ16" i="5"/>
  <c r="JK16" i="5"/>
  <c r="HV16" i="5"/>
  <c r="GG16" i="5"/>
  <c r="ER16" i="5"/>
  <c r="DD16" i="5"/>
  <c r="BM16" i="5"/>
  <c r="CS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BB16" i="5"/>
  <c r="MN10" i="5"/>
  <c r="TK116" i="4" s="1"/>
  <c r="KZ10" i="5"/>
  <c r="TK55" i="4" s="1"/>
  <c r="JK10" i="5"/>
  <c r="PC70" i="4" s="1"/>
  <c r="HV10" i="5"/>
  <c r="KT85" i="4" s="1"/>
  <c r="GG10" i="5"/>
  <c r="GL100" i="4" s="1"/>
  <c r="ER10" i="5"/>
  <c r="BY116" i="4" s="1"/>
  <c r="DD10" i="5"/>
  <c r="BY55" i="4" s="1"/>
  <c r="BM10" i="5"/>
  <c r="GG35" i="4" s="1"/>
  <c r="CI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H18" i="5"/>
  <c r="LK18" i="5"/>
  <c r="LG18" i="5"/>
  <c r="LI12" i="5"/>
  <c r="ST72" i="4" s="1"/>
  <c r="LJ18" i="5"/>
  <c r="LH12" i="5"/>
  <c r="SC72" i="4" s="1"/>
  <c r="ME18" i="5"/>
  <c r="MA18" i="5"/>
  <c r="MD18" i="5"/>
  <c r="MC18" i="5"/>
  <c r="ME12" i="5"/>
  <c r="UB102" i="4" s="1"/>
  <c r="MA12" i="5"/>
  <c r="RL102" i="4" s="1"/>
  <c r="MB18" i="5"/>
  <c r="MD12" i="5"/>
  <c r="TK102" i="4" s="1"/>
  <c r="B10" i="5"/>
  <c r="F10" i="5"/>
  <c r="GZ12" i="5"/>
  <c r="JL57" i="4" s="1"/>
  <c r="HJ12" i="5"/>
  <c r="JL72" i="4" s="1"/>
  <c r="HW12" i="5"/>
  <c r="LK87" i="4" s="1"/>
  <c r="IO12" i="5"/>
  <c r="KC118" i="4" s="1"/>
  <c r="JU12" i="5"/>
  <c r="PC87" i="4" s="1"/>
  <c r="KM12" i="5"/>
  <c r="NU118" i="4" s="1"/>
  <c r="LS12" i="5"/>
  <c r="ST87" i="4" s="1"/>
  <c r="MK12" i="5"/>
  <c r="RL118" i="4" s="1"/>
  <c r="EZ8" i="5"/>
  <c r="FT8" i="5"/>
  <c r="GN8" i="5"/>
  <c r="JK18" i="5"/>
  <c r="JJ18" i="5"/>
  <c r="JI18" i="5"/>
  <c r="JK12" i="5"/>
  <c r="PC72" i="4" s="1"/>
  <c r="JL18" i="5"/>
  <c r="JH18" i="5"/>
  <c r="JJ12" i="5"/>
  <c r="OL72" i="4" s="1"/>
  <c r="KC18" i="5"/>
  <c r="KF18" i="5"/>
  <c r="KB18" i="5"/>
  <c r="KE18" i="5"/>
  <c r="KC12" i="5"/>
  <c r="NU102" i="4" s="1"/>
  <c r="KD18" i="5"/>
  <c r="KF12" i="5"/>
  <c r="PT102" i="4" s="1"/>
  <c r="KB12" i="5"/>
  <c r="ND102" i="4" s="1"/>
  <c r="C10" i="5"/>
  <c r="HA12" i="5"/>
  <c r="KC57" i="4" s="1"/>
  <c r="IP12" i="5"/>
  <c r="KT118" i="4" s="1"/>
  <c r="JI12" i="5"/>
  <c r="NU72" i="4" s="1"/>
  <c r="LG12" i="5"/>
  <c r="RL72" i="4" s="1"/>
  <c r="HM18" i="5"/>
  <c r="HI18" i="5"/>
  <c r="HL18" i="5"/>
  <c r="HK18" i="5"/>
  <c r="HM12" i="5"/>
  <c r="LK72" i="4" s="1"/>
  <c r="HJ18" i="5"/>
  <c r="HL12" i="5"/>
  <c r="KT72" i="4" s="1"/>
  <c r="IE18" i="5"/>
  <c r="ID18" i="5"/>
  <c r="IG18" i="5"/>
  <c r="IC18" i="5"/>
  <c r="IE12" i="5"/>
  <c r="KC102" i="4" s="1"/>
  <c r="IF18" i="5"/>
  <c r="ID12" i="5"/>
  <c r="JL102" i="4" s="1"/>
  <c r="KZ18" i="5"/>
  <c r="KY18" i="5"/>
  <c r="KX18" i="5"/>
  <c r="KZ12" i="5"/>
  <c r="TK57" i="4" s="1"/>
  <c r="LA18" i="5"/>
  <c r="KW18" i="5"/>
  <c r="KY12" i="5"/>
  <c r="ST57" i="4" s="1"/>
  <c r="LR18" i="5"/>
  <c r="LU18" i="5"/>
  <c r="LQ18" i="5"/>
  <c r="LT18" i="5"/>
  <c r="LR12" i="5"/>
  <c r="SC87" i="4" s="1"/>
  <c r="LS18" i="5"/>
  <c r="LU12" i="5"/>
  <c r="UB87" i="4" s="1"/>
  <c r="LQ12" i="5"/>
  <c r="RL87" i="4" s="1"/>
  <c r="MN18" i="5"/>
  <c r="MM18" i="5"/>
  <c r="ML18" i="5"/>
  <c r="MN12" i="5"/>
  <c r="TK118" i="4" s="1"/>
  <c r="MO18" i="5"/>
  <c r="MK18" i="5"/>
  <c r="MM12" i="5"/>
  <c r="ST118" i="4" s="1"/>
  <c r="D10" i="5"/>
  <c r="HB12" i="5"/>
  <c r="KT57" i="4" s="1"/>
  <c r="HS12" i="5"/>
  <c r="IU87" i="4" s="1"/>
  <c r="IF12" i="5"/>
  <c r="KT102" i="4" s="1"/>
  <c r="JL12" i="5"/>
  <c r="PT72" i="4" s="1"/>
  <c r="KD12" i="5"/>
  <c r="OL102" i="4" s="1"/>
  <c r="KW12" i="5"/>
  <c r="RL57" i="4" s="1"/>
  <c r="LJ12" i="5"/>
  <c r="TK72" i="4" s="1"/>
  <c r="MB12" i="5"/>
  <c r="SC102" i="4" s="1"/>
  <c r="MO12" i="5"/>
  <c r="UB118" i="4" s="1"/>
  <c r="FJ8" i="5"/>
  <c r="JB18" i="5"/>
  <c r="IX18" i="5"/>
  <c r="JA18" i="5"/>
  <c r="IZ18" i="5"/>
  <c r="JB12" i="5"/>
  <c r="PT57" i="4" s="1"/>
  <c r="IX12" i="5"/>
  <c r="ND57" i="4" s="1"/>
  <c r="IY18" i="5"/>
  <c r="JA12" i="5"/>
  <c r="PC57" i="4" s="1"/>
  <c r="JT18" i="5"/>
  <c r="JS18" i="5"/>
  <c r="JV18" i="5"/>
  <c r="JR18" i="5"/>
  <c r="JT12" i="5"/>
  <c r="OL87" i="4" s="1"/>
  <c r="JU18" i="5"/>
  <c r="JS12" i="5"/>
  <c r="NU87" i="4" s="1"/>
  <c r="KP18" i="5"/>
  <c r="KL18" i="5"/>
  <c r="KO18" i="5"/>
  <c r="KN18" i="5"/>
  <c r="KP12" i="5"/>
  <c r="PT118" i="4" s="1"/>
  <c r="KL12" i="5"/>
  <c r="ND118" i="4" s="1"/>
  <c r="KM18" i="5"/>
  <c r="KO12" i="5"/>
  <c r="PC118" i="4" s="1"/>
  <c r="HI12" i="5"/>
  <c r="IU72" i="4" s="1"/>
  <c r="HT12" i="5"/>
  <c r="JL87" i="4" s="1"/>
  <c r="IG12" i="5"/>
  <c r="LK102" i="4" s="1"/>
  <c r="IZ12" i="5"/>
  <c r="OL57" i="4" s="1"/>
  <c r="JR12" i="5"/>
  <c r="ND87" i="4" s="1"/>
  <c r="KE12" i="5"/>
  <c r="PC102" i="4" s="1"/>
  <c r="KX12" i="5"/>
  <c r="SC57" i="4" s="1"/>
  <c r="LK12" i="5"/>
  <c r="UB72" i="4" s="1"/>
  <c r="MC12" i="5"/>
  <c r="ST102" i="4" s="1"/>
  <c r="LH16" i="5" l="1"/>
  <c r="JS16" i="5"/>
  <c r="ID16" i="5"/>
  <c r="GO16" i="5"/>
  <c r="FA16" i="5"/>
  <c r="ML16" i="5"/>
  <c r="KX16" i="5"/>
  <c r="JI16" i="5"/>
  <c r="HT16" i="5"/>
  <c r="GE16" i="5"/>
  <c r="EP16" i="5"/>
  <c r="MB16" i="5"/>
  <c r="KM16" i="5"/>
  <c r="IY16" i="5"/>
  <c r="HJ16" i="5"/>
  <c r="FU16" i="5"/>
  <c r="EF16" i="5"/>
  <c r="CQ16" i="5"/>
  <c r="AZ16" i="5"/>
  <c r="LR16" i="5"/>
  <c r="KC16" i="5"/>
  <c r="IN16" i="5"/>
  <c r="GZ16" i="5"/>
  <c r="FK16" i="5"/>
  <c r="DV16" i="5"/>
  <c r="CG16" i="5"/>
  <c r="DL16" i="5"/>
  <c r="ML10" i="5"/>
  <c r="SC116" i="4" s="1"/>
  <c r="KX10" i="5"/>
  <c r="SC55" i="4" s="1"/>
  <c r="JI10" i="5"/>
  <c r="NU70" i="4" s="1"/>
  <c r="HT10" i="5"/>
  <c r="JL85" i="4" s="1"/>
  <c r="GE10" i="5"/>
  <c r="FD100" i="4" s="1"/>
  <c r="EP10" i="5"/>
  <c r="AM116" i="4" s="1"/>
  <c r="DB10" i="5"/>
  <c r="AM55" i="4" s="1"/>
  <c r="BK10" i="5"/>
  <c r="EU35" i="4" s="1"/>
  <c r="BK16" i="5"/>
  <c r="MB10" i="5"/>
  <c r="SC100" i="4" s="1"/>
  <c r="KM10" i="5"/>
  <c r="NU116" i="4" s="1"/>
  <c r="IY10" i="5"/>
  <c r="NU55" i="4" s="1"/>
  <c r="HJ10" i="5"/>
  <c r="JL70" i="4" s="1"/>
  <c r="FU10" i="5"/>
  <c r="FD85" i="4" s="1"/>
  <c r="EF10" i="5"/>
  <c r="AM100" i="4" s="1"/>
  <c r="CQ10" i="5"/>
  <c r="RZ35" i="4" s="1"/>
  <c r="AZ10" i="5"/>
  <c r="AK35" i="4" s="1"/>
  <c r="BV16" i="5"/>
  <c r="LR10" i="5"/>
  <c r="SC85" i="4" s="1"/>
  <c r="KC10" i="5"/>
  <c r="NU100" i="4" s="1"/>
  <c r="IN10" i="5"/>
  <c r="JL116" i="4" s="1"/>
  <c r="GZ10" i="5"/>
  <c r="JL55" i="4" s="1"/>
  <c r="FK10" i="5"/>
  <c r="FD70" i="4" s="1"/>
  <c r="DV10" i="5"/>
  <c r="AM85" i="4" s="1"/>
  <c r="CG10" i="5"/>
  <c r="NO35" i="4" s="1"/>
  <c r="DB16" i="5"/>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LQ16" i="5"/>
  <c r="KB16" i="5"/>
  <c r="IM16" i="5"/>
  <c r="GY16" i="5"/>
  <c r="FJ16" i="5"/>
  <c r="DU16" i="5"/>
  <c r="LG16" i="5"/>
  <c r="JR16" i="5"/>
  <c r="IC16" i="5"/>
  <c r="GN16" i="5"/>
  <c r="EZ16" i="5"/>
  <c r="MK16" i="5"/>
  <c r="KW16" i="5"/>
  <c r="JH16" i="5"/>
  <c r="HS16" i="5"/>
  <c r="GD16" i="5"/>
  <c r="EO16" i="5"/>
  <c r="DA16" i="5"/>
  <c r="BJ16" i="5"/>
  <c r="MA16" i="5"/>
  <c r="KL16" i="5"/>
  <c r="IX16" i="5"/>
  <c r="HI16" i="5"/>
  <c r="FT16" i="5"/>
  <c r="EE16" i="5"/>
  <c r="CP16" i="5"/>
  <c r="AY16" i="5"/>
  <c r="CF16" i="5"/>
  <c r="LG10" i="5"/>
  <c r="RL70" i="4" s="1"/>
  <c r="JR10" i="5"/>
  <c r="ND85" i="4" s="1"/>
  <c r="IC10" i="5"/>
  <c r="IU100" i="4" s="1"/>
  <c r="GN10" i="5"/>
  <c r="EM116" i="4" s="1"/>
  <c r="EZ10" i="5"/>
  <c r="EM55" i="4" s="1"/>
  <c r="DK10" i="5"/>
  <c r="T70" i="4" s="1"/>
  <c r="BU10" i="5"/>
  <c r="IL35" i="4" s="1"/>
  <c r="DK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U16" i="5"/>
  <c r="LQ10" i="5"/>
  <c r="RL85" i="4" s="1"/>
  <c r="KB10" i="5"/>
  <c r="ND100" i="4" s="1"/>
  <c r="IM10" i="5"/>
  <c r="IU116" i="4" s="1"/>
  <c r="GY10" i="5"/>
  <c r="IU55" i="4" s="1"/>
  <c r="FJ10" i="5"/>
  <c r="EM70" i="4" s="1"/>
  <c r="DU10" i="5"/>
  <c r="T85" i="4" s="1"/>
  <c r="CF10" i="5"/>
  <c r="MV35" i="4" s="1"/>
  <c r="BS11" i="4"/>
  <c r="FK18" i="5"/>
  <c r="FN18" i="5"/>
  <c r="FJ18" i="5"/>
  <c r="FM18" i="5"/>
  <c r="FL18" i="5"/>
  <c r="FM12" i="5"/>
  <c r="GL72" i="4" s="1"/>
  <c r="FL12" i="5"/>
  <c r="FU72" i="4" s="1"/>
  <c r="FK12" i="5"/>
  <c r="FD72" i="4" s="1"/>
  <c r="FN12" i="5"/>
  <c r="HC72" i="4" s="1"/>
  <c r="FJ12" i="5"/>
  <c r="EM72" i="4" s="1"/>
  <c r="FX18" i="5"/>
  <c r="FT18" i="5"/>
  <c r="FW18" i="5"/>
  <c r="FV18" i="5"/>
  <c r="FU18" i="5"/>
  <c r="FV12" i="5"/>
  <c r="FU87" i="4" s="1"/>
  <c r="FU12" i="5"/>
  <c r="FD87" i="4" s="1"/>
  <c r="FX12" i="5"/>
  <c r="HC87" i="4" s="1"/>
  <c r="FT12" i="5"/>
  <c r="EM87" i="4" s="1"/>
  <c r="FW12" i="5"/>
  <c r="GL87" i="4" s="1"/>
  <c r="FB18" i="5"/>
  <c r="FA18" i="5"/>
  <c r="FD18" i="5"/>
  <c r="EZ18" i="5"/>
  <c r="FC18" i="5"/>
  <c r="FD12" i="5"/>
  <c r="HC57" i="4" s="1"/>
  <c r="EZ12" i="5"/>
  <c r="EM57" i="4" s="1"/>
  <c r="FC12" i="5"/>
  <c r="GL57" i="4" s="1"/>
  <c r="FB12" i="5"/>
  <c r="FU57" i="4" s="1"/>
  <c r="FA12" i="5"/>
  <c r="FD57" i="4" s="1"/>
  <c r="MM16" i="5"/>
  <c r="KY16" i="5"/>
  <c r="JJ16" i="5"/>
  <c r="HU16" i="5"/>
  <c r="GF16" i="5"/>
  <c r="EQ16" i="5"/>
  <c r="MC16" i="5"/>
  <c r="KN16" i="5"/>
  <c r="IZ16" i="5"/>
  <c r="HK16" i="5"/>
  <c r="FV16" i="5"/>
  <c r="EG16" i="5"/>
  <c r="LS16" i="5"/>
  <c r="KD16" i="5"/>
  <c r="IO16" i="5"/>
  <c r="HA16" i="5"/>
  <c r="FL16" i="5"/>
  <c r="DW16" i="5"/>
  <c r="CH16" i="5"/>
  <c r="LI16" i="5"/>
  <c r="JT16" i="5"/>
  <c r="IE16" i="5"/>
  <c r="GP16" i="5"/>
  <c r="FB16" i="5"/>
  <c r="DM16" i="5"/>
  <c r="BW16" i="5"/>
  <c r="BL16" i="5"/>
  <c r="MC10" i="5"/>
  <c r="ST100" i="4" s="1"/>
  <c r="KN10" i="5"/>
  <c r="OL116" i="4" s="1"/>
  <c r="IZ10" i="5"/>
  <c r="OL55" i="4" s="1"/>
  <c r="HK10" i="5"/>
  <c r="KC70" i="4" s="1"/>
  <c r="FV10" i="5"/>
  <c r="FU85" i="4" s="1"/>
  <c r="EG10" i="5"/>
  <c r="BF100" i="4" s="1"/>
  <c r="CR10" i="5"/>
  <c r="SS35" i="4" s="1"/>
  <c r="BA10" i="5"/>
  <c r="BD35" i="4" s="1"/>
  <c r="CR16" i="5"/>
  <c r="LS10" i="5"/>
  <c r="ST85" i="4" s="1"/>
  <c r="KD10" i="5"/>
  <c r="OL100" i="4" s="1"/>
  <c r="IO10" i="5"/>
  <c r="KC116" i="4" s="1"/>
  <c r="HA10" i="5"/>
  <c r="KC55" i="4" s="1"/>
  <c r="FL10" i="5"/>
  <c r="FU70" i="4" s="1"/>
  <c r="DW10" i="5"/>
  <c r="BF85" i="4" s="1"/>
  <c r="CH10" i="5"/>
  <c r="OH35" i="4" s="1"/>
  <c r="DC16" i="5"/>
  <c r="LI10" i="5"/>
  <c r="ST70" i="4" s="1"/>
  <c r="JT10" i="5"/>
  <c r="OL85" i="4" s="1"/>
  <c r="IE10" i="5"/>
  <c r="KC100" i="4" s="1"/>
  <c r="GP10" i="5"/>
  <c r="FU116" i="4" s="1"/>
  <c r="FB10" i="5"/>
  <c r="FU55" i="4" s="1"/>
  <c r="DM10" i="5"/>
  <c r="BF70" i="4" s="1"/>
  <c r="BW10" i="5"/>
  <c r="JX35" i="4" s="1"/>
  <c r="BA16" i="5"/>
  <c r="MM10" i="5"/>
  <c r="ST116" i="4" s="1"/>
  <c r="KY10" i="5"/>
  <c r="ST55" i="4" s="1"/>
  <c r="JJ10" i="5"/>
  <c r="OL70" i="4" s="1"/>
  <c r="HU10" i="5"/>
  <c r="KC85" i="4" s="1"/>
  <c r="GF10" i="5"/>
  <c r="FU100" i="4" s="1"/>
  <c r="EQ10" i="5"/>
  <c r="BF116" i="4" s="1"/>
  <c r="DC10" i="5"/>
  <c r="BF55" i="4" s="1"/>
  <c r="BL10" i="5"/>
  <c r="FN35" i="4" s="1"/>
  <c r="EK11" i="4"/>
  <c r="LU16" i="5"/>
  <c r="KF16" i="5"/>
  <c r="IQ16" i="5"/>
  <c r="HC16" i="5"/>
  <c r="FN16" i="5"/>
  <c r="DY16" i="5"/>
  <c r="LK16" i="5"/>
  <c r="JV16" i="5"/>
  <c r="IG16" i="5"/>
  <c r="GR16" i="5"/>
  <c r="FD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BY16" i="5"/>
  <c r="MO10" i="5"/>
  <c r="UB116" i="4" s="1"/>
  <c r="LA10" i="5"/>
  <c r="UB55" i="4" s="1"/>
  <c r="JL10" i="5"/>
  <c r="PT70" i="4" s="1"/>
  <c r="HW10" i="5"/>
  <c r="LK85" i="4" s="1"/>
  <c r="GH10" i="5"/>
  <c r="HC100" i="4" s="1"/>
  <c r="ES10" i="5"/>
  <c r="CR116" i="4" s="1"/>
  <c r="DE10" i="5"/>
  <c r="CR55" i="4" s="1"/>
  <c r="BN10" i="5"/>
  <c r="GZ35" i="4" s="1"/>
  <c r="CJ16" i="5"/>
  <c r="ME10" i="5"/>
  <c r="UB100" i="4" s="1"/>
  <c r="KP10" i="5"/>
  <c r="PT116" i="4" s="1"/>
  <c r="JB10" i="5"/>
  <c r="PT55" i="4" s="1"/>
  <c r="HM10" i="5"/>
  <c r="LK70" i="4" s="1"/>
  <c r="FX10" i="5"/>
  <c r="HC85" i="4" s="1"/>
  <c r="EI10" i="5"/>
  <c r="CR100" i="4" s="1"/>
  <c r="CT10" i="5"/>
  <c r="UE35" i="4" s="1"/>
  <c r="BC10" i="5"/>
  <c r="CP35" i="4" s="1"/>
  <c r="DO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<sst xmlns="http://schemas.openxmlformats.org/spreadsheetml/2006/main" count="1001" uniqueCount="277">
  <si>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</si>
  <si>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</si>
  <si>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</si>
  <si>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</si>
  <si>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</si>
  <si>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</si>
  <si>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</si>
  <si>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</si>
  <si>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　発電所全面改修に伴い赤字決算となったため、資本金への組入れのみ行った。
　・資本金への組入れ　295,918,231円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</si>
  <si>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</si>
  <si>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</si>
  <si>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</si>
  <si>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</si>
  <si>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</si>
  <si>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</si>
  <si>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</si>
  <si>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</si>
  <si>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</si>
  <si>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</si>
  <si>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</si>
  <si>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</si>
  <si>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</si>
  <si>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</si>
  <si>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</si>
  <si>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</si>
  <si>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</si>
  <si>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</si>
  <si>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</si>
  <si>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</si>
  <si>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</si>
  <si>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</si>
  <si>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</si>
  <si>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</si>
  <si>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</si>
  <si>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</si>
  <si>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</si>
  <si>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</si>
  <si>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</si>
  <si>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</si>
  <si>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</si>
  <si>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</si>
  <si>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</si>
  <si>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</si>
  <si>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</si>
  <si>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</si>
  <si>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</si>
  <si>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</si>
  <si>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</si>
  <si>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</si>
  <si>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</si>
  <si>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</si>
  <si>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</si>
  <si>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</si>
  <si>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</si>
  <si>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</si>
  <si>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</si>
  <si>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</si>
  <si>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</si>
  <si>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</si>
  <si>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</si>
  <si>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</si>
  <si>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</si>
  <si>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</si>
  <si>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</si>
  <si>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</si>
  <si>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</si>
  <si>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</si>
  <si>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</si>
  <si>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</si>
  <si>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</si>
  <si>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</si>
  <si>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</si>
  <si>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</si>
  <si>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</si>
  <si>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</si>
  <si>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</si>
  <si>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</si>
  <si>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</si>
  <si>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</si>
  <si>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</si>
  <si>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</si>
  <si>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</si>
  <si>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</si>
  <si>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</si>
  <si>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</si>
  <si>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</si>
  <si>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</si>
  <si>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</si>
  <si>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</si>
  <si>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</si>
  <si>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</si>
  <si>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</si>
  <si>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</si>
  <si>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</si>
  <si>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</si>
  <si>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</si>
  <si>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</si>
  <si>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</si>
  <si>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</si>
  <si>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</si>
  <si>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</si>
  <si>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</si>
  <si>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</si>
  <si>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</si>
  <si>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</si>
  <si>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</si>
  <si>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</si>
  <si>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</si>
  <si>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</si>
  <si>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</si>
  <si>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</si>
  <si>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</si>
  <si>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</si>
  <si>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</si>
  <si>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</si>
  <si>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</si>
  <si>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</si>
  <si>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</si>
  <si>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</si>
  <si>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</si>
  <si>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</si>
  <si>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</si>
  <si>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</si>
  <si>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</si>
  <si>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</si>
  <si>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</si>
  <si>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</si>
  <si>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</si>
  <si>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090000</t>
  </si>
  <si>
    <t>46</t>
  </si>
  <si>
    <t>04</t>
  </si>
  <si>
    <t>0</t>
  </si>
  <si>
    <t>000</t>
  </si>
  <si>
    <t>栃木県</t>
  </si>
  <si>
    <t>法適用</t>
  </si>
  <si>
    <t>電気事業</t>
  </si>
  <si>
    <t>非設置</t>
  </si>
  <si>
    <t>-</t>
  </si>
  <si>
    <t>令和８年３月31日　川治第一発電所　外７発電所</t>
  </si>
  <si>
    <t>令和10年７月31日　小網発電所</t>
  </si>
  <si>
    <t>無</t>
  </si>
  <si>
    <t>東京電力エナジーパートナー（株）、東京電力パワーグリット（株）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</si>
  <si>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</si>
  <si>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</si>
  <si>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</si>
  <si>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</si>
  <si>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</si>
  <si>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</si>
  <si>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</si>
  <si>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</si>
  <si>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</si>
  <si>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</si>
  <si>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</si>
  <si>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</si>
  <si>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</si>
  <si>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</si>
  <si>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</si>
  <si>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</si>
  <si>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</si>
  <si>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</si>
  <si>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</si>
  <si>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</si>
  <si>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</si>
  <si>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</si>
  <si>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</si>
  <si>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</si>
  <si>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</si>
  <si>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</si>
  <si>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</si>
  <si>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</si>
  <si>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</si>
  <si>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</si>
  <si>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</si>
  <si>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</si>
  <si>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</si>
  <si>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</si>
  <si>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</si>
  <si>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</si>
  <si>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</si>
  <si>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</si>
  <si>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</si>
  <si>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</si>
  <si>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</si>
  <si>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</si>
  <si>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</si>
  <si>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</si>
  <si>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</si>
  <si>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</si>
  <si>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</si>
  <si>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</si>
  <si>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</si>
  <si>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</si>
  <si>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</si>
  <si>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</si>
  <si>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</si>
  <si>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</si>
  <si>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</si>
  <si>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</si>
  <si>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</si>
  <si>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</si>
  <si>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</si>
  <si>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</si>
  <si>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</si>
  <si>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</si>
  <si>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</si>
  <si>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</si>
  <si>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</si>
  <si>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</si>
  <si>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</si>
  <si>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</si>
  <si>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</si>
  <si>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</si>
  <si>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</si>
  <si>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</si>
  <si>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</si>
  <si>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</si>
  <si>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</si>
  <si>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</si>
  <si>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</si>
  <si>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</si>
  <si>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</si>
  <si>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</si>
  <si>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</si>
  <si>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</si>
  <si>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</si>
  <si>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</si>
  <si>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</si>
  <si>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</si>
  <si>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</si>
  <si>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</si>
  <si>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</si>
  <si>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</si>
  <si>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</si>
  <si>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</si>
  <si>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</si>
  <si>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</si>
  <si>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</si>
  <si>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</si>
  <si>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</si>
  <si>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</si>
  <si>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</si>
  <si>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</si>
  <si>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</si>
  <si>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</si>
  <si>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</si>
  <si>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</si>
  <si>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</si>
  <si>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</si>
  <si>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</si>
  <si>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</si>
  <si>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</si>
  <si>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</si>
  <si>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</si>
  <si>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</si>
  <si>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</si>
  <si>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</si>
  <si>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</si>
  <si>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</si>
  <si>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</si>
  <si>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</si>
  <si>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</si>
  <si>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</si>
  <si>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</si>
  <si>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</si>
  <si>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</si>
  <si>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</si>
  <si>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</si>
  <si>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</si>
  <si>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</si>
  <si>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</si>
  <si>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</si>
  <si>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</si>
  <si>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</si>
  <si>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</si>
  <si>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1) 設備利用率
　降水量等の増減により変動はあるが、H29年度以降平均値以上を維持して、安定的に推移している。
2) 修繕費比率
　設備の効率的な修繕と老朽化した設備の計画的な更新を実施しており、平均値よりも低い水準で推移している。
3) 企業債残高対料金収入比率及び有形固定資産減価償却率
　企業債残高対料金収入比率は、計画的な企業債の償還により減少傾向にあったが、H30年度からは、新規発電所建設及び既設発電所改修工事のため、企業債の借入れを行ったことから比率が増加している。今後も改修工事のための企業債の借入れを予定していることから、比率は増加していくことが予想される。
　有形固定資産減価償却率は、R2年度に一時的に減少し、R3年度には再び増加したが、老朽化施設の機器の状況を的確に把握し、経営状況を考慮しながら設備更新等を行う予定である。
4) ＦＩＴ収入割合
　R3年度のＦＩＴ収入割合は、平均値を大幅に下回っているが、ＦＩＴ認定を受けた既設発電所の改修工事により、今後も当該割合は増加する見込みである。
　</t>
    <rPh sb="205" eb="207">
      <t>キセツ</t>
    </rPh>
    <rPh sb="207" eb="210">
      <t>ハツデンショ</t>
    </rPh>
    <rPh sb="308" eb="310">
      <t>ネンド</t>
    </rPh>
    <rPh sb="311" eb="314">
      <t>イチジテキ</t>
    </rPh>
    <rPh sb="315" eb="317">
      <t>ゲンショウ</t>
    </rPh>
    <rPh sb="321" eb="323">
      <t>ネンド</t>
    </rPh>
    <rPh sb="325" eb="326">
      <t>フタタ</t>
    </rPh>
    <rPh sb="371" eb="373">
      <t>ヨテイ</t>
    </rPh>
    <rPh sb="393" eb="395">
      <t>ネンド</t>
    </rPh>
    <phoneticPr fontId="5"/>
  </si>
  <si>
    <t>1) 経常収支比率
　平均値を下回る水準で推移しており、R3年度は発電所全面改修に伴う発電停止により電力量収入が減少したことから目標（100％）を下回った。
2) 営業収支比率
　平均値を下回る水準で推移しており、R3年度は発電所全面改修に伴う発電停止により電力量収入が減少したことから目標（100％）を下回った。
3) 流動比率
　未払金等の増減により変動はあるが、近年は平均値よりも高い水準で推移している。
4) 供給原価
　降水量等の増減により変動はあるが、R3年度は発電所全面改修に伴う発電停止により供給電力量が減少した影響から、平均値を上回った。
5) EBITDA
　純利益等の増減により変動し、R3年度は減少しており平均値を下回っている。</t>
    <rPh sb="30" eb="32">
      <t>ネンド</t>
    </rPh>
    <rPh sb="50" eb="53">
      <t>デンリョクリョウ</t>
    </rPh>
    <rPh sb="53" eb="55">
      <t>シュウニュウ</t>
    </rPh>
    <rPh sb="56" eb="58">
      <t>ゲンショウ</t>
    </rPh>
    <rPh sb="73" eb="75">
      <t>シタマワ</t>
    </rPh>
    <rPh sb="237" eb="239">
      <t>ネンド</t>
    </rPh>
    <rPh sb="240" eb="243">
      <t>ハツデンショ</t>
    </rPh>
    <rPh sb="243" eb="245">
      <t>ゼンメン</t>
    </rPh>
    <rPh sb="245" eb="247">
      <t>カイシュウ</t>
    </rPh>
    <rPh sb="248" eb="249">
      <t>トモナ</t>
    </rPh>
    <rPh sb="250" eb="252">
      <t>ハツデン</t>
    </rPh>
    <rPh sb="252" eb="254">
      <t>テイシ</t>
    </rPh>
    <rPh sb="257" eb="259">
      <t>キョウキュウ</t>
    </rPh>
    <rPh sb="259" eb="262">
      <t>デンリョクリョウ</t>
    </rPh>
    <rPh sb="263" eb="265">
      <t>ゲンショウ</t>
    </rPh>
    <rPh sb="267" eb="269">
      <t>エイキョウ</t>
    </rPh>
    <rPh sb="276" eb="277">
      <t>ウエ</t>
    </rPh>
    <rPh sb="313" eb="315">
      <t>ゲンショウ</t>
    </rPh>
    <phoneticPr fontId="5"/>
  </si>
  <si>
    <t>　発電所全面改修工事に伴う発電停止等の影響により、R3年度は経営の健全性・効率性が低下したが、当該改修工事は収益増加を目的とした計画的なものであり、長期的に見れば、経営状況は改善する見込みである。
　既設発電所のうち４か所が運転開始後40年以上を経過するなど、設備の老朽化が進んでいるため、企業局経営戦略（H28～R7年度）等に基づき、経済性や機能性を考慮しながら、最適な時期や手法を検討し、計画的に改修等を行っていく。</t>
    <rPh sb="1" eb="4">
      <t>ハツデンショ</t>
    </rPh>
    <rPh sb="4" eb="6">
      <t>ゼンメン</t>
    </rPh>
    <rPh sb="6" eb="8">
      <t>カイシュウ</t>
    </rPh>
    <rPh sb="8" eb="10">
      <t>コウジ</t>
    </rPh>
    <rPh sb="11" eb="12">
      <t>トモナ</t>
    </rPh>
    <rPh sb="13" eb="15">
      <t>ハツデン</t>
    </rPh>
    <rPh sb="15" eb="17">
      <t>テイシ</t>
    </rPh>
    <rPh sb="17" eb="18">
      <t>トウ</t>
    </rPh>
    <rPh sb="19" eb="21">
      <t>エイキョウ</t>
    </rPh>
    <rPh sb="27" eb="29">
      <t>ネンド</t>
    </rPh>
    <rPh sb="41" eb="43">
      <t>テイカ</t>
    </rPh>
    <rPh sb="47" eb="49">
      <t>トウガイ</t>
    </rPh>
    <rPh sb="49" eb="51">
      <t>カイシュウ</t>
    </rPh>
    <rPh sb="51" eb="53">
      <t>コウジ</t>
    </rPh>
    <rPh sb="54" eb="58">
      <t>シュウエキゾウカ</t>
    </rPh>
    <rPh sb="59" eb="61">
      <t>モクテキ</t>
    </rPh>
    <rPh sb="64" eb="67">
      <t>ケイカクテキ</t>
    </rPh>
    <rPh sb="74" eb="77">
      <t>チョウキテキ</t>
    </rPh>
    <rPh sb="78" eb="79">
      <t>ミ</t>
    </rPh>
    <rPh sb="87" eb="89">
      <t>カイゼン</t>
    </rPh>
    <rPh sb="91" eb="9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</si>
</sst>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7">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8"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10" fillId="0" borderId="0" xfId="2" applyFont="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112.4</c:v>
                </c:pt>
                <c:pt idx="1">
                  <c:v>116.7</c:v>
                </c:pt>
                <c:pt idx="2">
                  <c:v>118.8</c:v>
                </c:pt>
                <c:pt idx="3">
                  <c:v>118.5</c:v>
                </c:pt>
                <c:pt idx="4">
                  <c:v>93.7</c:v>
                </c:pt>
              </c:numCache>
            </c:numRef>
          </c:val>
          <c:extLst>
            <c:ext xmlns:c16="http://schemas.microsoft.com/office/drawing/2014/chart" uri="{C3380CC4-5D6E-409C-BE32-E72D297353CC}">
              <c16:uniqueId val="{00000000-4740-4CF8-9DC1-787BD7B5AA9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4740-4CF8-9DC1-787BD7B5AA9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740-4CF8-9DC1-787BD7B5AA9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1.3</c:v>
                </c:pt>
                <c:pt idx="1">
                  <c:v>1.5</c:v>
                </c:pt>
                <c:pt idx="2">
                  <c:v>1.4</c:v>
                </c:pt>
                <c:pt idx="3">
                  <c:v>5.3</c:v>
                </c:pt>
                <c:pt idx="4">
                  <c:v>7.5</c:v>
                </c:pt>
              </c:numCache>
            </c:numRef>
          </c:val>
          <c:extLst>
            <c:ext xmlns:c16="http://schemas.microsoft.com/office/drawing/2014/chart" uri="{C3380CC4-5D6E-409C-BE32-E72D297353CC}">
              <c16:uniqueId val="{00000000-BA1A-4CC1-AF72-24447EC86E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BA1A-4CC1-AF72-24447EC86E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43</c:v>
                </c:pt>
                <c:pt idx="1">
                  <c:v>39.4</c:v>
                </c:pt>
                <c:pt idx="2">
                  <c:v>49.6</c:v>
                </c:pt>
                <c:pt idx="3">
                  <c:v>40.200000000000003</c:v>
                </c:pt>
                <c:pt idx="4">
                  <c:v>33.4</c:v>
                </c:pt>
              </c:numCache>
            </c:numRef>
          </c:val>
          <c:extLst>
            <c:ext xmlns:c16="http://schemas.microsoft.com/office/drawing/2014/chart" uri="{C3380CC4-5D6E-409C-BE32-E72D297353CC}">
              <c16:uniqueId val="{00000000-0618-42DB-925A-D0A46A0312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0618-42DB-925A-D0A46A0312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20.2</c:v>
                </c:pt>
                <c:pt idx="1">
                  <c:v>14</c:v>
                </c:pt>
                <c:pt idx="2">
                  <c:v>12.6</c:v>
                </c:pt>
                <c:pt idx="3">
                  <c:v>12.6</c:v>
                </c:pt>
                <c:pt idx="4">
                  <c:v>10.7</c:v>
                </c:pt>
              </c:numCache>
            </c:numRef>
          </c:val>
          <c:extLst>
            <c:ext xmlns:c16="http://schemas.microsoft.com/office/drawing/2014/chart" uri="{C3380CC4-5D6E-409C-BE32-E72D297353CC}">
              <c16:uniqueId val="{00000000-549A-4882-9692-648CB64E8D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549A-4882-9692-648CB64E8D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50.2</c:v>
                </c:pt>
                <c:pt idx="1">
                  <c:v>83.5</c:v>
                </c:pt>
                <c:pt idx="2">
                  <c:v>94.5</c:v>
                </c:pt>
                <c:pt idx="3">
                  <c:v>80.3</c:v>
                </c:pt>
                <c:pt idx="4">
                  <c:v>99.6</c:v>
                </c:pt>
              </c:numCache>
            </c:numRef>
          </c:val>
          <c:extLst>
            <c:ext xmlns:c16="http://schemas.microsoft.com/office/drawing/2014/chart" uri="{C3380CC4-5D6E-409C-BE32-E72D297353CC}">
              <c16:uniqueId val="{00000000-211C-44E0-B21A-86375AC161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211C-44E0-B21A-86375AC161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64.7</c:v>
                </c:pt>
                <c:pt idx="1">
                  <c:v>65.3</c:v>
                </c:pt>
                <c:pt idx="2">
                  <c:v>66.099999999999994</c:v>
                </c:pt>
                <c:pt idx="3">
                  <c:v>62.6</c:v>
                </c:pt>
                <c:pt idx="4">
                  <c:v>63.5</c:v>
                </c:pt>
              </c:numCache>
            </c:numRef>
          </c:val>
          <c:extLst>
            <c:ext xmlns:c16="http://schemas.microsoft.com/office/drawing/2014/chart" uri="{C3380CC4-5D6E-409C-BE32-E72D297353CC}">
              <c16:uniqueId val="{00000000-9D8E-4032-B23E-988C48F0440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9D8E-4032-B23E-988C48F0440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1.3</c:v>
                </c:pt>
                <c:pt idx="1">
                  <c:v>1.5</c:v>
                </c:pt>
                <c:pt idx="2">
                  <c:v>1.4</c:v>
                </c:pt>
                <c:pt idx="3">
                  <c:v>5.3</c:v>
                </c:pt>
                <c:pt idx="4">
                  <c:v>7.5</c:v>
                </c:pt>
              </c:numCache>
            </c:numRef>
          </c:val>
          <c:extLst>
            <c:ext xmlns:c16="http://schemas.microsoft.com/office/drawing/2014/chart" uri="{C3380CC4-5D6E-409C-BE32-E72D297353CC}">
              <c16:uniqueId val="{00000000-282F-4D2A-B6A1-8733912BA9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282F-4D2A-B6A1-8733912BA9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C-470F-A3D9-FF93787242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C-470F-A3D9-FF93787242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8-4273-B526-08E05F596F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8-4273-B526-08E05F596F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75-4C3F-B160-35762E17294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5-4C3F-B160-35762E17294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D-45A4-A61A-CDD3EC1D1A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D-45A4-A61A-CDD3EC1D1A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113.8</c:v>
                </c:pt>
                <c:pt idx="1">
                  <c:v>118</c:v>
                </c:pt>
                <c:pt idx="2">
                  <c:v>119.2</c:v>
                </c:pt>
                <c:pt idx="3">
                  <c:v>119.6</c:v>
                </c:pt>
                <c:pt idx="4">
                  <c:v>95.6</c:v>
                </c:pt>
              </c:numCache>
            </c:numRef>
          </c:val>
          <c:extLst>
            <c:ext xmlns:c16="http://schemas.microsoft.com/office/drawing/2014/chart" uri="{C3380CC4-5D6E-409C-BE32-E72D297353CC}">
              <c16:uniqueId val="{00000000-855E-4E97-BE0E-20864DE9965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855E-4E97-BE0E-20864DE9965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55E-4E97-BE0E-20864DE9965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B-42EC-AF7D-483CF10567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B-42EC-AF7D-483CF10567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B-4DF7-8F6B-8439F1B40B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B-4DF7-8F6B-8439F1B40B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0-4F74-8F83-5DA10B3592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0-4F74-8F83-5DA10B3592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9E-4D14-861C-B03407D129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E-4D14-861C-B03407D129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76-44ED-BAAF-B092380A36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6-44ED-BAAF-B092380A36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4-4224-8C5B-D920536D86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4-4224-8C5B-D920536D86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B-4EAF-8BAA-886DE5DC72F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B-4EAF-8BAA-886DE5DC72F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A-471D-95C4-6C1A65FA16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A-471D-95C4-6C1A65FA16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D1-4F04-946C-525EC92B49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1-4F04-946C-525EC92B49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2-4DF4-B321-062D2BBDF6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2-4DF4-B321-062D2BBDF6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787.9</c:v>
                </c:pt>
                <c:pt idx="1">
                  <c:v>793.7</c:v>
                </c:pt>
                <c:pt idx="2">
                  <c:v>851.4</c:v>
                </c:pt>
                <c:pt idx="3">
                  <c:v>862.7</c:v>
                </c:pt>
                <c:pt idx="4">
                  <c:v>917.9</c:v>
                </c:pt>
              </c:numCache>
            </c:numRef>
          </c:val>
          <c:extLst>
            <c:ext xmlns:c16="http://schemas.microsoft.com/office/drawing/2014/chart" uri="{C3380CC4-5D6E-409C-BE32-E72D297353CC}">
              <c16:uniqueId val="{00000000-CE59-4F92-A02D-1692CF9ED93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CE59-4F92-A02D-1692CF9ED93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59-4F92-A02D-1692CF9ED93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A-4726-A59E-4C3D001651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A-4726-A59E-4C3D001651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8030.8</c:v>
                </c:pt>
                <c:pt idx="1">
                  <c:v>8203.4</c:v>
                </c:pt>
                <c:pt idx="2">
                  <c:v>6467.6</c:v>
                </c:pt>
                <c:pt idx="3">
                  <c:v>8900.6</c:v>
                </c:pt>
                <c:pt idx="4">
                  <c:v>11634.9</c:v>
                </c:pt>
              </c:numCache>
            </c:numRef>
          </c:val>
          <c:extLst>
            <c:ext xmlns:c16="http://schemas.microsoft.com/office/drawing/2014/chart" uri="{C3380CC4-5D6E-409C-BE32-E72D297353CC}">
              <c16:uniqueId val="{00000000-515D-4E96-A76C-90D72710FFA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515D-4E96-A76C-90D72710FFA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729820</c:v>
                </c:pt>
                <c:pt idx="1">
                  <c:v>771101</c:v>
                </c:pt>
                <c:pt idx="2">
                  <c:v>765521</c:v>
                </c:pt>
                <c:pt idx="3">
                  <c:v>849745</c:v>
                </c:pt>
                <c:pt idx="4">
                  <c:v>493045</c:v>
                </c:pt>
              </c:numCache>
            </c:numRef>
          </c:val>
          <c:extLst>
            <c:ext xmlns:c16="http://schemas.microsoft.com/office/drawing/2014/chart" uri="{C3380CC4-5D6E-409C-BE32-E72D297353CC}">
              <c16:uniqueId val="{00000000-9B2F-4463-9F59-52C28C4C567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9B2F-4463-9F59-52C28C4C567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43</c:v>
                </c:pt>
                <c:pt idx="1">
                  <c:v>39.4</c:v>
                </c:pt>
                <c:pt idx="2">
                  <c:v>49.6</c:v>
                </c:pt>
                <c:pt idx="3">
                  <c:v>40.200000000000003</c:v>
                </c:pt>
                <c:pt idx="4">
                  <c:v>33.4</c:v>
                </c:pt>
              </c:numCache>
            </c:numRef>
          </c:val>
          <c:extLst>
            <c:ext xmlns:c16="http://schemas.microsoft.com/office/drawing/2014/chart" uri="{C3380CC4-5D6E-409C-BE32-E72D297353CC}">
              <c16:uniqueId val="{00000000-26E6-4A34-A0F7-2D40E5DD35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26E6-4A34-A0F7-2D40E5DD35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20.2</c:v>
                </c:pt>
                <c:pt idx="1">
                  <c:v>14</c:v>
                </c:pt>
                <c:pt idx="2">
                  <c:v>12.6</c:v>
                </c:pt>
                <c:pt idx="3">
                  <c:v>12.6</c:v>
                </c:pt>
                <c:pt idx="4">
                  <c:v>10.7</c:v>
                </c:pt>
              </c:numCache>
            </c:numRef>
          </c:val>
          <c:extLst>
            <c:ext xmlns:c16="http://schemas.microsoft.com/office/drawing/2014/chart" uri="{C3380CC4-5D6E-409C-BE32-E72D297353CC}">
              <c16:uniqueId val="{00000000-2938-4F01-9D0C-9D60E9B292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2938-4F01-9D0C-9D60E9B292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50.2</c:v>
                </c:pt>
                <c:pt idx="1">
                  <c:v>83.5</c:v>
                </c:pt>
                <c:pt idx="2">
                  <c:v>94.5</c:v>
                </c:pt>
                <c:pt idx="3">
                  <c:v>80.3</c:v>
                </c:pt>
                <c:pt idx="4">
                  <c:v>99.6</c:v>
                </c:pt>
              </c:numCache>
            </c:numRef>
          </c:val>
          <c:extLst>
            <c:ext xmlns:c16="http://schemas.microsoft.com/office/drawing/2014/chart" uri="{C3380CC4-5D6E-409C-BE32-E72D297353CC}">
              <c16:uniqueId val="{00000000-DFA2-4F00-9702-3CB2E90A9FC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DFA2-4F00-9702-3CB2E90A9FC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64.7</c:v>
                </c:pt>
                <c:pt idx="1">
                  <c:v>65.3</c:v>
                </c:pt>
                <c:pt idx="2">
                  <c:v>66.099999999999994</c:v>
                </c:pt>
                <c:pt idx="3">
                  <c:v>62.6</c:v>
                </c:pt>
                <c:pt idx="4">
                  <c:v>63.5</c:v>
                </c:pt>
              </c:numCache>
            </c:numRef>
          </c:val>
          <c:extLst>
            <c:ext xmlns:c16="http://schemas.microsoft.com/office/drawing/2014/chart" uri="{C3380CC4-5D6E-409C-BE32-E72D297353CC}">
              <c16:uniqueId val="{00000000-0341-41AA-87B3-24ACFA0F3F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0341-41AA-87B3-24ACFA0F3F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JQ1" zoomScale="70" zoomScaleNormal="70" workbookViewId="0">
      <selection activeCell="VD98" sqref="VD98:VJ9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栃木県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81" t="str">
        <f>データ!I6</f>
        <v>法適用</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t="str">
        <f>データ!J6</f>
        <v>電気事業</v>
      </c>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t="str">
        <f>データ!K6</f>
        <v>非設置</v>
      </c>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82">
        <f>データ!L6</f>
        <v>79.5</v>
      </c>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3"/>
      <c r="JR3" s="1"/>
      <c r="JS3" s="1"/>
      <c r="JT3" s="1"/>
      <c r="JU3" s="1"/>
      <c r="JV3" s="1"/>
      <c r="JW3" s="1"/>
      <c r="JX3" s="1"/>
      <c r="JY3" s="1"/>
      <c r="JZ3" s="1"/>
      <c r="KA3" s="1"/>
      <c r="KB3" s="1"/>
      <c r="KC3" s="1"/>
      <c r="KD3" s="1"/>
      <c r="KE3" s="1"/>
      <c r="KF3" s="1"/>
      <c r="KG3" s="1"/>
      <c r="KH3" s="1"/>
      <c r="KI3" s="1"/>
      <c r="KJ3" s="1"/>
      <c r="KK3" s="184" t="s">
        <v>8</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29" t="s">
        <v>275</v>
      </c>
      <c r="VE3" s="130"/>
      <c r="VF3" s="130"/>
      <c r="VG3" s="130"/>
      <c r="VH3" s="130"/>
      <c r="VI3" s="130"/>
      <c r="VJ3" s="131"/>
    </row>
    <row r="4" spans="1:582" ht="23.1" customHeight="1" x14ac:dyDescent="0.15">
      <c r="A4" s="1"/>
      <c r="B4" s="173" t="s">
        <v>9</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t="s">
        <v>10</v>
      </c>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t="s">
        <v>11</v>
      </c>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t="s">
        <v>12</v>
      </c>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5"/>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29"/>
      <c r="VE4" s="130"/>
      <c r="VF4" s="130"/>
      <c r="VG4" s="130"/>
      <c r="VH4" s="130"/>
      <c r="VI4" s="130"/>
      <c r="VJ4" s="131"/>
    </row>
    <row r="5" spans="1:582" ht="23.1" customHeight="1" x14ac:dyDescent="0.15">
      <c r="A5" s="1"/>
      <c r="B5" s="176">
        <f>データ!M6</f>
        <v>12</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8"/>
      <c r="BS5" s="179" t="str">
        <f>データ!N6</f>
        <v>-</v>
      </c>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8"/>
      <c r="EJ5" s="179" t="str">
        <f>データ!O6</f>
        <v>-</v>
      </c>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8"/>
      <c r="HA5" s="179" t="str">
        <f>データ!P6</f>
        <v>-</v>
      </c>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80"/>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29"/>
      <c r="VE5" s="130"/>
      <c r="VF5" s="130"/>
      <c r="VG5" s="130"/>
      <c r="VH5" s="130"/>
      <c r="VI5" s="130"/>
      <c r="VJ5" s="131"/>
    </row>
    <row r="6" spans="1:582" ht="23.1" customHeight="1" x14ac:dyDescent="0.15">
      <c r="A6" s="1"/>
      <c r="B6" s="173" t="s">
        <v>13</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t="s">
        <v>14</v>
      </c>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t="s">
        <v>15</v>
      </c>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t="s">
        <v>16</v>
      </c>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5"/>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29"/>
      <c r="VE6" s="130"/>
      <c r="VF6" s="130"/>
      <c r="VG6" s="130"/>
      <c r="VH6" s="130"/>
      <c r="VI6" s="130"/>
      <c r="VJ6" s="131"/>
    </row>
    <row r="7" spans="1:582" ht="22.5" customHeight="1" x14ac:dyDescent="0.15">
      <c r="A7" s="1"/>
      <c r="B7" s="167" t="str">
        <f>データ!Q6</f>
        <v>-</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9" t="s">
        <v>138</v>
      </c>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70" t="s">
        <v>139</v>
      </c>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1" t="str">
        <f>データ!T6</f>
        <v>無</v>
      </c>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2"/>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29"/>
      <c r="VE7" s="130"/>
      <c r="VF7" s="130"/>
      <c r="VG7" s="130"/>
      <c r="VH7" s="130"/>
      <c r="VI7" s="130"/>
      <c r="VJ7" s="131"/>
    </row>
    <row r="8" spans="1:582" ht="23.1" customHeight="1" x14ac:dyDescent="0.15">
      <c r="A8" s="1"/>
      <c r="B8" s="173" t="s">
        <v>17</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t="s">
        <v>18</v>
      </c>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5"/>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29"/>
      <c r="VE8" s="130"/>
      <c r="VF8" s="130"/>
      <c r="VG8" s="130"/>
      <c r="VH8" s="130"/>
      <c r="VI8" s="130"/>
      <c r="VJ8" s="131"/>
    </row>
    <row r="9" spans="1:582" ht="23.1" customHeight="1" thickBot="1" x14ac:dyDescent="0.2">
      <c r="A9" s="1"/>
      <c r="B9" s="160" t="s">
        <v>141</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2">
        <f>データ!V6</f>
        <v>32.700000000000003</v>
      </c>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4"/>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29"/>
      <c r="VE9" s="130"/>
      <c r="VF9" s="130"/>
      <c r="VG9" s="130"/>
      <c r="VH9" s="130"/>
      <c r="VI9" s="130"/>
      <c r="VJ9" s="131"/>
    </row>
    <row r="10" spans="1:582" ht="27" customHeight="1" thickBot="1" x14ac:dyDescent="0.2">
      <c r="A10" s="1"/>
      <c r="B10" s="165" t="s">
        <v>19</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29"/>
      <c r="VE10" s="130"/>
      <c r="VF10" s="130"/>
      <c r="VG10" s="130"/>
      <c r="VH10" s="130"/>
      <c r="VI10" s="130"/>
      <c r="VJ10" s="131"/>
    </row>
    <row r="11" spans="1:582" ht="23.1" customHeight="1" x14ac:dyDescent="0.15">
      <c r="A11" s="1"/>
      <c r="B11" s="166"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29"/>
      <c r="VE11" s="130"/>
      <c r="VF11" s="130"/>
      <c r="VG11" s="130"/>
      <c r="VH11" s="130"/>
      <c r="VI11" s="130"/>
      <c r="VJ11" s="131"/>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229105</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209844</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265326</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219181</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182303</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29"/>
      <c r="VE12" s="130"/>
      <c r="VF12" s="130"/>
      <c r="VG12" s="130"/>
      <c r="VH12" s="130"/>
      <c r="VI12" s="130"/>
      <c r="VJ12" s="131"/>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29"/>
      <c r="VE13" s="130"/>
      <c r="VF13" s="130"/>
      <c r="VG13" s="130"/>
      <c r="VH13" s="130"/>
      <c r="VI13" s="130"/>
      <c r="VJ13" s="131"/>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29"/>
      <c r="VE14" s="130"/>
      <c r="VF14" s="130"/>
      <c r="VG14" s="130"/>
      <c r="VH14" s="130"/>
      <c r="VI14" s="130"/>
      <c r="VJ14" s="131"/>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29"/>
      <c r="VE15" s="130"/>
      <c r="VF15" s="130"/>
      <c r="VG15" s="130"/>
      <c r="VH15" s="130"/>
      <c r="VI15" s="130"/>
      <c r="VJ15" s="131"/>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229105</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209844</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265326</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219181</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182303</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29"/>
      <c r="VE16" s="130"/>
      <c r="VF16" s="130"/>
      <c r="VG16" s="130"/>
      <c r="VH16" s="130"/>
      <c r="VI16" s="130"/>
      <c r="VJ16" s="131"/>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29"/>
      <c r="VE17" s="130"/>
      <c r="VF17" s="130"/>
      <c r="VG17" s="130"/>
      <c r="VH17" s="130"/>
      <c r="VI17" s="130"/>
      <c r="VJ17" s="131"/>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29"/>
      <c r="VE18" s="130"/>
      <c r="VF18" s="130"/>
      <c r="VG18" s="130"/>
      <c r="VH18" s="130"/>
      <c r="VI18" s="130"/>
      <c r="VJ18" s="131"/>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1805821</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146868</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1952689</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29"/>
      <c r="VE19" s="130"/>
      <c r="VF19" s="130"/>
      <c r="VG19" s="130"/>
      <c r="VH19" s="130"/>
      <c r="VI19" s="130"/>
      <c r="VJ19" s="131"/>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9"/>
      <c r="VE20" s="130"/>
      <c r="VF20" s="130"/>
      <c r="VG20" s="130"/>
      <c r="VH20" s="130"/>
      <c r="VI20" s="130"/>
      <c r="VJ20" s="131"/>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9"/>
      <c r="VE21" s="130"/>
      <c r="VF21" s="130"/>
      <c r="VG21" s="130"/>
      <c r="VH21" s="130"/>
      <c r="VI21" s="130"/>
      <c r="VJ21" s="131"/>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9"/>
      <c r="VE22" s="130"/>
      <c r="VF22" s="130"/>
      <c r="VG22" s="130"/>
      <c r="VH22" s="130"/>
      <c r="VI22" s="130"/>
      <c r="VJ22" s="131"/>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9"/>
      <c r="VE23" s="130"/>
      <c r="VF23" s="130"/>
      <c r="VG23" s="130"/>
      <c r="VH23" s="130"/>
      <c r="VI23" s="130"/>
      <c r="VJ23" s="131"/>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9"/>
      <c r="VE24" s="130"/>
      <c r="VF24" s="130"/>
      <c r="VG24" s="130"/>
      <c r="VH24" s="130"/>
      <c r="VI24" s="130"/>
      <c r="VJ24" s="131"/>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9"/>
      <c r="VE25" s="130"/>
      <c r="VF25" s="130"/>
      <c r="VG25" s="130"/>
      <c r="VH25" s="130"/>
      <c r="VI25" s="130"/>
      <c r="VJ25" s="131"/>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9"/>
      <c r="VE26" s="130"/>
      <c r="VF26" s="130"/>
      <c r="VG26" s="130"/>
      <c r="VH26" s="130"/>
      <c r="VI26" s="130"/>
      <c r="VJ26" s="131"/>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9"/>
      <c r="VE27" s="130"/>
      <c r="VF27" s="130"/>
      <c r="VG27" s="130"/>
      <c r="VH27" s="130"/>
      <c r="VI27" s="130"/>
      <c r="VJ27" s="131"/>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9"/>
      <c r="VE28" s="130"/>
      <c r="VF28" s="130"/>
      <c r="VG28" s="130"/>
      <c r="VH28" s="130"/>
      <c r="VI28" s="130"/>
      <c r="VJ28" s="131"/>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9"/>
      <c r="VE29" s="130"/>
      <c r="VF29" s="130"/>
      <c r="VG29" s="130"/>
      <c r="VH29" s="130"/>
      <c r="VI29" s="130"/>
      <c r="VJ29" s="131"/>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9"/>
      <c r="VE30" s="130"/>
      <c r="VF30" s="130"/>
      <c r="VG30" s="130"/>
      <c r="VH30" s="130"/>
      <c r="VI30" s="130"/>
      <c r="VJ30" s="131"/>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9"/>
      <c r="VE31" s="130"/>
      <c r="VF31" s="130"/>
      <c r="VG31" s="130"/>
      <c r="VH31" s="130"/>
      <c r="VI31" s="130"/>
      <c r="VJ31" s="131"/>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9"/>
      <c r="VE32" s="130"/>
      <c r="VF32" s="130"/>
      <c r="VG32" s="130"/>
      <c r="VH32" s="130"/>
      <c r="VI32" s="130"/>
      <c r="VJ32" s="131"/>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9"/>
      <c r="VE33" s="130"/>
      <c r="VF33" s="130"/>
      <c r="VG33" s="130"/>
      <c r="VH33" s="130"/>
      <c r="VI33" s="130"/>
      <c r="VJ33" s="131"/>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9"/>
      <c r="VE34" s="130"/>
      <c r="VF34" s="130"/>
      <c r="VG34" s="130"/>
      <c r="VH34" s="130"/>
      <c r="VI34" s="130"/>
      <c r="VJ34" s="131"/>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9"/>
      <c r="VE35" s="130"/>
      <c r="VF35" s="130"/>
      <c r="VG35" s="130"/>
      <c r="VH35" s="130"/>
      <c r="VI35" s="130"/>
      <c r="VJ35" s="131"/>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112.4</v>
      </c>
      <c r="S36" s="108"/>
      <c r="T36" s="108"/>
      <c r="U36" s="108"/>
      <c r="V36" s="108"/>
      <c r="W36" s="108"/>
      <c r="X36" s="108"/>
      <c r="Y36" s="108"/>
      <c r="Z36" s="108"/>
      <c r="AA36" s="108"/>
      <c r="AB36" s="108"/>
      <c r="AC36" s="108"/>
      <c r="AD36" s="108"/>
      <c r="AE36" s="108"/>
      <c r="AF36" s="108"/>
      <c r="AG36" s="108"/>
      <c r="AH36" s="108"/>
      <c r="AI36" s="108"/>
      <c r="AJ36" s="109"/>
      <c r="AK36" s="107">
        <f>データ!AZ11</f>
        <v>116.7</v>
      </c>
      <c r="AL36" s="108"/>
      <c r="AM36" s="108"/>
      <c r="AN36" s="108"/>
      <c r="AO36" s="108"/>
      <c r="AP36" s="108"/>
      <c r="AQ36" s="108"/>
      <c r="AR36" s="108"/>
      <c r="AS36" s="108"/>
      <c r="AT36" s="108"/>
      <c r="AU36" s="108"/>
      <c r="AV36" s="108"/>
      <c r="AW36" s="108"/>
      <c r="AX36" s="108"/>
      <c r="AY36" s="108"/>
      <c r="AZ36" s="108"/>
      <c r="BA36" s="108"/>
      <c r="BB36" s="108"/>
      <c r="BC36" s="109"/>
      <c r="BD36" s="107">
        <f>データ!BA11</f>
        <v>118.8</v>
      </c>
      <c r="BE36" s="108"/>
      <c r="BF36" s="108"/>
      <c r="BG36" s="108"/>
      <c r="BH36" s="108"/>
      <c r="BI36" s="108"/>
      <c r="BJ36" s="108"/>
      <c r="BK36" s="108"/>
      <c r="BL36" s="108"/>
      <c r="BM36" s="108"/>
      <c r="BN36" s="108"/>
      <c r="BO36" s="108"/>
      <c r="BP36" s="108"/>
      <c r="BQ36" s="108"/>
      <c r="BR36" s="108"/>
      <c r="BS36" s="108"/>
      <c r="BT36" s="108"/>
      <c r="BU36" s="108"/>
      <c r="BV36" s="109"/>
      <c r="BW36" s="107">
        <f>データ!BB11</f>
        <v>118.5</v>
      </c>
      <c r="BX36" s="108"/>
      <c r="BY36" s="108"/>
      <c r="BZ36" s="108"/>
      <c r="CA36" s="108"/>
      <c r="CB36" s="108"/>
      <c r="CC36" s="108"/>
      <c r="CD36" s="108"/>
      <c r="CE36" s="108"/>
      <c r="CF36" s="108"/>
      <c r="CG36" s="108"/>
      <c r="CH36" s="108"/>
      <c r="CI36" s="108"/>
      <c r="CJ36" s="108"/>
      <c r="CK36" s="108"/>
      <c r="CL36" s="108"/>
      <c r="CM36" s="108"/>
      <c r="CN36" s="108"/>
      <c r="CO36" s="109"/>
      <c r="CP36" s="107">
        <f>データ!BC11</f>
        <v>93.7</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31</v>
      </c>
      <c r="DQ36" s="104"/>
      <c r="DR36" s="104"/>
      <c r="DS36" s="104"/>
      <c r="DT36" s="104"/>
      <c r="DU36" s="104"/>
      <c r="DV36" s="104"/>
      <c r="DW36" s="104"/>
      <c r="DX36" s="104"/>
      <c r="DY36" s="104"/>
      <c r="DZ36" s="104"/>
      <c r="EA36" s="105"/>
      <c r="EB36" s="107">
        <f>データ!BJ11</f>
        <v>113.8</v>
      </c>
      <c r="EC36" s="108"/>
      <c r="ED36" s="108"/>
      <c r="EE36" s="108"/>
      <c r="EF36" s="108"/>
      <c r="EG36" s="108"/>
      <c r="EH36" s="108"/>
      <c r="EI36" s="108"/>
      <c r="EJ36" s="108"/>
      <c r="EK36" s="108"/>
      <c r="EL36" s="108"/>
      <c r="EM36" s="108"/>
      <c r="EN36" s="108"/>
      <c r="EO36" s="108"/>
      <c r="EP36" s="108"/>
      <c r="EQ36" s="108"/>
      <c r="ER36" s="108"/>
      <c r="ES36" s="108"/>
      <c r="ET36" s="109"/>
      <c r="EU36" s="107">
        <f>データ!BK11</f>
        <v>118</v>
      </c>
      <c r="EV36" s="108"/>
      <c r="EW36" s="108"/>
      <c r="EX36" s="108"/>
      <c r="EY36" s="108"/>
      <c r="EZ36" s="108"/>
      <c r="FA36" s="108"/>
      <c r="FB36" s="108"/>
      <c r="FC36" s="108"/>
      <c r="FD36" s="108"/>
      <c r="FE36" s="108"/>
      <c r="FF36" s="108"/>
      <c r="FG36" s="108"/>
      <c r="FH36" s="108"/>
      <c r="FI36" s="108"/>
      <c r="FJ36" s="108"/>
      <c r="FK36" s="108"/>
      <c r="FL36" s="108"/>
      <c r="FM36" s="109"/>
      <c r="FN36" s="107">
        <f>データ!BL11</f>
        <v>119.2</v>
      </c>
      <c r="FO36" s="108"/>
      <c r="FP36" s="108"/>
      <c r="FQ36" s="108"/>
      <c r="FR36" s="108"/>
      <c r="FS36" s="108"/>
      <c r="FT36" s="108"/>
      <c r="FU36" s="108"/>
      <c r="FV36" s="108"/>
      <c r="FW36" s="108"/>
      <c r="FX36" s="108"/>
      <c r="FY36" s="108"/>
      <c r="FZ36" s="108"/>
      <c r="GA36" s="108"/>
      <c r="GB36" s="108"/>
      <c r="GC36" s="108"/>
      <c r="GD36" s="108"/>
      <c r="GE36" s="108"/>
      <c r="GF36" s="109"/>
      <c r="GG36" s="107">
        <f>データ!BM11</f>
        <v>119.6</v>
      </c>
      <c r="GH36" s="108"/>
      <c r="GI36" s="108"/>
      <c r="GJ36" s="108"/>
      <c r="GK36" s="108"/>
      <c r="GL36" s="108"/>
      <c r="GM36" s="108"/>
      <c r="GN36" s="108"/>
      <c r="GO36" s="108"/>
      <c r="GP36" s="108"/>
      <c r="GQ36" s="108"/>
      <c r="GR36" s="108"/>
      <c r="GS36" s="108"/>
      <c r="GT36" s="108"/>
      <c r="GU36" s="108"/>
      <c r="GV36" s="108"/>
      <c r="GW36" s="108"/>
      <c r="GX36" s="108"/>
      <c r="GY36" s="109"/>
      <c r="GZ36" s="107">
        <f>データ!BN11</f>
        <v>95.6</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f>データ!BU11</f>
        <v>787.9</v>
      </c>
      <c r="IM36" s="108"/>
      <c r="IN36" s="108"/>
      <c r="IO36" s="108"/>
      <c r="IP36" s="108"/>
      <c r="IQ36" s="108"/>
      <c r="IR36" s="108"/>
      <c r="IS36" s="108"/>
      <c r="IT36" s="108"/>
      <c r="IU36" s="108"/>
      <c r="IV36" s="108"/>
      <c r="IW36" s="108"/>
      <c r="IX36" s="108"/>
      <c r="IY36" s="108"/>
      <c r="IZ36" s="108"/>
      <c r="JA36" s="108"/>
      <c r="JB36" s="108"/>
      <c r="JC36" s="108"/>
      <c r="JD36" s="109"/>
      <c r="JE36" s="107">
        <f>データ!BV11</f>
        <v>793.7</v>
      </c>
      <c r="JF36" s="108"/>
      <c r="JG36" s="108"/>
      <c r="JH36" s="108"/>
      <c r="JI36" s="108"/>
      <c r="JJ36" s="108"/>
      <c r="JK36" s="108"/>
      <c r="JL36" s="108"/>
      <c r="JM36" s="108"/>
      <c r="JN36" s="108"/>
      <c r="JO36" s="108"/>
      <c r="JP36" s="108"/>
      <c r="JQ36" s="108"/>
      <c r="JR36" s="108"/>
      <c r="JS36" s="108"/>
      <c r="JT36" s="108"/>
      <c r="JU36" s="108"/>
      <c r="JV36" s="108"/>
      <c r="JW36" s="109"/>
      <c r="JX36" s="107">
        <f>データ!BW11</f>
        <v>851.4</v>
      </c>
      <c r="JY36" s="108"/>
      <c r="JZ36" s="108"/>
      <c r="KA36" s="108"/>
      <c r="KB36" s="108"/>
      <c r="KC36" s="108"/>
      <c r="KD36" s="108"/>
      <c r="KE36" s="108"/>
      <c r="KF36" s="108"/>
      <c r="KG36" s="108"/>
      <c r="KH36" s="108"/>
      <c r="KI36" s="108"/>
      <c r="KJ36" s="108"/>
      <c r="KK36" s="108"/>
      <c r="KL36" s="108"/>
      <c r="KM36" s="108"/>
      <c r="KN36" s="108"/>
      <c r="KO36" s="108"/>
      <c r="KP36" s="109"/>
      <c r="KQ36" s="107">
        <f>データ!BX11</f>
        <v>862.7</v>
      </c>
      <c r="KR36" s="108"/>
      <c r="KS36" s="108"/>
      <c r="KT36" s="108"/>
      <c r="KU36" s="108"/>
      <c r="KV36" s="108"/>
      <c r="KW36" s="108"/>
      <c r="KX36" s="108"/>
      <c r="KY36" s="108"/>
      <c r="KZ36" s="108"/>
      <c r="LA36" s="108"/>
      <c r="LB36" s="108"/>
      <c r="LC36" s="108"/>
      <c r="LD36" s="108"/>
      <c r="LE36" s="108"/>
      <c r="LF36" s="108"/>
      <c r="LG36" s="108"/>
      <c r="LH36" s="108"/>
      <c r="LI36" s="109"/>
      <c r="LJ36" s="107">
        <f>データ!BY11</f>
        <v>917.9</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8030.8</v>
      </c>
      <c r="MW36" s="108"/>
      <c r="MX36" s="108"/>
      <c r="MY36" s="108"/>
      <c r="MZ36" s="108"/>
      <c r="NA36" s="108"/>
      <c r="NB36" s="108"/>
      <c r="NC36" s="108"/>
      <c r="ND36" s="108"/>
      <c r="NE36" s="108"/>
      <c r="NF36" s="108"/>
      <c r="NG36" s="108"/>
      <c r="NH36" s="108"/>
      <c r="NI36" s="108"/>
      <c r="NJ36" s="108"/>
      <c r="NK36" s="108"/>
      <c r="NL36" s="108"/>
      <c r="NM36" s="108"/>
      <c r="NN36" s="109"/>
      <c r="NO36" s="107">
        <f>データ!CG11</f>
        <v>8203.4</v>
      </c>
      <c r="NP36" s="108"/>
      <c r="NQ36" s="108"/>
      <c r="NR36" s="108"/>
      <c r="NS36" s="108"/>
      <c r="NT36" s="108"/>
      <c r="NU36" s="108"/>
      <c r="NV36" s="108"/>
      <c r="NW36" s="108"/>
      <c r="NX36" s="108"/>
      <c r="NY36" s="108"/>
      <c r="NZ36" s="108"/>
      <c r="OA36" s="108"/>
      <c r="OB36" s="108"/>
      <c r="OC36" s="108"/>
      <c r="OD36" s="108"/>
      <c r="OE36" s="108"/>
      <c r="OF36" s="108"/>
      <c r="OG36" s="109"/>
      <c r="OH36" s="107">
        <f>データ!CH11</f>
        <v>6467.6</v>
      </c>
      <c r="OI36" s="108"/>
      <c r="OJ36" s="108"/>
      <c r="OK36" s="108"/>
      <c r="OL36" s="108"/>
      <c r="OM36" s="108"/>
      <c r="ON36" s="108"/>
      <c r="OO36" s="108"/>
      <c r="OP36" s="108"/>
      <c r="OQ36" s="108"/>
      <c r="OR36" s="108"/>
      <c r="OS36" s="108"/>
      <c r="OT36" s="108"/>
      <c r="OU36" s="108"/>
      <c r="OV36" s="108"/>
      <c r="OW36" s="108"/>
      <c r="OX36" s="108"/>
      <c r="OY36" s="108"/>
      <c r="OZ36" s="109"/>
      <c r="PA36" s="107">
        <f>データ!CI11</f>
        <v>8900.6</v>
      </c>
      <c r="PB36" s="108"/>
      <c r="PC36" s="108"/>
      <c r="PD36" s="108"/>
      <c r="PE36" s="108"/>
      <c r="PF36" s="108"/>
      <c r="PG36" s="108"/>
      <c r="PH36" s="108"/>
      <c r="PI36" s="108"/>
      <c r="PJ36" s="108"/>
      <c r="PK36" s="108"/>
      <c r="PL36" s="108"/>
      <c r="PM36" s="108"/>
      <c r="PN36" s="108"/>
      <c r="PO36" s="108"/>
      <c r="PP36" s="108"/>
      <c r="PQ36" s="108"/>
      <c r="PR36" s="108"/>
      <c r="PS36" s="109"/>
      <c r="PT36" s="107">
        <f>データ!CJ11</f>
        <v>11634.9</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729820</v>
      </c>
      <c r="RH36" s="141"/>
      <c r="RI36" s="141"/>
      <c r="RJ36" s="141"/>
      <c r="RK36" s="141"/>
      <c r="RL36" s="141"/>
      <c r="RM36" s="141"/>
      <c r="RN36" s="141"/>
      <c r="RO36" s="141"/>
      <c r="RP36" s="141"/>
      <c r="RQ36" s="141"/>
      <c r="RR36" s="141"/>
      <c r="RS36" s="141"/>
      <c r="RT36" s="141"/>
      <c r="RU36" s="141"/>
      <c r="RV36" s="141"/>
      <c r="RW36" s="141"/>
      <c r="RX36" s="141"/>
      <c r="RY36" s="142"/>
      <c r="RZ36" s="140">
        <f>データ!CQ11</f>
        <v>771101</v>
      </c>
      <c r="SA36" s="141"/>
      <c r="SB36" s="141"/>
      <c r="SC36" s="141"/>
      <c r="SD36" s="141"/>
      <c r="SE36" s="141"/>
      <c r="SF36" s="141"/>
      <c r="SG36" s="141"/>
      <c r="SH36" s="141"/>
      <c r="SI36" s="141"/>
      <c r="SJ36" s="141"/>
      <c r="SK36" s="141"/>
      <c r="SL36" s="141"/>
      <c r="SM36" s="141"/>
      <c r="SN36" s="141"/>
      <c r="SO36" s="141"/>
      <c r="SP36" s="141"/>
      <c r="SQ36" s="141"/>
      <c r="SR36" s="142"/>
      <c r="SS36" s="140">
        <f>データ!CR11</f>
        <v>765521</v>
      </c>
      <c r="ST36" s="141"/>
      <c r="SU36" s="141"/>
      <c r="SV36" s="141"/>
      <c r="SW36" s="141"/>
      <c r="SX36" s="141"/>
      <c r="SY36" s="141"/>
      <c r="SZ36" s="141"/>
      <c r="TA36" s="141"/>
      <c r="TB36" s="141"/>
      <c r="TC36" s="141"/>
      <c r="TD36" s="141"/>
      <c r="TE36" s="141"/>
      <c r="TF36" s="141"/>
      <c r="TG36" s="141"/>
      <c r="TH36" s="141"/>
      <c r="TI36" s="141"/>
      <c r="TJ36" s="141"/>
      <c r="TK36" s="142"/>
      <c r="TL36" s="140">
        <f>データ!CS11</f>
        <v>849745</v>
      </c>
      <c r="TM36" s="141"/>
      <c r="TN36" s="141"/>
      <c r="TO36" s="141"/>
      <c r="TP36" s="141"/>
      <c r="TQ36" s="141"/>
      <c r="TR36" s="141"/>
      <c r="TS36" s="141"/>
      <c r="TT36" s="141"/>
      <c r="TU36" s="141"/>
      <c r="TV36" s="141"/>
      <c r="TW36" s="141"/>
      <c r="TX36" s="141"/>
      <c r="TY36" s="141"/>
      <c r="TZ36" s="141"/>
      <c r="UA36" s="141"/>
      <c r="UB36" s="141"/>
      <c r="UC36" s="141"/>
      <c r="UD36" s="142"/>
      <c r="UE36" s="140">
        <f>データ!CT11</f>
        <v>493045</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9"/>
      <c r="VE36" s="130"/>
      <c r="VF36" s="130"/>
      <c r="VG36" s="130"/>
      <c r="VH36" s="130"/>
      <c r="VI36" s="130"/>
      <c r="VJ36" s="131"/>
    </row>
    <row r="37" spans="1:582" ht="14.25" customHeight="1" x14ac:dyDescent="0.15">
      <c r="A37" s="1"/>
      <c r="B37" s="11"/>
      <c r="C37" s="12"/>
      <c r="D37" s="12"/>
      <c r="E37" s="12"/>
      <c r="F37" s="103" t="s">
        <v>32</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32</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32</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32</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9"/>
      <c r="VE37" s="130"/>
      <c r="VF37" s="130"/>
      <c r="VG37" s="130"/>
      <c r="VH37" s="130"/>
      <c r="VI37" s="130"/>
      <c r="VJ37" s="131"/>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9"/>
      <c r="VE38" s="130"/>
      <c r="VF38" s="130"/>
      <c r="VG38" s="130"/>
      <c r="VH38" s="130"/>
      <c r="VI38" s="130"/>
      <c r="VJ38" s="131"/>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2"/>
      <c r="VE39" s="133"/>
      <c r="VF39" s="133"/>
      <c r="VG39" s="133"/>
      <c r="VH39" s="133"/>
      <c r="VI39" s="133"/>
      <c r="VJ39" s="134"/>
    </row>
    <row r="40" spans="1:582" ht="29.45" customHeight="1" x14ac:dyDescent="0.15">
      <c r="A40" s="1"/>
      <c r="B40" s="126" t="s">
        <v>33</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c r="IW40" s="127"/>
      <c r="IX40" s="127"/>
      <c r="IY40" s="127"/>
      <c r="IZ40" s="127"/>
      <c r="JA40" s="127"/>
      <c r="JB40" s="127"/>
      <c r="JC40" s="127"/>
      <c r="JD40" s="127"/>
      <c r="JE40" s="127"/>
      <c r="JF40" s="127"/>
      <c r="JG40" s="127"/>
      <c r="JH40" s="127"/>
      <c r="JI40" s="127"/>
      <c r="JJ40" s="127"/>
      <c r="JK40" s="127"/>
      <c r="JL40" s="127"/>
      <c r="JM40" s="127"/>
      <c r="JN40" s="127"/>
      <c r="JO40" s="127"/>
      <c r="JP40" s="127"/>
      <c r="JQ40" s="127"/>
      <c r="JR40" s="127"/>
      <c r="JS40" s="127"/>
      <c r="JT40" s="127"/>
      <c r="JU40" s="127"/>
      <c r="JV40" s="127"/>
      <c r="JW40" s="127"/>
      <c r="JX40" s="127"/>
      <c r="JY40" s="127"/>
      <c r="JZ40" s="127"/>
      <c r="KA40" s="127"/>
      <c r="KB40" s="127"/>
      <c r="KC40" s="127"/>
      <c r="KD40" s="127"/>
      <c r="KE40" s="127"/>
      <c r="KF40" s="127"/>
      <c r="KG40" s="127"/>
      <c r="KH40" s="127"/>
      <c r="KI40" s="127"/>
      <c r="KJ40" s="127"/>
      <c r="KK40" s="127"/>
      <c r="KL40" s="127"/>
      <c r="KM40" s="127"/>
      <c r="KN40" s="127"/>
      <c r="KO40" s="127"/>
      <c r="KP40" s="127"/>
      <c r="KQ40" s="127"/>
      <c r="KR40" s="127"/>
      <c r="KS40" s="127"/>
      <c r="KT40" s="127"/>
      <c r="KU40" s="127"/>
      <c r="KV40" s="127"/>
      <c r="KW40" s="127"/>
      <c r="KX40" s="127"/>
      <c r="KY40" s="127"/>
      <c r="KZ40" s="127"/>
      <c r="LA40" s="127"/>
      <c r="LB40" s="127"/>
      <c r="LC40" s="127"/>
      <c r="LD40" s="127"/>
      <c r="LE40" s="127"/>
      <c r="LF40" s="127"/>
      <c r="LG40" s="127"/>
      <c r="LH40" s="127"/>
      <c r="LI40" s="127"/>
      <c r="LJ40" s="127"/>
      <c r="LK40" s="127"/>
      <c r="LL40" s="127"/>
      <c r="LM40" s="127"/>
      <c r="LN40" s="127"/>
      <c r="LO40" s="127"/>
      <c r="LP40" s="127"/>
      <c r="LQ40" s="127"/>
      <c r="LR40" s="127"/>
      <c r="LS40" s="127"/>
      <c r="LT40" s="127"/>
      <c r="LU40" s="127"/>
      <c r="LV40" s="127"/>
      <c r="LW40" s="127"/>
      <c r="LX40" s="127"/>
      <c r="LY40" s="127"/>
      <c r="LZ40" s="127"/>
      <c r="MA40" s="127"/>
      <c r="MB40" s="127"/>
      <c r="MC40" s="127"/>
      <c r="MD40" s="127"/>
      <c r="ME40" s="127"/>
      <c r="MF40" s="127"/>
      <c r="MG40" s="127"/>
      <c r="MH40" s="127"/>
      <c r="MI40" s="127"/>
      <c r="MJ40" s="127"/>
      <c r="MK40" s="127"/>
      <c r="ML40" s="127"/>
      <c r="MM40" s="127"/>
      <c r="MN40" s="127"/>
      <c r="MO40" s="127"/>
      <c r="MP40" s="127"/>
      <c r="MQ40" s="127"/>
      <c r="MR40" s="127"/>
      <c r="MS40" s="127"/>
      <c r="MT40" s="127"/>
      <c r="MU40" s="127"/>
      <c r="MV40" s="127"/>
      <c r="MW40" s="127"/>
      <c r="MX40" s="127"/>
      <c r="MY40" s="127"/>
      <c r="MZ40" s="127"/>
      <c r="NA40" s="127"/>
      <c r="NB40" s="127"/>
      <c r="NC40" s="127"/>
      <c r="ND40" s="127"/>
      <c r="NE40" s="127"/>
      <c r="NF40" s="127"/>
      <c r="NG40" s="127"/>
      <c r="NH40" s="127"/>
      <c r="NI40" s="127"/>
      <c r="NJ40" s="127"/>
      <c r="NK40" s="127"/>
      <c r="NL40" s="127"/>
      <c r="NM40" s="127"/>
      <c r="NN40" s="127"/>
      <c r="NO40" s="127"/>
      <c r="NP40" s="127"/>
      <c r="NQ40" s="127"/>
      <c r="NR40" s="127"/>
      <c r="NS40" s="127"/>
      <c r="NT40" s="127"/>
      <c r="NU40" s="127"/>
      <c r="NV40" s="127"/>
      <c r="NW40" s="127"/>
      <c r="NX40" s="127"/>
      <c r="NY40" s="127"/>
      <c r="NZ40" s="127"/>
      <c r="OA40" s="127"/>
      <c r="OB40" s="127"/>
      <c r="OC40" s="127"/>
      <c r="OD40" s="127"/>
      <c r="OE40" s="127"/>
      <c r="OF40" s="127"/>
      <c r="OG40" s="127"/>
      <c r="OH40" s="127"/>
      <c r="OI40" s="127"/>
      <c r="OJ40" s="127"/>
      <c r="OK40" s="127"/>
      <c r="OL40" s="127"/>
      <c r="OM40" s="127"/>
      <c r="ON40" s="127"/>
      <c r="OO40" s="127"/>
      <c r="OP40" s="127"/>
      <c r="OQ40" s="127"/>
      <c r="OR40" s="127"/>
      <c r="OS40" s="127"/>
      <c r="OT40" s="127"/>
      <c r="OU40" s="127"/>
      <c r="OV40" s="127"/>
      <c r="OW40" s="127"/>
      <c r="OX40" s="127"/>
      <c r="OY40" s="127"/>
      <c r="OZ40" s="127"/>
      <c r="PA40" s="127"/>
      <c r="PB40" s="127"/>
      <c r="PC40" s="127"/>
      <c r="PD40" s="127"/>
      <c r="PE40" s="127"/>
      <c r="PF40" s="127"/>
      <c r="PG40" s="127"/>
      <c r="PH40" s="127"/>
      <c r="PI40" s="127"/>
      <c r="PJ40" s="127"/>
      <c r="PK40" s="127"/>
      <c r="PL40" s="127"/>
      <c r="PM40" s="127"/>
      <c r="PN40" s="127"/>
      <c r="PO40" s="127"/>
      <c r="PP40" s="127"/>
      <c r="PQ40" s="127"/>
      <c r="PR40" s="127"/>
      <c r="PS40" s="127"/>
      <c r="PT40" s="127"/>
      <c r="PU40" s="127"/>
      <c r="PV40" s="127"/>
      <c r="PW40" s="127"/>
      <c r="PX40" s="127"/>
      <c r="PY40" s="127"/>
      <c r="PZ40" s="127"/>
      <c r="QA40" s="127"/>
      <c r="QB40" s="127"/>
      <c r="QC40" s="127"/>
      <c r="QD40" s="127"/>
      <c r="QE40" s="127"/>
      <c r="QF40" s="127"/>
      <c r="QG40" s="127"/>
      <c r="QH40" s="127"/>
      <c r="QI40" s="127"/>
      <c r="QJ40" s="127"/>
      <c r="QK40" s="127"/>
      <c r="QL40" s="127"/>
      <c r="QM40" s="127"/>
      <c r="QN40" s="127"/>
      <c r="QO40" s="127"/>
      <c r="QP40" s="127"/>
      <c r="QQ40" s="127"/>
      <c r="QR40" s="127"/>
      <c r="QS40" s="127"/>
      <c r="QT40" s="127"/>
      <c r="QU40" s="127"/>
      <c r="QV40" s="127"/>
      <c r="QW40" s="127"/>
      <c r="QX40" s="127"/>
      <c r="QY40" s="127"/>
      <c r="QZ40" s="127"/>
      <c r="RA40" s="127"/>
      <c r="RB40" s="127"/>
      <c r="RC40" s="127"/>
      <c r="RD40" s="127"/>
      <c r="RE40" s="127"/>
      <c r="RF40" s="127"/>
      <c r="RG40" s="127"/>
      <c r="RH40" s="127"/>
      <c r="RI40" s="127"/>
      <c r="RJ40" s="127"/>
      <c r="RK40" s="127"/>
      <c r="RL40" s="127"/>
      <c r="RM40" s="127"/>
      <c r="RN40" s="127"/>
      <c r="RO40" s="127"/>
      <c r="RP40" s="127"/>
      <c r="RQ40" s="127"/>
      <c r="RR40" s="127"/>
      <c r="RS40" s="127"/>
      <c r="RT40" s="127"/>
      <c r="RU40" s="127"/>
      <c r="RV40" s="127"/>
      <c r="RW40" s="127"/>
      <c r="RX40" s="127"/>
      <c r="RY40" s="127"/>
      <c r="RZ40" s="127"/>
      <c r="SA40" s="127"/>
      <c r="SB40" s="127"/>
      <c r="SC40" s="127"/>
      <c r="SD40" s="127"/>
      <c r="SE40" s="127"/>
      <c r="SF40" s="127"/>
      <c r="SG40" s="127"/>
      <c r="SH40" s="127"/>
      <c r="SI40" s="127"/>
      <c r="SJ40" s="127"/>
      <c r="SK40" s="127"/>
      <c r="SL40" s="127"/>
      <c r="SM40" s="127"/>
      <c r="SN40" s="127"/>
      <c r="SO40" s="127"/>
      <c r="SP40" s="127"/>
      <c r="SQ40" s="127"/>
      <c r="SR40" s="127"/>
      <c r="SS40" s="127"/>
      <c r="ST40" s="127"/>
      <c r="SU40" s="127"/>
      <c r="SV40" s="127"/>
      <c r="SW40" s="127"/>
      <c r="SX40" s="127"/>
      <c r="SY40" s="127"/>
      <c r="SZ40" s="127"/>
      <c r="TA40" s="127"/>
      <c r="TB40" s="127"/>
      <c r="TC40" s="127"/>
      <c r="TD40" s="127"/>
      <c r="TE40" s="127"/>
      <c r="TF40" s="127"/>
      <c r="TG40" s="127"/>
      <c r="TH40" s="127"/>
      <c r="TI40" s="127"/>
      <c r="TJ40" s="127"/>
      <c r="TK40" s="127"/>
      <c r="TL40" s="127"/>
      <c r="TM40" s="127"/>
      <c r="TN40" s="127"/>
      <c r="TO40" s="127"/>
      <c r="TP40" s="127"/>
      <c r="TQ40" s="127"/>
      <c r="TR40" s="127"/>
      <c r="TS40" s="127"/>
      <c r="TT40" s="127"/>
      <c r="TU40" s="127"/>
      <c r="TV40" s="127"/>
      <c r="TW40" s="127"/>
      <c r="TX40" s="127"/>
      <c r="TY40" s="127"/>
      <c r="TZ40" s="127"/>
      <c r="UA40" s="127"/>
      <c r="UB40" s="127"/>
      <c r="UC40" s="127"/>
      <c r="UD40" s="127"/>
      <c r="UE40" s="127"/>
      <c r="UF40" s="127"/>
      <c r="UG40" s="127"/>
      <c r="UH40" s="127"/>
      <c r="UI40" s="127"/>
      <c r="UJ40" s="127"/>
      <c r="UK40" s="127"/>
      <c r="UL40" s="127"/>
      <c r="UM40" s="127"/>
      <c r="UN40" s="127"/>
      <c r="UO40" s="127"/>
      <c r="UP40" s="127"/>
      <c r="UQ40" s="127"/>
      <c r="UR40" s="127"/>
      <c r="US40" s="127"/>
      <c r="UT40" s="127"/>
      <c r="UU40" s="127"/>
      <c r="UV40" s="127"/>
      <c r="UW40" s="127"/>
      <c r="UX40" s="127"/>
      <c r="UY40" s="127"/>
      <c r="UZ40" s="127"/>
      <c r="VA40" s="128"/>
      <c r="VB40" s="1"/>
      <c r="VC40" s="1"/>
      <c r="VD40" s="120" t="s">
        <v>34</v>
      </c>
      <c r="VE40" s="121"/>
      <c r="VF40" s="121"/>
      <c r="VG40" s="121"/>
      <c r="VH40" s="121"/>
      <c r="VI40" s="121"/>
      <c r="VJ40" s="12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4" t="s">
        <v>274</v>
      </c>
      <c r="VE41" s="213"/>
      <c r="VF41" s="213"/>
      <c r="VG41" s="213"/>
      <c r="VH41" s="213"/>
      <c r="VI41" s="213"/>
      <c r="VJ41" s="116"/>
    </row>
    <row r="42" spans="1:582" ht="29.45" customHeight="1" x14ac:dyDescent="0.15">
      <c r="A42" s="1"/>
      <c r="B42" s="135" t="s">
        <v>35</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7"/>
      <c r="DS42" s="138" t="s">
        <v>36</v>
      </c>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9"/>
      <c r="VB42" s="1"/>
      <c r="VC42" s="1"/>
      <c r="VD42" s="114"/>
      <c r="VE42" s="213"/>
      <c r="VF42" s="213"/>
      <c r="VG42" s="213"/>
      <c r="VH42" s="213"/>
      <c r="VI42" s="213"/>
      <c r="VJ42" s="11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14"/>
      <c r="VE43" s="213"/>
      <c r="VF43" s="213"/>
      <c r="VG43" s="213"/>
      <c r="VH43" s="213"/>
      <c r="VI43" s="213"/>
      <c r="VJ43" s="11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14"/>
      <c r="VE44" s="213"/>
      <c r="VF44" s="213"/>
      <c r="VG44" s="213"/>
      <c r="VH44" s="213"/>
      <c r="VI44" s="213"/>
      <c r="VJ44" s="11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14"/>
      <c r="VE45" s="213"/>
      <c r="VF45" s="213"/>
      <c r="VG45" s="213"/>
      <c r="VH45" s="213"/>
      <c r="VI45" s="213"/>
      <c r="VJ45" s="11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14"/>
      <c r="VE46" s="213"/>
      <c r="VF46" s="213"/>
      <c r="VG46" s="213"/>
      <c r="VH46" s="213"/>
      <c r="VI46" s="213"/>
      <c r="VJ46" s="11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14"/>
      <c r="VE47" s="213"/>
      <c r="VF47" s="213"/>
      <c r="VG47" s="213"/>
      <c r="VH47" s="213"/>
      <c r="VI47" s="213"/>
      <c r="VJ47" s="11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14"/>
      <c r="VE48" s="213"/>
      <c r="VF48" s="213"/>
      <c r="VG48" s="213"/>
      <c r="VH48" s="213"/>
      <c r="VI48" s="213"/>
      <c r="VJ48" s="11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14"/>
      <c r="VE49" s="213"/>
      <c r="VF49" s="213"/>
      <c r="VG49" s="213"/>
      <c r="VH49" s="213"/>
      <c r="VI49" s="213"/>
      <c r="VJ49" s="11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14"/>
      <c r="VE50" s="213"/>
      <c r="VF50" s="213"/>
      <c r="VG50" s="213"/>
      <c r="VH50" s="213"/>
      <c r="VI50" s="213"/>
      <c r="VJ50" s="11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14"/>
      <c r="VE51" s="213"/>
      <c r="VF51" s="213"/>
      <c r="VG51" s="213"/>
      <c r="VH51" s="213"/>
      <c r="VI51" s="213"/>
      <c r="VJ51" s="11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14"/>
      <c r="VE52" s="213"/>
      <c r="VF52" s="213"/>
      <c r="VG52" s="213"/>
      <c r="VH52" s="213"/>
      <c r="VI52" s="213"/>
      <c r="VJ52" s="11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14"/>
      <c r="VE53" s="213"/>
      <c r="VF53" s="213"/>
      <c r="VG53" s="213"/>
      <c r="VH53" s="213"/>
      <c r="VI53" s="213"/>
      <c r="VJ53" s="11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14"/>
      <c r="VE54" s="213"/>
      <c r="VF54" s="213"/>
      <c r="VG54" s="213"/>
      <c r="VH54" s="213"/>
      <c r="VI54" s="213"/>
      <c r="VJ54" s="11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14"/>
      <c r="VE55" s="213"/>
      <c r="VF55" s="213"/>
      <c r="VG55" s="213"/>
      <c r="VH55" s="213"/>
      <c r="VI55" s="213"/>
      <c r="VJ55" s="116"/>
    </row>
    <row r="56" spans="1:582" ht="14.25" customHeight="1" x14ac:dyDescent="0.15">
      <c r="A56" s="1"/>
      <c r="B56" s="30"/>
      <c r="C56" s="25"/>
      <c r="D56" s="25"/>
      <c r="E56" s="25"/>
      <c r="F56" s="25"/>
      <c r="G56" s="25"/>
      <c r="H56" s="103" t="s">
        <v>37</v>
      </c>
      <c r="I56" s="104"/>
      <c r="J56" s="104"/>
      <c r="K56" s="104"/>
      <c r="L56" s="104"/>
      <c r="M56" s="104"/>
      <c r="N56" s="104"/>
      <c r="O56" s="104"/>
      <c r="P56" s="104"/>
      <c r="Q56" s="104"/>
      <c r="R56" s="104"/>
      <c r="S56" s="105"/>
      <c r="T56" s="107">
        <f>データ!DA11</f>
        <v>43</v>
      </c>
      <c r="U56" s="108"/>
      <c r="V56" s="108"/>
      <c r="W56" s="108"/>
      <c r="X56" s="108"/>
      <c r="Y56" s="108"/>
      <c r="Z56" s="108"/>
      <c r="AA56" s="108"/>
      <c r="AB56" s="108"/>
      <c r="AC56" s="108"/>
      <c r="AD56" s="108"/>
      <c r="AE56" s="108"/>
      <c r="AF56" s="108"/>
      <c r="AG56" s="108"/>
      <c r="AH56" s="108"/>
      <c r="AI56" s="108"/>
      <c r="AJ56" s="108"/>
      <c r="AK56" s="108"/>
      <c r="AL56" s="109"/>
      <c r="AM56" s="107">
        <f>データ!DB11</f>
        <v>39.4</v>
      </c>
      <c r="AN56" s="108"/>
      <c r="AO56" s="108"/>
      <c r="AP56" s="108"/>
      <c r="AQ56" s="108"/>
      <c r="AR56" s="108"/>
      <c r="AS56" s="108"/>
      <c r="AT56" s="108"/>
      <c r="AU56" s="108"/>
      <c r="AV56" s="108"/>
      <c r="AW56" s="108"/>
      <c r="AX56" s="108"/>
      <c r="AY56" s="108"/>
      <c r="AZ56" s="108"/>
      <c r="BA56" s="108"/>
      <c r="BB56" s="108"/>
      <c r="BC56" s="108"/>
      <c r="BD56" s="108"/>
      <c r="BE56" s="109"/>
      <c r="BF56" s="107">
        <f>データ!DC11</f>
        <v>49.6</v>
      </c>
      <c r="BG56" s="108"/>
      <c r="BH56" s="108"/>
      <c r="BI56" s="108"/>
      <c r="BJ56" s="108"/>
      <c r="BK56" s="108"/>
      <c r="BL56" s="108"/>
      <c r="BM56" s="108"/>
      <c r="BN56" s="108"/>
      <c r="BO56" s="108"/>
      <c r="BP56" s="108"/>
      <c r="BQ56" s="108"/>
      <c r="BR56" s="108"/>
      <c r="BS56" s="108"/>
      <c r="BT56" s="108"/>
      <c r="BU56" s="108"/>
      <c r="BV56" s="108"/>
      <c r="BW56" s="108"/>
      <c r="BX56" s="109"/>
      <c r="BY56" s="107">
        <f>データ!DD11</f>
        <v>40.200000000000003</v>
      </c>
      <c r="BZ56" s="108"/>
      <c r="CA56" s="108"/>
      <c r="CB56" s="108"/>
      <c r="CC56" s="108"/>
      <c r="CD56" s="108"/>
      <c r="CE56" s="108"/>
      <c r="CF56" s="108"/>
      <c r="CG56" s="108"/>
      <c r="CH56" s="108"/>
      <c r="CI56" s="108"/>
      <c r="CJ56" s="108"/>
      <c r="CK56" s="108"/>
      <c r="CL56" s="108"/>
      <c r="CM56" s="108"/>
      <c r="CN56" s="108"/>
      <c r="CO56" s="108"/>
      <c r="CP56" s="108"/>
      <c r="CQ56" s="109"/>
      <c r="CR56" s="107">
        <f>データ!DE11</f>
        <v>33.4</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37</v>
      </c>
      <c r="EB56" s="104"/>
      <c r="EC56" s="104"/>
      <c r="ED56" s="104"/>
      <c r="EE56" s="104"/>
      <c r="EF56" s="104"/>
      <c r="EG56" s="104"/>
      <c r="EH56" s="104"/>
      <c r="EI56" s="104"/>
      <c r="EJ56" s="104"/>
      <c r="EK56" s="104"/>
      <c r="EL56" s="105"/>
      <c r="EM56" s="106">
        <f>データ!EZ11</f>
        <v>43</v>
      </c>
      <c r="EN56" s="106"/>
      <c r="EO56" s="106"/>
      <c r="EP56" s="106"/>
      <c r="EQ56" s="106"/>
      <c r="ER56" s="106"/>
      <c r="ES56" s="106"/>
      <c r="ET56" s="106"/>
      <c r="EU56" s="106"/>
      <c r="EV56" s="106"/>
      <c r="EW56" s="106"/>
      <c r="EX56" s="106"/>
      <c r="EY56" s="106"/>
      <c r="EZ56" s="106"/>
      <c r="FA56" s="106"/>
      <c r="FB56" s="106"/>
      <c r="FC56" s="106"/>
      <c r="FD56" s="106">
        <f>データ!FA11</f>
        <v>39.4</v>
      </c>
      <c r="FE56" s="106"/>
      <c r="FF56" s="106"/>
      <c r="FG56" s="106"/>
      <c r="FH56" s="106"/>
      <c r="FI56" s="106"/>
      <c r="FJ56" s="106"/>
      <c r="FK56" s="106"/>
      <c r="FL56" s="106"/>
      <c r="FM56" s="106"/>
      <c r="FN56" s="106"/>
      <c r="FO56" s="106"/>
      <c r="FP56" s="106"/>
      <c r="FQ56" s="106"/>
      <c r="FR56" s="106"/>
      <c r="FS56" s="106"/>
      <c r="FT56" s="106"/>
      <c r="FU56" s="106">
        <f>データ!FB11</f>
        <v>49.6</v>
      </c>
      <c r="FV56" s="106"/>
      <c r="FW56" s="106"/>
      <c r="FX56" s="106"/>
      <c r="FY56" s="106"/>
      <c r="FZ56" s="106"/>
      <c r="GA56" s="106"/>
      <c r="GB56" s="106"/>
      <c r="GC56" s="106"/>
      <c r="GD56" s="106"/>
      <c r="GE56" s="106"/>
      <c r="GF56" s="106"/>
      <c r="GG56" s="106"/>
      <c r="GH56" s="106"/>
      <c r="GI56" s="106"/>
      <c r="GJ56" s="106"/>
      <c r="GK56" s="106"/>
      <c r="GL56" s="106">
        <f>データ!FC11</f>
        <v>40.200000000000003</v>
      </c>
      <c r="GM56" s="106"/>
      <c r="GN56" s="106"/>
      <c r="GO56" s="106"/>
      <c r="GP56" s="106"/>
      <c r="GQ56" s="106"/>
      <c r="GR56" s="106"/>
      <c r="GS56" s="106"/>
      <c r="GT56" s="106"/>
      <c r="GU56" s="106"/>
      <c r="GV56" s="106"/>
      <c r="GW56" s="106"/>
      <c r="GX56" s="106"/>
      <c r="GY56" s="106"/>
      <c r="GZ56" s="106"/>
      <c r="HA56" s="106"/>
      <c r="HB56" s="106"/>
      <c r="HC56" s="106">
        <f>データ!FD11</f>
        <v>33.4</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14"/>
      <c r="VE56" s="213"/>
      <c r="VF56" s="213"/>
      <c r="VG56" s="213"/>
      <c r="VH56" s="213"/>
      <c r="VI56" s="213"/>
      <c r="VJ56" s="116"/>
    </row>
    <row r="57" spans="1:582" ht="14.25" customHeight="1" x14ac:dyDescent="0.15">
      <c r="A57" s="1"/>
      <c r="B57" s="30"/>
      <c r="C57" s="25"/>
      <c r="D57" s="25"/>
      <c r="E57" s="25"/>
      <c r="F57" s="25"/>
      <c r="G57" s="25"/>
      <c r="H57" s="103" t="s">
        <v>32</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14"/>
      <c r="VE57" s="213"/>
      <c r="VF57" s="213"/>
      <c r="VG57" s="213"/>
      <c r="VH57" s="213"/>
      <c r="VI57" s="213"/>
      <c r="VJ57" s="11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14"/>
      <c r="VE58" s="213"/>
      <c r="VF58" s="213"/>
      <c r="VG58" s="213"/>
      <c r="VH58" s="213"/>
      <c r="VI58" s="213"/>
      <c r="VJ58" s="11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14"/>
      <c r="VE59" s="213"/>
      <c r="VF59" s="213"/>
      <c r="VG59" s="213"/>
      <c r="VH59" s="213"/>
      <c r="VI59" s="213"/>
      <c r="VJ59" s="11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14"/>
      <c r="VE60" s="213"/>
      <c r="VF60" s="213"/>
      <c r="VG60" s="213"/>
      <c r="VH60" s="213"/>
      <c r="VI60" s="213"/>
      <c r="VJ60" s="11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14"/>
      <c r="VE61" s="213"/>
      <c r="VF61" s="213"/>
      <c r="VG61" s="213"/>
      <c r="VH61" s="213"/>
      <c r="VI61" s="213"/>
      <c r="VJ61" s="11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14"/>
      <c r="VE62" s="213"/>
      <c r="VF62" s="213"/>
      <c r="VG62" s="213"/>
      <c r="VH62" s="213"/>
      <c r="VI62" s="213"/>
      <c r="VJ62" s="11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14"/>
      <c r="VE63" s="213"/>
      <c r="VF63" s="213"/>
      <c r="VG63" s="213"/>
      <c r="VH63" s="213"/>
      <c r="VI63" s="213"/>
      <c r="VJ63" s="11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14"/>
      <c r="VE64" s="213"/>
      <c r="VF64" s="213"/>
      <c r="VG64" s="213"/>
      <c r="VH64" s="213"/>
      <c r="VI64" s="213"/>
      <c r="VJ64" s="11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14"/>
      <c r="VE65" s="213"/>
      <c r="VF65" s="213"/>
      <c r="VG65" s="213"/>
      <c r="VH65" s="213"/>
      <c r="VI65" s="213"/>
      <c r="VJ65" s="11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14"/>
      <c r="VE66" s="213"/>
      <c r="VF66" s="213"/>
      <c r="VG66" s="213"/>
      <c r="VH66" s="213"/>
      <c r="VI66" s="213"/>
      <c r="VJ66" s="11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14"/>
      <c r="VE67" s="213"/>
      <c r="VF67" s="213"/>
      <c r="VG67" s="213"/>
      <c r="VH67" s="213"/>
      <c r="VI67" s="213"/>
      <c r="VJ67" s="11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14"/>
      <c r="VE68" s="213"/>
      <c r="VF68" s="213"/>
      <c r="VG68" s="213"/>
      <c r="VH68" s="213"/>
      <c r="VI68" s="213"/>
      <c r="VJ68" s="11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14"/>
      <c r="VE69" s="213"/>
      <c r="VF69" s="213"/>
      <c r="VG69" s="213"/>
      <c r="VH69" s="213"/>
      <c r="VI69" s="213"/>
      <c r="VJ69" s="11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14"/>
      <c r="VE70" s="213"/>
      <c r="VF70" s="213"/>
      <c r="VG70" s="213"/>
      <c r="VH70" s="213"/>
      <c r="VI70" s="213"/>
      <c r="VJ70" s="116"/>
    </row>
    <row r="71" spans="1:582" ht="14.25" customHeight="1" x14ac:dyDescent="0.15">
      <c r="A71" s="1"/>
      <c r="B71" s="30"/>
      <c r="C71" s="25"/>
      <c r="D71" s="25"/>
      <c r="E71" s="25"/>
      <c r="F71" s="25"/>
      <c r="G71" s="25"/>
      <c r="H71" s="103" t="s">
        <v>38</v>
      </c>
      <c r="I71" s="104"/>
      <c r="J71" s="104"/>
      <c r="K71" s="104"/>
      <c r="L71" s="104"/>
      <c r="M71" s="104"/>
      <c r="N71" s="104"/>
      <c r="O71" s="104"/>
      <c r="P71" s="104"/>
      <c r="Q71" s="104"/>
      <c r="R71" s="104"/>
      <c r="S71" s="105"/>
      <c r="T71" s="107">
        <f>データ!DK11</f>
        <v>20.2</v>
      </c>
      <c r="U71" s="108"/>
      <c r="V71" s="108"/>
      <c r="W71" s="108"/>
      <c r="X71" s="108"/>
      <c r="Y71" s="108"/>
      <c r="Z71" s="108"/>
      <c r="AA71" s="108"/>
      <c r="AB71" s="108"/>
      <c r="AC71" s="108"/>
      <c r="AD71" s="108"/>
      <c r="AE71" s="108"/>
      <c r="AF71" s="108"/>
      <c r="AG71" s="108"/>
      <c r="AH71" s="108"/>
      <c r="AI71" s="108"/>
      <c r="AJ71" s="108"/>
      <c r="AK71" s="108"/>
      <c r="AL71" s="109"/>
      <c r="AM71" s="107">
        <f>データ!DL11</f>
        <v>14</v>
      </c>
      <c r="AN71" s="108"/>
      <c r="AO71" s="108"/>
      <c r="AP71" s="108"/>
      <c r="AQ71" s="108"/>
      <c r="AR71" s="108"/>
      <c r="AS71" s="108"/>
      <c r="AT71" s="108"/>
      <c r="AU71" s="108"/>
      <c r="AV71" s="108"/>
      <c r="AW71" s="108"/>
      <c r="AX71" s="108"/>
      <c r="AY71" s="108"/>
      <c r="AZ71" s="108"/>
      <c r="BA71" s="108"/>
      <c r="BB71" s="108"/>
      <c r="BC71" s="108"/>
      <c r="BD71" s="108"/>
      <c r="BE71" s="109"/>
      <c r="BF71" s="107">
        <f>データ!DM11</f>
        <v>12.6</v>
      </c>
      <c r="BG71" s="108"/>
      <c r="BH71" s="108"/>
      <c r="BI71" s="108"/>
      <c r="BJ71" s="108"/>
      <c r="BK71" s="108"/>
      <c r="BL71" s="108"/>
      <c r="BM71" s="108"/>
      <c r="BN71" s="108"/>
      <c r="BO71" s="108"/>
      <c r="BP71" s="108"/>
      <c r="BQ71" s="108"/>
      <c r="BR71" s="108"/>
      <c r="BS71" s="108"/>
      <c r="BT71" s="108"/>
      <c r="BU71" s="108"/>
      <c r="BV71" s="108"/>
      <c r="BW71" s="108"/>
      <c r="BX71" s="109"/>
      <c r="BY71" s="107">
        <f>データ!DN11</f>
        <v>12.6</v>
      </c>
      <c r="BZ71" s="108"/>
      <c r="CA71" s="108"/>
      <c r="CB71" s="108"/>
      <c r="CC71" s="108"/>
      <c r="CD71" s="108"/>
      <c r="CE71" s="108"/>
      <c r="CF71" s="108"/>
      <c r="CG71" s="108"/>
      <c r="CH71" s="108"/>
      <c r="CI71" s="108"/>
      <c r="CJ71" s="108"/>
      <c r="CK71" s="108"/>
      <c r="CL71" s="108"/>
      <c r="CM71" s="108"/>
      <c r="CN71" s="108"/>
      <c r="CO71" s="108"/>
      <c r="CP71" s="108"/>
      <c r="CQ71" s="109"/>
      <c r="CR71" s="107">
        <f>データ!DO11</f>
        <v>10.7</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f>データ!FJ11</f>
        <v>20.2</v>
      </c>
      <c r="EN71" s="106"/>
      <c r="EO71" s="106"/>
      <c r="EP71" s="106"/>
      <c r="EQ71" s="106"/>
      <c r="ER71" s="106"/>
      <c r="ES71" s="106"/>
      <c r="ET71" s="106"/>
      <c r="EU71" s="106"/>
      <c r="EV71" s="106"/>
      <c r="EW71" s="106"/>
      <c r="EX71" s="106"/>
      <c r="EY71" s="106"/>
      <c r="EZ71" s="106"/>
      <c r="FA71" s="106"/>
      <c r="FB71" s="106"/>
      <c r="FC71" s="106"/>
      <c r="FD71" s="106">
        <f>データ!FK11</f>
        <v>14</v>
      </c>
      <c r="FE71" s="106"/>
      <c r="FF71" s="106"/>
      <c r="FG71" s="106"/>
      <c r="FH71" s="106"/>
      <c r="FI71" s="106"/>
      <c r="FJ71" s="106"/>
      <c r="FK71" s="106"/>
      <c r="FL71" s="106"/>
      <c r="FM71" s="106"/>
      <c r="FN71" s="106"/>
      <c r="FO71" s="106"/>
      <c r="FP71" s="106"/>
      <c r="FQ71" s="106"/>
      <c r="FR71" s="106"/>
      <c r="FS71" s="106"/>
      <c r="FT71" s="106"/>
      <c r="FU71" s="106">
        <f>データ!FL11</f>
        <v>12.6</v>
      </c>
      <c r="FV71" s="106"/>
      <c r="FW71" s="106"/>
      <c r="FX71" s="106"/>
      <c r="FY71" s="106"/>
      <c r="FZ71" s="106"/>
      <c r="GA71" s="106"/>
      <c r="GB71" s="106"/>
      <c r="GC71" s="106"/>
      <c r="GD71" s="106"/>
      <c r="GE71" s="106"/>
      <c r="GF71" s="106"/>
      <c r="GG71" s="106"/>
      <c r="GH71" s="106"/>
      <c r="GI71" s="106"/>
      <c r="GJ71" s="106"/>
      <c r="GK71" s="106"/>
      <c r="GL71" s="106">
        <f>データ!FM11</f>
        <v>12.6</v>
      </c>
      <c r="GM71" s="106"/>
      <c r="GN71" s="106"/>
      <c r="GO71" s="106"/>
      <c r="GP71" s="106"/>
      <c r="GQ71" s="106"/>
      <c r="GR71" s="106"/>
      <c r="GS71" s="106"/>
      <c r="GT71" s="106"/>
      <c r="GU71" s="106"/>
      <c r="GV71" s="106"/>
      <c r="GW71" s="106"/>
      <c r="GX71" s="106"/>
      <c r="GY71" s="106"/>
      <c r="GZ71" s="106"/>
      <c r="HA71" s="106"/>
      <c r="HB71" s="106"/>
      <c r="HC71" s="106">
        <f>データ!FN11</f>
        <v>10.7</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39</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14"/>
      <c r="VE71" s="213"/>
      <c r="VF71" s="213"/>
      <c r="VG71" s="213"/>
      <c r="VH71" s="213"/>
      <c r="VI71" s="213"/>
      <c r="VJ71" s="116"/>
    </row>
    <row r="72" spans="1:582" ht="14.25" customHeight="1" x14ac:dyDescent="0.15">
      <c r="A72" s="1"/>
      <c r="B72" s="30"/>
      <c r="C72" s="25"/>
      <c r="D72" s="25"/>
      <c r="E72" s="25"/>
      <c r="F72" s="25"/>
      <c r="G72" s="25"/>
      <c r="H72" s="103" t="s">
        <v>32</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14"/>
      <c r="VE72" s="213"/>
      <c r="VF72" s="213"/>
      <c r="VG72" s="213"/>
      <c r="VH72" s="213"/>
      <c r="VI72" s="213"/>
      <c r="VJ72" s="11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14"/>
      <c r="VE73" s="213"/>
      <c r="VF73" s="213"/>
      <c r="VG73" s="213"/>
      <c r="VH73" s="213"/>
      <c r="VI73" s="213"/>
      <c r="VJ73" s="11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14"/>
      <c r="VE74" s="213"/>
      <c r="VF74" s="213"/>
      <c r="VG74" s="213"/>
      <c r="VH74" s="213"/>
      <c r="VI74" s="213"/>
      <c r="VJ74" s="11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14"/>
      <c r="VE75" s="213"/>
      <c r="VF75" s="213"/>
      <c r="VG75" s="213"/>
      <c r="VH75" s="213"/>
      <c r="VI75" s="213"/>
      <c r="VJ75" s="11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14"/>
      <c r="VE76" s="213"/>
      <c r="VF76" s="213"/>
      <c r="VG76" s="213"/>
      <c r="VH76" s="213"/>
      <c r="VI76" s="213"/>
      <c r="VJ76" s="11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14"/>
      <c r="VE77" s="213"/>
      <c r="VF77" s="213"/>
      <c r="VG77" s="213"/>
      <c r="VH77" s="213"/>
      <c r="VI77" s="213"/>
      <c r="VJ77" s="11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14"/>
      <c r="VE78" s="213"/>
      <c r="VF78" s="213"/>
      <c r="VG78" s="213"/>
      <c r="VH78" s="213"/>
      <c r="VI78" s="213"/>
      <c r="VJ78" s="11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14"/>
      <c r="VE79" s="213"/>
      <c r="VF79" s="213"/>
      <c r="VG79" s="213"/>
      <c r="VH79" s="213"/>
      <c r="VI79" s="213"/>
      <c r="VJ79" s="11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14"/>
      <c r="VE80" s="213"/>
      <c r="VF80" s="213"/>
      <c r="VG80" s="213"/>
      <c r="VH80" s="213"/>
      <c r="VI80" s="213"/>
      <c r="VJ80" s="11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14"/>
      <c r="VE81" s="213"/>
      <c r="VF81" s="213"/>
      <c r="VG81" s="213"/>
      <c r="VH81" s="213"/>
      <c r="VI81" s="213"/>
      <c r="VJ81" s="11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14"/>
      <c r="VE82" s="213"/>
      <c r="VF82" s="213"/>
      <c r="VG82" s="213"/>
      <c r="VH82" s="213"/>
      <c r="VI82" s="213"/>
      <c r="VJ82" s="11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14"/>
      <c r="VE83" s="213"/>
      <c r="VF83" s="213"/>
      <c r="VG83" s="213"/>
      <c r="VH83" s="213"/>
      <c r="VI83" s="213"/>
      <c r="VJ83" s="11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14"/>
      <c r="VE84" s="213"/>
      <c r="VF84" s="213"/>
      <c r="VG84" s="213"/>
      <c r="VH84" s="213"/>
      <c r="VI84" s="213"/>
      <c r="VJ84" s="11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14"/>
      <c r="VE85" s="213"/>
      <c r="VF85" s="213"/>
      <c r="VG85" s="213"/>
      <c r="VH85" s="213"/>
      <c r="VI85" s="213"/>
      <c r="VJ85" s="116"/>
    </row>
    <row r="86" spans="1:582" ht="14.25" customHeight="1" x14ac:dyDescent="0.15">
      <c r="A86" s="1"/>
      <c r="B86" s="30"/>
      <c r="C86" s="25"/>
      <c r="D86" s="25"/>
      <c r="E86" s="25"/>
      <c r="F86" s="25"/>
      <c r="G86" s="25"/>
      <c r="H86" s="103" t="s">
        <v>30</v>
      </c>
      <c r="I86" s="104"/>
      <c r="J86" s="104"/>
      <c r="K86" s="104"/>
      <c r="L86" s="104"/>
      <c r="M86" s="104"/>
      <c r="N86" s="104"/>
      <c r="O86" s="104"/>
      <c r="P86" s="104"/>
      <c r="Q86" s="104"/>
      <c r="R86" s="104"/>
      <c r="S86" s="105"/>
      <c r="T86" s="107">
        <f>データ!DU11</f>
        <v>50.2</v>
      </c>
      <c r="U86" s="108"/>
      <c r="V86" s="108"/>
      <c r="W86" s="108"/>
      <c r="X86" s="108"/>
      <c r="Y86" s="108"/>
      <c r="Z86" s="108"/>
      <c r="AA86" s="108"/>
      <c r="AB86" s="108"/>
      <c r="AC86" s="108"/>
      <c r="AD86" s="108"/>
      <c r="AE86" s="108"/>
      <c r="AF86" s="108"/>
      <c r="AG86" s="108"/>
      <c r="AH86" s="108"/>
      <c r="AI86" s="108"/>
      <c r="AJ86" s="108"/>
      <c r="AK86" s="108"/>
      <c r="AL86" s="109"/>
      <c r="AM86" s="107">
        <f>データ!DV11</f>
        <v>83.5</v>
      </c>
      <c r="AN86" s="108"/>
      <c r="AO86" s="108"/>
      <c r="AP86" s="108"/>
      <c r="AQ86" s="108"/>
      <c r="AR86" s="108"/>
      <c r="AS86" s="108"/>
      <c r="AT86" s="108"/>
      <c r="AU86" s="108"/>
      <c r="AV86" s="108"/>
      <c r="AW86" s="108"/>
      <c r="AX86" s="108"/>
      <c r="AY86" s="108"/>
      <c r="AZ86" s="108"/>
      <c r="BA86" s="108"/>
      <c r="BB86" s="108"/>
      <c r="BC86" s="108"/>
      <c r="BD86" s="108"/>
      <c r="BE86" s="109"/>
      <c r="BF86" s="107">
        <f>データ!DW11</f>
        <v>94.5</v>
      </c>
      <c r="BG86" s="108"/>
      <c r="BH86" s="108"/>
      <c r="BI86" s="108"/>
      <c r="BJ86" s="108"/>
      <c r="BK86" s="108"/>
      <c r="BL86" s="108"/>
      <c r="BM86" s="108"/>
      <c r="BN86" s="108"/>
      <c r="BO86" s="108"/>
      <c r="BP86" s="108"/>
      <c r="BQ86" s="108"/>
      <c r="BR86" s="108"/>
      <c r="BS86" s="108"/>
      <c r="BT86" s="108"/>
      <c r="BU86" s="108"/>
      <c r="BV86" s="108"/>
      <c r="BW86" s="108"/>
      <c r="BX86" s="109"/>
      <c r="BY86" s="107">
        <f>データ!DX11</f>
        <v>80.3</v>
      </c>
      <c r="BZ86" s="108"/>
      <c r="CA86" s="108"/>
      <c r="CB86" s="108"/>
      <c r="CC86" s="108"/>
      <c r="CD86" s="108"/>
      <c r="CE86" s="108"/>
      <c r="CF86" s="108"/>
      <c r="CG86" s="108"/>
      <c r="CH86" s="108"/>
      <c r="CI86" s="108"/>
      <c r="CJ86" s="108"/>
      <c r="CK86" s="108"/>
      <c r="CL86" s="108"/>
      <c r="CM86" s="108"/>
      <c r="CN86" s="108"/>
      <c r="CO86" s="108"/>
      <c r="CP86" s="108"/>
      <c r="CQ86" s="109"/>
      <c r="CR86" s="107">
        <f>データ!DY11</f>
        <v>99.6</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40</v>
      </c>
      <c r="EB86" s="104"/>
      <c r="EC86" s="104"/>
      <c r="ED86" s="104"/>
      <c r="EE86" s="104"/>
      <c r="EF86" s="104"/>
      <c r="EG86" s="104"/>
      <c r="EH86" s="104"/>
      <c r="EI86" s="104"/>
      <c r="EJ86" s="104"/>
      <c r="EK86" s="104"/>
      <c r="EL86" s="105"/>
      <c r="EM86" s="106">
        <f>データ!FT11</f>
        <v>50.2</v>
      </c>
      <c r="EN86" s="106"/>
      <c r="EO86" s="106"/>
      <c r="EP86" s="106"/>
      <c r="EQ86" s="106"/>
      <c r="ER86" s="106"/>
      <c r="ES86" s="106"/>
      <c r="ET86" s="106"/>
      <c r="EU86" s="106"/>
      <c r="EV86" s="106"/>
      <c r="EW86" s="106"/>
      <c r="EX86" s="106"/>
      <c r="EY86" s="106"/>
      <c r="EZ86" s="106"/>
      <c r="FA86" s="106"/>
      <c r="FB86" s="106"/>
      <c r="FC86" s="106"/>
      <c r="FD86" s="106">
        <f>データ!FU11</f>
        <v>83.5</v>
      </c>
      <c r="FE86" s="106"/>
      <c r="FF86" s="106"/>
      <c r="FG86" s="106"/>
      <c r="FH86" s="106"/>
      <c r="FI86" s="106"/>
      <c r="FJ86" s="106"/>
      <c r="FK86" s="106"/>
      <c r="FL86" s="106"/>
      <c r="FM86" s="106"/>
      <c r="FN86" s="106"/>
      <c r="FO86" s="106"/>
      <c r="FP86" s="106"/>
      <c r="FQ86" s="106"/>
      <c r="FR86" s="106"/>
      <c r="FS86" s="106"/>
      <c r="FT86" s="106"/>
      <c r="FU86" s="106">
        <f>データ!FV11</f>
        <v>94.5</v>
      </c>
      <c r="FV86" s="106"/>
      <c r="FW86" s="106"/>
      <c r="FX86" s="106"/>
      <c r="FY86" s="106"/>
      <c r="FZ86" s="106"/>
      <c r="GA86" s="106"/>
      <c r="GB86" s="106"/>
      <c r="GC86" s="106"/>
      <c r="GD86" s="106"/>
      <c r="GE86" s="106"/>
      <c r="GF86" s="106"/>
      <c r="GG86" s="106"/>
      <c r="GH86" s="106"/>
      <c r="GI86" s="106"/>
      <c r="GJ86" s="106"/>
      <c r="GK86" s="106"/>
      <c r="GL86" s="106">
        <f>データ!FW11</f>
        <v>80.3</v>
      </c>
      <c r="GM86" s="106"/>
      <c r="GN86" s="106"/>
      <c r="GO86" s="106"/>
      <c r="GP86" s="106"/>
      <c r="GQ86" s="106"/>
      <c r="GR86" s="106"/>
      <c r="GS86" s="106"/>
      <c r="GT86" s="106"/>
      <c r="GU86" s="106"/>
      <c r="GV86" s="106"/>
      <c r="GW86" s="106"/>
      <c r="GX86" s="106"/>
      <c r="GY86" s="106"/>
      <c r="GZ86" s="106"/>
      <c r="HA86" s="106"/>
      <c r="HB86" s="106"/>
      <c r="HC86" s="106">
        <f>データ!FX11</f>
        <v>99.6</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41</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14"/>
      <c r="VE86" s="213"/>
      <c r="VF86" s="213"/>
      <c r="VG86" s="213"/>
      <c r="VH86" s="213"/>
      <c r="VI86" s="213"/>
      <c r="VJ86" s="116"/>
    </row>
    <row r="87" spans="1:582" ht="14.25" customHeight="1" x14ac:dyDescent="0.15">
      <c r="A87" s="1"/>
      <c r="B87" s="30"/>
      <c r="C87" s="25"/>
      <c r="D87" s="25"/>
      <c r="E87" s="25"/>
      <c r="F87" s="25"/>
      <c r="G87" s="25"/>
      <c r="H87" s="103" t="s">
        <v>32</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14"/>
      <c r="VE87" s="213"/>
      <c r="VF87" s="213"/>
      <c r="VG87" s="213"/>
      <c r="VH87" s="213"/>
      <c r="VI87" s="213"/>
      <c r="VJ87" s="11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14"/>
      <c r="VE88" s="213"/>
      <c r="VF88" s="213"/>
      <c r="VG88" s="213"/>
      <c r="VH88" s="213"/>
      <c r="VI88" s="213"/>
      <c r="VJ88" s="11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14"/>
      <c r="VE89" s="213"/>
      <c r="VF89" s="213"/>
      <c r="VG89" s="213"/>
      <c r="VH89" s="213"/>
      <c r="VI89" s="213"/>
      <c r="VJ89" s="11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14"/>
      <c r="VE90" s="213"/>
      <c r="VF90" s="213"/>
      <c r="VG90" s="213"/>
      <c r="VH90" s="213"/>
      <c r="VI90" s="213"/>
      <c r="VJ90" s="11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14"/>
      <c r="VE91" s="213"/>
      <c r="VF91" s="213"/>
      <c r="VG91" s="213"/>
      <c r="VH91" s="213"/>
      <c r="VI91" s="213"/>
      <c r="VJ91" s="11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14"/>
      <c r="VE92" s="213"/>
      <c r="VF92" s="213"/>
      <c r="VG92" s="213"/>
      <c r="VH92" s="213"/>
      <c r="VI92" s="213"/>
      <c r="VJ92" s="11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14"/>
      <c r="VE93" s="213"/>
      <c r="VF93" s="213"/>
      <c r="VG93" s="213"/>
      <c r="VH93" s="213"/>
      <c r="VI93" s="213"/>
      <c r="VJ93" s="11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14"/>
      <c r="VE94" s="213"/>
      <c r="VF94" s="213"/>
      <c r="VG94" s="213"/>
      <c r="VH94" s="213"/>
      <c r="VI94" s="213"/>
      <c r="VJ94" s="11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14"/>
      <c r="VE95" s="213"/>
      <c r="VF95" s="213"/>
      <c r="VG95" s="213"/>
      <c r="VH95" s="213"/>
      <c r="VI95" s="213"/>
      <c r="VJ95" s="11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14"/>
      <c r="VE96" s="213"/>
      <c r="VF96" s="213"/>
      <c r="VG96" s="213"/>
      <c r="VH96" s="213"/>
      <c r="VI96" s="213"/>
      <c r="VJ96" s="11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214"/>
      <c r="VE97" s="215"/>
      <c r="VF97" s="215"/>
      <c r="VG97" s="215"/>
      <c r="VH97" s="215"/>
      <c r="VI97" s="215"/>
      <c r="VJ97" s="216"/>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20" t="s">
        <v>42</v>
      </c>
      <c r="VE98" s="121"/>
      <c r="VF98" s="121"/>
      <c r="VG98" s="121"/>
      <c r="VH98" s="121"/>
      <c r="VI98" s="121"/>
      <c r="VJ98" s="122"/>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23"/>
      <c r="VE99" s="124"/>
      <c r="VF99" s="124"/>
      <c r="VG99" s="124"/>
      <c r="VH99" s="124"/>
      <c r="VI99" s="124"/>
      <c r="VJ99" s="125"/>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14" t="s">
        <v>276</v>
      </c>
      <c r="VE100" s="115"/>
      <c r="VF100" s="115"/>
      <c r="VG100" s="115"/>
      <c r="VH100" s="115"/>
      <c r="VI100" s="115"/>
      <c r="VJ100" s="116"/>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7">
        <f>データ!EE11</f>
        <v>64.7</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65.3</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66.099999999999994</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62.6</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63.5</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f>データ!GD11</f>
        <v>64.7</v>
      </c>
      <c r="EN101" s="106"/>
      <c r="EO101" s="106"/>
      <c r="EP101" s="106"/>
      <c r="EQ101" s="106"/>
      <c r="ER101" s="106"/>
      <c r="ES101" s="106"/>
      <c r="ET101" s="106"/>
      <c r="EU101" s="106"/>
      <c r="EV101" s="106"/>
      <c r="EW101" s="106"/>
      <c r="EX101" s="106"/>
      <c r="EY101" s="106"/>
      <c r="EZ101" s="106"/>
      <c r="FA101" s="106"/>
      <c r="FB101" s="106"/>
      <c r="FC101" s="106"/>
      <c r="FD101" s="106">
        <f>データ!GE11</f>
        <v>65.3</v>
      </c>
      <c r="FE101" s="106"/>
      <c r="FF101" s="106"/>
      <c r="FG101" s="106"/>
      <c r="FH101" s="106"/>
      <c r="FI101" s="106"/>
      <c r="FJ101" s="106"/>
      <c r="FK101" s="106"/>
      <c r="FL101" s="106"/>
      <c r="FM101" s="106"/>
      <c r="FN101" s="106"/>
      <c r="FO101" s="106"/>
      <c r="FP101" s="106"/>
      <c r="FQ101" s="106"/>
      <c r="FR101" s="106"/>
      <c r="FS101" s="106"/>
      <c r="FT101" s="106"/>
      <c r="FU101" s="106">
        <f>データ!GF11</f>
        <v>66.099999999999994</v>
      </c>
      <c r="FV101" s="106"/>
      <c r="FW101" s="106"/>
      <c r="FX101" s="106"/>
      <c r="FY101" s="106"/>
      <c r="FZ101" s="106"/>
      <c r="GA101" s="106"/>
      <c r="GB101" s="106"/>
      <c r="GC101" s="106"/>
      <c r="GD101" s="106"/>
      <c r="GE101" s="106"/>
      <c r="GF101" s="106"/>
      <c r="GG101" s="106"/>
      <c r="GH101" s="106"/>
      <c r="GI101" s="106"/>
      <c r="GJ101" s="106"/>
      <c r="GK101" s="106"/>
      <c r="GL101" s="106">
        <f>データ!GG11</f>
        <v>62.6</v>
      </c>
      <c r="GM101" s="106"/>
      <c r="GN101" s="106"/>
      <c r="GO101" s="106"/>
      <c r="GP101" s="106"/>
      <c r="GQ101" s="106"/>
      <c r="GR101" s="106"/>
      <c r="GS101" s="106"/>
      <c r="GT101" s="106"/>
      <c r="GU101" s="106"/>
      <c r="GV101" s="106"/>
      <c r="GW101" s="106"/>
      <c r="GX101" s="106"/>
      <c r="GY101" s="106"/>
      <c r="GZ101" s="106"/>
      <c r="HA101" s="106"/>
      <c r="HB101" s="106"/>
      <c r="HC101" s="106">
        <f>データ!GH11</f>
        <v>63.5</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14"/>
      <c r="VE101" s="115"/>
      <c r="VF101" s="115"/>
      <c r="VG101" s="115"/>
      <c r="VH101" s="115"/>
      <c r="VI101" s="115"/>
      <c r="VJ101" s="116"/>
    </row>
    <row r="102" spans="1:582" ht="13.5" customHeight="1" x14ac:dyDescent="0.15">
      <c r="A102" s="1"/>
      <c r="B102" s="30"/>
      <c r="C102" s="25"/>
      <c r="D102" s="25"/>
      <c r="E102" s="25"/>
      <c r="F102" s="25"/>
      <c r="G102" s="25"/>
      <c r="H102" s="103" t="s">
        <v>32</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14"/>
      <c r="VE102" s="115"/>
      <c r="VF102" s="115"/>
      <c r="VG102" s="115"/>
      <c r="VH102" s="115"/>
      <c r="VI102" s="115"/>
      <c r="VJ102" s="116"/>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14"/>
      <c r="VE103" s="115"/>
      <c r="VF103" s="115"/>
      <c r="VG103" s="115"/>
      <c r="VH103" s="115"/>
      <c r="VI103" s="115"/>
      <c r="VJ103" s="116"/>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14"/>
      <c r="VE104" s="115"/>
      <c r="VF104" s="115"/>
      <c r="VG104" s="115"/>
      <c r="VH104" s="115"/>
      <c r="VI104" s="115"/>
      <c r="VJ104" s="116"/>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14"/>
      <c r="VE105" s="115"/>
      <c r="VF105" s="115"/>
      <c r="VG105" s="115"/>
      <c r="VH105" s="115"/>
      <c r="VI105" s="115"/>
      <c r="VJ105" s="116"/>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14"/>
      <c r="VE106" s="115"/>
      <c r="VF106" s="115"/>
      <c r="VG106" s="115"/>
      <c r="VH106" s="115"/>
      <c r="VI106" s="115"/>
      <c r="VJ106" s="116"/>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14"/>
      <c r="VE107" s="115"/>
      <c r="VF107" s="115"/>
      <c r="VG107" s="115"/>
      <c r="VH107" s="115"/>
      <c r="VI107" s="115"/>
      <c r="VJ107" s="116"/>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14"/>
      <c r="VE108" s="115"/>
      <c r="VF108" s="115"/>
      <c r="VG108" s="115"/>
      <c r="VH108" s="115"/>
      <c r="VI108" s="115"/>
      <c r="VJ108" s="116"/>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14"/>
      <c r="VE109" s="115"/>
      <c r="VF109" s="115"/>
      <c r="VG109" s="115"/>
      <c r="VH109" s="115"/>
      <c r="VI109" s="115"/>
      <c r="VJ109" s="116"/>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14"/>
      <c r="VE110" s="115"/>
      <c r="VF110" s="115"/>
      <c r="VG110" s="115"/>
      <c r="VH110" s="115"/>
      <c r="VI110" s="115"/>
      <c r="VJ110" s="116"/>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14"/>
      <c r="VE111" s="115"/>
      <c r="VF111" s="115"/>
      <c r="VG111" s="115"/>
      <c r="VH111" s="115"/>
      <c r="VI111" s="115"/>
      <c r="VJ111" s="116"/>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14"/>
      <c r="VE112" s="115"/>
      <c r="VF112" s="115"/>
      <c r="VG112" s="115"/>
      <c r="VH112" s="115"/>
      <c r="VI112" s="115"/>
      <c r="VJ112" s="116"/>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14"/>
      <c r="VE113" s="115"/>
      <c r="VF113" s="115"/>
      <c r="VG113" s="115"/>
      <c r="VH113" s="115"/>
      <c r="VI113" s="115"/>
      <c r="VJ113" s="116"/>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14"/>
      <c r="VE114" s="115"/>
      <c r="VF114" s="115"/>
      <c r="VG114" s="115"/>
      <c r="VH114" s="115"/>
      <c r="VI114" s="115"/>
      <c r="VJ114" s="116"/>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14"/>
      <c r="VE115" s="115"/>
      <c r="VF115" s="115"/>
      <c r="VG115" s="115"/>
      <c r="VH115" s="115"/>
      <c r="VI115" s="115"/>
      <c r="VJ115" s="116"/>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14"/>
      <c r="VE116" s="115"/>
      <c r="VF116" s="115"/>
      <c r="VG116" s="115"/>
      <c r="VH116" s="115"/>
      <c r="VI116" s="115"/>
      <c r="VJ116" s="116"/>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1.3</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1.5</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1.4</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5.3</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7.5</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f>データ!GN11</f>
        <v>1.3</v>
      </c>
      <c r="EN117" s="106"/>
      <c r="EO117" s="106"/>
      <c r="EP117" s="106"/>
      <c r="EQ117" s="106"/>
      <c r="ER117" s="106"/>
      <c r="ES117" s="106"/>
      <c r="ET117" s="106"/>
      <c r="EU117" s="106"/>
      <c r="EV117" s="106"/>
      <c r="EW117" s="106"/>
      <c r="EX117" s="106"/>
      <c r="EY117" s="106"/>
      <c r="EZ117" s="106"/>
      <c r="FA117" s="106"/>
      <c r="FB117" s="106"/>
      <c r="FC117" s="106"/>
      <c r="FD117" s="106">
        <f>データ!GO11</f>
        <v>1.5</v>
      </c>
      <c r="FE117" s="106"/>
      <c r="FF117" s="106"/>
      <c r="FG117" s="106"/>
      <c r="FH117" s="106"/>
      <c r="FI117" s="106"/>
      <c r="FJ117" s="106"/>
      <c r="FK117" s="106"/>
      <c r="FL117" s="106"/>
      <c r="FM117" s="106"/>
      <c r="FN117" s="106"/>
      <c r="FO117" s="106"/>
      <c r="FP117" s="106"/>
      <c r="FQ117" s="106"/>
      <c r="FR117" s="106"/>
      <c r="FS117" s="106"/>
      <c r="FT117" s="106"/>
      <c r="FU117" s="106">
        <f>データ!GP11</f>
        <v>1.4</v>
      </c>
      <c r="FV117" s="106"/>
      <c r="FW117" s="106"/>
      <c r="FX117" s="106"/>
      <c r="FY117" s="106"/>
      <c r="FZ117" s="106"/>
      <c r="GA117" s="106"/>
      <c r="GB117" s="106"/>
      <c r="GC117" s="106"/>
      <c r="GD117" s="106"/>
      <c r="GE117" s="106"/>
      <c r="GF117" s="106"/>
      <c r="GG117" s="106"/>
      <c r="GH117" s="106"/>
      <c r="GI117" s="106"/>
      <c r="GJ117" s="106"/>
      <c r="GK117" s="106"/>
      <c r="GL117" s="106">
        <f>データ!GQ11</f>
        <v>5.3</v>
      </c>
      <c r="GM117" s="106"/>
      <c r="GN117" s="106"/>
      <c r="GO117" s="106"/>
      <c r="GP117" s="106"/>
      <c r="GQ117" s="106"/>
      <c r="GR117" s="106"/>
      <c r="GS117" s="106"/>
      <c r="GT117" s="106"/>
      <c r="GU117" s="106"/>
      <c r="GV117" s="106"/>
      <c r="GW117" s="106"/>
      <c r="GX117" s="106"/>
      <c r="GY117" s="106"/>
      <c r="GZ117" s="106"/>
      <c r="HA117" s="106"/>
      <c r="HB117" s="106"/>
      <c r="HC117" s="106">
        <f>データ!GR11</f>
        <v>7.5</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14"/>
      <c r="VE117" s="115"/>
      <c r="VF117" s="115"/>
      <c r="VG117" s="115"/>
      <c r="VH117" s="115"/>
      <c r="VI117" s="115"/>
      <c r="VJ117" s="116"/>
    </row>
    <row r="118" spans="1:582" ht="13.5" customHeight="1" x14ac:dyDescent="0.15">
      <c r="A118" s="1"/>
      <c r="B118" s="30"/>
      <c r="C118" s="25"/>
      <c r="D118" s="25"/>
      <c r="E118" s="25"/>
      <c r="F118" s="25"/>
      <c r="G118" s="25"/>
      <c r="H118" s="103" t="s">
        <v>32</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14"/>
      <c r="VE118" s="115"/>
      <c r="VF118" s="115"/>
      <c r="VG118" s="115"/>
      <c r="VH118" s="115"/>
      <c r="VI118" s="115"/>
      <c r="VJ118" s="116"/>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14"/>
      <c r="VE119" s="115"/>
      <c r="VF119" s="115"/>
      <c r="VG119" s="115"/>
      <c r="VH119" s="115"/>
      <c r="VI119" s="115"/>
      <c r="VJ119" s="116"/>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14"/>
      <c r="VE120" s="115"/>
      <c r="VF120" s="115"/>
      <c r="VG120" s="115"/>
      <c r="VH120" s="115"/>
      <c r="VI120" s="115"/>
      <c r="VJ120" s="116"/>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17"/>
      <c r="VE121" s="118"/>
      <c r="VF121" s="118"/>
      <c r="VG121" s="118"/>
      <c r="VH121" s="118"/>
      <c r="VI121" s="118"/>
      <c r="VJ121" s="119"/>
    </row>
    <row r="122" spans="1:582" ht="21" customHeight="1" x14ac:dyDescent="0.15">
      <c r="A122" s="1"/>
      <c r="B122" s="102" t="s">
        <v>43</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（最大出力合計62,259kW）</v>
      </c>
      <c r="D126" s="2" t="str">
        <f>データ!EX9</f>
        <v>（最大出力合計62,259kW）</v>
      </c>
      <c r="E126" s="2" t="str">
        <f>データ!GW9</f>
        <v>（最大出力合計-kW）</v>
      </c>
      <c r="F126" s="2" t="str">
        <f>データ!IV9</f>
        <v>（最大出力合計-kW）</v>
      </c>
      <c r="G126" s="2" t="str">
        <f>データ!KU9</f>
        <v>（最大出力合計-kW）</v>
      </c>
    </row>
  </sheetData>
  <sheetProtection algorithmName="SHA-512" hashValue="KW79iEEk2HpyhnBCUmPuw1XNekPRNceDzr35YNR5y8S8z0F5Lhm7JbgixxGTuV0udjOJRQbQzwPhDAfHYl5UJg==" saltValue="LCX2rvUKlEwv9tjzELQIu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94.5" x14ac:dyDescent="0.15">
      <c r="A6" s="42" t="s">
        <v>126</v>
      </c>
      <c r="B6" s="60" t="str">
        <f>B7</f>
        <v>2021</v>
      </c>
      <c r="C6" s="60" t="str">
        <f t="shared" ref="C6:AX6" si="6">C7</f>
        <v>090000</v>
      </c>
      <c r="D6" s="60" t="str">
        <f t="shared" si="6"/>
        <v>46</v>
      </c>
      <c r="E6" s="60" t="str">
        <f t="shared" si="6"/>
        <v>04</v>
      </c>
      <c r="F6" s="60" t="str">
        <f t="shared" si="6"/>
        <v>0</v>
      </c>
      <c r="G6" s="60" t="str">
        <f t="shared" si="6"/>
        <v>000</v>
      </c>
      <c r="H6" s="60" t="str">
        <f t="shared" si="6"/>
        <v>栃木県</v>
      </c>
      <c r="I6" s="60" t="str">
        <f t="shared" si="6"/>
        <v>法適用</v>
      </c>
      <c r="J6" s="60" t="str">
        <f t="shared" si="6"/>
        <v>電気事業</v>
      </c>
      <c r="K6" s="60" t="str">
        <f t="shared" si="6"/>
        <v>非設置</v>
      </c>
      <c r="L6" s="61">
        <f t="shared" si="6"/>
        <v>79.5</v>
      </c>
      <c r="M6" s="62">
        <f t="shared" si="6"/>
        <v>12</v>
      </c>
      <c r="N6" s="62" t="str">
        <f t="shared" si="6"/>
        <v>-</v>
      </c>
      <c r="O6" s="62" t="str">
        <f t="shared" si="6"/>
        <v>-</v>
      </c>
      <c r="P6" s="62" t="str">
        <f t="shared" si="6"/>
        <v>-</v>
      </c>
      <c r="Q6" s="62" t="str">
        <f t="shared" si="6"/>
        <v>-</v>
      </c>
      <c r="R6" s="63" t="str">
        <f>R7</f>
        <v>令和８年３月31日　川治第一発電所　外７発電所</v>
      </c>
      <c r="S6" s="64" t="str">
        <f t="shared" si="6"/>
        <v>令和10年７月31日　小網発電所</v>
      </c>
      <c r="T6" s="60" t="str">
        <f t="shared" si="6"/>
        <v>無</v>
      </c>
      <c r="U6" s="64" t="str">
        <f t="shared" si="6"/>
        <v>東京電力エナジーパートナー（株）、東京電力パワーグリット（株）</v>
      </c>
      <c r="V6" s="61">
        <f t="shared" si="6"/>
        <v>32.700000000000003</v>
      </c>
      <c r="W6" s="62">
        <f>W7</f>
        <v>229105</v>
      </c>
      <c r="X6" s="62">
        <f t="shared" si="6"/>
        <v>209844</v>
      </c>
      <c r="Y6" s="62">
        <f t="shared" si="6"/>
        <v>265326</v>
      </c>
      <c r="Z6" s="62">
        <f t="shared" si="6"/>
        <v>219181</v>
      </c>
      <c r="AA6" s="62">
        <f t="shared" si="6"/>
        <v>182303</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229105</v>
      </c>
      <c r="AR6" s="62">
        <f t="shared" si="6"/>
        <v>209844</v>
      </c>
      <c r="AS6" s="62">
        <f t="shared" si="6"/>
        <v>265326</v>
      </c>
      <c r="AT6" s="62">
        <f t="shared" si="6"/>
        <v>219181</v>
      </c>
      <c r="AU6" s="62">
        <f t="shared" si="6"/>
        <v>182303</v>
      </c>
      <c r="AV6" s="62">
        <f t="shared" si="6"/>
        <v>1805821</v>
      </c>
      <c r="AW6" s="62">
        <f t="shared" si="6"/>
        <v>146868</v>
      </c>
      <c r="AX6" s="62">
        <f t="shared" si="6"/>
        <v>1952689</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127</v>
      </c>
      <c r="C7" s="70" t="s">
        <v>128</v>
      </c>
      <c r="D7" s="70" t="s">
        <v>129</v>
      </c>
      <c r="E7" s="70" t="s">
        <v>130</v>
      </c>
      <c r="F7" s="70" t="s">
        <v>131</v>
      </c>
      <c r="G7" s="70" t="s">
        <v>132</v>
      </c>
      <c r="H7" s="70" t="s">
        <v>133</v>
      </c>
      <c r="I7" s="70" t="s">
        <v>134</v>
      </c>
      <c r="J7" s="70" t="s">
        <v>135</v>
      </c>
      <c r="K7" s="70" t="s">
        <v>136</v>
      </c>
      <c r="L7" s="71">
        <v>79.5</v>
      </c>
      <c r="M7" s="72">
        <v>12</v>
      </c>
      <c r="N7" s="72" t="s">
        <v>137</v>
      </c>
      <c r="O7" s="73" t="s">
        <v>137</v>
      </c>
      <c r="P7" s="73" t="s">
        <v>137</v>
      </c>
      <c r="Q7" s="73" t="s">
        <v>137</v>
      </c>
      <c r="R7" s="74" t="s">
        <v>138</v>
      </c>
      <c r="S7" s="74" t="s">
        <v>139</v>
      </c>
      <c r="T7" s="75" t="s">
        <v>140</v>
      </c>
      <c r="U7" s="74" t="s">
        <v>141</v>
      </c>
      <c r="V7" s="71">
        <v>32.700000000000003</v>
      </c>
      <c r="W7" s="73">
        <v>229105</v>
      </c>
      <c r="X7" s="73">
        <v>209844</v>
      </c>
      <c r="Y7" s="73">
        <v>265326</v>
      </c>
      <c r="Z7" s="73">
        <v>219181</v>
      </c>
      <c r="AA7" s="73">
        <v>182303</v>
      </c>
      <c r="AB7" s="73" t="s">
        <v>137</v>
      </c>
      <c r="AC7" s="73" t="s">
        <v>137</v>
      </c>
      <c r="AD7" s="73" t="s">
        <v>137</v>
      </c>
      <c r="AE7" s="73" t="s">
        <v>137</v>
      </c>
      <c r="AF7" s="73" t="s">
        <v>137</v>
      </c>
      <c r="AG7" s="73" t="s">
        <v>137</v>
      </c>
      <c r="AH7" s="73" t="s">
        <v>137</v>
      </c>
      <c r="AI7" s="73" t="s">
        <v>137</v>
      </c>
      <c r="AJ7" s="73" t="s">
        <v>137</v>
      </c>
      <c r="AK7" s="73" t="s">
        <v>137</v>
      </c>
      <c r="AL7" s="73" t="s">
        <v>137</v>
      </c>
      <c r="AM7" s="73" t="s">
        <v>137</v>
      </c>
      <c r="AN7" s="73" t="s">
        <v>137</v>
      </c>
      <c r="AO7" s="73" t="s">
        <v>137</v>
      </c>
      <c r="AP7" s="73" t="s">
        <v>137</v>
      </c>
      <c r="AQ7" s="73">
        <v>229105</v>
      </c>
      <c r="AR7" s="73">
        <v>209844</v>
      </c>
      <c r="AS7" s="73">
        <v>265326</v>
      </c>
      <c r="AT7" s="73">
        <v>219181</v>
      </c>
      <c r="AU7" s="73">
        <v>182303</v>
      </c>
      <c r="AV7" s="73">
        <v>1805821</v>
      </c>
      <c r="AW7" s="73">
        <v>146868</v>
      </c>
      <c r="AX7" s="73">
        <v>1952689</v>
      </c>
      <c r="AY7" s="76">
        <v>112.4</v>
      </c>
      <c r="AZ7" s="76">
        <v>116.7</v>
      </c>
      <c r="BA7" s="76">
        <v>118.8</v>
      </c>
      <c r="BB7" s="76">
        <v>118.5</v>
      </c>
      <c r="BC7" s="76">
        <v>93.7</v>
      </c>
      <c r="BD7" s="76">
        <v>130.5</v>
      </c>
      <c r="BE7" s="76">
        <v>129.9</v>
      </c>
      <c r="BF7" s="76">
        <v>130.19999999999999</v>
      </c>
      <c r="BG7" s="76">
        <v>134.6</v>
      </c>
      <c r="BH7" s="76">
        <v>131.19999999999999</v>
      </c>
      <c r="BI7" s="76">
        <v>100</v>
      </c>
      <c r="BJ7" s="76">
        <v>113.8</v>
      </c>
      <c r="BK7" s="76">
        <v>118</v>
      </c>
      <c r="BL7" s="76">
        <v>119.2</v>
      </c>
      <c r="BM7" s="76">
        <v>119.6</v>
      </c>
      <c r="BN7" s="76">
        <v>95.6</v>
      </c>
      <c r="BO7" s="76">
        <v>130.69999999999999</v>
      </c>
      <c r="BP7" s="76">
        <v>128.9</v>
      </c>
      <c r="BQ7" s="76">
        <v>129.30000000000001</v>
      </c>
      <c r="BR7" s="76">
        <v>133.80000000000001</v>
      </c>
      <c r="BS7" s="76">
        <v>130.19999999999999</v>
      </c>
      <c r="BT7" s="76">
        <v>100</v>
      </c>
      <c r="BU7" s="76">
        <v>787.9</v>
      </c>
      <c r="BV7" s="76">
        <v>793.7</v>
      </c>
      <c r="BW7" s="76">
        <v>851.4</v>
      </c>
      <c r="BX7" s="76">
        <v>862.7</v>
      </c>
      <c r="BY7" s="76">
        <v>917.9</v>
      </c>
      <c r="BZ7" s="76">
        <v>707.7</v>
      </c>
      <c r="CA7" s="76">
        <v>749.1</v>
      </c>
      <c r="CB7" s="76">
        <v>763.6</v>
      </c>
      <c r="CC7" s="76">
        <v>666.3</v>
      </c>
      <c r="CD7" s="76">
        <v>836.7</v>
      </c>
      <c r="CE7" s="76">
        <v>100</v>
      </c>
      <c r="CF7" s="76">
        <v>8030.8</v>
      </c>
      <c r="CG7" s="76">
        <v>8203.4</v>
      </c>
      <c r="CH7" s="76">
        <v>6467.6</v>
      </c>
      <c r="CI7" s="76">
        <v>8900.6</v>
      </c>
      <c r="CJ7" s="76">
        <v>11634.9</v>
      </c>
      <c r="CK7" s="76">
        <v>8600.1</v>
      </c>
      <c r="CL7" s="76">
        <v>9078.5</v>
      </c>
      <c r="CM7" s="76">
        <v>9106</v>
      </c>
      <c r="CN7" s="76">
        <v>9268.1</v>
      </c>
      <c r="CO7" s="76">
        <v>9846.1</v>
      </c>
      <c r="CP7" s="73">
        <v>729820</v>
      </c>
      <c r="CQ7" s="73">
        <v>771101</v>
      </c>
      <c r="CR7" s="73">
        <v>765521</v>
      </c>
      <c r="CS7" s="73">
        <v>849745</v>
      </c>
      <c r="CT7" s="73">
        <v>493045</v>
      </c>
      <c r="CU7" s="73">
        <v>1467681</v>
      </c>
      <c r="CV7" s="73">
        <v>1533303</v>
      </c>
      <c r="CW7" s="73">
        <v>1359753</v>
      </c>
      <c r="CX7" s="73">
        <v>1430009</v>
      </c>
      <c r="CY7" s="73">
        <v>1417603</v>
      </c>
      <c r="CZ7" s="73">
        <v>62259</v>
      </c>
      <c r="DA7" s="76">
        <v>43</v>
      </c>
      <c r="DB7" s="76">
        <v>39.4</v>
      </c>
      <c r="DC7" s="76">
        <v>49.6</v>
      </c>
      <c r="DD7" s="76">
        <v>40.200000000000003</v>
      </c>
      <c r="DE7" s="76">
        <v>33.4</v>
      </c>
      <c r="DF7" s="76">
        <v>36.4</v>
      </c>
      <c r="DG7" s="76">
        <v>35.200000000000003</v>
      </c>
      <c r="DH7" s="76">
        <v>35</v>
      </c>
      <c r="DI7" s="76">
        <v>34.4</v>
      </c>
      <c r="DJ7" s="76">
        <v>32.1</v>
      </c>
      <c r="DK7" s="76">
        <v>20.2</v>
      </c>
      <c r="DL7" s="76">
        <v>14</v>
      </c>
      <c r="DM7" s="76">
        <v>12.6</v>
      </c>
      <c r="DN7" s="76">
        <v>12.6</v>
      </c>
      <c r="DO7" s="76">
        <v>10.7</v>
      </c>
      <c r="DP7" s="76">
        <v>19.8</v>
      </c>
      <c r="DQ7" s="76">
        <v>20.100000000000001</v>
      </c>
      <c r="DR7" s="76">
        <v>18.5</v>
      </c>
      <c r="DS7" s="76">
        <v>20.6</v>
      </c>
      <c r="DT7" s="76">
        <v>18.899999999999999</v>
      </c>
      <c r="DU7" s="76">
        <v>50.2</v>
      </c>
      <c r="DV7" s="76">
        <v>83.5</v>
      </c>
      <c r="DW7" s="76">
        <v>94.5</v>
      </c>
      <c r="DX7" s="76">
        <v>80.3</v>
      </c>
      <c r="DY7" s="76">
        <v>99.6</v>
      </c>
      <c r="DZ7" s="76">
        <v>96.5</v>
      </c>
      <c r="EA7" s="76">
        <v>89.3</v>
      </c>
      <c r="EB7" s="76">
        <v>92.8</v>
      </c>
      <c r="EC7" s="76">
        <v>95.1</v>
      </c>
      <c r="ED7" s="76">
        <v>101.1</v>
      </c>
      <c r="EE7" s="76">
        <v>64.7</v>
      </c>
      <c r="EF7" s="76">
        <v>65.3</v>
      </c>
      <c r="EG7" s="76">
        <v>66.099999999999994</v>
      </c>
      <c r="EH7" s="76">
        <v>62.6</v>
      </c>
      <c r="EI7" s="76">
        <v>63.5</v>
      </c>
      <c r="EJ7" s="76">
        <v>60.1</v>
      </c>
      <c r="EK7" s="76">
        <v>61.2</v>
      </c>
      <c r="EL7" s="76">
        <v>61.9</v>
      </c>
      <c r="EM7" s="76">
        <v>62</v>
      </c>
      <c r="EN7" s="76">
        <v>60.7</v>
      </c>
      <c r="EO7" s="76">
        <v>1.3</v>
      </c>
      <c r="EP7" s="76">
        <v>1.5</v>
      </c>
      <c r="EQ7" s="76">
        <v>1.4</v>
      </c>
      <c r="ER7" s="76">
        <v>5.3</v>
      </c>
      <c r="ES7" s="76">
        <v>7.5</v>
      </c>
      <c r="ET7" s="76">
        <v>21.1</v>
      </c>
      <c r="EU7" s="76">
        <v>22.3</v>
      </c>
      <c r="EV7" s="76">
        <v>22.1</v>
      </c>
      <c r="EW7" s="76">
        <v>23</v>
      </c>
      <c r="EX7" s="76">
        <v>28.8</v>
      </c>
      <c r="EY7" s="73">
        <v>62259</v>
      </c>
      <c r="EZ7" s="76">
        <v>43</v>
      </c>
      <c r="FA7" s="76">
        <v>39.4</v>
      </c>
      <c r="FB7" s="76">
        <v>49.6</v>
      </c>
      <c r="FC7" s="76">
        <v>40.200000000000003</v>
      </c>
      <c r="FD7" s="76">
        <v>33.4</v>
      </c>
      <c r="FE7" s="76">
        <v>38</v>
      </c>
      <c r="FF7" s="76">
        <v>36.5</v>
      </c>
      <c r="FG7" s="76">
        <v>36.6</v>
      </c>
      <c r="FH7" s="76">
        <v>35.799999999999997</v>
      </c>
      <c r="FI7" s="76">
        <v>33.299999999999997</v>
      </c>
      <c r="FJ7" s="76">
        <v>20.2</v>
      </c>
      <c r="FK7" s="76">
        <v>14</v>
      </c>
      <c r="FL7" s="76">
        <v>12.6</v>
      </c>
      <c r="FM7" s="76">
        <v>12.6</v>
      </c>
      <c r="FN7" s="76">
        <v>10.7</v>
      </c>
      <c r="FO7" s="76">
        <v>20.6</v>
      </c>
      <c r="FP7" s="76">
        <v>21.6</v>
      </c>
      <c r="FQ7" s="76">
        <v>20</v>
      </c>
      <c r="FR7" s="76">
        <v>22.1</v>
      </c>
      <c r="FS7" s="76">
        <v>20.2</v>
      </c>
      <c r="FT7" s="76">
        <v>50.2</v>
      </c>
      <c r="FU7" s="76">
        <v>83.5</v>
      </c>
      <c r="FV7" s="76">
        <v>94.5</v>
      </c>
      <c r="FW7" s="76">
        <v>80.3</v>
      </c>
      <c r="FX7" s="76">
        <v>99.6</v>
      </c>
      <c r="FY7" s="76">
        <v>73.2</v>
      </c>
      <c r="FZ7" s="76">
        <v>71.400000000000006</v>
      </c>
      <c r="GA7" s="76">
        <v>82</v>
      </c>
      <c r="GB7" s="76">
        <v>87.3</v>
      </c>
      <c r="GC7" s="76">
        <v>94.7</v>
      </c>
      <c r="GD7" s="76">
        <v>64.7</v>
      </c>
      <c r="GE7" s="76">
        <v>65.3</v>
      </c>
      <c r="GF7" s="76">
        <v>66.099999999999994</v>
      </c>
      <c r="GG7" s="76">
        <v>62.6</v>
      </c>
      <c r="GH7" s="76">
        <v>63.5</v>
      </c>
      <c r="GI7" s="76">
        <v>62.6</v>
      </c>
      <c r="GJ7" s="76">
        <v>63.4</v>
      </c>
      <c r="GK7" s="76">
        <v>63.8</v>
      </c>
      <c r="GL7" s="76">
        <v>63.6</v>
      </c>
      <c r="GM7" s="76">
        <v>62</v>
      </c>
      <c r="GN7" s="76">
        <v>1.3</v>
      </c>
      <c r="GO7" s="76">
        <v>1.5</v>
      </c>
      <c r="GP7" s="76">
        <v>1.4</v>
      </c>
      <c r="GQ7" s="76">
        <v>5.3</v>
      </c>
      <c r="GR7" s="76">
        <v>7.5</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t="s">
        <v>137</v>
      </c>
      <c r="KW7" s="76" t="s">
        <v>137</v>
      </c>
      <c r="KX7" s="76" t="s">
        <v>137</v>
      </c>
      <c r="KY7" s="76" t="s">
        <v>137</v>
      </c>
      <c r="KZ7" s="76" t="s">
        <v>137</v>
      </c>
      <c r="LA7" s="76" t="s">
        <v>137</v>
      </c>
      <c r="LB7" s="76">
        <v>15.4</v>
      </c>
      <c r="LC7" s="76">
        <v>15.1</v>
      </c>
      <c r="LD7" s="76">
        <v>15.5</v>
      </c>
      <c r="LE7" s="76">
        <v>15.2</v>
      </c>
      <c r="LF7" s="76">
        <v>15.2</v>
      </c>
      <c r="LG7" s="76" t="s">
        <v>137</v>
      </c>
      <c r="LH7" s="76" t="s">
        <v>137</v>
      </c>
      <c r="LI7" s="76" t="s">
        <v>137</v>
      </c>
      <c r="LJ7" s="76" t="s">
        <v>137</v>
      </c>
      <c r="LK7" s="76" t="s">
        <v>137</v>
      </c>
      <c r="LL7" s="76">
        <v>4.0999999999999996</v>
      </c>
      <c r="LM7" s="76">
        <v>2.2000000000000002</v>
      </c>
      <c r="LN7" s="76">
        <v>2.4</v>
      </c>
      <c r="LO7" s="76">
        <v>3.7</v>
      </c>
      <c r="LP7" s="76">
        <v>1.7</v>
      </c>
      <c r="LQ7" s="76" t="s">
        <v>137</v>
      </c>
      <c r="LR7" s="76" t="s">
        <v>137</v>
      </c>
      <c r="LS7" s="76" t="s">
        <v>137</v>
      </c>
      <c r="LT7" s="76" t="s">
        <v>137</v>
      </c>
      <c r="LU7" s="76" t="s">
        <v>137</v>
      </c>
      <c r="LV7" s="76">
        <v>469.5</v>
      </c>
      <c r="LW7" s="76">
        <v>391.3</v>
      </c>
      <c r="LX7" s="76">
        <v>270.5</v>
      </c>
      <c r="LY7" s="76">
        <v>252.2</v>
      </c>
      <c r="LZ7" s="76">
        <v>230.4</v>
      </c>
      <c r="MA7" s="76" t="s">
        <v>137</v>
      </c>
      <c r="MB7" s="76" t="s">
        <v>137</v>
      </c>
      <c r="MC7" s="76" t="s">
        <v>137</v>
      </c>
      <c r="MD7" s="76" t="s">
        <v>137</v>
      </c>
      <c r="ME7" s="76" t="s">
        <v>137</v>
      </c>
      <c r="MF7" s="76">
        <v>16.100000000000001</v>
      </c>
      <c r="MG7" s="76">
        <v>22.3</v>
      </c>
      <c r="MH7" s="76">
        <v>27.3</v>
      </c>
      <c r="MI7" s="76">
        <v>32.5</v>
      </c>
      <c r="MJ7" s="76">
        <v>37.4</v>
      </c>
      <c r="MK7" s="76" t="s">
        <v>137</v>
      </c>
      <c r="ML7" s="76" t="s">
        <v>137</v>
      </c>
      <c r="MM7" s="76" t="s">
        <v>137</v>
      </c>
      <c r="MN7" s="76" t="s">
        <v>137</v>
      </c>
      <c r="MO7" s="76" t="s">
        <v>137</v>
      </c>
      <c r="MP7" s="76">
        <v>100</v>
      </c>
      <c r="MQ7" s="76">
        <v>100</v>
      </c>
      <c r="MR7" s="76">
        <v>100</v>
      </c>
      <c r="MS7" s="76">
        <v>100</v>
      </c>
      <c r="MT7" s="76">
        <v>100</v>
      </c>
      <c r="MU7" s="76">
        <v>10</v>
      </c>
      <c r="MV7" s="76">
        <v>10</v>
      </c>
      <c r="MW7" s="76">
        <v>10</v>
      </c>
      <c r="MX7" s="76">
        <v>12</v>
      </c>
      <c r="MY7" s="76" t="s">
        <v>137</v>
      </c>
      <c r="MZ7" s="76" t="s">
        <v>137</v>
      </c>
      <c r="NA7" s="76" t="s">
        <v>137</v>
      </c>
      <c r="NB7" s="76" t="s">
        <v>137</v>
      </c>
      <c r="NC7" s="76" t="s">
        <v>137</v>
      </c>
      <c r="ND7" s="76" t="s">
        <v>137</v>
      </c>
      <c r="NE7" s="76" t="s">
        <v>137</v>
      </c>
      <c r="NF7" s="76" t="s">
        <v>137</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0</v>
      </c>
      <c r="KX8" s="80" t="s">
        <v>142</v>
      </c>
      <c r="KY8" s="78"/>
      <c r="KZ8" s="78"/>
      <c r="LA8" s="78"/>
      <c r="LB8" s="78"/>
      <c r="LC8" s="79"/>
      <c r="LD8" s="78"/>
      <c r="LE8" s="78"/>
      <c r="LF8" s="78" t="str">
        <f>LG4</f>
        <v>修繕費比率（％）</v>
      </c>
      <c r="LG8" s="78" t="b">
        <f>IF(SUM($P$7,$NG$7:$NJ$7)=0,FALSE,TRUE)</f>
        <v>0</v>
      </c>
      <c r="LH8" s="80" t="s">
        <v>142</v>
      </c>
      <c r="LI8" s="78"/>
      <c r="LJ8" s="78"/>
      <c r="LK8" s="78"/>
      <c r="LL8" s="78"/>
      <c r="LM8" s="78"/>
      <c r="LN8" s="79"/>
      <c r="LO8" s="78"/>
      <c r="LP8" s="78" t="str">
        <f>LQ4</f>
        <v>企業債残高対料金収入比率（％）</v>
      </c>
      <c r="LQ8" s="78" t="b">
        <f>IF(SUM($P$7,$NG$7:$NJ$7)=0,FALSE,TRUE)</f>
        <v>0</v>
      </c>
      <c r="LR8" s="80" t="s">
        <v>142</v>
      </c>
      <c r="LS8" s="78"/>
      <c r="LT8" s="78"/>
      <c r="LU8" s="78"/>
      <c r="LV8" s="78"/>
      <c r="LW8" s="78"/>
      <c r="LX8" s="78"/>
      <c r="LY8" s="79"/>
      <c r="LZ8" s="78" t="str">
        <f>MA4</f>
        <v>有形固定資産減価償却率（％）</v>
      </c>
      <c r="MA8" s="78" t="b">
        <f>IF(SUM($P$7,$NG$7:$NJ$7)=0,FALSE,TRUE)</f>
        <v>0</v>
      </c>
      <c r="MB8" s="80" t="s">
        <v>142</v>
      </c>
      <c r="MC8" s="78"/>
      <c r="MD8" s="78"/>
      <c r="ME8" s="78"/>
      <c r="MF8" s="78"/>
      <c r="MG8" s="78"/>
      <c r="MH8" s="78"/>
      <c r="MI8" s="78"/>
      <c r="MJ8" s="78" t="str">
        <f>MK4</f>
        <v>FIT収入割合（％）</v>
      </c>
      <c r="MK8" s="78" t="b">
        <f>IF(SUM($P$7,$NG$7:$NJ$7)=0,FALSE,TRUE)</f>
        <v>0</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（最大出力合計62,259kW）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（最大出力合計62,259kW）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112.4</v>
      </c>
      <c r="AZ11" s="88">
        <f>AZ7</f>
        <v>116.7</v>
      </c>
      <c r="BA11" s="88">
        <f>BA7</f>
        <v>118.8</v>
      </c>
      <c r="BB11" s="88">
        <f>BB7</f>
        <v>118.5</v>
      </c>
      <c r="BC11" s="88">
        <f>BC7</f>
        <v>93.7</v>
      </c>
      <c r="BD11" s="77"/>
      <c r="BE11" s="77"/>
      <c r="BF11" s="77"/>
      <c r="BG11" s="77"/>
      <c r="BH11" s="77"/>
      <c r="BI11" s="87" t="s">
        <v>150</v>
      </c>
      <c r="BJ11" s="88">
        <f>BJ7</f>
        <v>113.8</v>
      </c>
      <c r="BK11" s="88">
        <f>BK7</f>
        <v>118</v>
      </c>
      <c r="BL11" s="88">
        <f>BL7</f>
        <v>119.2</v>
      </c>
      <c r="BM11" s="88">
        <f>BM7</f>
        <v>119.6</v>
      </c>
      <c r="BN11" s="88">
        <f>BN7</f>
        <v>95.6</v>
      </c>
      <c r="BO11" s="77"/>
      <c r="BP11" s="77"/>
      <c r="BQ11" s="77"/>
      <c r="BR11" s="77"/>
      <c r="BS11" s="77"/>
      <c r="BT11" s="87" t="s">
        <v>150</v>
      </c>
      <c r="BU11" s="88">
        <f>BU7</f>
        <v>787.9</v>
      </c>
      <c r="BV11" s="88">
        <f>BV7</f>
        <v>793.7</v>
      </c>
      <c r="BW11" s="88">
        <f>BW7</f>
        <v>851.4</v>
      </c>
      <c r="BX11" s="88">
        <f>BX7</f>
        <v>862.7</v>
      </c>
      <c r="BY11" s="88">
        <f>BY7</f>
        <v>917.9</v>
      </c>
      <c r="BZ11" s="77"/>
      <c r="CA11" s="77"/>
      <c r="CB11" s="77"/>
      <c r="CC11" s="77"/>
      <c r="CD11" s="77"/>
      <c r="CE11" s="87" t="s">
        <v>150</v>
      </c>
      <c r="CF11" s="88">
        <f>CF7</f>
        <v>8030.8</v>
      </c>
      <c r="CG11" s="88">
        <f>CG7</f>
        <v>8203.4</v>
      </c>
      <c r="CH11" s="88">
        <f>CH7</f>
        <v>6467.6</v>
      </c>
      <c r="CI11" s="88">
        <f>CI7</f>
        <v>8900.6</v>
      </c>
      <c r="CJ11" s="88">
        <f>CJ7</f>
        <v>11634.9</v>
      </c>
      <c r="CK11" s="77"/>
      <c r="CL11" s="77"/>
      <c r="CM11" s="77"/>
      <c r="CN11" s="77"/>
      <c r="CO11" s="87" t="s">
        <v>150</v>
      </c>
      <c r="CP11" s="89">
        <f>CP7</f>
        <v>729820</v>
      </c>
      <c r="CQ11" s="89">
        <f>CQ7</f>
        <v>771101</v>
      </c>
      <c r="CR11" s="89">
        <f>CR7</f>
        <v>765521</v>
      </c>
      <c r="CS11" s="89">
        <f>CS7</f>
        <v>849745</v>
      </c>
      <c r="CT11" s="89">
        <f>CT7</f>
        <v>493045</v>
      </c>
      <c r="CU11" s="77"/>
      <c r="CV11" s="77"/>
      <c r="CW11" s="77"/>
      <c r="CX11" s="77"/>
      <c r="CY11" s="77"/>
      <c r="CZ11" s="87" t="s">
        <v>150</v>
      </c>
      <c r="DA11" s="88">
        <f>DA7</f>
        <v>43</v>
      </c>
      <c r="DB11" s="88">
        <f>DB7</f>
        <v>39.4</v>
      </c>
      <c r="DC11" s="88">
        <f>DC7</f>
        <v>49.6</v>
      </c>
      <c r="DD11" s="88">
        <f>DD7</f>
        <v>40.200000000000003</v>
      </c>
      <c r="DE11" s="88">
        <f>DE7</f>
        <v>33.4</v>
      </c>
      <c r="DF11" s="77"/>
      <c r="DG11" s="77"/>
      <c r="DH11" s="77"/>
      <c r="DI11" s="77"/>
      <c r="DJ11" s="87" t="s">
        <v>150</v>
      </c>
      <c r="DK11" s="88">
        <f>DK7</f>
        <v>20.2</v>
      </c>
      <c r="DL11" s="88">
        <f>DL7</f>
        <v>14</v>
      </c>
      <c r="DM11" s="88">
        <f>DM7</f>
        <v>12.6</v>
      </c>
      <c r="DN11" s="88">
        <f>DN7</f>
        <v>12.6</v>
      </c>
      <c r="DO11" s="88">
        <f>DO7</f>
        <v>10.7</v>
      </c>
      <c r="DP11" s="77"/>
      <c r="DQ11" s="77"/>
      <c r="DR11" s="77"/>
      <c r="DS11" s="77"/>
      <c r="DT11" s="87" t="s">
        <v>150</v>
      </c>
      <c r="DU11" s="88">
        <f>DU7</f>
        <v>50.2</v>
      </c>
      <c r="DV11" s="88">
        <f>DV7</f>
        <v>83.5</v>
      </c>
      <c r="DW11" s="88">
        <f>DW7</f>
        <v>94.5</v>
      </c>
      <c r="DX11" s="88">
        <f>DX7</f>
        <v>80.3</v>
      </c>
      <c r="DY11" s="88">
        <f>DY7</f>
        <v>99.6</v>
      </c>
      <c r="DZ11" s="77"/>
      <c r="EA11" s="77"/>
      <c r="EB11" s="77"/>
      <c r="EC11" s="77"/>
      <c r="ED11" s="87" t="s">
        <v>150</v>
      </c>
      <c r="EE11" s="88">
        <f>EE7</f>
        <v>64.7</v>
      </c>
      <c r="EF11" s="88">
        <f>EF7</f>
        <v>65.3</v>
      </c>
      <c r="EG11" s="88">
        <f>EG7</f>
        <v>66.099999999999994</v>
      </c>
      <c r="EH11" s="88">
        <f>EH7</f>
        <v>62.6</v>
      </c>
      <c r="EI11" s="88">
        <f>EI7</f>
        <v>63.5</v>
      </c>
      <c r="EJ11" s="77"/>
      <c r="EK11" s="77"/>
      <c r="EL11" s="77"/>
      <c r="EM11" s="77"/>
      <c r="EN11" s="87" t="s">
        <v>150</v>
      </c>
      <c r="EO11" s="88">
        <f>EO7</f>
        <v>1.3</v>
      </c>
      <c r="EP11" s="88">
        <f>EP7</f>
        <v>1.5</v>
      </c>
      <c r="EQ11" s="88">
        <f>EQ7</f>
        <v>1.4</v>
      </c>
      <c r="ER11" s="88">
        <f>ER7</f>
        <v>5.3</v>
      </c>
      <c r="ES11" s="88">
        <f>ES7</f>
        <v>7.5</v>
      </c>
      <c r="ET11" s="77"/>
      <c r="EU11" s="77"/>
      <c r="EV11" s="77"/>
      <c r="EW11" s="77"/>
      <c r="EX11" s="77"/>
      <c r="EY11" s="87" t="s">
        <v>150</v>
      </c>
      <c r="EZ11" s="88">
        <f>EZ7</f>
        <v>43</v>
      </c>
      <c r="FA11" s="88">
        <f>FA7</f>
        <v>39.4</v>
      </c>
      <c r="FB11" s="88">
        <f>FB7</f>
        <v>49.6</v>
      </c>
      <c r="FC11" s="88">
        <f>FC7</f>
        <v>40.200000000000003</v>
      </c>
      <c r="FD11" s="88">
        <f>FD7</f>
        <v>33.4</v>
      </c>
      <c r="FE11" s="77"/>
      <c r="FF11" s="77"/>
      <c r="FG11" s="77"/>
      <c r="FH11" s="77"/>
      <c r="FI11" s="87" t="s">
        <v>150</v>
      </c>
      <c r="FJ11" s="88">
        <f>FJ7</f>
        <v>20.2</v>
      </c>
      <c r="FK11" s="88">
        <f>FK7</f>
        <v>14</v>
      </c>
      <c r="FL11" s="88">
        <f>FL7</f>
        <v>12.6</v>
      </c>
      <c r="FM11" s="88">
        <f>FM7</f>
        <v>12.6</v>
      </c>
      <c r="FN11" s="88">
        <f>FN7</f>
        <v>10.7</v>
      </c>
      <c r="FO11" s="77"/>
      <c r="FP11" s="77"/>
      <c r="FQ11" s="77"/>
      <c r="FR11" s="77"/>
      <c r="FS11" s="87" t="s">
        <v>150</v>
      </c>
      <c r="FT11" s="88">
        <f>FT7</f>
        <v>50.2</v>
      </c>
      <c r="FU11" s="88">
        <f>FU7</f>
        <v>83.5</v>
      </c>
      <c r="FV11" s="88">
        <f>FV7</f>
        <v>94.5</v>
      </c>
      <c r="FW11" s="88">
        <f>FW7</f>
        <v>80.3</v>
      </c>
      <c r="FX11" s="88">
        <f>FX7</f>
        <v>99.6</v>
      </c>
      <c r="FY11" s="77"/>
      <c r="FZ11" s="77"/>
      <c r="GA11" s="77"/>
      <c r="GB11" s="77"/>
      <c r="GC11" s="87" t="s">
        <v>150</v>
      </c>
      <c r="GD11" s="88">
        <f>GD7</f>
        <v>64.7</v>
      </c>
      <c r="GE11" s="88">
        <f>GE7</f>
        <v>65.3</v>
      </c>
      <c r="GF11" s="88">
        <f>GF7</f>
        <v>66.099999999999994</v>
      </c>
      <c r="GG11" s="88">
        <f>GG7</f>
        <v>62.6</v>
      </c>
      <c r="GH11" s="88">
        <f>GH7</f>
        <v>63.5</v>
      </c>
      <c r="GI11" s="77"/>
      <c r="GJ11" s="77"/>
      <c r="GK11" s="77"/>
      <c r="GL11" s="77"/>
      <c r="GM11" s="87" t="s">
        <v>150</v>
      </c>
      <c r="GN11" s="88">
        <f>GN7</f>
        <v>1.3</v>
      </c>
      <c r="GO11" s="88">
        <f>GO7</f>
        <v>1.5</v>
      </c>
      <c r="GP11" s="88">
        <f>GP7</f>
        <v>1.4</v>
      </c>
      <c r="GQ11" s="88">
        <f>GQ7</f>
        <v>5.3</v>
      </c>
      <c r="GR11" s="88">
        <f>GR7</f>
        <v>7.5</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151</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152</v>
      </c>
      <c r="KL11" s="88" t="str">
        <f>KL7</f>
        <v>-</v>
      </c>
      <c r="KM11" s="88" t="str">
        <f>KM7</f>
        <v>-</v>
      </c>
      <c r="KN11" s="88" t="str">
        <f>KN7</f>
        <v>-</v>
      </c>
      <c r="KO11" s="88" t="str">
        <f>KO7</f>
        <v>-</v>
      </c>
      <c r="KP11" s="88" t="str">
        <f>KP7</f>
        <v>-</v>
      </c>
      <c r="KQ11" s="77"/>
      <c r="KR11" s="77"/>
      <c r="KS11" s="77"/>
      <c r="KT11" s="77"/>
      <c r="KU11" s="77"/>
      <c r="KV11" s="87" t="s">
        <v>153</v>
      </c>
      <c r="KW11" s="88" t="str">
        <f>KW7</f>
        <v>-</v>
      </c>
      <c r="KX11" s="88" t="str">
        <f>KX7</f>
        <v>-</v>
      </c>
      <c r="KY11" s="88" t="str">
        <f>KY7</f>
        <v>-</v>
      </c>
      <c r="KZ11" s="88" t="str">
        <f>KZ7</f>
        <v>-</v>
      </c>
      <c r="LA11" s="88" t="str">
        <f>LA7</f>
        <v>-</v>
      </c>
      <c r="LB11" s="77"/>
      <c r="LC11" s="77"/>
      <c r="LD11" s="77"/>
      <c r="LE11" s="77"/>
      <c r="LF11" s="87" t="s">
        <v>150</v>
      </c>
      <c r="LG11" s="88" t="str">
        <f>LG7</f>
        <v>-</v>
      </c>
      <c r="LH11" s="88" t="str">
        <f>LH7</f>
        <v>-</v>
      </c>
      <c r="LI11" s="88" t="str">
        <f>LI7</f>
        <v>-</v>
      </c>
      <c r="LJ11" s="88" t="str">
        <f>LJ7</f>
        <v>-</v>
      </c>
      <c r="LK11" s="88" t="str">
        <f>LK7</f>
        <v>-</v>
      </c>
      <c r="LL11" s="77"/>
      <c r="LM11" s="77"/>
      <c r="LN11" s="77"/>
      <c r="LO11" s="77"/>
      <c r="LP11" s="87" t="s">
        <v>150</v>
      </c>
      <c r="LQ11" s="88" t="str">
        <f>LQ7</f>
        <v>-</v>
      </c>
      <c r="LR11" s="88" t="str">
        <f>LR7</f>
        <v>-</v>
      </c>
      <c r="LS11" s="88" t="str">
        <f>LS7</f>
        <v>-</v>
      </c>
      <c r="LT11" s="88" t="str">
        <f>LT7</f>
        <v>-</v>
      </c>
      <c r="LU11" s="88" t="str">
        <f>LU7</f>
        <v>-</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150</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154</v>
      </c>
      <c r="AY12" s="88">
        <f>BD7</f>
        <v>130.5</v>
      </c>
      <c r="AZ12" s="88">
        <f>BE7</f>
        <v>129.9</v>
      </c>
      <c r="BA12" s="88">
        <f>BF7</f>
        <v>130.19999999999999</v>
      </c>
      <c r="BB12" s="88">
        <f>BG7</f>
        <v>134.6</v>
      </c>
      <c r="BC12" s="88">
        <f>BH7</f>
        <v>131.19999999999999</v>
      </c>
      <c r="BD12" s="77"/>
      <c r="BE12" s="77"/>
      <c r="BF12" s="77"/>
      <c r="BG12" s="77"/>
      <c r="BH12" s="77"/>
      <c r="BI12" s="87" t="s">
        <v>155</v>
      </c>
      <c r="BJ12" s="88">
        <f>BO7</f>
        <v>130.69999999999999</v>
      </c>
      <c r="BK12" s="88">
        <f>BP7</f>
        <v>128.9</v>
      </c>
      <c r="BL12" s="88">
        <f>BQ7</f>
        <v>129.30000000000001</v>
      </c>
      <c r="BM12" s="88">
        <f>BR7</f>
        <v>133.80000000000001</v>
      </c>
      <c r="BN12" s="88">
        <f>BS7</f>
        <v>130.19999999999999</v>
      </c>
      <c r="BO12" s="77"/>
      <c r="BP12" s="77"/>
      <c r="BQ12" s="77"/>
      <c r="BR12" s="77"/>
      <c r="BS12" s="77"/>
      <c r="BT12" s="87" t="s">
        <v>154</v>
      </c>
      <c r="BU12" s="88">
        <f>BZ7</f>
        <v>707.7</v>
      </c>
      <c r="BV12" s="88">
        <f>CA7</f>
        <v>749.1</v>
      </c>
      <c r="BW12" s="88">
        <f>CB7</f>
        <v>763.6</v>
      </c>
      <c r="BX12" s="88">
        <f>CC7</f>
        <v>666.3</v>
      </c>
      <c r="BY12" s="88">
        <f>CD7</f>
        <v>836.7</v>
      </c>
      <c r="BZ12" s="77"/>
      <c r="CA12" s="77"/>
      <c r="CB12" s="77"/>
      <c r="CC12" s="77"/>
      <c r="CD12" s="77"/>
      <c r="CE12" s="87" t="s">
        <v>154</v>
      </c>
      <c r="CF12" s="88">
        <f>CK7</f>
        <v>8600.1</v>
      </c>
      <c r="CG12" s="88">
        <f>CL7</f>
        <v>9078.5</v>
      </c>
      <c r="CH12" s="88">
        <f>CM7</f>
        <v>9106</v>
      </c>
      <c r="CI12" s="88">
        <f>CN7</f>
        <v>9268.1</v>
      </c>
      <c r="CJ12" s="88">
        <f>CO7</f>
        <v>9846.1</v>
      </c>
      <c r="CK12" s="77"/>
      <c r="CL12" s="77"/>
      <c r="CM12" s="77"/>
      <c r="CN12" s="77"/>
      <c r="CO12" s="87" t="s">
        <v>154</v>
      </c>
      <c r="CP12" s="89">
        <f>CU7</f>
        <v>1467681</v>
      </c>
      <c r="CQ12" s="89">
        <f>CV7</f>
        <v>1533303</v>
      </c>
      <c r="CR12" s="89">
        <f>CW7</f>
        <v>1359753</v>
      </c>
      <c r="CS12" s="89">
        <f>CX7</f>
        <v>1430009</v>
      </c>
      <c r="CT12" s="89">
        <f>CY7</f>
        <v>1417603</v>
      </c>
      <c r="CU12" s="77"/>
      <c r="CV12" s="77"/>
      <c r="CW12" s="77"/>
      <c r="CX12" s="77"/>
      <c r="CY12" s="77"/>
      <c r="CZ12" s="87" t="s">
        <v>155</v>
      </c>
      <c r="DA12" s="88">
        <f>DF7</f>
        <v>36.4</v>
      </c>
      <c r="DB12" s="88">
        <f>DG7</f>
        <v>35.200000000000003</v>
      </c>
      <c r="DC12" s="88">
        <f>DH7</f>
        <v>35</v>
      </c>
      <c r="DD12" s="88">
        <f>DI7</f>
        <v>34.4</v>
      </c>
      <c r="DE12" s="88">
        <f>DJ7</f>
        <v>32.1</v>
      </c>
      <c r="DF12" s="77"/>
      <c r="DG12" s="77"/>
      <c r="DH12" s="77"/>
      <c r="DI12" s="77"/>
      <c r="DJ12" s="87" t="s">
        <v>154</v>
      </c>
      <c r="DK12" s="88">
        <f>DP7</f>
        <v>19.8</v>
      </c>
      <c r="DL12" s="88">
        <f>DQ7</f>
        <v>20.100000000000001</v>
      </c>
      <c r="DM12" s="88">
        <f>DR7</f>
        <v>18.5</v>
      </c>
      <c r="DN12" s="88">
        <f>DS7</f>
        <v>20.6</v>
      </c>
      <c r="DO12" s="88">
        <f>DT7</f>
        <v>18.899999999999999</v>
      </c>
      <c r="DP12" s="77"/>
      <c r="DQ12" s="77"/>
      <c r="DR12" s="77"/>
      <c r="DS12" s="77"/>
      <c r="DT12" s="87" t="s">
        <v>154</v>
      </c>
      <c r="DU12" s="88">
        <f>DZ7</f>
        <v>96.5</v>
      </c>
      <c r="DV12" s="88">
        <f>EA7</f>
        <v>89.3</v>
      </c>
      <c r="DW12" s="88">
        <f>EB7</f>
        <v>92.8</v>
      </c>
      <c r="DX12" s="88">
        <f>EC7</f>
        <v>95.1</v>
      </c>
      <c r="DY12" s="88">
        <f>ED7</f>
        <v>101.1</v>
      </c>
      <c r="DZ12" s="77"/>
      <c r="EA12" s="77"/>
      <c r="EB12" s="77"/>
      <c r="EC12" s="77"/>
      <c r="ED12" s="87" t="s">
        <v>154</v>
      </c>
      <c r="EE12" s="88">
        <f>EJ7</f>
        <v>60.1</v>
      </c>
      <c r="EF12" s="88">
        <f>EK7</f>
        <v>61.2</v>
      </c>
      <c r="EG12" s="88">
        <f>EL7</f>
        <v>61.9</v>
      </c>
      <c r="EH12" s="88">
        <f>EM7</f>
        <v>62</v>
      </c>
      <c r="EI12" s="88">
        <f>EN7</f>
        <v>60.7</v>
      </c>
      <c r="EJ12" s="77"/>
      <c r="EK12" s="77"/>
      <c r="EL12" s="77"/>
      <c r="EM12" s="77"/>
      <c r="EN12" s="87" t="s">
        <v>154</v>
      </c>
      <c r="EO12" s="88">
        <f>ET7</f>
        <v>21.1</v>
      </c>
      <c r="EP12" s="88">
        <f>EU7</f>
        <v>22.3</v>
      </c>
      <c r="EQ12" s="88">
        <f>EV7</f>
        <v>22.1</v>
      </c>
      <c r="ER12" s="88">
        <f>EW7</f>
        <v>23</v>
      </c>
      <c r="ES12" s="88">
        <f>EX7</f>
        <v>28.8</v>
      </c>
      <c r="ET12" s="77"/>
      <c r="EU12" s="77"/>
      <c r="EV12" s="77"/>
      <c r="EW12" s="77"/>
      <c r="EX12" s="77"/>
      <c r="EY12" s="87" t="s">
        <v>154</v>
      </c>
      <c r="EZ12" s="88">
        <f>IF($EZ$8,FE7,"-")</f>
        <v>38</v>
      </c>
      <c r="FA12" s="88">
        <f>IF($EZ$8,FF7,"-")</f>
        <v>36.5</v>
      </c>
      <c r="FB12" s="88">
        <f>IF($EZ$8,FG7,"-")</f>
        <v>36.6</v>
      </c>
      <c r="FC12" s="88">
        <f>IF($EZ$8,FH7,"-")</f>
        <v>35.799999999999997</v>
      </c>
      <c r="FD12" s="88">
        <f>IF($EZ$8,FI7,"-")</f>
        <v>33.299999999999997</v>
      </c>
      <c r="FE12" s="77"/>
      <c r="FF12" s="77"/>
      <c r="FG12" s="77"/>
      <c r="FH12" s="77"/>
      <c r="FI12" s="87" t="s">
        <v>154</v>
      </c>
      <c r="FJ12" s="88">
        <f>IF($FJ$8,FO7,"-")</f>
        <v>20.6</v>
      </c>
      <c r="FK12" s="88">
        <f>IF($FJ$8,FP7,"-")</f>
        <v>21.6</v>
      </c>
      <c r="FL12" s="88">
        <f>IF($FJ$8,FQ7,"-")</f>
        <v>20</v>
      </c>
      <c r="FM12" s="88">
        <f>IF($FJ$8,FR7,"-")</f>
        <v>22.1</v>
      </c>
      <c r="FN12" s="88">
        <f>IF($FJ$8,FS7,"-")</f>
        <v>20.2</v>
      </c>
      <c r="FO12" s="77"/>
      <c r="FP12" s="77"/>
      <c r="FQ12" s="77"/>
      <c r="FR12" s="77"/>
      <c r="FS12" s="87" t="s">
        <v>154</v>
      </c>
      <c r="FT12" s="88">
        <f>IF($FT$8,FY7,"-")</f>
        <v>73.2</v>
      </c>
      <c r="FU12" s="88">
        <f>IF($FT$8,FZ7,"-")</f>
        <v>71.400000000000006</v>
      </c>
      <c r="FV12" s="88">
        <f>IF($FT$8,GA7,"-")</f>
        <v>82</v>
      </c>
      <c r="FW12" s="88">
        <f>IF($FT$8,GB7,"-")</f>
        <v>87.3</v>
      </c>
      <c r="FX12" s="88">
        <f>IF($FT$8,GC7,"-")</f>
        <v>94.7</v>
      </c>
      <c r="FY12" s="77"/>
      <c r="FZ12" s="77"/>
      <c r="GA12" s="77"/>
      <c r="GB12" s="77"/>
      <c r="GC12" s="87" t="s">
        <v>156</v>
      </c>
      <c r="GD12" s="88">
        <f>IF($GD$8,GI7,"-")</f>
        <v>62.6</v>
      </c>
      <c r="GE12" s="88">
        <f>IF($GD$8,GJ7,"-")</f>
        <v>63.4</v>
      </c>
      <c r="GF12" s="88">
        <f>IF($GD$8,GK7,"-")</f>
        <v>63.8</v>
      </c>
      <c r="GG12" s="88">
        <f>IF($GD$8,GL7,"-")</f>
        <v>63.6</v>
      </c>
      <c r="GH12" s="88">
        <f>IF($GD$8,GM7,"-")</f>
        <v>62</v>
      </c>
      <c r="GI12" s="77"/>
      <c r="GJ12" s="77"/>
      <c r="GK12" s="77"/>
      <c r="GL12" s="77"/>
      <c r="GM12" s="87" t="s">
        <v>154</v>
      </c>
      <c r="GN12" s="88">
        <f>IF($GN$8,GS7,"-")</f>
        <v>15.3</v>
      </c>
      <c r="GO12" s="88">
        <f>IF($GN$8,GT7,"-")</f>
        <v>16.100000000000001</v>
      </c>
      <c r="GP12" s="88">
        <f>IF($GN$8,GU7,"-")</f>
        <v>15.2</v>
      </c>
      <c r="GQ12" s="88">
        <f>IF($GN$8,GV7,"-")</f>
        <v>17.7</v>
      </c>
      <c r="GR12" s="88">
        <f>IF($GN$8,GW7,"-")</f>
        <v>21.9</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t="str">
        <f>IF($KW$8,LB7,"-")</f>
        <v>-</v>
      </c>
      <c r="KX12" s="88" t="str">
        <f>IF($KW$8,LC7,"-")</f>
        <v>-</v>
      </c>
      <c r="KY12" s="88" t="str">
        <f>IF($KW$8,LD7,"-")</f>
        <v>-</v>
      </c>
      <c r="KZ12" s="88" t="str">
        <f>IF($KW$8,LE7,"-")</f>
        <v>-</v>
      </c>
      <c r="LA12" s="88" t="str">
        <f>IF($KW$8,LF7,"-")</f>
        <v>-</v>
      </c>
      <c r="LB12" s="77"/>
      <c r="LC12" s="77"/>
      <c r="LD12" s="77"/>
      <c r="LE12" s="77"/>
      <c r="LF12" s="87" t="s">
        <v>154</v>
      </c>
      <c r="LG12" s="88" t="str">
        <f>IF($LG$8,LL7,"-")</f>
        <v>-</v>
      </c>
      <c r="LH12" s="88" t="str">
        <f>IF($LG$8,LM7,"-")</f>
        <v>-</v>
      </c>
      <c r="LI12" s="88" t="str">
        <f>IF($LG$8,LN7,"-")</f>
        <v>-</v>
      </c>
      <c r="LJ12" s="88" t="str">
        <f>IF($LG$8,LO7,"-")</f>
        <v>-</v>
      </c>
      <c r="LK12" s="88" t="str">
        <f>IF($LG$8,LP7,"-")</f>
        <v>-</v>
      </c>
      <c r="LL12" s="77"/>
      <c r="LM12" s="77"/>
      <c r="LN12" s="77"/>
      <c r="LO12" s="77"/>
      <c r="LP12" s="87" t="s">
        <v>154</v>
      </c>
      <c r="LQ12" s="88" t="str">
        <f>IF($LQ$8,LV7,"-")</f>
        <v>-</v>
      </c>
      <c r="LR12" s="88" t="str">
        <f>IF($LQ$8,LW7,"-")</f>
        <v>-</v>
      </c>
      <c r="LS12" s="88" t="str">
        <f>IF($LQ$8,LX7,"-")</f>
        <v>-</v>
      </c>
      <c r="LT12" s="88" t="str">
        <f>IF($LQ$8,LY7,"-")</f>
        <v>-</v>
      </c>
      <c r="LU12" s="88" t="str">
        <f>IF($LQ$8,LZ7,"-")</f>
        <v>-</v>
      </c>
      <c r="LV12" s="77"/>
      <c r="LW12" s="77"/>
      <c r="LX12" s="77"/>
      <c r="LY12" s="77"/>
      <c r="LZ12" s="87" t="s">
        <v>154</v>
      </c>
      <c r="MA12" s="88" t="str">
        <f>IF($MA$8,MF7,"-")</f>
        <v>-</v>
      </c>
      <c r="MB12" s="88" t="str">
        <f>IF($MA$8,MG7,"-")</f>
        <v>-</v>
      </c>
      <c r="MC12" s="88" t="str">
        <f>IF($MA$8,MH7,"-")</f>
        <v>-</v>
      </c>
      <c r="MD12" s="88" t="str">
        <f>IF($MA$8,MI7,"-")</f>
        <v>-</v>
      </c>
      <c r="ME12" s="88" t="str">
        <f>IF($MA$8,MJ7,"-")</f>
        <v>-</v>
      </c>
      <c r="MF12" s="77"/>
      <c r="MG12" s="77"/>
      <c r="MH12" s="77"/>
      <c r="MI12" s="77"/>
      <c r="MJ12" s="87" t="s">
        <v>154</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157</v>
      </c>
      <c r="AY13" s="88">
        <f>$BI$7</f>
        <v>100</v>
      </c>
      <c r="AZ13" s="88">
        <f>$BI$7</f>
        <v>100</v>
      </c>
      <c r="BA13" s="88">
        <f>$BI$7</f>
        <v>100</v>
      </c>
      <c r="BB13" s="88">
        <f>$BI$7</f>
        <v>100</v>
      </c>
      <c r="BC13" s="88">
        <f>$BI$7</f>
        <v>100</v>
      </c>
      <c r="BD13" s="77"/>
      <c r="BE13" s="77"/>
      <c r="BF13" s="77"/>
      <c r="BG13" s="77"/>
      <c r="BH13" s="77"/>
      <c r="BI13" s="87" t="s">
        <v>157</v>
      </c>
      <c r="BJ13" s="88">
        <f>$BT$7</f>
        <v>100</v>
      </c>
      <c r="BK13" s="88">
        <f>$BT$7</f>
        <v>100</v>
      </c>
      <c r="BL13" s="88">
        <f>$BT$7</f>
        <v>100</v>
      </c>
      <c r="BM13" s="88">
        <f>$BT$7</f>
        <v>100</v>
      </c>
      <c r="BN13" s="88">
        <f>$BT$7</f>
        <v>100</v>
      </c>
      <c r="BO13" s="77"/>
      <c r="BP13" s="77"/>
      <c r="BQ13" s="77"/>
      <c r="BR13" s="77"/>
      <c r="BS13" s="77"/>
      <c r="BT13" s="87" t="s">
        <v>157</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158</v>
      </c>
      <c r="C14" s="92"/>
      <c r="D14" s="93"/>
      <c r="E14" s="92"/>
      <c r="F14" s="212" t="s">
        <v>159</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160</v>
      </c>
      <c r="C15" s="202"/>
      <c r="D15" s="93"/>
      <c r="E15" s="90">
        <v>1</v>
      </c>
      <c r="F15" s="202" t="s">
        <v>161</v>
      </c>
      <c r="G15" s="202"/>
      <c r="H15" s="95" t="s">
        <v>162</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163</v>
      </c>
      <c r="AY15" s="96"/>
      <c r="AZ15" s="96"/>
      <c r="BA15" s="96"/>
      <c r="BB15" s="96"/>
      <c r="BC15" s="96"/>
      <c r="BD15" s="93"/>
      <c r="BE15" s="93"/>
      <c r="BF15" s="93"/>
      <c r="BG15" s="93"/>
      <c r="BH15" s="93"/>
      <c r="BI15" s="94" t="s">
        <v>163</v>
      </c>
      <c r="BJ15" s="96"/>
      <c r="BK15" s="96"/>
      <c r="BL15" s="96"/>
      <c r="BM15" s="96"/>
      <c r="BN15" s="96"/>
      <c r="BO15" s="93"/>
      <c r="BP15" s="93"/>
      <c r="BQ15" s="93"/>
      <c r="BR15" s="93"/>
      <c r="BS15" s="93"/>
      <c r="BT15" s="94" t="s">
        <v>163</v>
      </c>
      <c r="BU15" s="96"/>
      <c r="BV15" s="96"/>
      <c r="BW15" s="96"/>
      <c r="BX15" s="96"/>
      <c r="BY15" s="96"/>
      <c r="BZ15" s="93"/>
      <c r="CA15" s="93"/>
      <c r="CB15" s="93"/>
      <c r="CC15" s="93"/>
      <c r="CD15" s="93"/>
      <c r="CE15" s="94" t="s">
        <v>163</v>
      </c>
      <c r="CF15" s="96"/>
      <c r="CG15" s="96"/>
      <c r="CH15" s="96"/>
      <c r="CI15" s="96"/>
      <c r="CJ15" s="96"/>
      <c r="CK15" s="93"/>
      <c r="CL15" s="93"/>
      <c r="CM15" s="93"/>
      <c r="CN15" s="93"/>
      <c r="CO15" s="94" t="s">
        <v>163</v>
      </c>
      <c r="CP15" s="96"/>
      <c r="CQ15" s="96"/>
      <c r="CR15" s="96"/>
      <c r="CS15" s="96"/>
      <c r="CT15" s="96"/>
      <c r="CU15" s="93"/>
      <c r="CV15" s="93"/>
      <c r="CW15" s="93"/>
      <c r="CX15" s="93"/>
      <c r="CY15" s="93"/>
      <c r="CZ15" s="94" t="s">
        <v>163</v>
      </c>
      <c r="DA15" s="96"/>
      <c r="DB15" s="96"/>
      <c r="DC15" s="96"/>
      <c r="DD15" s="96"/>
      <c r="DE15" s="96"/>
      <c r="DF15" s="93"/>
      <c r="DG15" s="93"/>
      <c r="DH15" s="93"/>
      <c r="DI15" s="93"/>
      <c r="DJ15" s="94" t="s">
        <v>163</v>
      </c>
      <c r="DK15" s="96"/>
      <c r="DL15" s="96"/>
      <c r="DM15" s="96"/>
      <c r="DN15" s="96"/>
      <c r="DO15" s="96"/>
      <c r="DP15" s="93"/>
      <c r="DQ15" s="93"/>
      <c r="DR15" s="93"/>
      <c r="DS15" s="93"/>
      <c r="DT15" s="94" t="s">
        <v>163</v>
      </c>
      <c r="DU15" s="96"/>
      <c r="DV15" s="96"/>
      <c r="DW15" s="96"/>
      <c r="DX15" s="96"/>
      <c r="DY15" s="96"/>
      <c r="DZ15" s="93"/>
      <c r="EA15" s="93"/>
      <c r="EB15" s="93"/>
      <c r="EC15" s="93"/>
      <c r="ED15" s="94" t="s">
        <v>163</v>
      </c>
      <c r="EE15" s="96"/>
      <c r="EF15" s="96"/>
      <c r="EG15" s="96"/>
      <c r="EH15" s="96"/>
      <c r="EI15" s="96"/>
      <c r="EJ15" s="93"/>
      <c r="EK15" s="93"/>
      <c r="EL15" s="93"/>
      <c r="EM15" s="93"/>
      <c r="EN15" s="94" t="s">
        <v>163</v>
      </c>
      <c r="EO15" s="96"/>
      <c r="EP15" s="96"/>
      <c r="EQ15" s="96"/>
      <c r="ER15" s="96"/>
      <c r="ES15" s="96"/>
      <c r="ET15" s="93"/>
      <c r="EU15" s="93"/>
      <c r="EV15" s="93"/>
      <c r="EW15" s="93"/>
      <c r="EX15" s="93"/>
      <c r="EY15" s="94" t="s">
        <v>163</v>
      </c>
      <c r="EZ15" s="96"/>
      <c r="FA15" s="96"/>
      <c r="FB15" s="96"/>
      <c r="FC15" s="96"/>
      <c r="FD15" s="96"/>
      <c r="FE15" s="93"/>
      <c r="FF15" s="93"/>
      <c r="FG15" s="93"/>
      <c r="FH15" s="93"/>
      <c r="FI15" s="94" t="s">
        <v>163</v>
      </c>
      <c r="FJ15" s="96"/>
      <c r="FK15" s="96"/>
      <c r="FL15" s="96"/>
      <c r="FM15" s="96"/>
      <c r="FN15" s="96"/>
      <c r="FO15" s="93"/>
      <c r="FP15" s="93"/>
      <c r="FQ15" s="93"/>
      <c r="FR15" s="93"/>
      <c r="FS15" s="94" t="s">
        <v>163</v>
      </c>
      <c r="FT15" s="96"/>
      <c r="FU15" s="96"/>
      <c r="FV15" s="96"/>
      <c r="FW15" s="96"/>
      <c r="FX15" s="96"/>
      <c r="FY15" s="93"/>
      <c r="FZ15" s="93"/>
      <c r="GA15" s="93"/>
      <c r="GB15" s="93"/>
      <c r="GC15" s="94" t="s">
        <v>163</v>
      </c>
      <c r="GD15" s="96"/>
      <c r="GE15" s="96"/>
      <c r="GF15" s="96"/>
      <c r="GG15" s="96"/>
      <c r="GH15" s="96"/>
      <c r="GI15" s="93"/>
      <c r="GJ15" s="93"/>
      <c r="GK15" s="93"/>
      <c r="GL15" s="93"/>
      <c r="GM15" s="94" t="s">
        <v>163</v>
      </c>
      <c r="GN15" s="96"/>
      <c r="GO15" s="96"/>
      <c r="GP15" s="96"/>
      <c r="GQ15" s="96"/>
      <c r="GR15" s="96"/>
      <c r="GS15" s="93"/>
      <c r="GT15" s="93"/>
      <c r="GU15" s="93"/>
      <c r="GV15" s="93"/>
      <c r="GW15" s="93"/>
      <c r="GX15" s="94" t="s">
        <v>163</v>
      </c>
      <c r="GY15" s="96"/>
      <c r="GZ15" s="96"/>
      <c r="HA15" s="96"/>
      <c r="HB15" s="96"/>
      <c r="HC15" s="96"/>
      <c r="HD15" s="93"/>
      <c r="HE15" s="93"/>
      <c r="HF15" s="93"/>
      <c r="HG15" s="93"/>
      <c r="HH15" s="94" t="s">
        <v>163</v>
      </c>
      <c r="HI15" s="96"/>
      <c r="HJ15" s="96"/>
      <c r="HK15" s="96"/>
      <c r="HL15" s="96"/>
      <c r="HM15" s="96"/>
      <c r="HN15" s="93"/>
      <c r="HO15" s="93"/>
      <c r="HP15" s="93"/>
      <c r="HQ15" s="93"/>
      <c r="HR15" s="94" t="s">
        <v>163</v>
      </c>
      <c r="HS15" s="96"/>
      <c r="HT15" s="96"/>
      <c r="HU15" s="96"/>
      <c r="HV15" s="96"/>
      <c r="HW15" s="96"/>
      <c r="HX15" s="93"/>
      <c r="HY15" s="93"/>
      <c r="HZ15" s="93"/>
      <c r="IA15" s="93"/>
      <c r="IB15" s="94" t="s">
        <v>163</v>
      </c>
      <c r="IC15" s="96"/>
      <c r="ID15" s="96"/>
      <c r="IE15" s="96"/>
      <c r="IF15" s="96"/>
      <c r="IG15" s="96"/>
      <c r="IH15" s="93"/>
      <c r="II15" s="93"/>
      <c r="IJ15" s="93"/>
      <c r="IK15" s="93"/>
      <c r="IL15" s="94" t="s">
        <v>163</v>
      </c>
      <c r="IM15" s="96"/>
      <c r="IN15" s="96"/>
      <c r="IO15" s="96"/>
      <c r="IP15" s="96"/>
      <c r="IQ15" s="96"/>
      <c r="IR15" s="93"/>
      <c r="IS15" s="93"/>
      <c r="IT15" s="93"/>
      <c r="IU15" s="93"/>
      <c r="IV15" s="93"/>
      <c r="IW15" s="94" t="s">
        <v>163</v>
      </c>
      <c r="IX15" s="96"/>
      <c r="IY15" s="96"/>
      <c r="IZ15" s="96"/>
      <c r="JA15" s="96"/>
      <c r="JB15" s="96"/>
      <c r="JC15" s="93"/>
      <c r="JD15" s="93"/>
      <c r="JE15" s="93"/>
      <c r="JF15" s="93"/>
      <c r="JG15" s="94" t="s">
        <v>163</v>
      </c>
      <c r="JH15" s="96"/>
      <c r="JI15" s="96"/>
      <c r="JJ15" s="96"/>
      <c r="JK15" s="96"/>
      <c r="JL15" s="96"/>
      <c r="JM15" s="93"/>
      <c r="JN15" s="93"/>
      <c r="JO15" s="93"/>
      <c r="JP15" s="93"/>
      <c r="JQ15" s="94" t="s">
        <v>163</v>
      </c>
      <c r="JR15" s="96"/>
      <c r="JS15" s="96"/>
      <c r="JT15" s="96"/>
      <c r="JU15" s="96"/>
      <c r="JV15" s="96"/>
      <c r="JW15" s="93"/>
      <c r="JX15" s="93"/>
      <c r="JY15" s="93"/>
      <c r="JZ15" s="93"/>
      <c r="KA15" s="94" t="s">
        <v>163</v>
      </c>
      <c r="KB15" s="96"/>
      <c r="KC15" s="96"/>
      <c r="KD15" s="96"/>
      <c r="KE15" s="96"/>
      <c r="KF15" s="96"/>
      <c r="KG15" s="93"/>
      <c r="KH15" s="93"/>
      <c r="KI15" s="93"/>
      <c r="KJ15" s="93"/>
      <c r="KK15" s="94" t="s">
        <v>163</v>
      </c>
      <c r="KL15" s="96"/>
      <c r="KM15" s="96"/>
      <c r="KN15" s="96"/>
      <c r="KO15" s="96"/>
      <c r="KP15" s="96"/>
      <c r="KQ15" s="93"/>
      <c r="KR15" s="93"/>
      <c r="KS15" s="93"/>
      <c r="KT15" s="93"/>
      <c r="KU15" s="93"/>
      <c r="KV15" s="94" t="s">
        <v>163</v>
      </c>
      <c r="KW15" s="96"/>
      <c r="KX15" s="96"/>
      <c r="KY15" s="96"/>
      <c r="KZ15" s="96"/>
      <c r="LA15" s="96"/>
      <c r="LB15" s="93"/>
      <c r="LC15" s="93"/>
      <c r="LD15" s="93"/>
      <c r="LE15" s="93"/>
      <c r="LF15" s="94" t="s">
        <v>163</v>
      </c>
      <c r="LG15" s="96"/>
      <c r="LH15" s="96"/>
      <c r="LI15" s="96"/>
      <c r="LJ15" s="96"/>
      <c r="LK15" s="96"/>
      <c r="LL15" s="93"/>
      <c r="LM15" s="93"/>
      <c r="LN15" s="93"/>
      <c r="LO15" s="93"/>
      <c r="LP15" s="94" t="s">
        <v>163</v>
      </c>
      <c r="LQ15" s="96"/>
      <c r="LR15" s="96"/>
      <c r="LS15" s="96"/>
      <c r="LT15" s="96"/>
      <c r="LU15" s="96"/>
      <c r="LV15" s="93"/>
      <c r="LW15" s="93"/>
      <c r="LX15" s="93"/>
      <c r="LY15" s="93"/>
      <c r="LZ15" s="94" t="s">
        <v>163</v>
      </c>
      <c r="MA15" s="96"/>
      <c r="MB15" s="96"/>
      <c r="MC15" s="96"/>
      <c r="MD15" s="96"/>
      <c r="ME15" s="96"/>
      <c r="MF15" s="93"/>
      <c r="MG15" s="93"/>
      <c r="MH15" s="93"/>
      <c r="MI15" s="93"/>
      <c r="MJ15" s="94" t="s">
        <v>163</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164</v>
      </c>
      <c r="C16" s="202"/>
      <c r="D16" s="93"/>
      <c r="E16" s="90">
        <f>E15+1</f>
        <v>2</v>
      </c>
      <c r="F16" s="202" t="s">
        <v>165</v>
      </c>
      <c r="G16" s="202"/>
      <c r="H16" s="95" t="s">
        <v>166</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167</v>
      </c>
      <c r="C17" s="202"/>
      <c r="D17" s="93"/>
      <c r="E17" s="90">
        <f t="shared" ref="E17" si="8">E16+1</f>
        <v>3</v>
      </c>
      <c r="F17" s="202" t="s">
        <v>17</v>
      </c>
      <c r="G17" s="202"/>
      <c r="H17" s="95" t="s">
        <v>168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169</v>
      </c>
      <c r="AY17" s="99">
        <f>IF(AY7="-",NA(),AY7)</f>
        <v>112.4</v>
      </c>
      <c r="AZ17" s="99">
        <f t="shared" ref="AZ17:BC17" si="9">IF(AZ7="-",NA(),AZ7)</f>
        <v>116.7</v>
      </c>
      <c r="BA17" s="99">
        <f t="shared" si="9"/>
        <v>118.8</v>
      </c>
      <c r="BB17" s="99">
        <f t="shared" si="9"/>
        <v>118.5</v>
      </c>
      <c r="BC17" s="99">
        <f t="shared" si="9"/>
        <v>93.7</v>
      </c>
      <c r="BD17" s="93"/>
      <c r="BE17" s="93"/>
      <c r="BF17" s="93"/>
      <c r="BG17" s="93"/>
      <c r="BH17" s="93"/>
      <c r="BI17" s="98" t="s">
        <v>169</v>
      </c>
      <c r="BJ17" s="99">
        <f>IF(BJ7="-",NA(),BJ7)</f>
        <v>113.8</v>
      </c>
      <c r="BK17" s="99">
        <f t="shared" ref="BK17:BN17" si="10">IF(BK7="-",NA(),BK7)</f>
        <v>118</v>
      </c>
      <c r="BL17" s="99">
        <f t="shared" si="10"/>
        <v>119.2</v>
      </c>
      <c r="BM17" s="99">
        <f t="shared" si="10"/>
        <v>119.6</v>
      </c>
      <c r="BN17" s="99">
        <f t="shared" si="10"/>
        <v>95.6</v>
      </c>
      <c r="BO17" s="93"/>
      <c r="BP17" s="93"/>
      <c r="BQ17" s="93"/>
      <c r="BR17" s="93"/>
      <c r="BS17" s="93"/>
      <c r="BT17" s="98" t="s">
        <v>169</v>
      </c>
      <c r="BU17" s="99">
        <f>IF(BU7="-",NA(),BU7)</f>
        <v>787.9</v>
      </c>
      <c r="BV17" s="99">
        <f t="shared" ref="BV17:BY17" si="11">IF(BV7="-",NA(),BV7)</f>
        <v>793.7</v>
      </c>
      <c r="BW17" s="99">
        <f t="shared" si="11"/>
        <v>851.4</v>
      </c>
      <c r="BX17" s="99">
        <f t="shared" si="11"/>
        <v>862.7</v>
      </c>
      <c r="BY17" s="99">
        <f t="shared" si="11"/>
        <v>917.9</v>
      </c>
      <c r="BZ17" s="93"/>
      <c r="CA17" s="93"/>
      <c r="CB17" s="93"/>
      <c r="CC17" s="93"/>
      <c r="CD17" s="93"/>
      <c r="CE17" s="98" t="s">
        <v>169</v>
      </c>
      <c r="CF17" s="99">
        <f>IF(CF7="-",NA(),CF7)</f>
        <v>8030.8</v>
      </c>
      <c r="CG17" s="99">
        <f t="shared" ref="CG17:CJ17" si="12">IF(CG7="-",NA(),CG7)</f>
        <v>8203.4</v>
      </c>
      <c r="CH17" s="99">
        <f t="shared" si="12"/>
        <v>6467.6</v>
      </c>
      <c r="CI17" s="99">
        <f t="shared" si="12"/>
        <v>8900.6</v>
      </c>
      <c r="CJ17" s="99">
        <f t="shared" si="12"/>
        <v>11634.9</v>
      </c>
      <c r="CK17" s="93"/>
      <c r="CL17" s="93"/>
      <c r="CM17" s="93"/>
      <c r="CN17" s="93"/>
      <c r="CO17" s="98" t="s">
        <v>169</v>
      </c>
      <c r="CP17" s="100">
        <f>IF(CP7="-",NA(),CP7)</f>
        <v>729820</v>
      </c>
      <c r="CQ17" s="100">
        <f t="shared" ref="CQ17:CT17" si="13">IF(CQ7="-",NA(),CQ7)</f>
        <v>771101</v>
      </c>
      <c r="CR17" s="100">
        <f t="shared" si="13"/>
        <v>765521</v>
      </c>
      <c r="CS17" s="100">
        <f t="shared" si="13"/>
        <v>849745</v>
      </c>
      <c r="CT17" s="100">
        <f t="shared" si="13"/>
        <v>493045</v>
      </c>
      <c r="CU17" s="93"/>
      <c r="CV17" s="93"/>
      <c r="CW17" s="93"/>
      <c r="CX17" s="93"/>
      <c r="CY17" s="93"/>
      <c r="CZ17" s="98" t="s">
        <v>169</v>
      </c>
      <c r="DA17" s="99">
        <f>IF(DA7="-",NA(),DA7)</f>
        <v>43</v>
      </c>
      <c r="DB17" s="99">
        <f t="shared" ref="DB17:DE17" si="14">IF(DB7="-",NA(),DB7)</f>
        <v>39.4</v>
      </c>
      <c r="DC17" s="99">
        <f t="shared" si="14"/>
        <v>49.6</v>
      </c>
      <c r="DD17" s="99">
        <f t="shared" si="14"/>
        <v>40.200000000000003</v>
      </c>
      <c r="DE17" s="99">
        <f t="shared" si="14"/>
        <v>33.4</v>
      </c>
      <c r="DF17" s="93"/>
      <c r="DG17" s="93"/>
      <c r="DH17" s="93"/>
      <c r="DI17" s="93"/>
      <c r="DJ17" s="98" t="s">
        <v>169</v>
      </c>
      <c r="DK17" s="99">
        <f>IF(DK7="-",NA(),DK7)</f>
        <v>20.2</v>
      </c>
      <c r="DL17" s="99">
        <f t="shared" ref="DL17:DO17" si="15">IF(DL7="-",NA(),DL7)</f>
        <v>14</v>
      </c>
      <c r="DM17" s="99">
        <f t="shared" si="15"/>
        <v>12.6</v>
      </c>
      <c r="DN17" s="99">
        <f t="shared" si="15"/>
        <v>12.6</v>
      </c>
      <c r="DO17" s="99">
        <f t="shared" si="15"/>
        <v>10.7</v>
      </c>
      <c r="DP17" s="93"/>
      <c r="DQ17" s="93"/>
      <c r="DR17" s="93"/>
      <c r="DS17" s="93"/>
      <c r="DT17" s="98" t="s">
        <v>169</v>
      </c>
      <c r="DU17" s="99">
        <f>IF(DU7="-",NA(),DU7)</f>
        <v>50.2</v>
      </c>
      <c r="DV17" s="99">
        <f t="shared" ref="DV17:DY17" si="16">IF(DV7="-",NA(),DV7)</f>
        <v>83.5</v>
      </c>
      <c r="DW17" s="99">
        <f t="shared" si="16"/>
        <v>94.5</v>
      </c>
      <c r="DX17" s="99">
        <f t="shared" si="16"/>
        <v>80.3</v>
      </c>
      <c r="DY17" s="99">
        <f t="shared" si="16"/>
        <v>99.6</v>
      </c>
      <c r="DZ17" s="93"/>
      <c r="EA17" s="93"/>
      <c r="EB17" s="93"/>
      <c r="EC17" s="93"/>
      <c r="ED17" s="98" t="s">
        <v>169</v>
      </c>
      <c r="EE17" s="99">
        <f>IF(EE7="-",NA(),EE7)</f>
        <v>64.7</v>
      </c>
      <c r="EF17" s="99">
        <f t="shared" ref="EF17:EI17" si="17">IF(EF7="-",NA(),EF7)</f>
        <v>65.3</v>
      </c>
      <c r="EG17" s="99">
        <f t="shared" si="17"/>
        <v>66.099999999999994</v>
      </c>
      <c r="EH17" s="99">
        <f t="shared" si="17"/>
        <v>62.6</v>
      </c>
      <c r="EI17" s="99">
        <f t="shared" si="17"/>
        <v>63.5</v>
      </c>
      <c r="EJ17" s="93"/>
      <c r="EK17" s="93"/>
      <c r="EL17" s="93"/>
      <c r="EM17" s="93"/>
      <c r="EN17" s="98" t="s">
        <v>169</v>
      </c>
      <c r="EO17" s="99">
        <f>IF(EO7="-",NA(),EO7)</f>
        <v>1.3</v>
      </c>
      <c r="EP17" s="99">
        <f t="shared" ref="EP17:ES17" si="18">IF(EP7="-",NA(),EP7)</f>
        <v>1.5</v>
      </c>
      <c r="EQ17" s="99">
        <f t="shared" si="18"/>
        <v>1.4</v>
      </c>
      <c r="ER17" s="99">
        <f t="shared" si="18"/>
        <v>5.3</v>
      </c>
      <c r="ES17" s="99">
        <f t="shared" si="18"/>
        <v>7.5</v>
      </c>
      <c r="ET17" s="93"/>
      <c r="EU17" s="93"/>
      <c r="EV17" s="93"/>
      <c r="EW17" s="93"/>
      <c r="EX17" s="93"/>
      <c r="EY17" s="98" t="s">
        <v>169</v>
      </c>
      <c r="EZ17" s="99">
        <f>IF(EZ7="-",NA(),EZ7)</f>
        <v>43</v>
      </c>
      <c r="FA17" s="99">
        <f t="shared" ref="FA17:FD17" si="19">IF(FA7="-",NA(),FA7)</f>
        <v>39.4</v>
      </c>
      <c r="FB17" s="99">
        <f t="shared" si="19"/>
        <v>49.6</v>
      </c>
      <c r="FC17" s="99">
        <f t="shared" si="19"/>
        <v>40.200000000000003</v>
      </c>
      <c r="FD17" s="99">
        <f t="shared" si="19"/>
        <v>33.4</v>
      </c>
      <c r="FE17" s="93"/>
      <c r="FF17" s="93"/>
      <c r="FG17" s="93"/>
      <c r="FH17" s="93"/>
      <c r="FI17" s="98" t="s">
        <v>169</v>
      </c>
      <c r="FJ17" s="99">
        <f>IF(FJ7="-",NA(),FJ7)</f>
        <v>20.2</v>
      </c>
      <c r="FK17" s="99">
        <f t="shared" ref="FK17:FN17" si="20">IF(FK7="-",NA(),FK7)</f>
        <v>14</v>
      </c>
      <c r="FL17" s="99">
        <f t="shared" si="20"/>
        <v>12.6</v>
      </c>
      <c r="FM17" s="99">
        <f t="shared" si="20"/>
        <v>12.6</v>
      </c>
      <c r="FN17" s="99">
        <f t="shared" si="20"/>
        <v>10.7</v>
      </c>
      <c r="FO17" s="93"/>
      <c r="FP17" s="93"/>
      <c r="FQ17" s="93"/>
      <c r="FR17" s="93"/>
      <c r="FS17" s="98" t="s">
        <v>169</v>
      </c>
      <c r="FT17" s="99">
        <f>IF(FT7="-",NA(),FT7)</f>
        <v>50.2</v>
      </c>
      <c r="FU17" s="99">
        <f t="shared" ref="FU17:FX17" si="21">IF(FU7="-",NA(),FU7)</f>
        <v>83.5</v>
      </c>
      <c r="FV17" s="99">
        <f t="shared" si="21"/>
        <v>94.5</v>
      </c>
      <c r="FW17" s="99">
        <f t="shared" si="21"/>
        <v>80.3</v>
      </c>
      <c r="FX17" s="99">
        <f t="shared" si="21"/>
        <v>99.6</v>
      </c>
      <c r="FY17" s="93"/>
      <c r="FZ17" s="93"/>
      <c r="GA17" s="93"/>
      <c r="GB17" s="93"/>
      <c r="GC17" s="98" t="s">
        <v>169</v>
      </c>
      <c r="GD17" s="99">
        <f>IF(GD7="-",NA(),GD7)</f>
        <v>64.7</v>
      </c>
      <c r="GE17" s="99">
        <f t="shared" ref="GE17:GH17" si="22">IF(GE7="-",NA(),GE7)</f>
        <v>65.3</v>
      </c>
      <c r="GF17" s="99">
        <f t="shared" si="22"/>
        <v>66.099999999999994</v>
      </c>
      <c r="GG17" s="99">
        <f t="shared" si="22"/>
        <v>62.6</v>
      </c>
      <c r="GH17" s="99">
        <f t="shared" si="22"/>
        <v>63.5</v>
      </c>
      <c r="GI17" s="93"/>
      <c r="GJ17" s="93"/>
      <c r="GK17" s="93"/>
      <c r="GL17" s="93"/>
      <c r="GM17" s="98" t="s">
        <v>169</v>
      </c>
      <c r="GN17" s="99">
        <f>IF(GN7="-",NA(),GN7)</f>
        <v>1.3</v>
      </c>
      <c r="GO17" s="99">
        <f t="shared" ref="GO17:GR17" si="23">IF(GO7="-",NA(),GO7)</f>
        <v>1.5</v>
      </c>
      <c r="GP17" s="99">
        <f t="shared" si="23"/>
        <v>1.4</v>
      </c>
      <c r="GQ17" s="99">
        <f t="shared" si="23"/>
        <v>5.3</v>
      </c>
      <c r="GR17" s="99">
        <f t="shared" si="23"/>
        <v>7.5</v>
      </c>
      <c r="GS17" s="93"/>
      <c r="GT17" s="93"/>
      <c r="GU17" s="93"/>
      <c r="GV17" s="93"/>
      <c r="GW17" s="93"/>
      <c r="GX17" s="98" t="s">
        <v>169</v>
      </c>
      <c r="GY17" s="99" t="e">
        <f>IF(GY7="-",NA(),GY7)</f>
        <v>#N/A</v>
      </c>
      <c r="GZ17" s="99" t="e">
        <f t="shared" ref="GZ17:HC17" si="24">IF(GZ7="-",NA(),GZ7)</f>
        <v>#N/A</v>
      </c>
      <c r="HA17" s="99" t="e">
        <f t="shared" si="24"/>
        <v>#N/A</v>
      </c>
      <c r="HB17" s="99" t="e">
        <f t="shared" si="24"/>
        <v>#N/A</v>
      </c>
      <c r="HC17" s="99" t="e">
        <f t="shared" si="24"/>
        <v>#N/A</v>
      </c>
      <c r="HD17" s="93"/>
      <c r="HE17" s="93"/>
      <c r="HF17" s="93"/>
      <c r="HG17" s="93"/>
      <c r="HH17" s="98" t="s">
        <v>169</v>
      </c>
      <c r="HI17" s="99" t="e">
        <f>IF(HI7="-",NA(),HI7)</f>
        <v>#N/A</v>
      </c>
      <c r="HJ17" s="99" t="e">
        <f t="shared" ref="HJ17:HM17" si="25">IF(HJ7="-",NA(),HJ7)</f>
        <v>#N/A</v>
      </c>
      <c r="HK17" s="99" t="e">
        <f t="shared" si="25"/>
        <v>#N/A</v>
      </c>
      <c r="HL17" s="99" t="e">
        <f t="shared" si="25"/>
        <v>#N/A</v>
      </c>
      <c r="HM17" s="99" t="e">
        <f t="shared" si="25"/>
        <v>#N/A</v>
      </c>
      <c r="HN17" s="93"/>
      <c r="HO17" s="93"/>
      <c r="HP17" s="93"/>
      <c r="HQ17" s="93"/>
      <c r="HR17" s="98" t="s">
        <v>169</v>
      </c>
      <c r="HS17" s="99" t="e">
        <f>IF(HS7="-",NA(),HS7)</f>
        <v>#N/A</v>
      </c>
      <c r="HT17" s="99" t="e">
        <f t="shared" ref="HT17:HW17" si="26">IF(HT7="-",NA(),HT7)</f>
        <v>#N/A</v>
      </c>
      <c r="HU17" s="99" t="e">
        <f t="shared" si="26"/>
        <v>#N/A</v>
      </c>
      <c r="HV17" s="99" t="e">
        <f t="shared" si="26"/>
        <v>#N/A</v>
      </c>
      <c r="HW17" s="99" t="e">
        <f t="shared" si="26"/>
        <v>#N/A</v>
      </c>
      <c r="HX17" s="93"/>
      <c r="HY17" s="93"/>
      <c r="HZ17" s="93"/>
      <c r="IA17" s="93"/>
      <c r="IB17" s="98" t="s">
        <v>169</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169</v>
      </c>
      <c r="IX17" s="99" t="e">
        <f>IF(IX7="-",NA(),IX7)</f>
        <v>#N/A</v>
      </c>
      <c r="IY17" s="99" t="e">
        <f t="shared" ref="IY17:JB17" si="29">IF(IY7="-",NA(),IY7)</f>
        <v>#N/A</v>
      </c>
      <c r="IZ17" s="99" t="e">
        <f t="shared" si="29"/>
        <v>#N/A</v>
      </c>
      <c r="JA17" s="99" t="e">
        <f t="shared" si="29"/>
        <v>#N/A</v>
      </c>
      <c r="JB17" s="99" t="e">
        <f t="shared" si="29"/>
        <v>#N/A</v>
      </c>
      <c r="JC17" s="93"/>
      <c r="JD17" s="93"/>
      <c r="JE17" s="93"/>
      <c r="JF17" s="93"/>
      <c r="JG17" s="98" t="s">
        <v>169</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170</v>
      </c>
      <c r="KB17" s="99" t="e">
        <f>IF(KB7="-",NA(),KB7)</f>
        <v>#N/A</v>
      </c>
      <c r="KC17" s="99" t="e">
        <f t="shared" ref="KC17:KF17" si="32">IF(KC7="-",NA(),KC7)</f>
        <v>#N/A</v>
      </c>
      <c r="KD17" s="99" t="e">
        <f t="shared" si="32"/>
        <v>#N/A</v>
      </c>
      <c r="KE17" s="99" t="e">
        <f t="shared" si="32"/>
        <v>#N/A</v>
      </c>
      <c r="KF17" s="99" t="e">
        <f t="shared" si="32"/>
        <v>#N/A</v>
      </c>
      <c r="KG17" s="93"/>
      <c r="KH17" s="93"/>
      <c r="KI17" s="93"/>
      <c r="KJ17" s="93"/>
      <c r="KK17" s="98" t="s">
        <v>169</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t="e">
        <f>IF(KW7="-",NA(),KW7)</f>
        <v>#N/A</v>
      </c>
      <c r="KX17" s="99" t="e">
        <f t="shared" ref="KX17:LA17" si="34">IF(KX7="-",NA(),KX7)</f>
        <v>#N/A</v>
      </c>
      <c r="KY17" s="99" t="e">
        <f t="shared" si="34"/>
        <v>#N/A</v>
      </c>
      <c r="KZ17" s="99" t="e">
        <f t="shared" si="34"/>
        <v>#N/A</v>
      </c>
      <c r="LA17" s="99" t="e">
        <f t="shared" si="34"/>
        <v>#N/A</v>
      </c>
      <c r="LB17" s="93"/>
      <c r="LC17" s="93"/>
      <c r="LD17" s="93"/>
      <c r="LE17" s="93"/>
      <c r="LF17" s="98" t="s">
        <v>169</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169</v>
      </c>
      <c r="MA17" s="99" t="e">
        <f>IF(MA7="-",NA(),MA7)</f>
        <v>#N/A</v>
      </c>
      <c r="MB17" s="99" t="e">
        <f t="shared" ref="MB17:ME17" si="37">IF(MB7="-",NA(),MB7)</f>
        <v>#N/A</v>
      </c>
      <c r="MC17" s="99" t="e">
        <f t="shared" si="37"/>
        <v>#N/A</v>
      </c>
      <c r="MD17" s="99" t="e">
        <f t="shared" si="37"/>
        <v>#N/A</v>
      </c>
      <c r="ME17" s="99" t="e">
        <f t="shared" si="37"/>
        <v>#N/A</v>
      </c>
      <c r="MF17" s="93"/>
      <c r="MG17" s="93"/>
      <c r="MH17" s="93"/>
      <c r="MI17" s="93"/>
      <c r="MJ17" s="98" t="s">
        <v>169</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172</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174</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173</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174</v>
      </c>
      <c r="CF18" s="99">
        <f>IF(CK7="-",NA(),CK7)</f>
        <v>8600.1</v>
      </c>
      <c r="CG18" s="99">
        <f t="shared" ref="CG18:CJ18" si="42">IF(CL7="-",NA(),CL7)</f>
        <v>9078.5</v>
      </c>
      <c r="CH18" s="99">
        <f t="shared" si="42"/>
        <v>9106</v>
      </c>
      <c r="CI18" s="99">
        <f t="shared" si="42"/>
        <v>9268.1</v>
      </c>
      <c r="CJ18" s="99">
        <f t="shared" si="42"/>
        <v>9846.1</v>
      </c>
      <c r="CK18" s="93"/>
      <c r="CL18" s="93"/>
      <c r="CM18" s="93"/>
      <c r="CN18" s="93"/>
      <c r="CO18" s="98" t="s">
        <v>174</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174</v>
      </c>
      <c r="DA18" s="99">
        <f>IF(DF7="-",NA(),DF7)</f>
        <v>36.4</v>
      </c>
      <c r="DB18" s="99">
        <f t="shared" ref="DB18:DE18" si="44">IF(DG7="-",NA(),DG7)</f>
        <v>35.200000000000003</v>
      </c>
      <c r="DC18" s="99">
        <f t="shared" si="44"/>
        <v>35</v>
      </c>
      <c r="DD18" s="99">
        <f t="shared" si="44"/>
        <v>34.4</v>
      </c>
      <c r="DE18" s="99">
        <f t="shared" si="44"/>
        <v>32.1</v>
      </c>
      <c r="DF18" s="93"/>
      <c r="DG18" s="93"/>
      <c r="DH18" s="93"/>
      <c r="DI18" s="93"/>
      <c r="DJ18" s="98" t="s">
        <v>174</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174</v>
      </c>
      <c r="DU18" s="99">
        <f>IF(DZ7="-",NA(),DZ7)</f>
        <v>96.5</v>
      </c>
      <c r="DV18" s="99">
        <f t="shared" ref="DV18:DY18" si="46">IF(EA7="-",NA(),EA7)</f>
        <v>89.3</v>
      </c>
      <c r="DW18" s="99">
        <f t="shared" si="46"/>
        <v>92.8</v>
      </c>
      <c r="DX18" s="99">
        <f t="shared" si="46"/>
        <v>95.1</v>
      </c>
      <c r="DY18" s="99">
        <f t="shared" si="46"/>
        <v>101.1</v>
      </c>
      <c r="DZ18" s="93"/>
      <c r="EA18" s="93"/>
      <c r="EB18" s="93"/>
      <c r="EC18" s="93"/>
      <c r="ED18" s="98" t="s">
        <v>174</v>
      </c>
      <c r="EE18" s="99">
        <f>IF(EJ7="-",NA(),EJ7)</f>
        <v>60.1</v>
      </c>
      <c r="EF18" s="99">
        <f t="shared" ref="EF18:EI18" si="47">IF(EK7="-",NA(),EK7)</f>
        <v>61.2</v>
      </c>
      <c r="EG18" s="99">
        <f t="shared" si="47"/>
        <v>61.9</v>
      </c>
      <c r="EH18" s="99">
        <f t="shared" si="47"/>
        <v>62</v>
      </c>
      <c r="EI18" s="99">
        <f t="shared" si="47"/>
        <v>60.7</v>
      </c>
      <c r="EJ18" s="93"/>
      <c r="EK18" s="93"/>
      <c r="EL18" s="93"/>
      <c r="EM18" s="93"/>
      <c r="EN18" s="98" t="s">
        <v>174</v>
      </c>
      <c r="EO18" s="99">
        <f>IF(ET7="-",NA(),ET7)</f>
        <v>21.1</v>
      </c>
      <c r="EP18" s="99">
        <f t="shared" ref="EP18:ES18" si="48">IF(EU7="-",NA(),EU7)</f>
        <v>22.3</v>
      </c>
      <c r="EQ18" s="99">
        <f t="shared" si="48"/>
        <v>22.1</v>
      </c>
      <c r="ER18" s="99">
        <f t="shared" si="48"/>
        <v>23</v>
      </c>
      <c r="ES18" s="99">
        <f t="shared" si="48"/>
        <v>28.8</v>
      </c>
      <c r="ET18" s="93"/>
      <c r="EU18" s="93"/>
      <c r="EV18" s="93"/>
      <c r="EW18" s="93"/>
      <c r="EX18" s="93"/>
      <c r="EY18" s="98" t="s">
        <v>174</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174</v>
      </c>
      <c r="FJ18" s="99">
        <f>IF(OR(NOT($FJ$8),FO7="-"),NA(),FO7)</f>
        <v>20.6</v>
      </c>
      <c r="FK18" s="99">
        <f>IF(OR(NOT($FJ$8),FP7="-"),NA(),FP7)</f>
        <v>21.6</v>
      </c>
      <c r="FL18" s="99">
        <f>IF(OR(NOT($FJ$8),FQ7="-"),NA(),FQ7)</f>
        <v>20</v>
      </c>
      <c r="FM18" s="99">
        <f>IF(OR(NOT($FJ$8),FR7="-"),NA(),FR7)</f>
        <v>22.1</v>
      </c>
      <c r="FN18" s="99">
        <f>IF(OR(NOT($FJ$8),FS7="-"),NA(),FS7)</f>
        <v>20.2</v>
      </c>
      <c r="FO18" s="93"/>
      <c r="FP18" s="93"/>
      <c r="FQ18" s="93"/>
      <c r="FR18" s="93"/>
      <c r="FS18" s="98" t="s">
        <v>174</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174</v>
      </c>
      <c r="GD18" s="99">
        <f>IF(OR(NOT($GD$8),GI7="-"),NA(),GI7)</f>
        <v>62.6</v>
      </c>
      <c r="GE18" s="99">
        <f>IF(OR(NOT($GD$8),GJ7="-"),NA(),GJ7)</f>
        <v>63.4</v>
      </c>
      <c r="GF18" s="99">
        <f>IF(OR(NOT($GD$8),GK7="-"),NA(),GK7)</f>
        <v>63.8</v>
      </c>
      <c r="GG18" s="99">
        <f>IF(OR(NOT($GD$8),GL7="-"),NA(),GL7)</f>
        <v>63.6</v>
      </c>
      <c r="GH18" s="99">
        <f>IF(OR(NOT($GD$8),GM7="-"),NA(),GM7)</f>
        <v>62</v>
      </c>
      <c r="GI18" s="93"/>
      <c r="GJ18" s="93"/>
      <c r="GK18" s="93"/>
      <c r="GL18" s="93"/>
      <c r="GM18" s="98" t="s">
        <v>174</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174</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174</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176</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157</v>
      </c>
      <c r="AY19" s="99">
        <f>$BI$7</f>
        <v>100</v>
      </c>
      <c r="AZ19" s="99">
        <f t="shared" ref="AZ19:BC19" si="49">$BI$7</f>
        <v>100</v>
      </c>
      <c r="BA19" s="99">
        <f t="shared" si="49"/>
        <v>100</v>
      </c>
      <c r="BB19" s="99">
        <f t="shared" si="49"/>
        <v>100</v>
      </c>
      <c r="BC19" s="99">
        <f t="shared" si="49"/>
        <v>100</v>
      </c>
      <c r="BD19" s="93"/>
      <c r="BE19" s="93"/>
      <c r="BF19" s="93"/>
      <c r="BG19" s="93"/>
      <c r="BH19" s="93"/>
      <c r="BI19" s="101" t="s">
        <v>157</v>
      </c>
      <c r="BJ19" s="99">
        <f>$BT$7</f>
        <v>100</v>
      </c>
      <c r="BK19" s="99">
        <f>$BT$7</f>
        <v>100</v>
      </c>
      <c r="BL19" s="99">
        <f>$BT$7</f>
        <v>100</v>
      </c>
      <c r="BM19" s="99">
        <f>$BT$7</f>
        <v>100</v>
      </c>
      <c r="BN19" s="99">
        <f>$BT$7</f>
        <v>100</v>
      </c>
      <c r="BO19" s="93"/>
      <c r="BP19" s="93"/>
      <c r="BQ19" s="93"/>
      <c r="BR19" s="93"/>
      <c r="BS19" s="93"/>
      <c r="BT19" s="101" t="s">
        <v>157</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177</v>
      </c>
      <c r="C20" s="202"/>
      <c r="D20" s="93"/>
    </row>
    <row r="21" spans="1:374" x14ac:dyDescent="0.15">
      <c r="A21" s="90">
        <f t="shared" si="7"/>
        <v>7</v>
      </c>
      <c r="B21" s="202" t="s">
        <v>178</v>
      </c>
      <c r="C21" s="202"/>
      <c r="D21" s="93"/>
    </row>
    <row r="22" spans="1:374" x14ac:dyDescent="0.15">
      <c r="A22" s="90">
        <f t="shared" si="7"/>
        <v>8</v>
      </c>
      <c r="B22" s="202" t="s">
        <v>179</v>
      </c>
      <c r="C22" s="202"/>
      <c r="D22" s="93"/>
      <c r="E22" s="203" t="s">
        <v>180</v>
      </c>
      <c r="F22" s="204"/>
      <c r="G22" s="204"/>
      <c r="H22" s="204"/>
      <c r="I22" s="205"/>
    </row>
    <row r="23" spans="1:374" x14ac:dyDescent="0.15">
      <c r="A23" s="90">
        <f t="shared" si="7"/>
        <v>9</v>
      </c>
      <c r="B23" s="202" t="s">
        <v>181</v>
      </c>
      <c r="C23" s="202"/>
      <c r="D23" s="93"/>
      <c r="E23" s="206"/>
      <c r="F23" s="207"/>
      <c r="G23" s="207"/>
      <c r="H23" s="207"/>
      <c r="I23" s="208"/>
    </row>
    <row r="24" spans="1:374" x14ac:dyDescent="0.15">
      <c r="A24" s="90">
        <f t="shared" si="7"/>
        <v>10</v>
      </c>
      <c r="B24" s="202" t="s">
        <v>182</v>
      </c>
      <c r="C24" s="202"/>
      <c r="D24" s="93"/>
      <c r="E24" s="206"/>
      <c r="F24" s="207"/>
      <c r="G24" s="207"/>
      <c r="H24" s="207"/>
      <c r="I24" s="208"/>
    </row>
    <row r="25" spans="1:374" x14ac:dyDescent="0.15">
      <c r="A25" s="90">
        <f t="shared" si="7"/>
        <v>11</v>
      </c>
      <c r="B25" s="202" t="s">
        <v>183</v>
      </c>
      <c r="C25" s="202"/>
      <c r="D25" s="93"/>
      <c r="E25" s="206"/>
      <c r="F25" s="207"/>
      <c r="G25" s="207"/>
      <c r="H25" s="207"/>
      <c r="I25" s="208"/>
    </row>
    <row r="26" spans="1:374" x14ac:dyDescent="0.15">
      <c r="A26" s="90">
        <f t="shared" si="7"/>
        <v>12</v>
      </c>
      <c r="B26" s="202" t="s">
        <v>184</v>
      </c>
      <c r="C26" s="202"/>
      <c r="D26" s="93"/>
      <c r="E26" s="206"/>
      <c r="F26" s="207"/>
      <c r="G26" s="207"/>
      <c r="H26" s="207"/>
      <c r="I26" s="208"/>
    </row>
    <row r="27" spans="1:374" x14ac:dyDescent="0.15">
      <c r="A27" s="90">
        <f t="shared" si="7"/>
        <v>13</v>
      </c>
      <c r="B27" s="202" t="s">
        <v>185</v>
      </c>
      <c r="C27" s="202"/>
      <c r="D27" s="93"/>
      <c r="E27" s="206"/>
      <c r="F27" s="207"/>
      <c r="G27" s="207"/>
      <c r="H27" s="207"/>
      <c r="I27" s="208"/>
    </row>
    <row r="28" spans="1:374" x14ac:dyDescent="0.15">
      <c r="A28" s="90">
        <f t="shared" si="7"/>
        <v>14</v>
      </c>
      <c r="B28" s="202" t="s">
        <v>186</v>
      </c>
      <c r="C28" s="202"/>
      <c r="D28" s="93"/>
      <c r="E28" s="206"/>
      <c r="F28" s="207"/>
      <c r="G28" s="207"/>
      <c r="H28" s="207"/>
      <c r="I28" s="208"/>
    </row>
    <row r="29" spans="1:374" x14ac:dyDescent="0.15">
      <c r="A29" s="90">
        <f t="shared" si="7"/>
        <v>15</v>
      </c>
      <c r="B29" s="202" t="s">
        <v>187</v>
      </c>
      <c r="C29" s="202"/>
      <c r="D29" s="93"/>
      <c r="E29" s="206"/>
      <c r="F29" s="207"/>
      <c r="G29" s="207"/>
      <c r="H29" s="207"/>
      <c r="I29" s="208"/>
    </row>
    <row r="30" spans="1:374" x14ac:dyDescent="0.15">
      <c r="A30" s="90">
        <f t="shared" si="7"/>
        <v>16</v>
      </c>
      <c r="B30" s="202" t="s">
        <v>188</v>
      </c>
      <c r="C30" s="202"/>
      <c r="D30" s="93"/>
      <c r="E30" s="206"/>
      <c r="F30" s="207"/>
      <c r="G30" s="207"/>
      <c r="H30" s="207"/>
      <c r="I30" s="208"/>
    </row>
    <row r="31" spans="1:374" x14ac:dyDescent="0.15">
      <c r="A31" s="90">
        <f t="shared" si="7"/>
        <v>17</v>
      </c>
      <c r="B31" s="202" t="s">
        <v>189</v>
      </c>
      <c r="C31" s="202"/>
      <c r="D31" s="93"/>
      <c r="E31" s="206"/>
      <c r="F31" s="207"/>
      <c r="G31" s="207"/>
      <c r="H31" s="207"/>
      <c r="I31" s="208"/>
    </row>
    <row r="32" spans="1:374" x14ac:dyDescent="0.15">
      <c r="A32" s="90">
        <f t="shared" si="7"/>
        <v>18</v>
      </c>
      <c r="B32" s="202" t="s">
        <v>190</v>
      </c>
      <c r="C32" s="202"/>
      <c r="D32" s="93"/>
      <c r="E32" s="206"/>
      <c r="F32" s="207"/>
      <c r="G32" s="207"/>
      <c r="H32" s="207"/>
      <c r="I32" s="208"/>
    </row>
    <row r="33" spans="1:9" x14ac:dyDescent="0.15">
      <c r="A33" s="90">
        <f t="shared" si="7"/>
        <v>19</v>
      </c>
      <c r="B33" s="202" t="s">
        <v>191</v>
      </c>
      <c r="C33" s="202"/>
      <c r="D33" s="93"/>
      <c r="E33" s="206"/>
      <c r="F33" s="207"/>
      <c r="G33" s="207"/>
      <c r="H33" s="207"/>
      <c r="I33" s="208"/>
    </row>
    <row r="34" spans="1:9" x14ac:dyDescent="0.15">
      <c r="A34" s="90">
        <f t="shared" si="7"/>
        <v>20</v>
      </c>
      <c r="B34" s="202" t="s">
        <v>192</v>
      </c>
      <c r="C34" s="202"/>
      <c r="D34" s="93"/>
      <c r="E34" s="206"/>
      <c r="F34" s="207"/>
      <c r="G34" s="207"/>
      <c r="H34" s="207"/>
      <c r="I34" s="208"/>
    </row>
    <row r="35" spans="1:9" ht="25.5" customHeight="1" x14ac:dyDescent="0.15">
      <c r="E35" s="209"/>
      <c r="F35" s="210"/>
      <c r="G35" s="210"/>
      <c r="H35" s="210"/>
      <c r="I35" s="211"/>
    </row>
    <row r="36" spans="1:9" x14ac:dyDescent="0.15">
      <c r="A36" t="s">
        <v>193</v>
      </c>
      <c r="B36" t="s">
        <v>194</v>
      </c>
    </row>
    <row r="37" spans="1:9" x14ac:dyDescent="0.15">
      <c r="A37" t="s">
        <v>195</v>
      </c>
      <c r="B37" t="s">
        <v>196</v>
      </c>
    </row>
    <row r="38" spans="1:9" x14ac:dyDescent="0.15">
      <c r="A38" t="s">
        <v>197</v>
      </c>
      <c r="B38" t="s">
        <v>198</v>
      </c>
    </row>
    <row r="39" spans="1:9" x14ac:dyDescent="0.15">
      <c r="A39" t="s">
        <v>199</v>
      </c>
      <c r="B39" t="s">
        <v>200</v>
      </c>
    </row>
    <row r="40" spans="1:9" x14ac:dyDescent="0.15">
      <c r="A40" t="s">
        <v>201</v>
      </c>
      <c r="B40" t="s">
        <v>202</v>
      </c>
    </row>
    <row r="41" spans="1:9" x14ac:dyDescent="0.15">
      <c r="A41" t="s">
        <v>203</v>
      </c>
      <c r="B41" t="s">
        <v>204</v>
      </c>
    </row>
    <row r="42" spans="1:9" x14ac:dyDescent="0.15">
      <c r="A42" t="s">
        <v>205</v>
      </c>
      <c r="B42" t="s">
        <v>206</v>
      </c>
    </row>
    <row r="43" spans="1:9" x14ac:dyDescent="0.15">
      <c r="A43" t="s">
        <v>207</v>
      </c>
      <c r="B43" t="s">
        <v>208</v>
      </c>
    </row>
    <row r="44" spans="1:9" x14ac:dyDescent="0.15">
      <c r="A44" t="s">
        <v>209</v>
      </c>
      <c r="B44" t="s">
        <v>210</v>
      </c>
    </row>
    <row r="45" spans="1:9" x14ac:dyDescent="0.15">
      <c r="A45" t="s">
        <v>211</v>
      </c>
      <c r="B45" t="s">
        <v>212</v>
      </c>
    </row>
    <row r="46" spans="1:9" x14ac:dyDescent="0.15">
      <c r="A46" t="s">
        <v>213</v>
      </c>
      <c r="B46" t="s">
        <v>214</v>
      </c>
    </row>
    <row r="47" spans="1:9" x14ac:dyDescent="0.15">
      <c r="A47" t="s">
        <v>215</v>
      </c>
      <c r="B47" t="s">
        <v>216</v>
      </c>
    </row>
    <row r="48" spans="1:9" x14ac:dyDescent="0.15">
      <c r="A48" t="s">
        <v>217</v>
      </c>
      <c r="B48" t="s">
        <v>218</v>
      </c>
    </row>
    <row r="49" spans="1:2" x14ac:dyDescent="0.15">
      <c r="A49" t="s">
        <v>219</v>
      </c>
      <c r="B49" t="s">
        <v>220</v>
      </c>
    </row>
    <row r="50" spans="1:2" x14ac:dyDescent="0.15">
      <c r="A50" t="s">
        <v>221</v>
      </c>
      <c r="B50" t="s">
        <v>222</v>
      </c>
    </row>
    <row r="51" spans="1:2" x14ac:dyDescent="0.15">
      <c r="A51" t="s">
        <v>223</v>
      </c>
      <c r="B51" t="s">
        <v>224</v>
      </c>
    </row>
    <row r="52" spans="1:2" x14ac:dyDescent="0.15">
      <c r="A52" t="s">
        <v>225</v>
      </c>
      <c r="B52" t="s">
        <v>226</v>
      </c>
    </row>
    <row r="53" spans="1:2" x14ac:dyDescent="0.15">
      <c r="A53" t="s">
        <v>227</v>
      </c>
      <c r="B53" t="s">
        <v>228</v>
      </c>
    </row>
    <row r="54" spans="1:2" x14ac:dyDescent="0.15">
      <c r="A54" t="s">
        <v>229</v>
      </c>
      <c r="B54" t="s">
        <v>230</v>
      </c>
    </row>
    <row r="55" spans="1:2" x14ac:dyDescent="0.15">
      <c r="A55" t="s">
        <v>231</v>
      </c>
      <c r="B55" t="s">
        <v>232</v>
      </c>
    </row>
    <row r="56" spans="1:2" x14ac:dyDescent="0.15">
      <c r="A56" t="s">
        <v>233</v>
      </c>
      <c r="B56" t="s">
        <v>234</v>
      </c>
    </row>
    <row r="57" spans="1:2" x14ac:dyDescent="0.15">
      <c r="A57" t="s">
        <v>235</v>
      </c>
      <c r="B57" t="s">
        <v>236</v>
      </c>
    </row>
    <row r="58" spans="1:2" x14ac:dyDescent="0.15">
      <c r="A58" t="s">
        <v>237</v>
      </c>
      <c r="B58" t="s">
        <v>238</v>
      </c>
    </row>
    <row r="59" spans="1:2" x14ac:dyDescent="0.15">
      <c r="A59" t="s">
        <v>239</v>
      </c>
      <c r="B59" t="s">
        <v>240</v>
      </c>
    </row>
    <row r="60" spans="1:2" x14ac:dyDescent="0.15">
      <c r="A60" t="s">
        <v>241</v>
      </c>
      <c r="B60" t="s">
        <v>242</v>
      </c>
    </row>
    <row r="61" spans="1:2" x14ac:dyDescent="0.15">
      <c r="A61" t="s">
        <v>243</v>
      </c>
      <c r="B61" t="s">
        <v>244</v>
      </c>
    </row>
    <row r="62" spans="1:2" x14ac:dyDescent="0.15">
      <c r="A62" t="s">
        <v>245</v>
      </c>
      <c r="B62" t="s">
        <v>246</v>
      </c>
    </row>
    <row r="63" spans="1:2" x14ac:dyDescent="0.15">
      <c r="A63" t="s">
        <v>247</v>
      </c>
      <c r="B63" t="s">
        <v>248</v>
      </c>
    </row>
    <row r="64" spans="1:2"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児玉　理人</cp:lastModifiedBy>
  <dcterms:created xsi:type="dcterms:W3CDTF">2022-12-01T02:11:34Z</dcterms:created>
  <dcterms:modified xsi:type="dcterms:W3CDTF">2023-01-18T01:22:33Z</dcterms:modified>
  <cp:category/>
</cp:coreProperties>
</file>