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ml.chartshape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0.6.18\水道企画課\05企画・経営担当\２０２２（Ｒ４）\02_経営\07_経営分析\05_経営比較分析表\【依頼：123〆】公営企業に係る経営比較分析表（令和３年度決算）の分析等について\回答\"/>
    </mc:Choice>
  </mc:AlternateContent>
  <workbookProtection workbookAlgorithmName="SHA-512" workbookHashValue="fdJPxyoPFFJzhyqAdUFyCVe/u0kQFZaLPIotZFdRxCYoowPtralU3Xja1/qg+mu38DECmgunBEGglAxguItlkA==" workbookSaltValue="SgtGRG2utWpegM0Kvu46kg==" workbookSpinCount="100000" lockStructure="1"/>
  <bookViews>
    <workbookView xWindow="0" yWindow="0" windowWidth="15360" windowHeight="7635" activeTab="0"/>
  </bookViews>
  <sheets>
    <sheet name="法適用_工業用水道事業" sheetId="4" r:id="rId2"/>
    <sheet name="データ" sheetId="5" state="hidden" r:id="rId3"/>
  </sheet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<sst xmlns="http://schemas.openxmlformats.org/spreadsheetml/2006/main" count="262" uniqueCount="109">
  <si>
    <t>経営比較分析表／団体全体（令和3年度決算）</t>
    <rPh sb="13" eb="15">
      <t>レイワ</t>
    </rPh>
    <rPh sb="16" eb="18">
      <t>ネンド</t>
    </rPh>
    <phoneticPr fontId="5"/>
  </si>
  <si>
    <t>【事業概要】</t>
  </si>
  <si>
    <t>業務名</t>
  </si>
  <si>
    <t>業種名</t>
  </si>
  <si>
    <r>
      <t>現在配水能力(合計)(m</t>
    </r>
    <r>
      <rPr>
        <b/>
        <vertAlign val="superscript"/>
        <sz val="11"/>
        <color theme="1"/>
        <rFont val="ＭＳ ゴシック"/>
        <family val="3"/>
        <charset val="128"/>
      </rPr>
      <t>3</t>
    </r>
    <r>
      <rPr>
        <b/>
        <sz val="11"/>
        <color theme="1"/>
        <rFont val="ＭＳ ゴシック"/>
        <family val="3"/>
        <charset val="128"/>
      </rPr>
      <t>/日)</t>
    </r>
  </si>
  <si>
    <t>類似団体区分</t>
  </si>
  <si>
    <t>施設数</t>
  </si>
  <si>
    <r>
      <t>１日平均配水量(m</t>
    </r>
    <r>
      <rPr>
        <b/>
        <vertAlign val="superscript"/>
        <sz val="11"/>
        <color theme="1"/>
        <rFont val="ＭＳ ゴシック"/>
        <family val="3"/>
        <charset val="128"/>
      </rPr>
      <t>3</t>
    </r>
    <r>
      <rPr>
        <b/>
        <sz val="11"/>
        <color theme="1"/>
        <rFont val="ＭＳ ゴシック"/>
        <family val="3"/>
        <charset val="128"/>
      </rPr>
      <t>)</t>
    </r>
  </si>
  <si>
    <t>グラフ凡例</t>
    <rPh sb="3" eb="5">
      <t>ハンレイ</t>
    </rPh>
    <phoneticPr fontId="5"/>
  </si>
  <si>
    <t>■</t>
  </si>
  <si>
    <t>当該団体値（当該値）</t>
    <rPh sb="2" eb="4">
      <t>ダンタイ</t>
    </rPh>
    <phoneticPr fontId="5"/>
  </si>
  <si>
    <t>資金不足比率(％)</t>
  </si>
  <si>
    <t>自己資本構成比率(％)</t>
  </si>
  <si>
    <t>給水先事業所数</t>
  </si>
  <si>
    <r>
      <t>契約水量(m</t>
    </r>
    <r>
      <rPr>
        <b/>
        <vertAlign val="superscript"/>
        <sz val="11"/>
        <color theme="1"/>
        <rFont val="ＭＳ ゴシック"/>
        <family val="3"/>
        <charset val="128"/>
      </rPr>
      <t>3</t>
    </r>
    <r>
      <rPr>
        <b/>
        <sz val="11"/>
        <color theme="1"/>
        <rFont val="ＭＳ ゴシック"/>
        <family val="3"/>
        <charset val="128"/>
      </rPr>
      <t>/日)</t>
    </r>
  </si>
  <si>
    <t>管理者の情報</t>
  </si>
  <si>
    <t>－</t>
  </si>
  <si>
    <t>類似団体平均値（平均値）</t>
  </si>
  <si>
    <t>【】</t>
  </si>
  <si>
    <t>令和3年度全国平均</t>
    <rPh sb="0" eb="2">
      <t>レイワ</t>
    </rPh>
    <rPh sb="3" eb="5">
      <t>ネンド</t>
    </rPh>
    <phoneticPr fontId="5"/>
  </si>
  <si>
    <t>分析欄</t>
  </si>
  <si>
    <t>1. 経営の健全性・効率性</t>
  </si>
  <si>
    <t>1. 経営の健全性・効率性について</t>
  </si>
  <si>
    <t>当該値</t>
    <rPh sb="0" eb="2">
      <t>トウガイ</t>
    </rPh>
    <rPh sb="2" eb="3">
      <t>チ</t>
    </rPh>
    <phoneticPr fontId="5"/>
  </si>
  <si>
    <t>平均値</t>
    <rPh sb="0" eb="2">
      <t>ヘイキン</t>
    </rPh>
    <rPh sb="2" eb="3">
      <t>チ</t>
    </rPh>
    <phoneticPr fontId="5"/>
  </si>
  <si>
    <t>2. 老朽化の状況について</t>
  </si>
  <si>
    <t>2. 老朽化の状況</t>
  </si>
  <si>
    <t>全体総括</t>
    <rPh sb="0" eb="2">
      <t>ゼンタイ</t>
    </rPh>
    <rPh sb="2" eb="4">
      <t>ソウカツ</t>
    </rPh>
    <phoneticPr fontId="5"/>
  </si>
  <si>
    <t>全国平均</t>
  </si>
  <si>
    <t>①</t>
  </si>
  <si>
    <t>②</t>
  </si>
  <si>
    <t>③</t>
  </si>
  <si>
    <t>④</t>
  </si>
  <si>
    <t>⑤</t>
  </si>
  <si>
    <t>⑥</t>
  </si>
  <si>
    <t>⑦</t>
  </si>
  <si>
    <t>⑧</t>
  </si>
  <si>
    <t>②</t>
  </si>
  <si>
    <t>③</t>
  </si>
  <si>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</si>
  <si>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</si>
  <si>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</si>
  <si>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</si>
  <si>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</si>
  <si>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</si>
  <si>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</si>
  <si>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</si>
  <si>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</si>
  <si>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</si>
  <si>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</si>
  <si>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</si>
  <si>
    <t>中項目</t>
    <rPh sb="0" eb="1">
      <t>チュウ</t>
    </rPh>
    <rPh sb="1" eb="3">
      <t>コウモク</t>
    </rPh>
    <phoneticPr fontId="5"/>
  </si>
  <si>
    <t>①経常収支比率(％)</t>
  </si>
  <si>
    <t>②累積欠損金比率(％)</t>
  </si>
  <si>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</si>
  <si>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</si>
  <si>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</si>
  <si>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</si>
  <si>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</si>
  <si>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</si>
  <si>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</si>
  <si>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</si>
  <si>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</si>
  <si>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</si>
  <si>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</si>
  <si>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</si>
  <si>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</si>
  <si>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</si>
  <si>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</si>
  <si>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</si>
  <si>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</si>
  <si>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</si>
  <si>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</si>
  <si>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</si>
  <si>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</si>
  <si>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</si>
  <si>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</si>
  <si>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</si>
  <si>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</si>
  <si>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</si>
  <si>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</si>
  <si>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</si>
  <si>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</si>
  <si>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</si>
  <si>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</si>
  <si>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</si>
  <si>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</si>
  <si>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</si>
  <si>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</si>
  <si>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</si>
  <si>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110001</t>
  </si>
  <si>
    <t>46</t>
  </si>
  <si>
    <t>02</t>
  </si>
  <si>
    <t>0</t>
  </si>
  <si>
    <t>000</t>
  </si>
  <si>
    <t>埼玉県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</si>
  <si>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</si>
  <si>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</si>
  <si>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</si>
  <si>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</si>
  <si>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</si>
  <si>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</si>
  <si>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</si>
  <si>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</si>
  <si>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</si>
  <si>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</si>
  <si>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「①経常収支比率」は100％を超えており、</t>
    </r>
    <r>
      <rPr>
        <sz val="11"/>
        <rFont val="ＭＳ ゴシック"/>
        <family val="3"/>
        <charset val="128"/>
      </rPr>
      <t>本県の経営状況は比較的安定している。
「②累積欠損金比率」は、昭和50年度以降0％と健全経営を維持している。
「③流動比率」は、短期債務に対して十分な支払能力を有しているとされる、概ね200％の水準を大幅に超えており、財務状況は良好である。
「④企業債残高対給水収益比率」は類似団体と比較して低く、毎年比率は減少している。
「⑤料金回収率」は100％を超えているが、維持管理費の増加に伴い、類似団体を下回っている。
「⑥給水原価」は維持管理費の増加により上昇傾向にある。
「⑦施設利用率」は類似団体を下回る40％台で推移している。なお、本県の料金制度は責任水量制を採用しているため、施設利用率が低いことが直ちに給水収益に影響を及ぼすものではない。
「⑧契約率」は、近年横ばい傾向にある。</t>
    </r>
    <rPh sb="2" eb="4">
      <t>ケイジョウ</t>
    </rPh>
    <rPh sb="4" eb="6">
      <t>シュウシ</t>
    </rPh>
    <rPh sb="6" eb="8">
      <t>ヒリツ</t>
    </rPh>
    <rPh sb="15" eb="16">
      <t>コ</t>
    </rPh>
    <rPh sb="42" eb="44">
      <t>ルイセキ</t>
    </rPh>
    <rPh sb="44" eb="46">
      <t>ケッソン</t>
    </rPh>
    <rPh sb="46" eb="47">
      <t>キン</t>
    </rPh>
    <rPh sb="47" eb="49">
      <t>ヒリツ</t>
    </rPh>
    <rPh sb="52" eb="54">
      <t>ショウワ</t>
    </rPh>
    <rPh sb="56" eb="58">
      <t>ネンド</t>
    </rPh>
    <rPh sb="58" eb="60">
      <t>イコウ</t>
    </rPh>
    <rPh sb="63" eb="65">
      <t>ケンゼン</t>
    </rPh>
    <rPh sb="65" eb="67">
      <t>ケイエイ</t>
    </rPh>
    <rPh sb="68" eb="70">
      <t>イジ</t>
    </rPh>
    <rPh sb="78" eb="80">
      <t>リュウドウ</t>
    </rPh>
    <rPh sb="80" eb="82">
      <t>ヒリツ</t>
    </rPh>
    <rPh sb="85" eb="87">
      <t>タンキ</t>
    </rPh>
    <rPh sb="87" eb="89">
      <t>サイム</t>
    </rPh>
    <rPh sb="90" eb="91">
      <t>タイ</t>
    </rPh>
    <rPh sb="93" eb="95">
      <t>ジュウブン</t>
    </rPh>
    <rPh sb="96" eb="98">
      <t>シハラ</t>
    </rPh>
    <rPh sb="98" eb="100">
      <t>ノウリョク</t>
    </rPh>
    <rPh sb="101" eb="102">
      <t>ユウ</t>
    </rPh>
    <rPh sb="111" eb="112">
      <t>オオム</t>
    </rPh>
    <rPh sb="118" eb="120">
      <t>スイジュン</t>
    </rPh>
    <rPh sb="121" eb="123">
      <t>オオハバ</t>
    </rPh>
    <rPh sb="124" eb="125">
      <t>コ</t>
    </rPh>
    <rPh sb="130" eb="132">
      <t>ザイム</t>
    </rPh>
    <rPh sb="132" eb="134">
      <t>ジョウキョウ</t>
    </rPh>
    <rPh sb="135" eb="137">
      <t>リョウコウ</t>
    </rPh>
    <rPh sb="144" eb="146">
      <t>キギョウ</t>
    </rPh>
    <rPh sb="146" eb="147">
      <t>サイ</t>
    </rPh>
    <rPh sb="147" eb="149">
      <t>ザンダカ</t>
    </rPh>
    <rPh sb="149" eb="150">
      <t>タイ</t>
    </rPh>
    <rPh sb="150" eb="152">
      <t>キュウスイ</t>
    </rPh>
    <rPh sb="152" eb="154">
      <t>シュウエキ</t>
    </rPh>
    <rPh sb="154" eb="156">
      <t>ヒリツ</t>
    </rPh>
    <rPh sb="158" eb="160">
      <t>ルイジ</t>
    </rPh>
    <rPh sb="160" eb="162">
      <t>ダンタイ</t>
    </rPh>
    <rPh sb="163" eb="165">
      <t>ヒカク</t>
    </rPh>
    <rPh sb="167" eb="168">
      <t>ヒク</t>
    </rPh>
    <rPh sb="170" eb="172">
      <t>マイトシ</t>
    </rPh>
    <rPh sb="172" eb="174">
      <t>ヒリツ</t>
    </rPh>
    <rPh sb="175" eb="177">
      <t>ゲンショウ</t>
    </rPh>
    <rPh sb="185" eb="187">
      <t>リョウキン</t>
    </rPh>
    <rPh sb="187" eb="189">
      <t>カイシュウ</t>
    </rPh>
    <rPh sb="189" eb="190">
      <t>リツ</t>
    </rPh>
    <rPh sb="197" eb="198">
      <t>コ</t>
    </rPh>
    <rPh sb="204" eb="206">
      <t>イジ</t>
    </rPh>
    <rPh sb="206" eb="209">
      <t>カンリヒ</t>
    </rPh>
    <rPh sb="210" eb="212">
      <t>ゾウカ</t>
    </rPh>
    <rPh sb="213" eb="214">
      <t>トモナ</t>
    </rPh>
    <rPh sb="216" eb="218">
      <t>ルイジ</t>
    </rPh>
    <rPh sb="218" eb="220">
      <t>ダンタイ</t>
    </rPh>
    <rPh sb="221" eb="223">
      <t>シタマワ</t>
    </rPh>
    <rPh sb="231" eb="233">
      <t>キュウスイ</t>
    </rPh>
    <rPh sb="233" eb="235">
      <t>ゲンカ</t>
    </rPh>
    <rPh sb="237" eb="239">
      <t>イジ</t>
    </rPh>
    <rPh sb="239" eb="242">
      <t>カンリヒ</t>
    </rPh>
    <rPh sb="243" eb="245">
      <t>ゾウカ</t>
    </rPh>
    <rPh sb="248" eb="250">
      <t>ジョウショウ</t>
    </rPh>
    <rPh sb="250" eb="252">
      <t>ケイコウ</t>
    </rPh>
    <rPh sb="259" eb="261">
      <t>シセツ</t>
    </rPh>
    <rPh sb="261" eb="263">
      <t>リヨウ</t>
    </rPh>
    <rPh sb="263" eb="264">
      <t>リツ</t>
    </rPh>
    <rPh sb="266" eb="268">
      <t>ルイジ</t>
    </rPh>
    <rPh sb="268" eb="270">
      <t>ダンタイ</t>
    </rPh>
    <rPh sb="271" eb="273">
      <t>シタマワ</t>
    </rPh>
    <rPh sb="277" eb="278">
      <t>ダイ</t>
    </rPh>
    <rPh sb="279" eb="281">
      <t>スイイ</t>
    </rPh>
    <rPh sb="289" eb="291">
      <t>ホンケン</t>
    </rPh>
    <rPh sb="292" eb="294">
      <t>リョウキン</t>
    </rPh>
    <rPh sb="294" eb="296">
      <t>セイド</t>
    </rPh>
    <rPh sb="297" eb="299">
      <t>セキニン</t>
    </rPh>
    <rPh sb="299" eb="301">
      <t>スイリョウ</t>
    </rPh>
    <rPh sb="301" eb="302">
      <t>セイ</t>
    </rPh>
    <rPh sb="303" eb="305">
      <t>サイヨウ</t>
    </rPh>
    <rPh sb="312" eb="314">
      <t>シセツ</t>
    </rPh>
    <rPh sb="314" eb="316">
      <t>リヨウ</t>
    </rPh>
    <rPh sb="316" eb="317">
      <t>リツ</t>
    </rPh>
    <rPh sb="318" eb="319">
      <t>ヒク</t>
    </rPh>
    <rPh sb="323" eb="324">
      <t>タダ</t>
    </rPh>
    <rPh sb="326" eb="328">
      <t>キュウスイ</t>
    </rPh>
    <rPh sb="328" eb="330">
      <t>シュウエキ</t>
    </rPh>
    <rPh sb="331" eb="333">
      <t>エイキョウ</t>
    </rPh>
    <rPh sb="334" eb="335">
      <t>オヨ</t>
    </rPh>
    <rPh sb="347" eb="350">
      <t>ケイヤクリツ</t>
    </rPh>
    <rPh sb="353" eb="355">
      <t>キンネン</t>
    </rPh>
    <rPh sb="355" eb="356">
      <t>ヨコ</t>
    </rPh>
    <rPh sb="358" eb="360">
      <t>ケイコウ</t>
    </rPh>
    <phoneticPr fontId="5"/>
  </si>
  <si>
    <t>「①有形固定資産減価償却率」は、類似団体と比較して高い水準となっている。
「②管路経年化率」は、本県の事業開始が比較的早く、事業創設時に布設した管路がすでに法定耐用年数を経過しているため、類似団体と比較して高い水準となっている。
「③管路更新率」は類似団体平均を下回っているが、上昇傾向にある。</t>
    <rPh sb="2" eb="4">
      <t>ユウケイ</t>
    </rPh>
    <rPh sb="4" eb="6">
      <t>コテイ</t>
    </rPh>
    <rPh sb="6" eb="8">
      <t>シサン</t>
    </rPh>
    <rPh sb="8" eb="10">
      <t>ゲンカ</t>
    </rPh>
    <rPh sb="10" eb="12">
      <t>ショウキャク</t>
    </rPh>
    <rPh sb="12" eb="13">
      <t>リツ</t>
    </rPh>
    <rPh sb="16" eb="18">
      <t>ルイジ</t>
    </rPh>
    <rPh sb="18" eb="20">
      <t>ダンタイ</t>
    </rPh>
    <rPh sb="21" eb="23">
      <t>ヒカク</t>
    </rPh>
    <rPh sb="25" eb="26">
      <t>タカ</t>
    </rPh>
    <rPh sb="27" eb="29">
      <t>スイジュン</t>
    </rPh>
    <rPh sb="39" eb="41">
      <t>カンロ</t>
    </rPh>
    <rPh sb="41" eb="44">
      <t>ケイネンカ</t>
    </rPh>
    <rPh sb="44" eb="45">
      <t>リツ</t>
    </rPh>
    <rPh sb="48" eb="50">
      <t>ホンケン</t>
    </rPh>
    <rPh sb="51" eb="53">
      <t>ジギョウ</t>
    </rPh>
    <rPh sb="53" eb="55">
      <t>カイシ</t>
    </rPh>
    <rPh sb="56" eb="59">
      <t>ヒカクテキ</t>
    </rPh>
    <rPh sb="59" eb="60">
      <t>ハヤ</t>
    </rPh>
    <rPh sb="62" eb="64">
      <t>ジギョウ</t>
    </rPh>
    <rPh sb="64" eb="66">
      <t>ソウセツ</t>
    </rPh>
    <rPh sb="66" eb="67">
      <t>ジ</t>
    </rPh>
    <rPh sb="68" eb="70">
      <t>フセツ</t>
    </rPh>
    <rPh sb="72" eb="74">
      <t>カンロ</t>
    </rPh>
    <rPh sb="78" eb="80">
      <t>ホウテイ</t>
    </rPh>
    <rPh sb="80" eb="82">
      <t>タイヨウ</t>
    </rPh>
    <rPh sb="82" eb="84">
      <t>ネンスウ</t>
    </rPh>
    <rPh sb="85" eb="87">
      <t>ケイカ</t>
    </rPh>
    <rPh sb="94" eb="96">
      <t>ルイジ</t>
    </rPh>
    <rPh sb="96" eb="98">
      <t>ダンタイ</t>
    </rPh>
    <rPh sb="99" eb="101">
      <t>ヒカク</t>
    </rPh>
    <rPh sb="103" eb="104">
      <t>タカ</t>
    </rPh>
    <rPh sb="105" eb="107">
      <t>スイジュン</t>
    </rPh>
    <rPh sb="117" eb="119">
      <t>カンロ</t>
    </rPh>
    <rPh sb="119" eb="121">
      <t>コウシン</t>
    </rPh>
    <rPh sb="121" eb="122">
      <t>リツ</t>
    </rPh>
    <rPh sb="124" eb="126">
      <t>ルイジ</t>
    </rPh>
    <rPh sb="126" eb="128">
      <t>ダンタイ</t>
    </rPh>
    <rPh sb="128" eb="130">
      <t>ヘイキン</t>
    </rPh>
    <rPh sb="131" eb="133">
      <t>シタマワ</t>
    </rPh>
    <rPh sb="139" eb="141">
      <t>ジョウショウ</t>
    </rPh>
    <rPh sb="141" eb="143">
      <t>ケイコウ</t>
    </rPh>
    <phoneticPr fontId="5"/>
  </si>
  <si>
    <t>これまでのところ経営の健全性・効率性は概ね良好な状況で推移しており、財務内容は健全である。しかし、物価高騰の影響により、維持管理費用の増加が見込まれるため、各経営指標が悪化する恐れがある。
引き続き、節水や生産ラインの合理化、工場の移転等に伴う事業所数の減少により、契約水量は減少が見込まれる。一方で老朽化した施設や管路の更新費用は増加し、今後の経営状況は悪化することが想定される。
そのため、更なる維持管理コストの縮減、長期的視点に立った施設の効率的・効果的なアセットマネジメント等による経営改善に取り組むとともに、料金改定についても今後検討し持続的な事業運営に努めていく。</t>
    <rPh sb="8" eb="10">
      <t>ケイエイ</t>
    </rPh>
    <rPh sb="11" eb="13">
      <t>ケンゼン</t>
    </rPh>
    <rPh sb="13" eb="14">
      <t>セイ</t>
    </rPh>
    <rPh sb="15" eb="18">
      <t>コウリツセイ</t>
    </rPh>
    <rPh sb="19" eb="20">
      <t>オオム</t>
    </rPh>
    <rPh sb="21" eb="23">
      <t>リョウコウ</t>
    </rPh>
    <rPh sb="24" eb="26">
      <t>ジョウキョウ</t>
    </rPh>
    <rPh sb="27" eb="29">
      <t>スイイ</t>
    </rPh>
    <rPh sb="34" eb="36">
      <t>ザイム</t>
    </rPh>
    <rPh sb="36" eb="38">
      <t>ナイヨウ</t>
    </rPh>
    <rPh sb="39" eb="41">
      <t>ケンゼン</t>
    </rPh>
    <rPh sb="95" eb="96">
      <t>ヒ</t>
    </rPh>
    <rPh sb="97" eb="98">
      <t>ツヅ</t>
    </rPh>
    <rPh sb="100" eb="102">
      <t>セッスイ</t>
    </rPh>
    <rPh sb="103" eb="105">
      <t>セイサン</t>
    </rPh>
    <rPh sb="109" eb="112">
      <t>ゴウリカ</t>
    </rPh>
    <rPh sb="113" eb="115">
      <t>コウジョウ</t>
    </rPh>
    <rPh sb="116" eb="118">
      <t>イテン</t>
    </rPh>
    <rPh sb="118" eb="119">
      <t>トウ</t>
    </rPh>
    <rPh sb="120" eb="121">
      <t>トモナ</t>
    </rPh>
    <rPh sb="122" eb="125">
      <t>ジギョウショ</t>
    </rPh>
    <rPh sb="125" eb="126">
      <t>スウ</t>
    </rPh>
    <rPh sb="127" eb="129">
      <t>ゲンショウ</t>
    </rPh>
    <rPh sb="133" eb="135">
      <t>ケイヤク</t>
    </rPh>
    <rPh sb="135" eb="137">
      <t>スイリョウ</t>
    </rPh>
    <rPh sb="138" eb="140">
      <t>ゲンショウ</t>
    </rPh>
    <rPh sb="141" eb="143">
      <t>ミコ</t>
    </rPh>
    <rPh sb="147" eb="149">
      <t>イッポウ</t>
    </rPh>
    <rPh sb="150" eb="153">
      <t>ロウキュウカ</t>
    </rPh>
    <rPh sb="155" eb="157">
      <t>シセツ</t>
    </rPh>
    <rPh sb="158" eb="160">
      <t>カンロ</t>
    </rPh>
    <rPh sb="161" eb="163">
      <t>コウシン</t>
    </rPh>
    <rPh sb="163" eb="165">
      <t>ヒヨウ</t>
    </rPh>
    <rPh sb="166" eb="168">
      <t>ゾウカ</t>
    </rPh>
    <rPh sb="170" eb="172">
      <t>コンゴ</t>
    </rPh>
    <rPh sb="173" eb="175">
      <t>ケイエイ</t>
    </rPh>
    <rPh sb="175" eb="177">
      <t>ジョウキョウ</t>
    </rPh>
    <rPh sb="178" eb="180">
      <t>アッカ</t>
    </rPh>
    <rPh sb="185" eb="187">
      <t>ソウテイ</t>
    </rPh>
    <rPh sb="197" eb="198">
      <t>サラ</t>
    </rPh>
    <rPh sb="200" eb="202">
      <t>イジ</t>
    </rPh>
    <rPh sb="202" eb="204">
      <t>カンリ</t>
    </rPh>
    <rPh sb="208" eb="210">
      <t>シュクゲン</t>
    </rPh>
    <rPh sb="211" eb="214">
      <t>チョウキテキ</t>
    </rPh>
    <rPh sb="214" eb="216">
      <t>シテン</t>
    </rPh>
    <rPh sb="217" eb="218">
      <t>タ</t>
    </rPh>
    <rPh sb="220" eb="222">
      <t>シセツ</t>
    </rPh>
    <rPh sb="223" eb="225">
      <t>コウリツ</t>
    </rPh>
    <rPh sb="225" eb="226">
      <t>テキ</t>
    </rPh>
    <rPh sb="227" eb="230">
      <t>コウカテキ</t>
    </rPh>
    <rPh sb="241" eb="242">
      <t>トウ</t>
    </rPh>
    <rPh sb="245" eb="247">
      <t>ケイエイ</t>
    </rPh>
    <rPh sb="247" eb="249">
      <t>カイゼン</t>
    </rPh>
    <rPh sb="250" eb="251">
      <t>ト</t>
    </rPh>
    <rPh sb="252" eb="253">
      <t>ク</t>
    </rPh>
    <rPh sb="259" eb="261">
      <t>リョウキン</t>
    </rPh>
    <rPh sb="261" eb="263">
      <t>カイテイ</t>
    </rPh>
    <rPh sb="268" eb="270">
      <t>コンゴ</t>
    </rPh>
    <rPh sb="270" eb="272">
      <t>ケントウ</t>
    </rPh>
    <rPh sb="273" eb="276">
      <t>ジゾクテキ</t>
    </rPh>
    <rPh sb="277" eb="279">
      <t>ジギョウ</t>
    </rPh>
    <rPh sb="279" eb="281">
      <t>ウンエイ</t>
    </rPh>
    <rPh sb="282" eb="28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</si>
</sst>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font>
      <sz val="11"/>
      <color theme="1"/>
      <name val="ＭＳ Ｐゴシック"/>
      <family val="2"/>
      <charset val="128"/>
    </font>
    <font>
      <sz val="10"/>
      <color theme="1"/>
      <name val="Arial"/>
      <family val="2"/>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9"/>
      <name val="ＭＳ ゴシック"/>
      <family val="2"/>
    </font>
  </fonts>
  <fills count="6">
    <fill>
      <patternFill/>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
        <bgColor indexed="64"/>
      </patternFill>
    </fill>
    <fill>
      <patternFill patternType="solid">
        <fgColor rgb="FFFCD5B4"/>
        <bgColor indexed="64"/>
      </patternFill>
    </fill>
  </fills>
  <borders count="37">
    <border>
      <left/>
      <right/>
      <top/>
      <bottom/>
      <diagonal/>
    </border>
    <border>
      <left style="thin">
        <color auto="1"/>
      </left>
      <right/>
      <top style="thin">
        <color auto="1"/>
      </top>
      <bottom/>
    </border>
    <border>
      <left/>
      <right/>
      <top style="thin">
        <color auto="1"/>
      </top>
      <bottom/>
    </border>
    <border>
      <left style="thin">
        <color auto="1"/>
      </left>
      <right/>
      <top/>
      <bottom/>
    </border>
    <border>
      <left/>
      <right style="thin">
        <color auto="1"/>
      </right>
      <top/>
      <bottom/>
    </border>
    <border>
      <left style="thin">
        <color rgb="FFA6A6A6"/>
      </left>
      <right/>
      <top/>
      <bottom/>
    </border>
    <border>
      <left/>
      <right style="thin">
        <color rgb="FFA6A6A6"/>
      </right>
      <top/>
      <bottom/>
    </border>
    <border>
      <left style="thin">
        <color auto="1"/>
      </left>
      <right/>
      <top/>
      <bottom style="thin">
        <color auto="1"/>
      </bottom>
    </border>
    <border>
      <left/>
      <right/>
      <top/>
      <bottom style="thin">
        <color auto="1"/>
      </bottom>
    </border>
    <border>
      <left/>
      <right style="thin">
        <color auto="1"/>
      </right>
      <top/>
      <bottom style="thin">
        <color auto="1"/>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thin">
        <color auto="1"/>
      </left>
      <right style="thin">
        <color auto="1"/>
      </right>
      <top/>
      <bottom/>
    </border>
    <border>
      <left style="thin">
        <color auto="1"/>
      </left>
      <right style="thin">
        <color auto="1"/>
      </right>
      <top/>
      <bottom style="thin">
        <color auto="1"/>
      </bottom>
    </border>
    <border>
      <left/>
      <right style="thin">
        <color auto="1"/>
      </right>
      <top style="thin">
        <color auto="1"/>
      </top>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theme="0" tint="-0.49997"/>
      </left>
      <right/>
      <top style="thin">
        <color theme="0" tint="-0.49997"/>
      </top>
      <bottom style="thin">
        <color theme="0" tint="-0.49997"/>
      </bottom>
    </border>
    <border>
      <left/>
      <right/>
      <top style="thin">
        <color theme="0" tint="-0.49997"/>
      </top>
      <bottom style="thin">
        <color theme="0" tint="-0.49997"/>
      </bottom>
    </border>
    <border>
      <left/>
      <right style="thin">
        <color theme="0" tint="-0.49997"/>
      </right>
      <top style="thin">
        <color theme="0" tint="-0.49997"/>
      </top>
      <bottom style="thin">
        <color theme="0" tint="-0.49997"/>
      </bottom>
    </border>
    <border>
      <left/>
      <right/>
      <top/>
      <bottom style="thin">
        <color theme="0" tint="-0.49997"/>
      </bottom>
    </border>
    <border>
      <left/>
      <right style="thin">
        <color theme="0" tint="-0.49997"/>
      </right>
      <top/>
      <bottom style="thin">
        <color theme="0" tint="-0.49997"/>
      </bottom>
    </border>
    <border>
      <left style="thin">
        <color rgb="FFA6A6A6"/>
      </left>
      <right style="thin">
        <color auto="1"/>
      </right>
      <top style="thin">
        <color rgb="FFA6A6A6"/>
      </top>
      <bottom style="thin">
        <color auto="1"/>
      </bottom>
    </border>
    <border>
      <left style="thin">
        <color auto="1"/>
      </left>
      <right style="thin">
        <color auto="1"/>
      </right>
      <top style="thin">
        <color rgb="FFA6A6A6"/>
      </top>
      <bottom style="thin">
        <color auto="1"/>
      </bottom>
    </border>
    <border>
      <left style="thin">
        <color auto="1"/>
      </left>
      <right style="thin">
        <color rgb="FFA6A6A6"/>
      </right>
      <top style="thin">
        <color rgb="FFA6A6A6"/>
      </top>
      <bottom style="thin">
        <color auto="1"/>
      </bottom>
    </border>
    <border>
      <left style="thin">
        <color rgb="FFA6A6A6"/>
      </left>
      <right style="thin">
        <color auto="1"/>
      </right>
      <top style="thin">
        <color auto="1"/>
      </top>
      <bottom style="thin">
        <color auto="1"/>
      </bottom>
    </border>
    <border>
      <left style="thin">
        <color auto="1"/>
      </left>
      <right style="thin">
        <color rgb="FFA6A6A6"/>
      </right>
      <top style="thin">
        <color auto="1"/>
      </top>
      <bottom style="thin">
        <color auto="1"/>
      </bottom>
    </border>
    <border>
      <left style="thin">
        <color rgb="FFA6A6A6"/>
      </left>
      <right style="thin">
        <color auto="1"/>
      </right>
      <top style="thin">
        <color auto="1"/>
      </top>
      <bottom/>
    </border>
    <border>
      <left style="thin">
        <color auto="1"/>
      </left>
      <right style="thin">
        <color rgb="FFA6A6A6"/>
      </right>
      <top style="thin">
        <color auto="1"/>
      </top>
      <bottom/>
    </border>
    <border>
      <left style="thin">
        <color rgb="FFA6A6A6"/>
      </left>
      <right/>
      <top/>
      <bottom style="thin">
        <color rgb="FFA6A6A6"/>
      </bottom>
    </border>
    <border>
      <left/>
      <right/>
      <top/>
      <bottom style="thin">
        <color rgb="FFA6A6A6"/>
      </bottom>
    </border>
    <border>
      <left/>
      <right style="thin">
        <color rgb="FFA6A6A6"/>
      </right>
      <top/>
      <bottom style="thin">
        <color rgb="FFA6A6A6"/>
      </bottom>
    </border>
    <border>
      <left style="thin">
        <color rgb="FFA6A6A6"/>
      </left>
      <right/>
      <top style="thin">
        <color rgb="FFA6A6A6"/>
      </top>
      <bottom/>
    </border>
    <border>
      <left/>
      <right/>
      <top style="thin">
        <color rgb="FFA6A6A6"/>
      </top>
      <bottom/>
    </border>
    <border>
      <left/>
      <right style="thin">
        <color rgb="FFA6A6A6"/>
      </right>
      <top style="thin">
        <color rgb="FFA6A6A6"/>
      </top>
      <bottom/>
    </border>
    <border>
      <left style="thin">
        <color theme="0" tint="-0.49997"/>
      </left>
      <right style="thin">
        <color theme="0" tint="-0.49997"/>
      </right>
      <top style="thin">
        <color theme="0" tint="-0.49997"/>
      </top>
      <bottom style="thin">
        <color theme="0" tint="-0.49997"/>
      </bottom>
    </border>
  </borders>
  <cellStyleXfs count="21">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Protection="0">
      <alignment/>
    </xf>
  </cellStyleXfs>
  <cellXfs count="151">
    <xf numFmtId="0" fontId="0" fillId="0" borderId="0" xfId="0" applyAlignment="1">
      <alignment vertical="center"/>
    </xf>
    <xf numFmtId="0" fontId="4" fillId="0" borderId="0" xfId="0" applyFont="1" applyAlignment="1">
      <alignment vertical="center"/>
    </xf>
    <xf numFmtId="0" fontId="6" fillId="0" borderId="0" xfId="0" applyFont="1" applyAlignme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pplyAlignment="1">
      <alignment vertical="center"/>
    </xf>
    <xf numFmtId="0" fontId="11" fillId="0" borderId="0" xfId="0" applyFont="1" applyAlignment="1">
      <alignment vertical="center"/>
    </xf>
    <xf numFmtId="0" fontId="4" fillId="0" borderId="1" xfId="0" applyFont="1" applyBorder="1" applyAlignment="1">
      <alignment vertical="center" shrinkToFit="1"/>
    </xf>
    <xf numFmtId="0" fontId="4" fillId="0" borderId="2" xfId="0" applyFont="1" applyBorder="1" applyAlignment="1">
      <alignment vertical="center" shrinkToFit="1"/>
    </xf>
    <xf numFmtId="49" fontId="6" fillId="0" borderId="3"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16" fillId="0" borderId="0" xfId="0" applyFont="1" applyAlignment="1">
      <alignment vertical="center"/>
    </xf>
    <xf numFmtId="0" fontId="16" fillId="0" borderId="0" xfId="0" applyFont="1" applyAlignment="1">
      <alignment vertical="center" shrinkToFit="1"/>
    </xf>
    <xf numFmtId="0" fontId="6" fillId="0" borderId="6" xfId="0" applyFont="1" applyBorder="1" applyAlignment="1">
      <alignment vertical="center"/>
    </xf>
    <xf numFmtId="0" fontId="18" fillId="0" borderId="0" xfId="0" applyFont="1" applyAlignment="1">
      <alignment vertical="center"/>
    </xf>
    <xf numFmtId="0" fontId="19" fillId="0" borderId="0" xfId="0" applyFont="1" applyAlignment="1">
      <alignment horizontal="center" vertical="center"/>
    </xf>
    <xf numFmtId="0" fontId="17" fillId="0" borderId="0" xfId="0" applyFont="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2" fillId="0" borderId="0" xfId="0" applyFont="1" applyAlignment="1" applyProtection="1">
      <alignment vertical="center"/>
      <protection hidden="1"/>
    </xf>
    <xf numFmtId="0" fontId="0" fillId="2" borderId="10"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0" fontId="0" fillId="2" borderId="10" xfId="0" applyFill="1" applyBorder="1" applyAlignment="1">
      <alignment vertical="center" shrinkToFit="1"/>
    </xf>
    <xf numFmtId="0" fontId="0" fillId="3" borderId="10" xfId="0" applyFill="1" applyBorder="1" applyAlignment="1">
      <alignment vertical="center" shrinkToFit="1"/>
    </xf>
    <xf numFmtId="181" fontId="0" fillId="3" borderId="10" xfId="0" applyNumberFormat="1" applyFill="1" applyBorder="1" applyAlignment="1">
      <alignment vertical="center" shrinkToFit="1"/>
    </xf>
    <xf numFmtId="182" fontId="0" fillId="3" borderId="10" xfId="0" applyNumberFormat="1" applyFill="1" applyBorder="1" applyAlignment="1">
      <alignment vertical="center" shrinkToFit="1"/>
    </xf>
    <xf numFmtId="49" fontId="0" fillId="0" borderId="0" xfId="0" applyNumberFormat="1" applyAlignment="1">
      <alignment vertical="center" shrinkToFit="1"/>
    </xf>
    <xf numFmtId="49" fontId="0" fillId="0" borderId="10" xfId="0" applyNumberFormat="1" applyBorder="1" applyAlignment="1">
      <alignment vertical="center" shrinkToFit="1"/>
    </xf>
    <xf numFmtId="181" fontId="0" fillId="0" borderId="10" xfId="0" applyNumberFormat="1" applyBorder="1" applyAlignment="1">
      <alignment vertical="center" shrinkToFit="1"/>
    </xf>
    <xf numFmtId="177" fontId="0" fillId="0" borderId="10" xfId="0" applyNumberFormat="1" applyBorder="1" applyAlignment="1">
      <alignment vertical="center" shrinkToFit="1"/>
    </xf>
    <xf numFmtId="40" fontId="0" fillId="0" borderId="10" xfId="20" applyNumberFormat="1" applyFont="1" applyBorder="1" applyAlignment="1">
      <alignment vertical="center" shrinkToFit="1"/>
    </xf>
    <xf numFmtId="183" fontId="0" fillId="0" borderId="10" xfId="20" applyNumberFormat="1" applyFont="1" applyBorder="1" applyAlignment="1">
      <alignment vertical="center" shrinkToFit="1"/>
    </xf>
    <xf numFmtId="40" fontId="0" fillId="0" borderId="0" xfId="0" applyNumberFormat="1" applyAlignment="1">
      <alignment vertical="center"/>
    </xf>
    <xf numFmtId="0" fontId="0" fillId="4" borderId="10" xfId="0" applyFill="1" applyBorder="1" applyAlignment="1">
      <alignment vertical="center"/>
    </xf>
    <xf numFmtId="178" fontId="0" fillId="0" borderId="10" xfId="0" applyNumberFormat="1" applyBorder="1" applyAlignment="1">
      <alignment vertical="center"/>
    </xf>
    <xf numFmtId="40" fontId="0" fillId="0" borderId="9" xfId="0" applyNumberFormat="1" applyBorder="1" applyAlignment="1">
      <alignment vertical="center"/>
    </xf>
    <xf numFmtId="184" fontId="0" fillId="0" borderId="10" xfId="0" applyNumberFormat="1" applyBorder="1" applyAlignment="1">
      <alignment vertical="center"/>
    </xf>
    <xf numFmtId="0" fontId="0" fillId="0" borderId="10" xfId="0" applyBorder="1" applyAlignment="1">
      <alignment vertical="center"/>
    </xf>
    <xf numFmtId="179" fontId="0" fillId="0" borderId="10" xfId="0" applyNumberFormat="1" applyBorder="1" applyAlignment="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8" xfId="0" applyNumberFormat="1" applyFont="1" applyBorder="1" applyAlignment="1">
      <alignment horizontal="left" vertical="center"/>
    </xf>
    <xf numFmtId="0" fontId="4" fillId="0" borderId="8"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14" xfId="0" applyFont="1" applyBorder="1" applyAlignment="1">
      <alignment horizontal="left" vertical="center"/>
    </xf>
    <xf numFmtId="0" fontId="6" fillId="0" borderId="15" xfId="0" applyFont="1" applyBorder="1" applyAlignment="1" applyProtection="1">
      <alignment horizontal="center" vertical="center" shrinkToFit="1"/>
      <protection hidden="1"/>
    </xf>
    <xf numFmtId="0" fontId="6" fillId="0" borderId="16" xfId="0" applyFont="1" applyBorder="1" applyAlignment="1" applyProtection="1">
      <alignment horizontal="center" vertical="center" shrinkToFit="1"/>
      <protection hidden="1"/>
    </xf>
    <xf numFmtId="0" fontId="6" fillId="0" borderId="17" xfId="0" applyFont="1" applyBorder="1" applyAlignment="1" applyProtection="1">
      <alignment horizontal="center" vertical="center" shrinkToFit="1"/>
      <protection hidden="1"/>
    </xf>
    <xf numFmtId="176" fontId="6" fillId="0" borderId="15" xfId="0" applyNumberFormat="1" applyFont="1" applyBorder="1" applyAlignment="1" applyProtection="1">
      <alignment horizontal="center" vertical="center" shrinkToFit="1"/>
      <protection hidden="1"/>
    </xf>
    <xf numFmtId="176" fontId="6" fillId="0" borderId="16" xfId="0" applyNumberFormat="1" applyFont="1" applyBorder="1" applyAlignment="1" applyProtection="1">
      <alignment horizontal="center" vertical="center" shrinkToFit="1"/>
      <protection hidden="1"/>
    </xf>
    <xf numFmtId="176" fontId="6" fillId="0" borderId="17" xfId="0" applyNumberFormat="1" applyFont="1" applyBorder="1" applyAlignment="1" applyProtection="1">
      <alignment horizontal="center" vertical="center" shrinkToFit="1"/>
      <protection hidden="1"/>
    </xf>
    <xf numFmtId="0" fontId="12" fillId="0" borderId="3"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4" xfId="0" applyFont="1" applyBorder="1" applyAlignment="1">
      <alignment horizontal="left" vertical="center"/>
    </xf>
    <xf numFmtId="0" fontId="4" fillId="5" borderId="15" xfId="0" applyFont="1" applyFill="1" applyBorder="1" applyAlignment="1">
      <alignment horizontal="center" vertical="center" shrinkToFit="1"/>
    </xf>
    <xf numFmtId="0" fontId="4" fillId="5" borderId="16" xfId="0" applyFont="1" applyFill="1" applyBorder="1" applyAlignment="1">
      <alignment horizontal="center" vertical="center" shrinkToFit="1"/>
    </xf>
    <xf numFmtId="0" fontId="4" fillId="5" borderId="17" xfId="0" applyFont="1" applyFill="1" applyBorder="1" applyAlignment="1">
      <alignment horizontal="center" vertical="center" shrinkToFit="1"/>
    </xf>
    <xf numFmtId="0" fontId="13" fillId="0" borderId="0" xfId="0" applyFont="1" applyAlignment="1">
      <alignment horizontal="left" vertical="center"/>
    </xf>
    <xf numFmtId="0" fontId="13" fillId="0" borderId="4" xfId="0" applyFont="1" applyBorder="1" applyAlignment="1">
      <alignment horizontal="left" vertical="center"/>
    </xf>
    <xf numFmtId="177" fontId="6" fillId="0" borderId="15" xfId="0" applyNumberFormat="1" applyFont="1" applyBorder="1" applyAlignment="1" applyProtection="1">
      <alignment horizontal="center" vertical="center" shrinkToFit="1"/>
      <protection hidden="1"/>
    </xf>
    <xf numFmtId="177" fontId="6" fillId="0" borderId="16" xfId="0" applyNumberFormat="1" applyFont="1" applyBorder="1" applyAlignment="1" applyProtection="1">
      <alignment horizontal="center" vertical="center" shrinkToFit="1"/>
      <protection hidden="1"/>
    </xf>
    <xf numFmtId="177" fontId="6" fillId="0" borderId="17" xfId="0" applyNumberFormat="1" applyFont="1" applyBorder="1" applyAlignment="1" applyProtection="1">
      <alignment horizontal="center" vertical="center" shrinkToFit="1"/>
      <protection hidden="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3" fillId="0" borderId="3" xfId="0" applyFont="1" applyBorder="1" applyAlignment="1">
      <alignment horizontal="center" vertical="center"/>
    </xf>
    <xf numFmtId="0" fontId="13" fillId="0" borderId="0" xfId="0" applyFont="1" applyAlignment="1">
      <alignment horizontal="center" vertical="center"/>
    </xf>
    <xf numFmtId="178" fontId="17" fillId="0" borderId="18" xfId="0" applyNumberFormat="1" applyFont="1" applyBorder="1" applyAlignment="1" applyProtection="1">
      <alignment horizontal="center" vertical="center" shrinkToFit="1"/>
      <protection hidden="1"/>
    </xf>
    <xf numFmtId="178" fontId="17" fillId="0" borderId="19" xfId="0" applyNumberFormat="1" applyFont="1" applyBorder="1" applyAlignment="1" applyProtection="1">
      <alignment horizontal="center" vertical="center" shrinkToFit="1"/>
      <protection hidden="1"/>
    </xf>
    <xf numFmtId="178" fontId="17" fillId="0" borderId="20" xfId="0" applyNumberFormat="1" applyFont="1" applyBorder="1" applyAlignment="1" applyProtection="1">
      <alignment horizontal="center" vertical="center" shrinkToFit="1"/>
      <protection hidden="1"/>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0" fillId="0" borderId="0" xfId="0" applyFont="1" applyAlignment="1">
      <alignment horizontal="left"/>
    </xf>
    <xf numFmtId="0" fontId="10" fillId="0" borderId="8" xfId="0" applyFont="1" applyBorder="1" applyAlignment="1">
      <alignment horizontal="left"/>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14"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Alignment="1">
      <alignment horizontal="center" vertical="center"/>
    </xf>
    <xf numFmtId="0" fontId="10" fillId="0" borderId="4" xfId="0" applyFont="1" applyBorder="1" applyAlignment="1">
      <alignment horizontal="center"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14" xfId="0" applyFont="1" applyBorder="1" applyAlignment="1">
      <alignment horizontal="left" vertical="center"/>
    </xf>
    <xf numFmtId="0" fontId="15" fillId="0" borderId="3" xfId="0" applyFont="1" applyBorder="1" applyAlignment="1">
      <alignment horizontal="left" vertical="center"/>
    </xf>
    <xf numFmtId="0" fontId="15" fillId="0" borderId="0" xfId="0" applyFont="1" applyAlignment="1">
      <alignment horizontal="left" vertical="center"/>
    </xf>
    <xf numFmtId="0" fontId="15" fillId="0" borderId="4" xfId="0" applyFont="1" applyBorder="1" applyAlignment="1">
      <alignment horizontal="left" vertical="center"/>
    </xf>
    <xf numFmtId="0" fontId="6" fillId="0" borderId="3"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10"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11" xfId="0" applyFont="1" applyBorder="1" applyAlignment="1">
      <alignment horizontal="center" vertical="center"/>
    </xf>
    <xf numFmtId="0" fontId="6" fillId="0" borderId="29" xfId="0" applyFont="1" applyBorder="1" applyAlignment="1">
      <alignment horizontal="center" vertical="center"/>
    </xf>
    <xf numFmtId="0" fontId="17" fillId="0" borderId="18" xfId="0" applyFont="1" applyBorder="1" applyAlignment="1">
      <alignment horizontal="center" vertical="center" shrinkToFit="1"/>
    </xf>
    <xf numFmtId="0" fontId="17" fillId="0" borderId="19" xfId="0" applyFont="1" applyBorder="1" applyAlignment="1">
      <alignment horizontal="center" vertical="center" shrinkToFit="1"/>
    </xf>
    <xf numFmtId="0" fontId="17" fillId="0" borderId="20" xfId="0" applyFont="1" applyBorder="1" applyAlignment="1">
      <alignment horizontal="center" vertical="center" shrinkToFit="1"/>
    </xf>
    <xf numFmtId="179" fontId="17" fillId="0" borderId="18" xfId="0" applyNumberFormat="1" applyFont="1" applyBorder="1" applyAlignment="1" applyProtection="1">
      <alignment horizontal="center" vertical="center" shrinkToFit="1"/>
      <protection hidden="1"/>
    </xf>
    <xf numFmtId="179" fontId="17" fillId="0" borderId="19" xfId="0" applyNumberFormat="1" applyFont="1" applyBorder="1" applyAlignment="1" applyProtection="1">
      <alignment horizontal="center" vertical="center" shrinkToFit="1"/>
      <protection hidden="1"/>
    </xf>
    <xf numFmtId="179" fontId="17" fillId="0" borderId="20" xfId="0" applyNumberFormat="1" applyFont="1" applyBorder="1" applyAlignment="1" applyProtection="1">
      <alignment horizontal="center" vertical="center" shrinkToFit="1"/>
      <protection hidden="1"/>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15" fillId="0" borderId="3" xfId="0" applyFont="1" applyBorder="1" applyAlignment="1">
      <alignment vertical="center"/>
    </xf>
    <xf numFmtId="0" fontId="15" fillId="0" borderId="0" xfId="0" applyFont="1" applyAlignment="1">
      <alignment vertical="center"/>
    </xf>
    <xf numFmtId="0" fontId="15" fillId="0" borderId="4" xfId="0" applyFont="1" applyBorder="1" applyAlignment="1">
      <alignmen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178" fontId="17" fillId="0" borderId="18" xfId="0" applyNumberFormat="1" applyFont="1" applyBorder="1" applyAlignment="1" applyProtection="1">
      <alignment horizontal="center" vertical="center"/>
      <protection hidden="1"/>
    </xf>
    <xf numFmtId="178" fontId="17" fillId="0" borderId="19" xfId="0" applyNumberFormat="1" applyFont="1" applyBorder="1" applyAlignment="1" applyProtection="1">
      <alignment horizontal="center" vertical="center"/>
      <protection hidden="1"/>
    </xf>
    <xf numFmtId="178" fontId="17" fillId="0" borderId="20" xfId="0" applyNumberFormat="1" applyFont="1" applyBorder="1" applyAlignment="1" applyProtection="1">
      <alignment horizontal="center" vertical="center"/>
      <protection hidden="1"/>
    </xf>
    <xf numFmtId="0" fontId="17" fillId="0" borderId="21" xfId="0" applyFont="1" applyBorder="1" applyAlignment="1">
      <alignment horizontal="center" vertical="center" shrinkToFit="1"/>
    </xf>
    <xf numFmtId="0" fontId="17" fillId="0" borderId="22" xfId="0" applyFont="1" applyBorder="1" applyAlignment="1">
      <alignment horizontal="center" vertical="center" shrinkToFit="1"/>
    </xf>
    <xf numFmtId="179" fontId="17" fillId="0" borderId="36" xfId="0" applyNumberFormat="1" applyFont="1" applyBorder="1" applyAlignment="1" applyProtection="1">
      <alignment horizontal="center" vertical="center"/>
      <protection hidden="1"/>
    </xf>
    <xf numFmtId="0" fontId="17" fillId="0" borderId="36" xfId="0" applyFont="1" applyBorder="1" applyAlignment="1">
      <alignment horizontal="center" vertical="center" shrinkToFit="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0" fillId="2" borderId="10" xfId="0" applyFill="1" applyBorder="1" applyAlignment="1">
      <alignment horizontal="center" vertical="center"/>
    </xf>
    <xf numFmtId="0" fontId="0" fillId="2" borderId="1" xfId="0" applyFill="1" applyBorder="1" applyAlignment="1">
      <alignment horizontal="left" vertical="top"/>
    </xf>
    <xf numFmtId="0" fontId="0" fillId="2" borderId="2"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2" borderId="10" xfId="0" applyFill="1" applyBorder="1" applyAlignment="1">
      <alignment horizontal="center" vertical="center" wrapText="1"/>
    </xf>
  </cellXfs>
  <cellStyles count="7">
    <cellStyle name="Normal" xfId="0"/>
    <cellStyle name="Percent" xfId="15"/>
    <cellStyle name="Currency" xfId="16"/>
    <cellStyle name="Currency [0]" xfId="17"/>
    <cellStyle name="Comma" xfId="18"/>
    <cellStyle name="Comma [0]" xfId="19"/>
    <cellStyle name="桁区切り"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3" Type="http://schemas.openxmlformats.org/officeDocument/2006/relationships/worksheet" Target="worksheets/sheet2.xml" /><Relationship Id="rId5" Type="http://schemas.openxmlformats.org/officeDocument/2006/relationships/sharedStrings" Target="sharedStrings.xml" /><Relationship Id="rId2" Type="http://schemas.openxmlformats.org/officeDocument/2006/relationships/worksheet" Target="worksheets/sheet1.xml" /><Relationship Id="rId4" Type="http://schemas.openxmlformats.org/officeDocument/2006/relationships/styles" Target="styles.xml" /></Relationships>
</file>

<file path=xl/charts/_rels/chart1.xml.rels><?xml version="1.0" encoding="UTF-8" standalone="yes"?><Relationships xmlns="http://schemas.openxmlformats.org/package/2006/relationships"><Relationship Id="rId1" Type="http://schemas.openxmlformats.org/officeDocument/2006/relationships/chartUserShapes" Target="../drawings/drawing1.xml" /></Relationships>
</file>

<file path=xl/charts/_rels/chart10.xml.rels><?xml version="1.0" encoding="UTF-8" standalone="yes"?><Relationships xmlns="http://schemas.openxmlformats.org/package/2006/relationships"><Relationship Id="rId1" Type="http://schemas.openxmlformats.org/officeDocument/2006/relationships/chartUserShapes" Target="../drawings/drawing10.xml" /></Relationships>
</file>

<file path=xl/charts/_rels/chart11.xml.rels><?xml version="1.0" encoding="UTF-8" standalone="yes"?><Relationships xmlns="http://schemas.openxmlformats.org/package/2006/relationships"><Relationship Id="rId1" Type="http://schemas.openxmlformats.org/officeDocument/2006/relationships/chartUserShapes" Target="../drawings/drawing11.xml" /></Relationships>
</file>

<file path=xl/charts/_rels/chart2.xml.rels><?xml version="1.0" encoding="UTF-8" standalone="yes"?><Relationships xmlns="http://schemas.openxmlformats.org/package/2006/relationships"><Relationship Id="rId1" Type="http://schemas.openxmlformats.org/officeDocument/2006/relationships/chartUserShapes" Target="../drawings/drawing2.xml" /></Relationships>
</file>

<file path=xl/charts/_rels/chart3.xml.rels><?xml version="1.0" encoding="UTF-8" standalone="yes"?><Relationships xmlns="http://schemas.openxmlformats.org/package/2006/relationships"><Relationship Id="rId1" Type="http://schemas.openxmlformats.org/officeDocument/2006/relationships/chartUserShapes" Target="../drawings/drawing3.xml" /></Relationships>
</file>

<file path=xl/charts/_rels/chart4.xml.rels><?xml version="1.0" encoding="UTF-8" standalone="yes"?><Relationships xmlns="http://schemas.openxmlformats.org/package/2006/relationships"><Relationship Id="rId1" Type="http://schemas.openxmlformats.org/officeDocument/2006/relationships/chartUserShapes" Target="../drawings/drawing4.xml" /></Relationships>
</file>

<file path=xl/charts/_rels/chart5.xml.rels><?xml version="1.0" encoding="UTF-8" standalone="yes"?><Relationships xmlns="http://schemas.openxmlformats.org/package/2006/relationships"><Relationship Id="rId1" Type="http://schemas.openxmlformats.org/officeDocument/2006/relationships/chartUserShapes" Target="../drawings/drawing5.xml" /></Relationships>
</file>

<file path=xl/charts/_rels/chart6.xml.rels><?xml version="1.0" encoding="UTF-8" standalone="yes"?><Relationships xmlns="http://schemas.openxmlformats.org/package/2006/relationships"><Relationship Id="rId1" Type="http://schemas.openxmlformats.org/officeDocument/2006/relationships/chartUserShapes" Target="../drawings/drawing6.xml" /></Relationships>
</file>

<file path=xl/charts/_rels/chart7.xml.rels><?xml version="1.0" encoding="UTF-8" standalone="yes"?><Relationships xmlns="http://schemas.openxmlformats.org/package/2006/relationships"><Relationship Id="rId1" Type="http://schemas.openxmlformats.org/officeDocument/2006/relationships/chartUserShapes" Target="../drawings/drawing7.xml" /></Relationships>
</file>

<file path=xl/charts/_rels/chart8.xml.rels><?xml version="1.0" encoding="UTF-8" standalone="yes"?><Relationships xmlns="http://schemas.openxmlformats.org/package/2006/relationships"><Relationship Id="rId1" Type="http://schemas.openxmlformats.org/officeDocument/2006/relationships/chartUserShapes" Target="../drawings/drawing8.xml" /></Relationships>
</file>

<file path=xl/charts/_rels/chart9.xml.rels><?xml version="1.0" encoding="UTF-8" standalone="yes"?><Relationships xmlns="http://schemas.openxmlformats.org/package/2006/relationships"><Relationship Id="rId1" Type="http://schemas.openxmlformats.org/officeDocument/2006/relationships/chartUserShapes" Target="../drawings/drawing9.xml" /></Relationships>
</file>

<file path=xl/charts/chart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①有形固定資産減価償却率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985"/>
          <c:y val="0"/>
        </c:manualLayout>
      </c:layout>
      <c:overlay val="1"/>
      <c:spPr>
        <a:noFill/>
        <a:ln>
          <a:noFill/>
        </a:ln>
      </c:spPr>
    </c:title>
    <c:autoTitleDeleted val="0"/>
    <c:plotArea>
      <c:layout>
        <c:manualLayout>
          <c:layoutTarget val="inner"/>
          <c:xMode val="edge"/>
          <c:yMode val="edge"/>
          <c:x val="0.1015"/>
          <c:y val="0.158"/>
          <c:w val="0.8845"/>
          <c:h val="0.8165"/>
        </c:manualLayout>
      </c:layout>
      <c:barChart>
        <c:barDir val="col"/>
        <c:grouping val="clustered"/>
        <c:varyColors val="0"/>
        <c:ser>
          <c:idx val="0"/>
          <c:order val="0"/>
          <c:tx>
            <c:strRef>
              <c:f>データ!$DD$11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67.99</c:v>
                </c:pt>
                <c:pt idx="1">
                  <c:v>69.13</c:v>
                </c:pt>
                <c:pt idx="2">
                  <c:v>69.2</c:v>
                </c:pt>
                <c:pt idx="3">
                  <c:v>67.77</c:v>
                </c:pt>
                <c:pt idx="4">
                  <c:v>68.86</c:v>
                </c:pt>
              </c:numCache>
            </c:numRef>
          </c:val>
          <c:extLst>
            <c:ext xmlns:c16="http://schemas.microsoft.com/office/drawing/2014/chart" uri="{C3380CC4-5D6E-409C-BE32-E72D297353CC}">
              <c16:uniqueId val="{00000000-9456-4080-B56F-DC71ECED49F8}"/>
            </c:ext>
          </c:extLst>
        </c:ser>
        <c:axId val="958745"/>
        <c:axId val="8628710"/>
      </c:barChart>
      <c:lineChart>
        <c:grouping val="standard"/>
        <c:varyColors val="0"/>
        <c:ser>
          <c:idx val="1"/>
          <c:order val="1"/>
          <c:tx>
            <c:strRef>
              <c:f>データ!$DD$12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58.88</c:v>
                </c:pt>
                <c:pt idx="1">
                  <c:v>59.48</c:v>
                </c:pt>
                <c:pt idx="2">
                  <c:v>60.09</c:v>
                </c:pt>
                <c:pt idx="3">
                  <c:v>60.35</c:v>
                </c:pt>
                <c:pt idx="4">
                  <c:v>61.07</c:v>
                </c:pt>
              </c:numCache>
            </c:numRef>
          </c:val>
          <c:smooth val="0"/>
          <c:extLst>
            <c:ext xmlns:c16="http://schemas.microsoft.com/office/drawing/2014/chart" uri="{C3380CC4-5D6E-409C-BE32-E72D297353CC}">
              <c16:uniqueId val="{00000001-9456-4080-B56F-DC71ECED49F8}"/>
            </c:ext>
          </c:extLst>
        </c:ser>
        <c:marker val="1"/>
        <c:axId val="958745"/>
        <c:axId val="8628710"/>
      </c:lineChart>
      <c:catAx>
        <c:axId val="9587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8628710"/>
        <c:crosses val="autoZero"/>
        <c:auto val="1"/>
        <c:lblOffset val="100"/>
        <c:noMultiLvlLbl val="1"/>
      </c:catAx>
      <c:valAx>
        <c:axId val="8628710"/>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958745"/>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②累積欠損金比率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3975"/>
          <c:y val="0"/>
        </c:manualLayout>
      </c:layout>
      <c:overlay val="1"/>
      <c:spPr>
        <a:noFill/>
        <a:ln>
          <a:noFill/>
        </a:ln>
      </c:spPr>
    </c:title>
    <c:autoTitleDeleted val="0"/>
    <c:plotArea>
      <c:layout>
        <c:manualLayout>
          <c:layoutTarget val="inner"/>
          <c:xMode val="edge"/>
          <c:yMode val="edge"/>
          <c:x val="0.124"/>
          <c:y val="0.158"/>
          <c:w val="0.85825"/>
          <c:h val="0.8165"/>
        </c:manualLayout>
      </c:layout>
      <c:barChart>
        <c:barDir val="col"/>
        <c:grouping val="clustered"/>
        <c:varyColors val="0"/>
        <c:ser>
          <c:idx val="0"/>
          <c:order val="0"/>
          <c:tx>
            <c:strRef>
              <c:f>データ!$AE$11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D9-488C-BC79-EFA49E2EB63C}"/>
            </c:ext>
          </c:extLst>
        </c:ser>
        <c:axId val="20234383"/>
        <c:axId val="47891719"/>
      </c:barChart>
      <c:lineChart>
        <c:grouping val="standard"/>
        <c:varyColors val="0"/>
        <c:ser>
          <c:idx val="1"/>
          <c:order val="1"/>
          <c:tx>
            <c:strRef>
              <c:f>データ!$AE$12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18.82</c:v>
                </c:pt>
                <c:pt idx="1">
                  <c:v>17.88</c:v>
                </c:pt>
                <c:pt idx="2">
                  <c:v>16.67</c:v>
                </c:pt>
                <c:pt idx="3">
                  <c:v>9.47</c:v>
                </c:pt>
                <c:pt idx="4">
                  <c:v>11.03</c:v>
                </c:pt>
              </c:numCache>
            </c:numRef>
          </c:val>
          <c:smooth val="0"/>
          <c:extLst>
            <c:ext xmlns:c16="http://schemas.microsoft.com/office/drawing/2014/chart" uri="{C3380CC4-5D6E-409C-BE32-E72D297353CC}">
              <c16:uniqueId val="{00000001-26D9-488C-BC79-EFA49E2EB63C}"/>
            </c:ext>
          </c:extLst>
        </c:ser>
        <c:marker val="1"/>
        <c:axId val="20234383"/>
        <c:axId val="47891719"/>
      </c:lineChart>
      <c:catAx>
        <c:axId val="2023438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7891719"/>
        <c:crosses val="autoZero"/>
        <c:auto val="1"/>
        <c:lblOffset val="100"/>
        <c:noMultiLvlLbl val="1"/>
      </c:catAx>
      <c:valAx>
        <c:axId val="47891719"/>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20234383"/>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①経常収支比率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3975"/>
          <c:y val="0"/>
        </c:manualLayout>
      </c:layout>
      <c:overlay val="1"/>
      <c:spPr>
        <a:noFill/>
        <a:ln>
          <a:noFill/>
        </a:ln>
      </c:spPr>
    </c:title>
    <c:autoTitleDeleted val="0"/>
    <c:plotArea>
      <c:layout>
        <c:manualLayout>
          <c:layoutTarget val="inner"/>
          <c:xMode val="edge"/>
          <c:yMode val="edge"/>
          <c:x val="0.124"/>
          <c:y val="0.158"/>
          <c:w val="0.85825"/>
          <c:h val="0.8165"/>
        </c:manualLayout>
      </c:layout>
      <c:barChart>
        <c:barDir val="col"/>
        <c:grouping val="clustered"/>
        <c:varyColors val="0"/>
        <c:ser>
          <c:idx val="0"/>
          <c:order val="0"/>
          <c:tx>
            <c:strRef>
              <c:f>データ!$T$11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125.86</c:v>
                </c:pt>
                <c:pt idx="1">
                  <c:v>116.24</c:v>
                </c:pt>
                <c:pt idx="2">
                  <c:v>114.87</c:v>
                </c:pt>
                <c:pt idx="3">
                  <c:v>101.24</c:v>
                </c:pt>
                <c:pt idx="4">
                  <c:v>101.72</c:v>
                </c:pt>
              </c:numCache>
            </c:numRef>
          </c:val>
          <c:extLst>
            <c:ext xmlns:c16="http://schemas.microsoft.com/office/drawing/2014/chart" uri="{C3380CC4-5D6E-409C-BE32-E72D297353CC}">
              <c16:uniqueId val="{00000000-E4EE-4934-9FC7-7DAF2C6647E3}"/>
            </c:ext>
          </c:extLst>
        </c:ser>
        <c:axId val="28372289"/>
        <c:axId val="54024015"/>
      </c:barChart>
      <c:lineChart>
        <c:grouping val="standard"/>
        <c:varyColors val="0"/>
        <c:ser>
          <c:idx val="1"/>
          <c:order val="1"/>
          <c:tx>
            <c:strRef>
              <c:f>データ!$T$12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121.19</c:v>
                </c:pt>
                <c:pt idx="1">
                  <c:v>120.32</c:v>
                </c:pt>
                <c:pt idx="2">
                  <c:v>119.89</c:v>
                </c:pt>
                <c:pt idx="3">
                  <c:v>119.93</c:v>
                </c:pt>
                <c:pt idx="4">
                  <c:v>118.4</c:v>
                </c:pt>
              </c:numCache>
            </c:numRef>
          </c:val>
          <c:smooth val="0"/>
          <c:extLst>
            <c:ext xmlns:c16="http://schemas.microsoft.com/office/drawing/2014/chart" uri="{C3380CC4-5D6E-409C-BE32-E72D297353CC}">
              <c16:uniqueId val="{00000001-E4EE-4934-9FC7-7DAF2C6647E3}"/>
            </c:ext>
          </c:extLst>
        </c:ser>
        <c:marker val="1"/>
        <c:axId val="28372289"/>
        <c:axId val="54024015"/>
      </c:lineChart>
      <c:catAx>
        <c:axId val="2837228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024015"/>
        <c:crosses val="autoZero"/>
        <c:auto val="1"/>
        <c:lblOffset val="100"/>
        <c:noMultiLvlLbl val="1"/>
      </c:catAx>
      <c:valAx>
        <c:axId val="54024015"/>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28372289"/>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②管路経年化率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7325"/>
          <c:y val="0"/>
        </c:manualLayout>
      </c:layout>
      <c:overlay val="1"/>
      <c:spPr>
        <a:noFill/>
        <a:ln>
          <a:noFill/>
        </a:ln>
      </c:spPr>
    </c:title>
    <c:autoTitleDeleted val="0"/>
    <c:plotArea>
      <c:layout>
        <c:manualLayout>
          <c:layoutTarget val="inner"/>
          <c:xMode val="edge"/>
          <c:yMode val="edge"/>
          <c:x val="0.1015"/>
          <c:y val="0.158"/>
          <c:w val="0.8845"/>
          <c:h val="0.8165"/>
        </c:manualLayout>
      </c:layout>
      <c:barChart>
        <c:barDir val="col"/>
        <c:grouping val="clustered"/>
        <c:varyColors val="0"/>
        <c:ser>
          <c:idx val="0"/>
          <c:order val="0"/>
          <c:tx>
            <c:strRef>
              <c:f>データ!$DO$11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72.8</c:v>
                </c:pt>
                <c:pt idx="1">
                  <c:v>84.87</c:v>
                </c:pt>
                <c:pt idx="2">
                  <c:v>88.68</c:v>
                </c:pt>
                <c:pt idx="3">
                  <c:v>89.44</c:v>
                </c:pt>
                <c:pt idx="4">
                  <c:v>93.12</c:v>
                </c:pt>
              </c:numCache>
            </c:numRef>
          </c:val>
          <c:extLst>
            <c:ext xmlns:c16="http://schemas.microsoft.com/office/drawing/2014/chart" uri="{C3380CC4-5D6E-409C-BE32-E72D297353CC}">
              <c16:uniqueId val="{00000000-D169-42F3-994A-EC94E1B45176}"/>
            </c:ext>
          </c:extLst>
        </c:ser>
        <c:axId val="10549531"/>
        <c:axId val="27836922"/>
      </c:barChart>
      <c:lineChart>
        <c:grouping val="standard"/>
        <c:varyColors val="0"/>
        <c:ser>
          <c:idx val="1"/>
          <c:order val="1"/>
          <c:tx>
            <c:strRef>
              <c:f>データ!$DO$12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43.44</c:v>
                </c:pt>
                <c:pt idx="1">
                  <c:v>48.09</c:v>
                </c:pt>
                <c:pt idx="2">
                  <c:v>50.93</c:v>
                </c:pt>
                <c:pt idx="3">
                  <c:v>52.07</c:v>
                </c:pt>
                <c:pt idx="4">
                  <c:v>50.36</c:v>
                </c:pt>
              </c:numCache>
            </c:numRef>
          </c:val>
          <c:smooth val="0"/>
          <c:extLst>
            <c:ext xmlns:c16="http://schemas.microsoft.com/office/drawing/2014/chart" uri="{C3380CC4-5D6E-409C-BE32-E72D297353CC}">
              <c16:uniqueId val="{00000001-D169-42F3-994A-EC94E1B45176}"/>
            </c:ext>
          </c:extLst>
        </c:ser>
        <c:marker val="1"/>
        <c:axId val="10549531"/>
        <c:axId val="27836922"/>
      </c:lineChart>
      <c:catAx>
        <c:axId val="10549531"/>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7836922"/>
        <c:crosses val="autoZero"/>
        <c:auto val="1"/>
        <c:lblOffset val="100"/>
        <c:noMultiLvlLbl val="1"/>
      </c:catAx>
      <c:valAx>
        <c:axId val="2783692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10549531"/>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③管路更新率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855"/>
          <c:y val="0"/>
        </c:manualLayout>
      </c:layout>
      <c:overlay val="1"/>
      <c:spPr>
        <a:noFill/>
        <a:ln>
          <a:noFill/>
        </a:ln>
      </c:spPr>
    </c:title>
    <c:autoTitleDeleted val="0"/>
    <c:plotArea>
      <c:layout>
        <c:manualLayout>
          <c:layoutTarget val="inner"/>
          <c:xMode val="edge"/>
          <c:yMode val="edge"/>
          <c:x val="0.1015"/>
          <c:y val="0.158"/>
          <c:w val="0.8845"/>
          <c:h val="0.8165"/>
        </c:manualLayout>
      </c:layout>
      <c:barChart>
        <c:barDir val="col"/>
        <c:grouping val="clustered"/>
        <c:varyColors val="0"/>
        <c:ser>
          <c:idx val="0"/>
          <c:order val="0"/>
          <c:tx>
            <c:strRef>
              <c:f>データ!$DZ$11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0.01</c:v>
                </c:pt>
                <c:pt idx="4">
                  <c:v>0.08</c:v>
                </c:pt>
              </c:numCache>
            </c:numRef>
          </c:val>
          <c:extLst>
            <c:ext xmlns:c16="http://schemas.microsoft.com/office/drawing/2014/chart" uri="{C3380CC4-5D6E-409C-BE32-E72D297353CC}">
              <c16:uniqueId val="{00000000-F918-490C-A50F-AF8F8552B077}"/>
            </c:ext>
          </c:extLst>
        </c:ser>
        <c:axId val="49205706"/>
        <c:axId val="40198173"/>
      </c:barChart>
      <c:lineChart>
        <c:grouping val="standard"/>
        <c:varyColors val="0"/>
        <c:ser>
          <c:idx val="1"/>
          <c:order val="1"/>
          <c:tx>
            <c:strRef>
              <c:f>データ!$DZ$12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0.21</c:v>
                </c:pt>
                <c:pt idx="1">
                  <c:v>0.13</c:v>
                </c:pt>
                <c:pt idx="2">
                  <c:v>0.22</c:v>
                </c:pt>
                <c:pt idx="3">
                  <c:v>0.5</c:v>
                </c:pt>
                <c:pt idx="4">
                  <c:v>0.2</c:v>
                </c:pt>
              </c:numCache>
            </c:numRef>
          </c:val>
          <c:smooth val="0"/>
          <c:extLst>
            <c:ext xmlns:c16="http://schemas.microsoft.com/office/drawing/2014/chart" uri="{C3380CC4-5D6E-409C-BE32-E72D297353CC}">
              <c16:uniqueId val="{00000001-F918-490C-A50F-AF8F8552B077}"/>
            </c:ext>
          </c:extLst>
        </c:ser>
        <c:marker val="1"/>
        <c:axId val="49205706"/>
        <c:axId val="40198173"/>
      </c:lineChart>
      <c:catAx>
        <c:axId val="4920570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0198173"/>
        <c:crosses val="autoZero"/>
        <c:auto val="1"/>
        <c:lblOffset val="100"/>
        <c:noMultiLvlLbl val="1"/>
      </c:catAx>
      <c:valAx>
        <c:axId val="40198173"/>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49205706"/>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③流動比率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8125"/>
          <c:y val="0"/>
        </c:manualLayout>
      </c:layout>
      <c:overlay val="1"/>
      <c:spPr>
        <a:noFill/>
        <a:ln>
          <a:noFill/>
        </a:ln>
      </c:spPr>
    </c:title>
    <c:autoTitleDeleted val="0"/>
    <c:plotArea>
      <c:layout>
        <c:manualLayout>
          <c:layoutTarget val="inner"/>
          <c:xMode val="edge"/>
          <c:yMode val="edge"/>
          <c:x val="0.124"/>
          <c:y val="0.158"/>
          <c:w val="0.85825"/>
          <c:h val="0.8165"/>
        </c:manualLayout>
      </c:layout>
      <c:barChart>
        <c:barDir val="col"/>
        <c:grouping val="clustered"/>
        <c:varyColors val="0"/>
        <c:ser>
          <c:idx val="0"/>
          <c:order val="0"/>
          <c:tx>
            <c:strRef>
              <c:f>データ!$AP$11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4747.22</c:v>
                </c:pt>
                <c:pt idx="1">
                  <c:v>3975.05</c:v>
                </c:pt>
                <c:pt idx="2">
                  <c:v>3910.88</c:v>
                </c:pt>
                <c:pt idx="3">
                  <c:v>6361.01</c:v>
                </c:pt>
                <c:pt idx="4">
                  <c:v>4272.76</c:v>
                </c:pt>
              </c:numCache>
            </c:numRef>
          </c:val>
          <c:extLst>
            <c:ext xmlns:c16="http://schemas.microsoft.com/office/drawing/2014/chart" uri="{C3380CC4-5D6E-409C-BE32-E72D297353CC}">
              <c16:uniqueId val="{00000000-C6D2-4CEC-883B-C398D57F9E3B}"/>
            </c:ext>
          </c:extLst>
        </c:ser>
        <c:axId val="26239245"/>
        <c:axId val="34826618"/>
      </c:barChart>
      <c:lineChart>
        <c:grouping val="standard"/>
        <c:varyColors val="0"/>
        <c:ser>
          <c:idx val="1"/>
          <c:order val="1"/>
          <c:tx>
            <c:strRef>
              <c:f>データ!$AP$12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379.14</c:v>
                </c:pt>
                <c:pt idx="1">
                  <c:v>394.58</c:v>
                </c:pt>
                <c:pt idx="2">
                  <c:v>368.36</c:v>
                </c:pt>
                <c:pt idx="3">
                  <c:v>380.84</c:v>
                </c:pt>
                <c:pt idx="4">
                  <c:v>424.64</c:v>
                </c:pt>
              </c:numCache>
            </c:numRef>
          </c:val>
          <c:smooth val="0"/>
          <c:extLst>
            <c:ext xmlns:c16="http://schemas.microsoft.com/office/drawing/2014/chart" uri="{C3380CC4-5D6E-409C-BE32-E72D297353CC}">
              <c16:uniqueId val="{00000001-C6D2-4CEC-883B-C398D57F9E3B}"/>
            </c:ext>
          </c:extLst>
        </c:ser>
        <c:marker val="1"/>
        <c:axId val="26239245"/>
        <c:axId val="34826618"/>
      </c:lineChart>
      <c:catAx>
        <c:axId val="262392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826618"/>
        <c:crosses val="autoZero"/>
        <c:auto val="1"/>
        <c:lblOffset val="100"/>
        <c:noMultiLvlLbl val="1"/>
      </c:catAx>
      <c:valAx>
        <c:axId val="34826618"/>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26239245"/>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④企業債残高対給水収益比率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1875"/>
          <c:y val="0"/>
        </c:manualLayout>
      </c:layout>
      <c:overlay val="1"/>
      <c:spPr>
        <a:noFill/>
        <a:ln>
          <a:noFill/>
        </a:ln>
      </c:spPr>
    </c:title>
    <c:autoTitleDeleted val="0"/>
    <c:plotArea>
      <c:layout>
        <c:manualLayout>
          <c:layoutTarget val="inner"/>
          <c:xMode val="edge"/>
          <c:yMode val="edge"/>
          <c:x val="0.124"/>
          <c:y val="0.158"/>
          <c:w val="0.85825"/>
          <c:h val="0.8165"/>
        </c:manualLayout>
      </c:layout>
      <c:barChart>
        <c:barDir val="col"/>
        <c:grouping val="clustered"/>
        <c:varyColors val="0"/>
        <c:ser>
          <c:idx val="0"/>
          <c:order val="0"/>
          <c:tx>
            <c:strRef>
              <c:f>データ!$BA$11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42.73</c:v>
                </c:pt>
                <c:pt idx="1">
                  <c:v>33.44</c:v>
                </c:pt>
                <c:pt idx="2">
                  <c:v>23.93</c:v>
                </c:pt>
                <c:pt idx="3">
                  <c:v>17.37</c:v>
                </c:pt>
                <c:pt idx="4">
                  <c:v>11.29</c:v>
                </c:pt>
              </c:numCache>
            </c:numRef>
          </c:val>
          <c:extLst>
            <c:ext xmlns:c16="http://schemas.microsoft.com/office/drawing/2014/chart" uri="{C3380CC4-5D6E-409C-BE32-E72D297353CC}">
              <c16:uniqueId val="{00000000-660D-49CE-A728-2E4B06FBD12D}"/>
            </c:ext>
          </c:extLst>
        </c:ser>
        <c:axId val="45004109"/>
        <c:axId val="2383799"/>
      </c:barChart>
      <c:lineChart>
        <c:grouping val="standard"/>
        <c:varyColors val="0"/>
        <c:ser>
          <c:idx val="1"/>
          <c:order val="1"/>
          <c:tx>
            <c:strRef>
              <c:f>データ!$BA$12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242.57</c:v>
                </c:pt>
                <c:pt idx="1">
                  <c:v>235.79</c:v>
                </c:pt>
                <c:pt idx="2">
                  <c:v>227.51</c:v>
                </c:pt>
                <c:pt idx="3">
                  <c:v>225.72</c:v>
                </c:pt>
                <c:pt idx="4">
                  <c:v>217.8</c:v>
                </c:pt>
              </c:numCache>
            </c:numRef>
          </c:val>
          <c:smooth val="0"/>
          <c:extLst>
            <c:ext xmlns:c16="http://schemas.microsoft.com/office/drawing/2014/chart" uri="{C3380CC4-5D6E-409C-BE32-E72D297353CC}">
              <c16:uniqueId val="{00000001-660D-49CE-A728-2E4B06FBD12D}"/>
            </c:ext>
          </c:extLst>
        </c:ser>
        <c:marker val="1"/>
        <c:axId val="45004109"/>
        <c:axId val="2383799"/>
      </c:lineChart>
      <c:catAx>
        <c:axId val="4500410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383799"/>
        <c:crosses val="autoZero"/>
        <c:auto val="1"/>
        <c:lblOffset val="100"/>
        <c:noMultiLvlLbl val="1"/>
      </c:catAx>
      <c:valAx>
        <c:axId val="2383799"/>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45004109"/>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⑤料金回収率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7125"/>
          <c:y val="0"/>
        </c:manualLayout>
      </c:layout>
      <c:overlay val="1"/>
      <c:spPr>
        <a:noFill/>
        <a:ln>
          <a:noFill/>
        </a:ln>
      </c:spPr>
    </c:title>
    <c:autoTitleDeleted val="0"/>
    <c:plotArea>
      <c:layout>
        <c:manualLayout>
          <c:layoutTarget val="inner"/>
          <c:xMode val="edge"/>
          <c:yMode val="edge"/>
          <c:x val="0.12425"/>
          <c:y val="0.158"/>
          <c:w val="0.858"/>
          <c:h val="0.8165"/>
        </c:manualLayout>
      </c:layout>
      <c:barChart>
        <c:barDir val="col"/>
        <c:grouping val="clustered"/>
        <c:varyColors val="0"/>
        <c:ser>
          <c:idx val="0"/>
          <c:order val="0"/>
          <c:tx>
            <c:strRef>
              <c:f>データ!$BL$11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128.77</c:v>
                </c:pt>
                <c:pt idx="1">
                  <c:v>117.65</c:v>
                </c:pt>
                <c:pt idx="2">
                  <c:v>115.94</c:v>
                </c:pt>
                <c:pt idx="3">
                  <c:v>101</c:v>
                </c:pt>
                <c:pt idx="4">
                  <c:v>101.88</c:v>
                </c:pt>
              </c:numCache>
            </c:numRef>
          </c:val>
          <c:extLst>
            <c:ext xmlns:c16="http://schemas.microsoft.com/office/drawing/2014/chart" uri="{C3380CC4-5D6E-409C-BE32-E72D297353CC}">
              <c16:uniqueId val="{00000000-9BE8-49BA-98E8-6026B9B60111}"/>
            </c:ext>
          </c:extLst>
        </c:ser>
        <c:axId val="21454193"/>
        <c:axId val="58870012"/>
      </c:barChart>
      <c:lineChart>
        <c:grouping val="standard"/>
        <c:varyColors val="0"/>
        <c:ser>
          <c:idx val="1"/>
          <c:order val="1"/>
          <c:tx>
            <c:strRef>
              <c:f>データ!$BL$12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119.17</c:v>
                </c:pt>
                <c:pt idx="1">
                  <c:v>117.72</c:v>
                </c:pt>
                <c:pt idx="2">
                  <c:v>117.69</c:v>
                </c:pt>
                <c:pt idx="3">
                  <c:v>116.75</c:v>
                </c:pt>
                <c:pt idx="4">
                  <c:v>115.48</c:v>
                </c:pt>
              </c:numCache>
            </c:numRef>
          </c:val>
          <c:smooth val="0"/>
          <c:extLst>
            <c:ext xmlns:c16="http://schemas.microsoft.com/office/drawing/2014/chart" uri="{C3380CC4-5D6E-409C-BE32-E72D297353CC}">
              <c16:uniqueId val="{00000001-9BE8-49BA-98E8-6026B9B60111}"/>
            </c:ext>
          </c:extLst>
        </c:ser>
        <c:marker val="1"/>
        <c:axId val="21454193"/>
        <c:axId val="58870012"/>
      </c:lineChart>
      <c:catAx>
        <c:axId val="2145419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8870012"/>
        <c:crosses val="autoZero"/>
        <c:auto val="1"/>
        <c:lblOffset val="100"/>
        <c:noMultiLvlLbl val="1"/>
      </c:catAx>
      <c:valAx>
        <c:axId val="5887001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21454193"/>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⑥給水原価</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3885"/>
          <c:y val="0"/>
        </c:manualLayout>
      </c:layout>
      <c:overlay val="1"/>
      <c:spPr>
        <a:noFill/>
        <a:ln>
          <a:noFill/>
        </a:ln>
      </c:spPr>
    </c:title>
    <c:autoTitleDeleted val="0"/>
    <c:plotArea>
      <c:layout>
        <c:manualLayout>
          <c:layoutTarget val="inner"/>
          <c:xMode val="edge"/>
          <c:yMode val="edge"/>
          <c:x val="0.124"/>
          <c:y val="0.158"/>
          <c:w val="0.85825"/>
          <c:h val="0.8165"/>
        </c:manualLayout>
      </c:layout>
      <c:barChart>
        <c:barDir val="col"/>
        <c:grouping val="clustered"/>
        <c:varyColors val="0"/>
        <c:ser>
          <c:idx val="0"/>
          <c:order val="0"/>
          <c:tx>
            <c:strRef>
              <c:f>データ!$BW$11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18.21</c:v>
                </c:pt>
                <c:pt idx="1">
                  <c:v>20.13</c:v>
                </c:pt>
                <c:pt idx="2">
                  <c:v>20.29</c:v>
                </c:pt>
                <c:pt idx="3">
                  <c:v>23.19</c:v>
                </c:pt>
                <c:pt idx="4">
                  <c:v>22.92</c:v>
                </c:pt>
              </c:numCache>
            </c:numRef>
          </c:val>
          <c:extLst>
            <c:ext xmlns:c16="http://schemas.microsoft.com/office/drawing/2014/chart" uri="{C3380CC4-5D6E-409C-BE32-E72D297353CC}">
              <c16:uniqueId val="{00000000-E780-42AB-97FE-C1EA3FC727B8}"/>
            </c:ext>
          </c:extLst>
        </c:ser>
        <c:axId val="60068066"/>
        <c:axId val="3741682"/>
      </c:barChart>
      <c:lineChart>
        <c:grouping val="standard"/>
        <c:varyColors val="0"/>
        <c:ser>
          <c:idx val="1"/>
          <c:order val="1"/>
          <c:tx>
            <c:strRef>
              <c:f>データ!$BW$12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16.8</c:v>
                </c:pt>
                <c:pt idx="1">
                  <c:v>17.03</c:v>
                </c:pt>
                <c:pt idx="2">
                  <c:v>17.07</c:v>
                </c:pt>
                <c:pt idx="3">
                  <c:v>17.22</c:v>
                </c:pt>
                <c:pt idx="4">
                  <c:v>17.44</c:v>
                </c:pt>
              </c:numCache>
            </c:numRef>
          </c:val>
          <c:smooth val="0"/>
          <c:extLst>
            <c:ext xmlns:c16="http://schemas.microsoft.com/office/drawing/2014/chart" uri="{C3380CC4-5D6E-409C-BE32-E72D297353CC}">
              <c16:uniqueId val="{00000001-E780-42AB-97FE-C1EA3FC727B8}"/>
            </c:ext>
          </c:extLst>
        </c:ser>
        <c:marker val="1"/>
        <c:axId val="60068066"/>
        <c:axId val="3741682"/>
      </c:lineChart>
      <c:catAx>
        <c:axId val="6006806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741682"/>
        <c:crosses val="autoZero"/>
        <c:auto val="1"/>
        <c:lblOffset val="100"/>
        <c:noMultiLvlLbl val="1"/>
      </c:catAx>
      <c:valAx>
        <c:axId val="374168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60068066"/>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⑦施設利用率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655"/>
          <c:y val="0"/>
        </c:manualLayout>
      </c:layout>
      <c:overlay val="1"/>
      <c:spPr>
        <a:noFill/>
        <a:ln>
          <a:noFill/>
        </a:ln>
      </c:spPr>
    </c:title>
    <c:autoTitleDeleted val="0"/>
    <c:plotArea>
      <c:layout>
        <c:manualLayout>
          <c:layoutTarget val="inner"/>
          <c:xMode val="edge"/>
          <c:yMode val="edge"/>
          <c:x val="0.124"/>
          <c:y val="0.158"/>
          <c:w val="0.85825"/>
          <c:h val="0.8165"/>
        </c:manualLayout>
      </c:layout>
      <c:barChart>
        <c:barDir val="col"/>
        <c:grouping val="clustered"/>
        <c:varyColors val="0"/>
        <c:ser>
          <c:idx val="0"/>
          <c:order val="0"/>
          <c:tx>
            <c:strRef>
              <c:f>データ!$CH$11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45.28</c:v>
                </c:pt>
                <c:pt idx="1">
                  <c:v>46.78</c:v>
                </c:pt>
                <c:pt idx="2">
                  <c:v>45.17</c:v>
                </c:pt>
                <c:pt idx="3">
                  <c:v>43.81</c:v>
                </c:pt>
                <c:pt idx="4">
                  <c:v>43.28</c:v>
                </c:pt>
              </c:numCache>
            </c:numRef>
          </c:val>
          <c:extLst>
            <c:ext xmlns:c16="http://schemas.microsoft.com/office/drawing/2014/chart" uri="{C3380CC4-5D6E-409C-BE32-E72D297353CC}">
              <c16:uniqueId val="{00000000-5175-4205-9951-118008789446}"/>
            </c:ext>
          </c:extLst>
        </c:ser>
        <c:axId val="33675143"/>
        <c:axId val="34640832"/>
      </c:barChart>
      <c:lineChart>
        <c:grouping val="standard"/>
        <c:varyColors val="0"/>
        <c:ser>
          <c:idx val="1"/>
          <c:order val="1"/>
          <c:tx>
            <c:strRef>
              <c:f>データ!$CH$12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57.69</c:v>
                </c:pt>
                <c:pt idx="1">
                  <c:v>58.56</c:v>
                </c:pt>
                <c:pt idx="2">
                  <c:v>57.96</c:v>
                </c:pt>
                <c:pt idx="3">
                  <c:v>56</c:v>
                </c:pt>
                <c:pt idx="4">
                  <c:v>56.81</c:v>
                </c:pt>
              </c:numCache>
            </c:numRef>
          </c:val>
          <c:smooth val="0"/>
          <c:extLst>
            <c:ext xmlns:c16="http://schemas.microsoft.com/office/drawing/2014/chart" uri="{C3380CC4-5D6E-409C-BE32-E72D297353CC}">
              <c16:uniqueId val="{00000001-5175-4205-9951-118008789446}"/>
            </c:ext>
          </c:extLst>
        </c:ser>
        <c:marker val="1"/>
        <c:axId val="33675143"/>
        <c:axId val="34640832"/>
      </c:lineChart>
      <c:catAx>
        <c:axId val="3367514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640832"/>
        <c:crosses val="autoZero"/>
        <c:auto val="1"/>
        <c:lblOffset val="100"/>
        <c:noMultiLvlLbl val="1"/>
      </c:catAx>
      <c:valAx>
        <c:axId val="3464083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33675143"/>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⑧契約率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97"/>
          <c:y val="0"/>
        </c:manualLayout>
      </c:layout>
      <c:overlay val="1"/>
      <c:spPr>
        <a:noFill/>
        <a:ln>
          <a:noFill/>
        </a:ln>
      </c:spPr>
    </c:title>
    <c:autoTitleDeleted val="0"/>
    <c:plotArea>
      <c:layout>
        <c:manualLayout>
          <c:layoutTarget val="inner"/>
          <c:xMode val="edge"/>
          <c:yMode val="edge"/>
          <c:x val="0.124"/>
          <c:y val="0.158"/>
          <c:w val="0.85825"/>
          <c:h val="0.8165"/>
        </c:manualLayout>
      </c:layout>
      <c:barChart>
        <c:barDir val="col"/>
        <c:grouping val="clustered"/>
        <c:varyColors val="0"/>
        <c:ser>
          <c:idx val="0"/>
          <c:order val="0"/>
          <c:tx>
            <c:strRef>
              <c:f>データ!$CS$11</c:f>
              <c:strCache>
                <c:ptCount val="1"/>
                <c:pt idx="0">
                  <c:v>当該値</c:v>
                </c:pt>
              </c:strCache>
            </c:strRef>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72.94</c:v>
                </c:pt>
                <c:pt idx="1">
                  <c:v>72.37</c:v>
                </c:pt>
                <c:pt idx="2">
                  <c:v>72.48</c:v>
                </c:pt>
                <c:pt idx="3">
                  <c:v>72.05</c:v>
                </c:pt>
                <c:pt idx="4">
                  <c:v>72.03</c:v>
                </c:pt>
              </c:numCache>
            </c:numRef>
          </c:val>
          <c:extLst>
            <c:ext xmlns:c16="http://schemas.microsoft.com/office/drawing/2014/chart" uri="{C3380CC4-5D6E-409C-BE32-E72D297353CC}">
              <c16:uniqueId val="{00000000-A628-49BD-9196-0F121BA3F338}"/>
            </c:ext>
          </c:extLst>
        </c:ser>
        <c:axId val="43332040"/>
        <c:axId val="54444047"/>
      </c:barChart>
      <c:lineChart>
        <c:grouping val="standard"/>
        <c:varyColors val="0"/>
        <c:ser>
          <c:idx val="1"/>
          <c:order val="1"/>
          <c:tx>
            <c:strRef>
              <c:f>データ!$CS$12</c:f>
              <c:strCache>
                <c:ptCount val="1"/>
                <c:pt idx="0">
                  <c:v>平均値</c:v>
                </c:pt>
              </c:strCache>
            </c:strRef>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79.2</c:v>
                </c:pt>
                <c:pt idx="1">
                  <c:v>80.5</c:v>
                </c:pt>
                <c:pt idx="2">
                  <c:v>80.54</c:v>
                </c:pt>
                <c:pt idx="3">
                  <c:v>80.08</c:v>
                </c:pt>
                <c:pt idx="4">
                  <c:v>79.69</c:v>
                </c:pt>
              </c:numCache>
            </c:numRef>
          </c:val>
          <c:smooth val="0"/>
          <c:extLst>
            <c:ext xmlns:c16="http://schemas.microsoft.com/office/drawing/2014/chart" uri="{C3380CC4-5D6E-409C-BE32-E72D297353CC}">
              <c16:uniqueId val="{00000001-A628-49BD-9196-0F121BA3F338}"/>
            </c:ext>
          </c:extLst>
        </c:ser>
        <c:marker val="1"/>
        <c:axId val="43332040"/>
        <c:axId val="54444047"/>
      </c:lineChart>
      <c:catAx>
        <c:axId val="43332040"/>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444047"/>
        <c:crosses val="autoZero"/>
        <c:auto val="1"/>
        <c:lblOffset val="100"/>
        <c:noMultiLvlLbl val="1"/>
      </c:catAx>
      <c:valAx>
        <c:axId val="54444047"/>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900" u="none" baseline="0">
                <a:latin typeface="ＭＳ ゴシック"/>
                <a:ea typeface="ＭＳ ゴシック"/>
                <a:cs typeface="ＭＳ ゴシック"/>
              </a:defRPr>
            </a:pPr>
          </a:p>
        </c:txPr>
        <c:crossAx val="43332040"/>
        <c:crosses val="autoZero"/>
        <c:crossBetween val="between"/>
      </c:valAx>
      <c:spPr>
        <a:noFill/>
        <a:ln w="6350" cap="flat" cmpd="sng">
          <a:solidFill>
            <a:srgbClr val="FFFFFF">
              <a:lumMod val="65000"/>
            </a:srgbClr>
          </a:solidFill>
        </a:ln>
      </c:spPr>
    </c:plotArea>
    <c:plotVisOnly val="1"/>
    <c:dispBlanksAs val="span"/>
    <c:showDLblsOverMax val="0"/>
  </c:chart>
  <c:spPr>
    <a:noFill/>
    <a:ln w="9525">
      <a:no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drawings/_rels/drawing12.xml.rels><?xml version="1.0" encoding="UTF-8" standalone="yes"?><Relationships xmlns="http://schemas.openxmlformats.org/package/2006/relationships"><Relationship Id="rId1" Type="http://schemas.openxmlformats.org/officeDocument/2006/relationships/chart" Target="../charts/chart1.xml" /><Relationship Id="rId4" Type="http://schemas.openxmlformats.org/officeDocument/2006/relationships/chart" Target="../charts/chart4.xml" /><Relationship Id="rId8" Type="http://schemas.openxmlformats.org/officeDocument/2006/relationships/chart" Target="../charts/chart8.xml" /><Relationship Id="rId2" Type="http://schemas.openxmlformats.org/officeDocument/2006/relationships/chart" Target="../charts/chart2.xml" /><Relationship Id="rId7" Type="http://schemas.openxmlformats.org/officeDocument/2006/relationships/chart" Target="../charts/chart7.xml" /><Relationship Id="rId5" Type="http://schemas.openxmlformats.org/officeDocument/2006/relationships/chart" Target="../charts/chart5.xml" /><Relationship Id="rId9" Type="http://schemas.openxmlformats.org/officeDocument/2006/relationships/chart" Target="../charts/chart9.xml" /><Relationship Id="rId10" Type="http://schemas.openxmlformats.org/officeDocument/2006/relationships/chart" Target="../charts/chart10.xml" /><Relationship Id="rId3" Type="http://schemas.openxmlformats.org/officeDocument/2006/relationships/chart" Target="../charts/chart3.xml" /><Relationship Id="rId11" Type="http://schemas.openxmlformats.org/officeDocument/2006/relationships/chart" Target="../charts/chart11.xml" /><Relationship Id="rId6" Type="http://schemas.openxmlformats.org/officeDocument/2006/relationships/chart" Target="../charts/chart6.xml" /></Relationships>
</file>

<file path=xl/drawings/drawing1.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HK$90">
      <cdr:nvSpPr>
        <cdr:cNvPr id="2" name="テキスト ボックス 17"/>
        <cdr:cNvSpPr txBox="1"/>
      </cdr:nvSpPr>
      <cdr:spPr>
        <a:xfrm>
          <a:off x="4743450" y="161925"/>
          <a:ext cx="1095375"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6867371E-1392-403C-81D0-FAE771FD55CE}" type="TxLink">
            <a:rPr altLang="en-US" lang="en-US" sz="1100" u="none" b="0" i="0">
              <a:solidFill>
                <a:srgbClr val="000000"/>
              </a:solidFill>
              <a:latin typeface="ＭＳ ゴシック"/>
              <a:ea typeface="ＭＳ ゴシック"/>
            </a:rPr>
            <a:t>【60.20】</a:t>
          </a:fld>
          <a:endParaRPr altLang="en-US" lang="ja-JP" sz="900">
            <a:latin typeface="ＭＳ ゴシック" pitchFamily="49" charset="-128"/>
            <a:ea typeface="ＭＳ ゴシック" pitchFamily="49" charset="-128"/>
          </a:endParaRPr>
        </a:p>
      </cdr:txBody>
    </cdr:sp>
  </cdr:relSizeAnchor>
</c:userShapes>
</file>

<file path=xl/drawings/drawing10.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AD$90">
      <cdr:nvSpPr>
        <cdr:cNvPr id="2" name="テキスト ボックス 17"/>
        <cdr:cNvSpPr txBox="1"/>
      </cdr:nvSpPr>
      <cdr:spPr>
        <a:xfrm>
          <a:off x="3629025" y="161925"/>
          <a:ext cx="838200"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473ED42F-D6F3-4701-AFE4-450578273FEF}" type="TxLink">
            <a:rPr altLang="en-US" lang="en-US" sz="1100" u="none" b="0" i="0">
              <a:solidFill>
                <a:srgbClr val="000000"/>
              </a:solidFill>
              <a:latin typeface="ＭＳ ゴシック"/>
              <a:ea typeface="ＭＳ ゴシック"/>
            </a:rPr>
            <a:t>【23.68】</a:t>
          </a:fld>
          <a:endParaRPr altLang="en-US" lang="ja-JP"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C$90">
      <cdr:nvSpPr>
        <cdr:cNvPr id="2" name="テキスト ボックス 17"/>
        <cdr:cNvSpPr txBox="1"/>
      </cdr:nvSpPr>
      <cdr:spPr>
        <a:xfrm>
          <a:off x="3600450" y="161925"/>
          <a:ext cx="828675"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5BEF0ECA-0FCE-43C6-8E88-26CD23375E1F}" type="TxLink">
            <a:rPr altLang="en-US" lang="en-US" sz="1100" u="none" b="0" i="0">
              <a:solidFill>
                <a:srgbClr val="000000"/>
              </a:solidFill>
              <a:latin typeface="ＭＳ ゴシック"/>
              <a:ea typeface="ＭＳ ゴシック"/>
            </a:rPr>
            <a:t>【117.41】</a:t>
          </a:fld>
          <a:endParaRPr altLang="en-US" lang="ja-JP" sz="900">
            <a:latin typeface="ＭＳ ゴシック" pitchFamily="49" charset="-128"/>
            <a:ea typeface="ＭＳ ゴシック" pitchFamily="49" charset="-128"/>
          </a:endParaRPr>
        </a:p>
      </cdr:txBody>
    </cdr:sp>
  </cdr:relSizeAnchor>
</c:userShapes>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9</xdr:col>
      <xdr:colOff>0</xdr:colOff>
      <xdr:row>64</xdr:row>
      <xdr:rowOff>0</xdr:rowOff>
    </xdr:from>
    <xdr:to>
      <xdr:col>161</xdr:col>
      <xdr:colOff>0</xdr:colOff>
      <xdr:row>78</xdr:row>
      <xdr:rowOff>0</xdr:rowOff>
    </xdr:to>
    <xdr:graphicFrame macro="">
      <xdr:nvGraphicFramePr>
        <xdr:cNvPr id="2" name="グラフ 1"/>
        <xdr:cNvGraphicFramePr/>
      </xdr:nvGraphicFramePr>
      <xdr:xfrm>
        <a:off x="466725" y="11134725"/>
        <a:ext cx="5848350" cy="2400300"/>
      </xdr:xfrm>
      <a:graphic>
        <a:graphicData uri="http://schemas.openxmlformats.org/drawingml/2006/chart">
          <c:chart xmlns:c="http://schemas.openxmlformats.org/drawingml/2006/chart"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xdr:cNvGraphicFramePr/>
      </xdr:nvGraphicFramePr>
      <xdr:xfrm>
        <a:off x="6943725" y="11134725"/>
        <a:ext cx="5848350" cy="2400300"/>
      </xdr:xfrm>
      <a:graphic>
        <a:graphicData uri="http://schemas.openxmlformats.org/drawingml/2006/chart">
          <c:chart xmlns:c="http://schemas.openxmlformats.org/drawingml/2006/chart"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xdr:cNvGraphicFramePr/>
      </xdr:nvGraphicFramePr>
      <xdr:xfrm>
        <a:off x="13420725" y="11134725"/>
        <a:ext cx="5848350" cy="2400300"/>
      </xdr:xfrm>
      <a:graphic>
        <a:graphicData uri="http://schemas.openxmlformats.org/drawingml/2006/chart">
          <c:chart xmlns:c="http://schemas.openxmlformats.org/drawingml/2006/chart" r:id="rId3"/>
        </a:graphicData>
      </a:graphic>
    </xdr:graphicFrame>
    <xdr:clientData/>
  </xdr:twoCellAnchor>
  <xdr:twoCellAnchor>
    <xdr:from>
      <xdr:col>257</xdr:col>
      <xdr:colOff>0</xdr:colOff>
      <xdr:row>16</xdr:row>
      <xdr:rowOff>0</xdr:rowOff>
    </xdr:from>
    <xdr:to>
      <xdr:col>373</xdr:col>
      <xdr:colOff>0</xdr:colOff>
      <xdr:row>29</xdr:row>
      <xdr:rowOff>145676</xdr:rowOff>
    </xdr:to>
    <xdr:graphicFrame macro="">
      <xdr:nvGraphicFramePr>
        <xdr:cNvPr id="5" name="グラフ 2"/>
        <xdr:cNvGraphicFramePr/>
      </xdr:nvGraphicFramePr>
      <xdr:xfrm>
        <a:off x="10029825" y="2905125"/>
        <a:ext cx="4476750" cy="2371725"/>
      </xdr:xfrm>
      <a:graphic>
        <a:graphicData uri="http://schemas.openxmlformats.org/drawingml/2006/chart">
          <c:chart xmlns:c="http://schemas.openxmlformats.org/drawingml/2006/chart" r:id="rId4"/>
        </a:graphicData>
      </a:graphic>
    </xdr:graphicFrame>
    <xdr:clientData/>
  </xdr:twoCellAnchor>
  <xdr:twoCellAnchor>
    <xdr:from>
      <xdr:col>381</xdr:col>
      <xdr:colOff>0</xdr:colOff>
      <xdr:row>16</xdr:row>
      <xdr:rowOff>0</xdr:rowOff>
    </xdr:from>
    <xdr:to>
      <xdr:col>497</xdr:col>
      <xdr:colOff>0</xdr:colOff>
      <xdr:row>29</xdr:row>
      <xdr:rowOff>145676</xdr:rowOff>
    </xdr:to>
    <xdr:graphicFrame macro="">
      <xdr:nvGraphicFramePr>
        <xdr:cNvPr id="6" name="グラフ 2"/>
        <xdr:cNvGraphicFramePr/>
      </xdr:nvGraphicFramePr>
      <xdr:xfrm>
        <a:off x="14830425" y="2905125"/>
        <a:ext cx="4438650" cy="2371725"/>
      </xdr:xfrm>
      <a:graphic>
        <a:graphicData uri="http://schemas.openxmlformats.org/drawingml/2006/chart">
          <c:chart xmlns:c="http://schemas.openxmlformats.org/drawingml/2006/chart"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xdr:cNvGraphicFramePr/>
      </xdr:nvGraphicFramePr>
      <xdr:xfrm>
        <a:off x="466725" y="6848475"/>
        <a:ext cx="4438650" cy="2371725"/>
      </xdr:xfrm>
      <a:graphic>
        <a:graphicData uri="http://schemas.openxmlformats.org/drawingml/2006/chart">
          <c:chart xmlns:c="http://schemas.openxmlformats.org/drawingml/2006/chart"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xdr:cNvGraphicFramePr/>
      </xdr:nvGraphicFramePr>
      <xdr:xfrm>
        <a:off x="5229225" y="6848475"/>
        <a:ext cx="4476750" cy="2371725"/>
      </xdr:xfrm>
      <a:graphic>
        <a:graphicData uri="http://schemas.openxmlformats.org/drawingml/2006/chart">
          <c:chart xmlns:c="http://schemas.openxmlformats.org/drawingml/2006/chart" r:id="rId7"/>
        </a:graphicData>
      </a:graphic>
    </xdr:graphicFrame>
    <xdr:clientData/>
  </xdr:twoCellAnchor>
  <xdr:twoCellAnchor>
    <xdr:from>
      <xdr:col>257</xdr:col>
      <xdr:colOff>0</xdr:colOff>
      <xdr:row>39</xdr:row>
      <xdr:rowOff>0</xdr:rowOff>
    </xdr:from>
    <xdr:to>
      <xdr:col>373</xdr:col>
      <xdr:colOff>0</xdr:colOff>
      <xdr:row>52</xdr:row>
      <xdr:rowOff>145675</xdr:rowOff>
    </xdr:to>
    <xdr:graphicFrame macro="">
      <xdr:nvGraphicFramePr>
        <xdr:cNvPr id="9" name="グラフ 2"/>
        <xdr:cNvGraphicFramePr/>
      </xdr:nvGraphicFramePr>
      <xdr:xfrm>
        <a:off x="10029825" y="6848475"/>
        <a:ext cx="4476750" cy="2371725"/>
      </xdr:xfrm>
      <a:graphic>
        <a:graphicData uri="http://schemas.openxmlformats.org/drawingml/2006/chart">
          <c:chart xmlns:c="http://schemas.openxmlformats.org/drawingml/2006/chart" r:id="rId8"/>
        </a:graphicData>
      </a:graphic>
    </xdr:graphicFrame>
    <xdr:clientData/>
  </xdr:twoCellAnchor>
  <xdr:twoCellAnchor>
    <xdr:from>
      <xdr:col>381</xdr:col>
      <xdr:colOff>0</xdr:colOff>
      <xdr:row>39</xdr:row>
      <xdr:rowOff>0</xdr:rowOff>
    </xdr:from>
    <xdr:to>
      <xdr:col>497</xdr:col>
      <xdr:colOff>0</xdr:colOff>
      <xdr:row>52</xdr:row>
      <xdr:rowOff>145675</xdr:rowOff>
    </xdr:to>
    <xdr:graphicFrame macro="">
      <xdr:nvGraphicFramePr>
        <xdr:cNvPr id="10" name="グラフ 2"/>
        <xdr:cNvGraphicFramePr/>
      </xdr:nvGraphicFramePr>
      <xdr:xfrm>
        <a:off x="14830425" y="6848475"/>
        <a:ext cx="4438650" cy="2371725"/>
      </xdr:xfrm>
      <a:graphic>
        <a:graphicData uri="http://schemas.openxmlformats.org/drawingml/2006/chart">
          <c:chart xmlns:c="http://schemas.openxmlformats.org/drawingml/2006/chart"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xdr:cNvGraphicFramePr/>
      </xdr:nvGraphicFramePr>
      <xdr:xfrm>
        <a:off x="5229225" y="2905125"/>
        <a:ext cx="4476750" cy="2371725"/>
      </xdr:xfrm>
      <a:graphic>
        <a:graphicData uri="http://schemas.openxmlformats.org/drawingml/2006/chart">
          <c:chart xmlns:c="http://schemas.openxmlformats.org/drawingml/2006/chart"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xdr:cNvGraphicFramePr/>
      </xdr:nvGraphicFramePr>
      <xdr:xfrm>
        <a:off x="466725" y="2905125"/>
        <a:ext cx="4438650" cy="2371725"/>
      </xdr:xfrm>
      <a:graphic>
        <a:graphicData uri="http://schemas.openxmlformats.org/drawingml/2006/chart">
          <c:chart xmlns:c="http://schemas.openxmlformats.org/drawingml/2006/chart" r:id="rId11"/>
        </a:graphicData>
      </a:graphic>
    </xdr:graphicFrame>
    <xdr:clientData/>
  </xdr:twoCellAnchor>
</xdr:wsDr>
</file>

<file path=xl/drawings/drawing2.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IL$90">
      <cdr:nvSpPr>
        <cdr:cNvPr id="2" name="テキスト ボックス 17"/>
        <cdr:cNvSpPr txBox="1"/>
      </cdr:nvSpPr>
      <cdr:spPr>
        <a:xfrm>
          <a:off x="4743450" y="161925"/>
          <a:ext cx="1095375"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5199CFAB-8A95-45F2-9D78-7E263E0B12B8}" type="TxLink">
            <a:rPr altLang="en-US" lang="en-US" sz="1100" u="none" b="0" i="0">
              <a:solidFill>
                <a:srgbClr val="000000"/>
              </a:solidFill>
              <a:latin typeface="ＭＳ ゴシック"/>
              <a:ea typeface="ＭＳ ゴシック"/>
            </a:rPr>
            <a:t>【48.27】</a:t>
          </a:fld>
          <a:endParaRPr altLang="en-US" lang="ja-JP"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JM$90">
      <cdr:nvSpPr>
        <cdr:cNvPr id="2" name="テキスト ボックス 17"/>
        <cdr:cNvSpPr txBox="1"/>
      </cdr:nvSpPr>
      <cdr:spPr>
        <a:xfrm>
          <a:off x="4743450" y="161925"/>
          <a:ext cx="1095375"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E208B531-B7A7-4A7A-A26D-11976A4438D1}" type="TxLink">
            <a:rPr altLang="en-US" lang="en-US" sz="1100" u="none" b="0" i="0">
              <a:solidFill>
                <a:srgbClr val="000000"/>
              </a:solidFill>
              <a:latin typeface="ＭＳ ゴシック"/>
              <a:ea typeface="ＭＳ ゴシック"/>
            </a:rPr>
            <a:t>【0.22】</a:t>
          </a:fld>
          <a:endParaRPr altLang="en-US" lang="ja-JP"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BE$90">
      <cdr:nvSpPr>
        <cdr:cNvPr id="2" name="テキスト ボックス 17"/>
        <cdr:cNvSpPr txBox="1"/>
      </cdr:nvSpPr>
      <cdr:spPr>
        <a:xfrm>
          <a:off x="3629025" y="161925"/>
          <a:ext cx="838200"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5A35876A-7755-477B-92F0-D6F4139DE377}" type="TxLink">
            <a:rPr altLang="en-US" lang="en-US" sz="1100" u="none" b="0" i="0">
              <a:solidFill>
                <a:srgbClr val="000000"/>
              </a:solidFill>
              <a:latin typeface="ＭＳ ゴシック"/>
              <a:ea typeface="ＭＳ ゴシック"/>
            </a:rPr>
            <a:t>【462.72】</a:t>
          </a:fld>
          <a:endParaRPr altLang="en-US" lang="ja-JP"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CF$90">
      <cdr:nvSpPr>
        <cdr:cNvPr id="2" name="テキスト ボックス 17"/>
        <cdr:cNvSpPr txBox="1"/>
      </cdr:nvSpPr>
      <cdr:spPr>
        <a:xfrm>
          <a:off x="3600450" y="161925"/>
          <a:ext cx="828675"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33FBF9A5-1995-4135-9BD0-33ED4DFD15AB}" type="TxLink">
            <a:rPr altLang="en-US" lang="en-US" sz="1100" u="none" b="0" i="0">
              <a:solidFill>
                <a:srgbClr val="000000"/>
              </a:solidFill>
              <a:latin typeface="ＭＳ ゴシック"/>
              <a:ea typeface="ＭＳ ゴシック"/>
            </a:rPr>
            <a:t>【233.92】</a:t>
          </a:fld>
          <a:endParaRPr altLang="en-US" lang="ja-JP"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DG$90:$EG$90">
      <cdr:nvSpPr>
        <cdr:cNvPr id="2" name="テキスト ボックス 17"/>
        <cdr:cNvSpPr txBox="1"/>
      </cdr:nvSpPr>
      <cdr:spPr>
        <a:xfrm>
          <a:off x="3600450" y="161925"/>
          <a:ext cx="828675"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4C6A20EA-F537-419E-B16E-C7348F710217}" type="TxLink">
            <a:rPr altLang="en-US" lang="en-US" sz="1100" u="none" b="0" i="0">
              <a:solidFill>
                <a:srgbClr val="000000"/>
              </a:solidFill>
              <a:latin typeface="ＭＳ ゴシック"/>
              <a:ea typeface="ＭＳ ゴシック"/>
            </a:rPr>
            <a:t>【112.31】</a:t>
          </a:fld>
          <a:endParaRPr altLang="en-US" lang="ja-JP"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EH$90">
      <cdr:nvSpPr>
        <cdr:cNvPr id="2" name="テキスト ボックス 17"/>
        <cdr:cNvSpPr txBox="1"/>
      </cdr:nvSpPr>
      <cdr:spPr>
        <a:xfrm>
          <a:off x="3629025" y="161925"/>
          <a:ext cx="838200"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437A5C62-F6C9-488B-BE5C-CFC0E04F4ECD}" type="TxLink">
            <a:rPr altLang="en-US" lang="en-US" sz="1100" u="none" b="0" i="0">
              <a:solidFill>
                <a:srgbClr val="000000"/>
              </a:solidFill>
              <a:latin typeface="ＭＳ ゴシック"/>
              <a:ea typeface="ＭＳ ゴシック"/>
            </a:rPr>
            <a:t>【19.07】</a:t>
          </a:fld>
          <a:endParaRPr altLang="en-US" lang="ja-JP"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FI$90">
      <cdr:nvSpPr>
        <cdr:cNvPr id="2" name="テキスト ボックス 17"/>
        <cdr:cNvSpPr txBox="1"/>
      </cdr:nvSpPr>
      <cdr:spPr>
        <a:xfrm>
          <a:off x="3629025" y="161925"/>
          <a:ext cx="838200"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AD44741F-599F-451A-B8DC-9E1076D583C9}" type="TxLink">
            <a:rPr altLang="en-US" lang="en-US" sz="1100" u="none" b="0" i="0">
              <a:solidFill>
                <a:srgbClr val="000000"/>
              </a:solidFill>
              <a:latin typeface="ＭＳ ゴシック"/>
              <a:ea typeface="ＭＳ ゴシック"/>
            </a:rPr>
            <a:t>【54.01】</a:t>
          </a:fld>
          <a:endParaRPr altLang="en-US" lang="ja-JP"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工業用水道事業!$GJ$90">
      <cdr:nvSpPr>
        <cdr:cNvPr id="2" name="テキスト ボックス 17"/>
        <cdr:cNvSpPr txBox="1"/>
      </cdr:nvSpPr>
      <cdr:spPr>
        <a:xfrm>
          <a:off x="3600450" y="161925"/>
          <a:ext cx="828675" cy="2000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CB3876F7-8B80-4AC5-8E93-9F290BDCD301}" type="TxLink">
            <a:rPr altLang="en-US" lang="en-US" sz="1100" u="none" b="0" i="0">
              <a:solidFill>
                <a:srgbClr val="000000"/>
              </a:solidFill>
              <a:latin typeface="ＭＳ ゴシック"/>
              <a:ea typeface="ＭＳ ゴシック"/>
            </a:rPr>
            <a:t>【76.67】</a:t>
          </a:fld>
          <a:endParaRPr altLang="en-US" lang="ja-JP"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2.xml" /><Relationship Id="rId2"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A91"/>
  <sheetViews>
    <sheetView showGridLines="0" tabSelected="1" zoomScale="85" zoomScaleNormal="85" workbookViewId="0" topLeftCell="BN40">
      <selection pane="topLeft" activeCell="SM68" sqref="SM68:TA8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c r="A5" s="2"/>
      <c r="B5" s="50" t="str">
        <f>データ!H7</f>
        <v>埼玉県</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0" ht="18.75" customHeight="1">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0" ht="18.75" customHeight="1">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253000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大規模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109487</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0" ht="18.75" customHeight="1">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0" ht="18.75" customHeight="1">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97.30</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148</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182225</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0" ht="9.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106</v>
      </c>
      <c r="SN16" s="103"/>
      <c r="SO16" s="103"/>
      <c r="SP16" s="103"/>
      <c r="SQ16" s="103"/>
      <c r="SR16" s="103"/>
      <c r="SS16" s="103"/>
      <c r="ST16" s="103"/>
      <c r="SU16" s="103"/>
      <c r="SV16" s="103"/>
      <c r="SW16" s="103"/>
      <c r="SX16" s="103"/>
      <c r="SY16" s="103"/>
      <c r="SZ16" s="103"/>
      <c r="TA16" s="104"/>
    </row>
    <row r="17" spans="1:521" ht="13.5" customHeight="1">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c r="A30" s="2"/>
      <c r="B30" s="13"/>
      <c r="C30" s="2"/>
      <c r="D30" s="2"/>
      <c r="E30" s="2"/>
      <c r="F30" s="2"/>
      <c r="G30" s="2"/>
      <c r="H30" s="2"/>
      <c r="I30" s="2"/>
      <c r="J30" s="15"/>
      <c r="K30" s="2"/>
      <c r="L30" s="16"/>
      <c r="M30" s="16"/>
      <c r="N30" s="16"/>
      <c r="O30" s="16"/>
      <c r="P30" s="16"/>
      <c r="Q30" s="16"/>
      <c r="R30" s="16"/>
      <c r="S30" s="16"/>
      <c r="T30" s="16"/>
      <c r="U30" s="16"/>
      <c r="V30" s="16"/>
      <c r="W30" s="16"/>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c r="EH30" s="16"/>
      <c r="EI30" s="16"/>
      <c r="EJ30" s="16"/>
      <c r="EK30" s="16"/>
      <c r="EL30" s="16"/>
      <c r="EM30" s="16"/>
      <c r="EN30" s="16"/>
      <c r="EO30" s="16"/>
      <c r="EP30" s="16"/>
      <c r="EQ30" s="16"/>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c r="JB30" s="16"/>
      <c r="JC30" s="16"/>
      <c r="JD30" s="16"/>
      <c r="JE30" s="16"/>
      <c r="JF30" s="16"/>
      <c r="JG30" s="16"/>
      <c r="JH30" s="16"/>
      <c r="JI30" s="16"/>
      <c r="JJ30" s="16"/>
      <c r="JK30" s="16"/>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c r="NV30" s="16"/>
      <c r="NW30" s="16"/>
      <c r="NX30" s="16"/>
      <c r="NY30" s="16"/>
      <c r="NZ30" s="16"/>
      <c r="OA30" s="16"/>
      <c r="OB30" s="16"/>
      <c r="OC30" s="16"/>
      <c r="OD30" s="16"/>
      <c r="OE30" s="16"/>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125.86</v>
      </c>
      <c r="Y32" s="121"/>
      <c r="Z32" s="121"/>
      <c r="AA32" s="121"/>
      <c r="AB32" s="121"/>
      <c r="AC32" s="121"/>
      <c r="AD32" s="121"/>
      <c r="AE32" s="121"/>
      <c r="AF32" s="121"/>
      <c r="AG32" s="121"/>
      <c r="AH32" s="121"/>
      <c r="AI32" s="121"/>
      <c r="AJ32" s="121"/>
      <c r="AK32" s="121"/>
      <c r="AL32" s="121"/>
      <c r="AM32" s="121"/>
      <c r="AN32" s="121"/>
      <c r="AO32" s="121"/>
      <c r="AP32" s="121"/>
      <c r="AQ32" s="122"/>
      <c r="AR32" s="120">
        <f>データ!U6</f>
        <v>116.24</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114.87</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101.24</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101.72</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4747.22</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3975.05</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3910.88</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6361.01</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4272.76</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42.73</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33.44</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23.93</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17.37</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11.29</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121.19</v>
      </c>
      <c r="Y33" s="121"/>
      <c r="Z33" s="121"/>
      <c r="AA33" s="121"/>
      <c r="AB33" s="121"/>
      <c r="AC33" s="121"/>
      <c r="AD33" s="121"/>
      <c r="AE33" s="121"/>
      <c r="AF33" s="121"/>
      <c r="AG33" s="121"/>
      <c r="AH33" s="121"/>
      <c r="AI33" s="121"/>
      <c r="AJ33" s="121"/>
      <c r="AK33" s="121"/>
      <c r="AL33" s="121"/>
      <c r="AM33" s="121"/>
      <c r="AN33" s="121"/>
      <c r="AO33" s="121"/>
      <c r="AP33" s="121"/>
      <c r="AQ33" s="122"/>
      <c r="AR33" s="120">
        <f>データ!Z6</f>
        <v>120.32</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119.89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119.93</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118.40</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18.82</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17.88</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16.670000000000002</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9.4700000000000006</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11.03</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379.14</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394.58</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368.36</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380.84</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424.64</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242.57</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235.79</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227.51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225.72</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217.80</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107</v>
      </c>
      <c r="SN48" s="103"/>
      <c r="SO48" s="103"/>
      <c r="SP48" s="103"/>
      <c r="SQ48" s="103"/>
      <c r="SR48" s="103"/>
      <c r="SS48" s="103"/>
      <c r="ST48" s="103"/>
      <c r="SU48" s="103"/>
      <c r="SV48" s="103"/>
      <c r="SW48" s="103"/>
      <c r="SX48" s="103"/>
      <c r="SY48" s="103"/>
      <c r="SZ48" s="103"/>
      <c r="TA48" s="104"/>
    </row>
    <row r="49" spans="1:521" ht="13.5" customHeight="1">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c r="A53" s="2"/>
      <c r="B53" s="13"/>
      <c r="C53" s="2"/>
      <c r="D53" s="2"/>
      <c r="E53" s="2"/>
      <c r="F53" s="2"/>
      <c r="G53" s="2"/>
      <c r="H53" s="2"/>
      <c r="I53" s="2"/>
      <c r="J53" s="15"/>
      <c r="K53" s="2"/>
      <c r="L53" s="16"/>
      <c r="M53" s="16"/>
      <c r="N53" s="16"/>
      <c r="O53" s="16"/>
      <c r="P53" s="16"/>
      <c r="Q53" s="16"/>
      <c r="R53" s="16"/>
      <c r="S53" s="16"/>
      <c r="T53" s="16"/>
      <c r="U53" s="16"/>
      <c r="V53" s="16"/>
      <c r="W53" s="16"/>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c r="EH53" s="16"/>
      <c r="EI53" s="16"/>
      <c r="EJ53" s="16"/>
      <c r="EK53" s="16"/>
      <c r="EL53" s="16"/>
      <c r="EM53" s="16"/>
      <c r="EN53" s="16"/>
      <c r="EO53" s="16"/>
      <c r="EP53" s="16"/>
      <c r="EQ53" s="16"/>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c r="JB53" s="16"/>
      <c r="JC53" s="16"/>
      <c r="JD53" s="16"/>
      <c r="JE53" s="16"/>
      <c r="JF53" s="16"/>
      <c r="JG53" s="16"/>
      <c r="JH53" s="16"/>
      <c r="JI53" s="16"/>
      <c r="JJ53" s="16"/>
      <c r="JK53" s="16"/>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c r="NV53" s="16"/>
      <c r="NW53" s="16"/>
      <c r="NX53" s="16"/>
      <c r="NY53" s="16"/>
      <c r="NZ53" s="16"/>
      <c r="OA53" s="16"/>
      <c r="OB53" s="16"/>
      <c r="OC53" s="16"/>
      <c r="OD53" s="16"/>
      <c r="OE53" s="16"/>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128.77000000000001</v>
      </c>
      <c r="Y55" s="121"/>
      <c r="Z55" s="121"/>
      <c r="AA55" s="121"/>
      <c r="AB55" s="121"/>
      <c r="AC55" s="121"/>
      <c r="AD55" s="121"/>
      <c r="AE55" s="121"/>
      <c r="AF55" s="121"/>
      <c r="AG55" s="121"/>
      <c r="AH55" s="121"/>
      <c r="AI55" s="121"/>
      <c r="AJ55" s="121"/>
      <c r="AK55" s="121"/>
      <c r="AL55" s="121"/>
      <c r="AM55" s="121"/>
      <c r="AN55" s="121"/>
      <c r="AO55" s="121"/>
      <c r="AP55" s="121"/>
      <c r="AQ55" s="122"/>
      <c r="AR55" s="120">
        <f>データ!BM6</f>
        <v>117.65</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115.94</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101</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101.88</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18.21</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20.13</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20.29</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23.19</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22.92</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45.28</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46.78</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45.17</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43.81</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43.28</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72.94</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72.37</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72.48</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72.05</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72.03</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119.17</v>
      </c>
      <c r="Y56" s="121"/>
      <c r="Z56" s="121"/>
      <c r="AA56" s="121"/>
      <c r="AB56" s="121"/>
      <c r="AC56" s="121"/>
      <c r="AD56" s="121"/>
      <c r="AE56" s="121"/>
      <c r="AF56" s="121"/>
      <c r="AG56" s="121"/>
      <c r="AH56" s="121"/>
      <c r="AI56" s="121"/>
      <c r="AJ56" s="121"/>
      <c r="AK56" s="121"/>
      <c r="AL56" s="121"/>
      <c r="AM56" s="121"/>
      <c r="AN56" s="121"/>
      <c r="AO56" s="121"/>
      <c r="AP56" s="121"/>
      <c r="AQ56" s="122"/>
      <c r="AR56" s="120">
        <f>データ!BR6</f>
        <v>117.72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117.69</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116.75</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115.48</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16.80</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17.03</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17.07</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17.22</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17.44</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57.69</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58.56</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57.96</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56</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56.81</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79.20</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80.50</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80.540000000000006</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80.08</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79.69</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108</v>
      </c>
      <c r="SN68" s="103"/>
      <c r="SO68" s="103"/>
      <c r="SP68" s="103"/>
      <c r="SQ68" s="103"/>
      <c r="SR68" s="103"/>
      <c r="SS68" s="103"/>
      <c r="ST68" s="103"/>
      <c r="SU68" s="103"/>
      <c r="SV68" s="103"/>
      <c r="SW68" s="103"/>
      <c r="SX68" s="103"/>
      <c r="SY68" s="103"/>
      <c r="SZ68" s="103"/>
      <c r="TA68" s="104"/>
    </row>
    <row r="69" spans="1:521" ht="13.5" customHeight="1">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c r="A79" s="2"/>
      <c r="B79" s="13"/>
      <c r="C79" s="2"/>
      <c r="D79" s="2"/>
      <c r="E79" s="2"/>
      <c r="F79" s="2"/>
      <c r="G79" s="2"/>
      <c r="H79" s="2"/>
      <c r="I79" s="2"/>
      <c r="J79" s="15"/>
      <c r="K79" s="2"/>
      <c r="L79" s="138"/>
      <c r="M79" s="138"/>
      <c r="N79" s="138"/>
      <c r="O79" s="138"/>
      <c r="P79" s="138"/>
      <c r="Q79" s="138"/>
      <c r="R79" s="138"/>
      <c r="S79" s="138"/>
      <c r="T79" s="138"/>
      <c r="U79" s="138"/>
      <c r="V79" s="138"/>
      <c r="W79" s="138"/>
      <c r="X79" s="139"/>
      <c r="Y79" s="135" t="str">
        <f>データ!$B$10</f>
        <v>H29</v>
      </c>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7"/>
      <c r="AZ79" s="135" t="str">
        <f>データ!$C$10</f>
        <v>H30</v>
      </c>
      <c r="BA79" s="136"/>
      <c r="BB79" s="136"/>
      <c r="BC79" s="136"/>
      <c r="BD79" s="136"/>
      <c r="BE79" s="136"/>
      <c r="BF79" s="136"/>
      <c r="BG79" s="136"/>
      <c r="BH79" s="136"/>
      <c r="BI79" s="136"/>
      <c r="BJ79" s="136"/>
      <c r="BK79" s="136"/>
      <c r="BL79" s="136"/>
      <c r="BM79" s="136"/>
      <c r="BN79" s="136"/>
      <c r="BO79" s="136"/>
      <c r="BP79" s="136"/>
      <c r="BQ79" s="136"/>
      <c r="BR79" s="136"/>
      <c r="BS79" s="136"/>
      <c r="BT79" s="136"/>
      <c r="BU79" s="136"/>
      <c r="BV79" s="136"/>
      <c r="BW79" s="136"/>
      <c r="BX79" s="136"/>
      <c r="BY79" s="136"/>
      <c r="BZ79" s="137"/>
      <c r="CA79" s="135" t="str">
        <f>データ!$D$10</f>
        <v>R01</v>
      </c>
      <c r="CB79" s="136"/>
      <c r="CC79" s="136"/>
      <c r="CD79" s="136"/>
      <c r="CE79" s="136"/>
      <c r="CF79" s="136"/>
      <c r="CG79" s="136"/>
      <c r="CH79" s="136"/>
      <c r="CI79" s="136"/>
      <c r="CJ79" s="136"/>
      <c r="CK79" s="136"/>
      <c r="CL79" s="136"/>
      <c r="CM79" s="136"/>
      <c r="CN79" s="136"/>
      <c r="CO79" s="136"/>
      <c r="CP79" s="136"/>
      <c r="CQ79" s="136"/>
      <c r="CR79" s="136"/>
      <c r="CS79" s="136"/>
      <c r="CT79" s="136"/>
      <c r="CU79" s="136"/>
      <c r="CV79" s="136"/>
      <c r="CW79" s="136"/>
      <c r="CX79" s="136"/>
      <c r="CY79" s="136"/>
      <c r="CZ79" s="136"/>
      <c r="DA79" s="137"/>
      <c r="DB79" s="135" t="str">
        <f>データ!$E$10</f>
        <v>R02</v>
      </c>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7"/>
      <c r="EC79" s="135" t="str">
        <f>データ!$F$10</f>
        <v>R03</v>
      </c>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7"/>
      <c r="FD79" s="2"/>
      <c r="FE79" s="18"/>
      <c r="FF79" s="2"/>
      <c r="FG79" s="2"/>
      <c r="FH79" s="2"/>
      <c r="FI79" s="2"/>
      <c r="FJ79" s="2"/>
      <c r="FK79" s="2"/>
      <c r="FL79" s="2"/>
      <c r="FM79" s="2"/>
      <c r="FN79" s="2"/>
      <c r="FO79" s="2"/>
      <c r="FP79" s="2"/>
      <c r="FQ79" s="2"/>
      <c r="FR79" s="2"/>
      <c r="FS79" s="2"/>
      <c r="FT79" s="2"/>
      <c r="FU79" s="2"/>
      <c r="FV79" s="15"/>
      <c r="FW79" s="2"/>
      <c r="FX79" s="138"/>
      <c r="FY79" s="138"/>
      <c r="FZ79" s="138"/>
      <c r="GA79" s="138"/>
      <c r="GB79" s="138"/>
      <c r="GC79" s="138"/>
      <c r="GD79" s="138"/>
      <c r="GE79" s="138"/>
      <c r="GF79" s="138"/>
      <c r="GG79" s="138"/>
      <c r="GH79" s="138"/>
      <c r="GI79" s="138"/>
      <c r="GJ79" s="139"/>
      <c r="GK79" s="135" t="str">
        <f>データ!$B$10</f>
        <v>H29</v>
      </c>
      <c r="GL79" s="136"/>
      <c r="GM79" s="136"/>
      <c r="GN79" s="136"/>
      <c r="GO79" s="136"/>
      <c r="GP79" s="136"/>
      <c r="GQ79" s="136"/>
      <c r="GR79" s="136"/>
      <c r="GS79" s="136"/>
      <c r="GT79" s="136"/>
      <c r="GU79" s="136"/>
      <c r="GV79" s="136"/>
      <c r="GW79" s="136"/>
      <c r="GX79" s="136"/>
      <c r="GY79" s="136"/>
      <c r="GZ79" s="136"/>
      <c r="HA79" s="136"/>
      <c r="HB79" s="136"/>
      <c r="HC79" s="136"/>
      <c r="HD79" s="136"/>
      <c r="HE79" s="136"/>
      <c r="HF79" s="136"/>
      <c r="HG79" s="136"/>
      <c r="HH79" s="136"/>
      <c r="HI79" s="136"/>
      <c r="HJ79" s="136"/>
      <c r="HK79" s="137"/>
      <c r="HL79" s="135" t="str">
        <f>データ!$C$10</f>
        <v>H30</v>
      </c>
      <c r="HM79" s="136"/>
      <c r="HN79" s="136"/>
      <c r="HO79" s="136"/>
      <c r="HP79" s="136"/>
      <c r="HQ79" s="136"/>
      <c r="HR79" s="136"/>
      <c r="HS79" s="136"/>
      <c r="HT79" s="136"/>
      <c r="HU79" s="136"/>
      <c r="HV79" s="136"/>
      <c r="HW79" s="136"/>
      <c r="HX79" s="136"/>
      <c r="HY79" s="136"/>
      <c r="HZ79" s="136"/>
      <c r="IA79" s="136"/>
      <c r="IB79" s="136"/>
      <c r="IC79" s="136"/>
      <c r="ID79" s="136"/>
      <c r="IE79" s="136"/>
      <c r="IF79" s="136"/>
      <c r="IG79" s="136"/>
      <c r="IH79" s="136"/>
      <c r="II79" s="136"/>
      <c r="IJ79" s="136"/>
      <c r="IK79" s="136"/>
      <c r="IL79" s="137"/>
      <c r="IM79" s="135" t="str">
        <f>データ!$D$10</f>
        <v>R01</v>
      </c>
      <c r="IN79" s="136"/>
      <c r="IO79" s="136"/>
      <c r="IP79" s="136"/>
      <c r="IQ79" s="136"/>
      <c r="IR79" s="136"/>
      <c r="IS79" s="136"/>
      <c r="IT79" s="136"/>
      <c r="IU79" s="136"/>
      <c r="IV79" s="136"/>
      <c r="IW79" s="136"/>
      <c r="IX79" s="136"/>
      <c r="IY79" s="136"/>
      <c r="IZ79" s="136"/>
      <c r="JA79" s="136"/>
      <c r="JB79" s="136"/>
      <c r="JC79" s="136"/>
      <c r="JD79" s="136"/>
      <c r="JE79" s="136"/>
      <c r="JF79" s="136"/>
      <c r="JG79" s="136"/>
      <c r="JH79" s="136"/>
      <c r="JI79" s="136"/>
      <c r="JJ79" s="136"/>
      <c r="JK79" s="136"/>
      <c r="JL79" s="136"/>
      <c r="JM79" s="137"/>
      <c r="JN79" s="135" t="str">
        <f>データ!$E$10</f>
        <v>R02</v>
      </c>
      <c r="JO79" s="136"/>
      <c r="JP79" s="136"/>
      <c r="JQ79" s="136"/>
      <c r="JR79" s="136"/>
      <c r="JS79" s="136"/>
      <c r="JT79" s="136"/>
      <c r="JU79" s="136"/>
      <c r="JV79" s="136"/>
      <c r="JW79" s="136"/>
      <c r="JX79" s="136"/>
      <c r="JY79" s="136"/>
      <c r="JZ79" s="136"/>
      <c r="KA79" s="136"/>
      <c r="KB79" s="136"/>
      <c r="KC79" s="136"/>
      <c r="KD79" s="136"/>
      <c r="KE79" s="136"/>
      <c r="KF79" s="136"/>
      <c r="KG79" s="136"/>
      <c r="KH79" s="136"/>
      <c r="KI79" s="136"/>
      <c r="KJ79" s="136"/>
      <c r="KK79" s="136"/>
      <c r="KL79" s="136"/>
      <c r="KM79" s="136"/>
      <c r="KN79" s="137"/>
      <c r="KO79" s="135" t="str">
        <f>データ!$F$10</f>
        <v>R03</v>
      </c>
      <c r="KP79" s="136"/>
      <c r="KQ79" s="136"/>
      <c r="KR79" s="136"/>
      <c r="KS79" s="136"/>
      <c r="KT79" s="136"/>
      <c r="KU79" s="136"/>
      <c r="KV79" s="136"/>
      <c r="KW79" s="136"/>
      <c r="KX79" s="136"/>
      <c r="KY79" s="136"/>
      <c r="KZ79" s="136"/>
      <c r="LA79" s="136"/>
      <c r="LB79" s="136"/>
      <c r="LC79" s="136"/>
      <c r="LD79" s="136"/>
      <c r="LE79" s="136"/>
      <c r="LF79" s="136"/>
      <c r="LG79" s="136"/>
      <c r="LH79" s="136"/>
      <c r="LI79" s="136"/>
      <c r="LJ79" s="136"/>
      <c r="LK79" s="136"/>
      <c r="LL79" s="136"/>
      <c r="LM79" s="136"/>
      <c r="LN79" s="136"/>
      <c r="LO79" s="137"/>
      <c r="LP79" s="2"/>
      <c r="LQ79" s="18"/>
      <c r="LR79" s="2"/>
      <c r="LS79" s="2"/>
      <c r="LT79" s="2"/>
      <c r="LU79" s="2"/>
      <c r="LV79" s="2"/>
      <c r="LW79" s="2"/>
      <c r="LX79" s="2"/>
      <c r="LY79" s="2"/>
      <c r="LZ79" s="2"/>
      <c r="MA79" s="2"/>
      <c r="MB79" s="2"/>
      <c r="MC79" s="2"/>
      <c r="MD79" s="2"/>
      <c r="ME79" s="2"/>
      <c r="MF79" s="2"/>
      <c r="MG79" s="2"/>
      <c r="MH79" s="15"/>
      <c r="MI79" s="2"/>
      <c r="MJ79" s="138"/>
      <c r="MK79" s="138"/>
      <c r="ML79" s="138"/>
      <c r="MM79" s="138"/>
      <c r="MN79" s="138"/>
      <c r="MO79" s="138"/>
      <c r="MP79" s="138"/>
      <c r="MQ79" s="138"/>
      <c r="MR79" s="138"/>
      <c r="MS79" s="138"/>
      <c r="MT79" s="138"/>
      <c r="MU79" s="138"/>
      <c r="MV79" s="139"/>
      <c r="MW79" s="135" t="str">
        <f>データ!$B$10</f>
        <v>H29</v>
      </c>
      <c r="MX79" s="136"/>
      <c r="MY79" s="136"/>
      <c r="MZ79" s="136"/>
      <c r="NA79" s="136"/>
      <c r="NB79" s="136"/>
      <c r="NC79" s="136"/>
      <c r="ND79" s="136"/>
      <c r="NE79" s="136"/>
      <c r="NF79" s="136"/>
      <c r="NG79" s="136"/>
      <c r="NH79" s="136"/>
      <c r="NI79" s="136"/>
      <c r="NJ79" s="136"/>
      <c r="NK79" s="136"/>
      <c r="NL79" s="136"/>
      <c r="NM79" s="136"/>
      <c r="NN79" s="136"/>
      <c r="NO79" s="136"/>
      <c r="NP79" s="136"/>
      <c r="NQ79" s="136"/>
      <c r="NR79" s="136"/>
      <c r="NS79" s="136"/>
      <c r="NT79" s="136"/>
      <c r="NU79" s="136"/>
      <c r="NV79" s="136"/>
      <c r="NW79" s="137"/>
      <c r="NX79" s="135" t="str">
        <f>データ!$C$10</f>
        <v>H30</v>
      </c>
      <c r="NY79" s="136"/>
      <c r="NZ79" s="136"/>
      <c r="OA79" s="136"/>
      <c r="OB79" s="136"/>
      <c r="OC79" s="136"/>
      <c r="OD79" s="136"/>
      <c r="OE79" s="136"/>
      <c r="OF79" s="136"/>
      <c r="OG79" s="136"/>
      <c r="OH79" s="136"/>
      <c r="OI79" s="136"/>
      <c r="OJ79" s="136"/>
      <c r="OK79" s="136"/>
      <c r="OL79" s="136"/>
      <c r="OM79" s="136"/>
      <c r="ON79" s="136"/>
      <c r="OO79" s="136"/>
      <c r="OP79" s="136"/>
      <c r="OQ79" s="136"/>
      <c r="OR79" s="136"/>
      <c r="OS79" s="136"/>
      <c r="OT79" s="136"/>
      <c r="OU79" s="136"/>
      <c r="OV79" s="136"/>
      <c r="OW79" s="136"/>
      <c r="OX79" s="137"/>
      <c r="OY79" s="135" t="str">
        <f>データ!$D$10</f>
        <v>R01</v>
      </c>
      <c r="OZ79" s="136"/>
      <c r="PA79" s="136"/>
      <c r="PB79" s="136"/>
      <c r="PC79" s="136"/>
      <c r="PD79" s="136"/>
      <c r="PE79" s="136"/>
      <c r="PF79" s="136"/>
      <c r="PG79" s="136"/>
      <c r="PH79" s="136"/>
      <c r="PI79" s="136"/>
      <c r="PJ79" s="136"/>
      <c r="PK79" s="136"/>
      <c r="PL79" s="136"/>
      <c r="PM79" s="136"/>
      <c r="PN79" s="136"/>
      <c r="PO79" s="136"/>
      <c r="PP79" s="136"/>
      <c r="PQ79" s="136"/>
      <c r="PR79" s="136"/>
      <c r="PS79" s="136"/>
      <c r="PT79" s="136"/>
      <c r="PU79" s="136"/>
      <c r="PV79" s="136"/>
      <c r="PW79" s="136"/>
      <c r="PX79" s="136"/>
      <c r="PY79" s="137"/>
      <c r="PZ79" s="135" t="str">
        <f>データ!$E$10</f>
        <v>R02</v>
      </c>
      <c r="QA79" s="136"/>
      <c r="QB79" s="136"/>
      <c r="QC79" s="136"/>
      <c r="QD79" s="136"/>
      <c r="QE79" s="136"/>
      <c r="QF79" s="136"/>
      <c r="QG79" s="136"/>
      <c r="QH79" s="136"/>
      <c r="QI79" s="136"/>
      <c r="QJ79" s="136"/>
      <c r="QK79" s="136"/>
      <c r="QL79" s="136"/>
      <c r="QM79" s="136"/>
      <c r="QN79" s="136"/>
      <c r="QO79" s="136"/>
      <c r="QP79" s="136"/>
      <c r="QQ79" s="136"/>
      <c r="QR79" s="136"/>
      <c r="QS79" s="136"/>
      <c r="QT79" s="136"/>
      <c r="QU79" s="136"/>
      <c r="QV79" s="136"/>
      <c r="QW79" s="136"/>
      <c r="QX79" s="136"/>
      <c r="QY79" s="136"/>
      <c r="QZ79" s="137"/>
      <c r="RA79" s="135" t="str">
        <f>データ!$F$10</f>
        <v>R03</v>
      </c>
      <c r="RB79" s="136"/>
      <c r="RC79" s="136"/>
      <c r="RD79" s="136"/>
      <c r="RE79" s="136"/>
      <c r="RF79" s="136"/>
      <c r="RG79" s="136"/>
      <c r="RH79" s="136"/>
      <c r="RI79" s="136"/>
      <c r="RJ79" s="136"/>
      <c r="RK79" s="136"/>
      <c r="RL79" s="136"/>
      <c r="RM79" s="136"/>
      <c r="RN79" s="136"/>
      <c r="RO79" s="136"/>
      <c r="RP79" s="136"/>
      <c r="RQ79" s="136"/>
      <c r="RR79" s="136"/>
      <c r="RS79" s="136"/>
      <c r="RT79" s="136"/>
      <c r="RU79" s="136"/>
      <c r="RV79" s="136"/>
      <c r="RW79" s="136"/>
      <c r="RX79" s="136"/>
      <c r="RY79" s="136"/>
      <c r="RZ79" s="136"/>
      <c r="SA79" s="137"/>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c r="A80" s="2"/>
      <c r="B80" s="13"/>
      <c r="C80" s="2"/>
      <c r="D80" s="2"/>
      <c r="E80" s="2"/>
      <c r="F80" s="2"/>
      <c r="G80" s="2"/>
      <c r="H80" s="2"/>
      <c r="I80" s="2"/>
      <c r="J80" s="15"/>
      <c r="K80" s="2"/>
      <c r="L80" s="141" t="s">
        <v>23</v>
      </c>
      <c r="M80" s="141"/>
      <c r="N80" s="141"/>
      <c r="O80" s="141"/>
      <c r="P80" s="141"/>
      <c r="Q80" s="141"/>
      <c r="R80" s="141"/>
      <c r="S80" s="141"/>
      <c r="T80" s="141"/>
      <c r="U80" s="141"/>
      <c r="V80" s="141"/>
      <c r="W80" s="141"/>
      <c r="X80" s="141"/>
      <c r="Y80" s="140">
        <f>データ!DD6</f>
        <v>67.989999999999995</v>
      </c>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c r="AW80" s="140"/>
      <c r="AX80" s="140"/>
      <c r="AY80" s="140"/>
      <c r="AZ80" s="140">
        <f>データ!DE6</f>
        <v>69.13</v>
      </c>
      <c r="BA80" s="140"/>
      <c r="BB80" s="140"/>
      <c r="BC80" s="140"/>
      <c r="BD80" s="140"/>
      <c r="BE80" s="140"/>
      <c r="BF80" s="140"/>
      <c r="BG80" s="140"/>
      <c r="BH80" s="140"/>
      <c r="BI80" s="140"/>
      <c r="BJ80" s="140"/>
      <c r="BK80" s="140"/>
      <c r="BL80" s="140"/>
      <c r="BM80" s="140"/>
      <c r="BN80" s="140"/>
      <c r="BO80" s="140"/>
      <c r="BP80" s="140"/>
      <c r="BQ80" s="140"/>
      <c r="BR80" s="140"/>
      <c r="BS80" s="140"/>
      <c r="BT80" s="140"/>
      <c r="BU80" s="140"/>
      <c r="BV80" s="140"/>
      <c r="BW80" s="140"/>
      <c r="BX80" s="140"/>
      <c r="BY80" s="140"/>
      <c r="BZ80" s="140"/>
      <c r="CA80" s="140">
        <f>データ!DF6</f>
        <v>69.20</v>
      </c>
      <c r="CB80" s="140"/>
      <c r="CC80" s="140"/>
      <c r="CD80" s="140"/>
      <c r="CE80" s="140"/>
      <c r="CF80" s="140"/>
      <c r="CG80" s="140"/>
      <c r="CH80" s="140"/>
      <c r="CI80" s="140"/>
      <c r="CJ80" s="140"/>
      <c r="CK80" s="140"/>
      <c r="CL80" s="140"/>
      <c r="CM80" s="140"/>
      <c r="CN80" s="140"/>
      <c r="CO80" s="140"/>
      <c r="CP80" s="140"/>
      <c r="CQ80" s="140"/>
      <c r="CR80" s="140"/>
      <c r="CS80" s="140"/>
      <c r="CT80" s="140"/>
      <c r="CU80" s="140"/>
      <c r="CV80" s="140"/>
      <c r="CW80" s="140"/>
      <c r="CX80" s="140"/>
      <c r="CY80" s="140"/>
      <c r="CZ80" s="140"/>
      <c r="DA80" s="140"/>
      <c r="DB80" s="140">
        <f>データ!DG6</f>
        <v>67.77</v>
      </c>
      <c r="DC80" s="140"/>
      <c r="DD80" s="140"/>
      <c r="DE80" s="140"/>
      <c r="DF80" s="140"/>
      <c r="DG80" s="140"/>
      <c r="DH80" s="140"/>
      <c r="DI80" s="140"/>
      <c r="DJ80" s="140"/>
      <c r="DK80" s="140"/>
      <c r="DL80" s="140"/>
      <c r="DM80" s="140"/>
      <c r="DN80" s="140"/>
      <c r="DO80" s="140"/>
      <c r="DP80" s="140"/>
      <c r="DQ80" s="140"/>
      <c r="DR80" s="140"/>
      <c r="DS80" s="140"/>
      <c r="DT80" s="140"/>
      <c r="DU80" s="140"/>
      <c r="DV80" s="140"/>
      <c r="DW80" s="140"/>
      <c r="DX80" s="140"/>
      <c r="DY80" s="140"/>
      <c r="DZ80" s="140"/>
      <c r="EA80" s="140"/>
      <c r="EB80" s="140"/>
      <c r="EC80" s="140">
        <f>データ!DH6</f>
        <v>68.86</v>
      </c>
      <c r="ED80" s="140"/>
      <c r="EE80" s="140"/>
      <c r="EF80" s="140"/>
      <c r="EG80" s="140"/>
      <c r="EH80" s="140"/>
      <c r="EI80" s="140"/>
      <c r="EJ80" s="140"/>
      <c r="EK80" s="140"/>
      <c r="EL80" s="140"/>
      <c r="EM80" s="140"/>
      <c r="EN80" s="140"/>
      <c r="EO80" s="140"/>
      <c r="EP80" s="140"/>
      <c r="EQ80" s="140"/>
      <c r="ER80" s="140"/>
      <c r="ES80" s="140"/>
      <c r="ET80" s="140"/>
      <c r="EU80" s="140"/>
      <c r="EV80" s="140"/>
      <c r="EW80" s="140"/>
      <c r="EX80" s="140"/>
      <c r="EY80" s="140"/>
      <c r="EZ80" s="140"/>
      <c r="FA80" s="140"/>
      <c r="FB80" s="140"/>
      <c r="FC80" s="140"/>
      <c r="FD80" s="2"/>
      <c r="FE80" s="18"/>
      <c r="FF80" s="2"/>
      <c r="FG80" s="2"/>
      <c r="FH80" s="2"/>
      <c r="FI80" s="2"/>
      <c r="FJ80" s="2"/>
      <c r="FK80" s="2"/>
      <c r="FL80" s="2"/>
      <c r="FM80" s="2"/>
      <c r="FN80" s="2"/>
      <c r="FO80" s="2"/>
      <c r="FP80" s="2"/>
      <c r="FQ80" s="2"/>
      <c r="FR80" s="2"/>
      <c r="FS80" s="2"/>
      <c r="FT80" s="2"/>
      <c r="FU80" s="2"/>
      <c r="FV80" s="15"/>
      <c r="FW80" s="2"/>
      <c r="FX80" s="141" t="s">
        <v>23</v>
      </c>
      <c r="FY80" s="141"/>
      <c r="FZ80" s="141"/>
      <c r="GA80" s="141"/>
      <c r="GB80" s="141"/>
      <c r="GC80" s="141"/>
      <c r="GD80" s="141"/>
      <c r="GE80" s="141"/>
      <c r="GF80" s="141"/>
      <c r="GG80" s="141"/>
      <c r="GH80" s="141"/>
      <c r="GI80" s="141"/>
      <c r="GJ80" s="141"/>
      <c r="GK80" s="140">
        <f>データ!DO6</f>
        <v>72.80</v>
      </c>
      <c r="GL80" s="140"/>
      <c r="GM80" s="140"/>
      <c r="GN80" s="140"/>
      <c r="GO80" s="140"/>
      <c r="GP80" s="140"/>
      <c r="GQ80" s="140"/>
      <c r="GR80" s="140"/>
      <c r="GS80" s="140"/>
      <c r="GT80" s="140"/>
      <c r="GU80" s="140"/>
      <c r="GV80" s="140"/>
      <c r="GW80" s="140"/>
      <c r="GX80" s="140"/>
      <c r="GY80" s="140"/>
      <c r="GZ80" s="140"/>
      <c r="HA80" s="140"/>
      <c r="HB80" s="140"/>
      <c r="HC80" s="140"/>
      <c r="HD80" s="140"/>
      <c r="HE80" s="140"/>
      <c r="HF80" s="140"/>
      <c r="HG80" s="140"/>
      <c r="HH80" s="140"/>
      <c r="HI80" s="140"/>
      <c r="HJ80" s="140"/>
      <c r="HK80" s="140"/>
      <c r="HL80" s="140">
        <f>データ!DP6</f>
        <v>84.87</v>
      </c>
      <c r="HM80" s="140"/>
      <c r="HN80" s="140"/>
      <c r="HO80" s="140"/>
      <c r="HP80" s="140"/>
      <c r="HQ80" s="140"/>
      <c r="HR80" s="140"/>
      <c r="HS80" s="140"/>
      <c r="HT80" s="140"/>
      <c r="HU80" s="140"/>
      <c r="HV80" s="140"/>
      <c r="HW80" s="140"/>
      <c r="HX80" s="140"/>
      <c r="HY80" s="140"/>
      <c r="HZ80" s="140"/>
      <c r="IA80" s="140"/>
      <c r="IB80" s="140"/>
      <c r="IC80" s="140"/>
      <c r="ID80" s="140"/>
      <c r="IE80" s="140"/>
      <c r="IF80" s="140"/>
      <c r="IG80" s="140"/>
      <c r="IH80" s="140"/>
      <c r="II80" s="140"/>
      <c r="IJ80" s="140"/>
      <c r="IK80" s="140"/>
      <c r="IL80" s="140"/>
      <c r="IM80" s="140">
        <f>データ!DQ6</f>
        <v>88.68</v>
      </c>
      <c r="IN80" s="140"/>
      <c r="IO80" s="140"/>
      <c r="IP80" s="140"/>
      <c r="IQ80" s="140"/>
      <c r="IR80" s="140"/>
      <c r="IS80" s="140"/>
      <c r="IT80" s="140"/>
      <c r="IU80" s="140"/>
      <c r="IV80" s="140"/>
      <c r="IW80" s="140"/>
      <c r="IX80" s="140"/>
      <c r="IY80" s="140"/>
      <c r="IZ80" s="140"/>
      <c r="JA80" s="140"/>
      <c r="JB80" s="140"/>
      <c r="JC80" s="140"/>
      <c r="JD80" s="140"/>
      <c r="JE80" s="140"/>
      <c r="JF80" s="140"/>
      <c r="JG80" s="140"/>
      <c r="JH80" s="140"/>
      <c r="JI80" s="140"/>
      <c r="JJ80" s="140"/>
      <c r="JK80" s="140"/>
      <c r="JL80" s="140"/>
      <c r="JM80" s="140"/>
      <c r="JN80" s="140">
        <f>データ!DR6</f>
        <v>89.44</v>
      </c>
      <c r="JO80" s="140"/>
      <c r="JP80" s="140"/>
      <c r="JQ80" s="140"/>
      <c r="JR80" s="140"/>
      <c r="JS80" s="140"/>
      <c r="JT80" s="140"/>
      <c r="JU80" s="140"/>
      <c r="JV80" s="140"/>
      <c r="JW80" s="140"/>
      <c r="JX80" s="140"/>
      <c r="JY80" s="140"/>
      <c r="JZ80" s="140"/>
      <c r="KA80" s="140"/>
      <c r="KB80" s="140"/>
      <c r="KC80" s="140"/>
      <c r="KD80" s="140"/>
      <c r="KE80" s="140"/>
      <c r="KF80" s="140"/>
      <c r="KG80" s="140"/>
      <c r="KH80" s="140"/>
      <c r="KI80" s="140"/>
      <c r="KJ80" s="140"/>
      <c r="KK80" s="140"/>
      <c r="KL80" s="140"/>
      <c r="KM80" s="140"/>
      <c r="KN80" s="140"/>
      <c r="KO80" s="140">
        <f>データ!DS6</f>
        <v>93.12</v>
      </c>
      <c r="KP80" s="140"/>
      <c r="KQ80" s="140"/>
      <c r="KR80" s="140"/>
      <c r="KS80" s="140"/>
      <c r="KT80" s="140"/>
      <c r="KU80" s="140"/>
      <c r="KV80" s="140"/>
      <c r="KW80" s="140"/>
      <c r="KX80" s="140"/>
      <c r="KY80" s="140"/>
      <c r="KZ80" s="140"/>
      <c r="LA80" s="140"/>
      <c r="LB80" s="140"/>
      <c r="LC80" s="140"/>
      <c r="LD80" s="140"/>
      <c r="LE80" s="140"/>
      <c r="LF80" s="140"/>
      <c r="LG80" s="140"/>
      <c r="LH80" s="140"/>
      <c r="LI80" s="140"/>
      <c r="LJ80" s="140"/>
      <c r="LK80" s="140"/>
      <c r="LL80" s="140"/>
      <c r="LM80" s="140"/>
      <c r="LN80" s="140"/>
      <c r="LO80" s="140"/>
      <c r="LP80" s="2"/>
      <c r="LQ80" s="18"/>
      <c r="LR80" s="2"/>
      <c r="LS80" s="2"/>
      <c r="LT80" s="2"/>
      <c r="LU80" s="2"/>
      <c r="LV80" s="2"/>
      <c r="LW80" s="2"/>
      <c r="LX80" s="2"/>
      <c r="LY80" s="2"/>
      <c r="LZ80" s="2"/>
      <c r="MA80" s="2"/>
      <c r="MB80" s="2"/>
      <c r="MC80" s="2"/>
      <c r="MD80" s="2"/>
      <c r="ME80" s="2"/>
      <c r="MF80" s="2"/>
      <c r="MG80" s="2"/>
      <c r="MH80" s="15"/>
      <c r="MI80" s="2"/>
      <c r="MJ80" s="141" t="s">
        <v>23</v>
      </c>
      <c r="MK80" s="141"/>
      <c r="ML80" s="141"/>
      <c r="MM80" s="141"/>
      <c r="MN80" s="141"/>
      <c r="MO80" s="141"/>
      <c r="MP80" s="141"/>
      <c r="MQ80" s="141"/>
      <c r="MR80" s="141"/>
      <c r="MS80" s="141"/>
      <c r="MT80" s="141"/>
      <c r="MU80" s="141"/>
      <c r="MV80" s="141"/>
      <c r="MW80" s="140">
        <f>データ!DZ6</f>
        <v>0</v>
      </c>
      <c r="MX80" s="140"/>
      <c r="MY80" s="140"/>
      <c r="MZ80" s="140"/>
      <c r="NA80" s="140"/>
      <c r="NB80" s="140"/>
      <c r="NC80" s="140"/>
      <c r="ND80" s="140"/>
      <c r="NE80" s="140"/>
      <c r="NF80" s="140"/>
      <c r="NG80" s="140"/>
      <c r="NH80" s="140"/>
      <c r="NI80" s="140"/>
      <c r="NJ80" s="140"/>
      <c r="NK80" s="140"/>
      <c r="NL80" s="140"/>
      <c r="NM80" s="140"/>
      <c r="NN80" s="140"/>
      <c r="NO80" s="140"/>
      <c r="NP80" s="140"/>
      <c r="NQ80" s="140"/>
      <c r="NR80" s="140"/>
      <c r="NS80" s="140"/>
      <c r="NT80" s="140"/>
      <c r="NU80" s="140"/>
      <c r="NV80" s="140"/>
      <c r="NW80" s="140"/>
      <c r="NX80" s="140">
        <f>データ!EA6</f>
        <v>0</v>
      </c>
      <c r="NY80" s="140"/>
      <c r="NZ80" s="140"/>
      <c r="OA80" s="140"/>
      <c r="OB80" s="140"/>
      <c r="OC80" s="140"/>
      <c r="OD80" s="140"/>
      <c r="OE80" s="140"/>
      <c r="OF80" s="140"/>
      <c r="OG80" s="140"/>
      <c r="OH80" s="140"/>
      <c r="OI80" s="140"/>
      <c r="OJ80" s="140"/>
      <c r="OK80" s="140"/>
      <c r="OL80" s="140"/>
      <c r="OM80" s="140"/>
      <c r="ON80" s="140"/>
      <c r="OO80" s="140"/>
      <c r="OP80" s="140"/>
      <c r="OQ80" s="140"/>
      <c r="OR80" s="140"/>
      <c r="OS80" s="140"/>
      <c r="OT80" s="140"/>
      <c r="OU80" s="140"/>
      <c r="OV80" s="140"/>
      <c r="OW80" s="140"/>
      <c r="OX80" s="140"/>
      <c r="OY80" s="140">
        <f>データ!EB6</f>
        <v>0</v>
      </c>
      <c r="OZ80" s="140"/>
      <c r="PA80" s="140"/>
      <c r="PB80" s="140"/>
      <c r="PC80" s="140"/>
      <c r="PD80" s="140"/>
      <c r="PE80" s="140"/>
      <c r="PF80" s="140"/>
      <c r="PG80" s="140"/>
      <c r="PH80" s="140"/>
      <c r="PI80" s="140"/>
      <c r="PJ80" s="140"/>
      <c r="PK80" s="140"/>
      <c r="PL80" s="140"/>
      <c r="PM80" s="140"/>
      <c r="PN80" s="140"/>
      <c r="PO80" s="140"/>
      <c r="PP80" s="140"/>
      <c r="PQ80" s="140"/>
      <c r="PR80" s="140"/>
      <c r="PS80" s="140"/>
      <c r="PT80" s="140"/>
      <c r="PU80" s="140"/>
      <c r="PV80" s="140"/>
      <c r="PW80" s="140"/>
      <c r="PX80" s="140"/>
      <c r="PY80" s="140"/>
      <c r="PZ80" s="140">
        <f>データ!EC6</f>
        <v>0.01</v>
      </c>
      <c r="QA80" s="140"/>
      <c r="QB80" s="140"/>
      <c r="QC80" s="140"/>
      <c r="QD80" s="140"/>
      <c r="QE80" s="140"/>
      <c r="QF80" s="140"/>
      <c r="QG80" s="140"/>
      <c r="QH80" s="140"/>
      <c r="QI80" s="140"/>
      <c r="QJ80" s="140"/>
      <c r="QK80" s="140"/>
      <c r="QL80" s="140"/>
      <c r="QM80" s="140"/>
      <c r="QN80" s="140"/>
      <c r="QO80" s="140"/>
      <c r="QP80" s="140"/>
      <c r="QQ80" s="140"/>
      <c r="QR80" s="140"/>
      <c r="QS80" s="140"/>
      <c r="QT80" s="140"/>
      <c r="QU80" s="140"/>
      <c r="QV80" s="140"/>
      <c r="QW80" s="140"/>
      <c r="QX80" s="140"/>
      <c r="QY80" s="140"/>
      <c r="QZ80" s="140"/>
      <c r="RA80" s="140">
        <f>データ!ED6</f>
        <v>0.08</v>
      </c>
      <c r="RB80" s="140"/>
      <c r="RC80" s="140"/>
      <c r="RD80" s="140"/>
      <c r="RE80" s="140"/>
      <c r="RF80" s="140"/>
      <c r="RG80" s="140"/>
      <c r="RH80" s="140"/>
      <c r="RI80" s="140"/>
      <c r="RJ80" s="140"/>
      <c r="RK80" s="140"/>
      <c r="RL80" s="140"/>
      <c r="RM80" s="140"/>
      <c r="RN80" s="140"/>
      <c r="RO80" s="140"/>
      <c r="RP80" s="140"/>
      <c r="RQ80" s="140"/>
      <c r="RR80" s="140"/>
      <c r="RS80" s="140"/>
      <c r="RT80" s="140"/>
      <c r="RU80" s="140"/>
      <c r="RV80" s="140"/>
      <c r="RW80" s="140"/>
      <c r="RX80" s="140"/>
      <c r="RY80" s="140"/>
      <c r="RZ80" s="140"/>
      <c r="SA80" s="140"/>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c r="A81" s="2"/>
      <c r="B81" s="13"/>
      <c r="C81" s="2"/>
      <c r="D81" s="2"/>
      <c r="E81" s="2"/>
      <c r="F81" s="2"/>
      <c r="G81" s="2"/>
      <c r="H81" s="2"/>
      <c r="I81" s="2"/>
      <c r="J81" s="15"/>
      <c r="K81" s="2"/>
      <c r="L81" s="141" t="s">
        <v>24</v>
      </c>
      <c r="M81" s="141"/>
      <c r="N81" s="141"/>
      <c r="O81" s="141"/>
      <c r="P81" s="141"/>
      <c r="Q81" s="141"/>
      <c r="R81" s="141"/>
      <c r="S81" s="141"/>
      <c r="T81" s="141"/>
      <c r="U81" s="141"/>
      <c r="V81" s="141"/>
      <c r="W81" s="141"/>
      <c r="X81" s="141"/>
      <c r="Y81" s="140">
        <f>データ!DI6</f>
        <v>58.88</v>
      </c>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c r="AW81" s="140"/>
      <c r="AX81" s="140"/>
      <c r="AY81" s="140"/>
      <c r="AZ81" s="140">
        <f>データ!DJ6</f>
        <v>59.48</v>
      </c>
      <c r="BA81" s="140"/>
      <c r="BB81" s="140"/>
      <c r="BC81" s="140"/>
      <c r="BD81" s="140"/>
      <c r="BE81" s="140"/>
      <c r="BF81" s="140"/>
      <c r="BG81" s="140"/>
      <c r="BH81" s="140"/>
      <c r="BI81" s="140"/>
      <c r="BJ81" s="140"/>
      <c r="BK81" s="140"/>
      <c r="BL81" s="140"/>
      <c r="BM81" s="140"/>
      <c r="BN81" s="140"/>
      <c r="BO81" s="140"/>
      <c r="BP81" s="140"/>
      <c r="BQ81" s="140"/>
      <c r="BR81" s="140"/>
      <c r="BS81" s="140"/>
      <c r="BT81" s="140"/>
      <c r="BU81" s="140"/>
      <c r="BV81" s="140"/>
      <c r="BW81" s="140"/>
      <c r="BX81" s="140"/>
      <c r="BY81" s="140"/>
      <c r="BZ81" s="140"/>
      <c r="CA81" s="140">
        <f>データ!DK6</f>
        <v>60.09</v>
      </c>
      <c r="CB81" s="140"/>
      <c r="CC81" s="140"/>
      <c r="CD81" s="140"/>
      <c r="CE81" s="140"/>
      <c r="CF81" s="140"/>
      <c r="CG81" s="140"/>
      <c r="CH81" s="140"/>
      <c r="CI81" s="140"/>
      <c r="CJ81" s="140"/>
      <c r="CK81" s="140"/>
      <c r="CL81" s="140"/>
      <c r="CM81" s="140"/>
      <c r="CN81" s="140"/>
      <c r="CO81" s="140"/>
      <c r="CP81" s="140"/>
      <c r="CQ81" s="140"/>
      <c r="CR81" s="140"/>
      <c r="CS81" s="140"/>
      <c r="CT81" s="140"/>
      <c r="CU81" s="140"/>
      <c r="CV81" s="140"/>
      <c r="CW81" s="140"/>
      <c r="CX81" s="140"/>
      <c r="CY81" s="140"/>
      <c r="CZ81" s="140"/>
      <c r="DA81" s="140"/>
      <c r="DB81" s="140">
        <f>データ!DL6</f>
        <v>60.35</v>
      </c>
      <c r="DC81" s="140"/>
      <c r="DD81" s="140"/>
      <c r="DE81" s="140"/>
      <c r="DF81" s="140"/>
      <c r="DG81" s="140"/>
      <c r="DH81" s="140"/>
      <c r="DI81" s="140"/>
      <c r="DJ81" s="140"/>
      <c r="DK81" s="140"/>
      <c r="DL81" s="140"/>
      <c r="DM81" s="140"/>
      <c r="DN81" s="140"/>
      <c r="DO81" s="140"/>
      <c r="DP81" s="140"/>
      <c r="DQ81" s="140"/>
      <c r="DR81" s="140"/>
      <c r="DS81" s="140"/>
      <c r="DT81" s="140"/>
      <c r="DU81" s="140"/>
      <c r="DV81" s="140"/>
      <c r="DW81" s="140"/>
      <c r="DX81" s="140"/>
      <c r="DY81" s="140"/>
      <c r="DZ81" s="140"/>
      <c r="EA81" s="140"/>
      <c r="EB81" s="140"/>
      <c r="EC81" s="140">
        <f>データ!DM6</f>
        <v>61.07</v>
      </c>
      <c r="ED81" s="140"/>
      <c r="EE81" s="140"/>
      <c r="EF81" s="140"/>
      <c r="EG81" s="140"/>
      <c r="EH81" s="140"/>
      <c r="EI81" s="140"/>
      <c r="EJ81" s="140"/>
      <c r="EK81" s="140"/>
      <c r="EL81" s="140"/>
      <c r="EM81" s="140"/>
      <c r="EN81" s="140"/>
      <c r="EO81" s="140"/>
      <c r="EP81" s="140"/>
      <c r="EQ81" s="140"/>
      <c r="ER81" s="140"/>
      <c r="ES81" s="140"/>
      <c r="ET81" s="140"/>
      <c r="EU81" s="140"/>
      <c r="EV81" s="140"/>
      <c r="EW81" s="140"/>
      <c r="EX81" s="140"/>
      <c r="EY81" s="140"/>
      <c r="EZ81" s="140"/>
      <c r="FA81" s="140"/>
      <c r="FB81" s="140"/>
      <c r="FC81" s="140"/>
      <c r="FD81" s="2"/>
      <c r="FE81" s="18"/>
      <c r="FF81" s="2"/>
      <c r="FG81" s="2"/>
      <c r="FH81" s="2"/>
      <c r="FI81" s="2"/>
      <c r="FJ81" s="2"/>
      <c r="FK81" s="2"/>
      <c r="FL81" s="2"/>
      <c r="FM81" s="2"/>
      <c r="FN81" s="2"/>
      <c r="FO81" s="2"/>
      <c r="FP81" s="2"/>
      <c r="FQ81" s="2"/>
      <c r="FR81" s="2"/>
      <c r="FS81" s="2"/>
      <c r="FT81" s="2"/>
      <c r="FU81" s="2"/>
      <c r="FV81" s="15"/>
      <c r="FW81" s="2"/>
      <c r="FX81" s="141" t="s">
        <v>24</v>
      </c>
      <c r="FY81" s="141"/>
      <c r="FZ81" s="141"/>
      <c r="GA81" s="141"/>
      <c r="GB81" s="141"/>
      <c r="GC81" s="141"/>
      <c r="GD81" s="141"/>
      <c r="GE81" s="141"/>
      <c r="GF81" s="141"/>
      <c r="GG81" s="141"/>
      <c r="GH81" s="141"/>
      <c r="GI81" s="141"/>
      <c r="GJ81" s="141"/>
      <c r="GK81" s="140">
        <f>データ!DT6</f>
        <v>43.44</v>
      </c>
      <c r="GL81" s="140"/>
      <c r="GM81" s="140"/>
      <c r="GN81" s="140"/>
      <c r="GO81" s="140"/>
      <c r="GP81" s="140"/>
      <c r="GQ81" s="140"/>
      <c r="GR81" s="140"/>
      <c r="GS81" s="140"/>
      <c r="GT81" s="140"/>
      <c r="GU81" s="140"/>
      <c r="GV81" s="140"/>
      <c r="GW81" s="140"/>
      <c r="GX81" s="140"/>
      <c r="GY81" s="140"/>
      <c r="GZ81" s="140"/>
      <c r="HA81" s="140"/>
      <c r="HB81" s="140"/>
      <c r="HC81" s="140"/>
      <c r="HD81" s="140"/>
      <c r="HE81" s="140"/>
      <c r="HF81" s="140"/>
      <c r="HG81" s="140"/>
      <c r="HH81" s="140"/>
      <c r="HI81" s="140"/>
      <c r="HJ81" s="140"/>
      <c r="HK81" s="140"/>
      <c r="HL81" s="140">
        <f>データ!DU6</f>
        <v>48.09</v>
      </c>
      <c r="HM81" s="140"/>
      <c r="HN81" s="140"/>
      <c r="HO81" s="140"/>
      <c r="HP81" s="140"/>
      <c r="HQ81" s="140"/>
      <c r="HR81" s="140"/>
      <c r="HS81" s="140"/>
      <c r="HT81" s="140"/>
      <c r="HU81" s="140"/>
      <c r="HV81" s="140"/>
      <c r="HW81" s="140"/>
      <c r="HX81" s="140"/>
      <c r="HY81" s="140"/>
      <c r="HZ81" s="140"/>
      <c r="IA81" s="140"/>
      <c r="IB81" s="140"/>
      <c r="IC81" s="140"/>
      <c r="ID81" s="140"/>
      <c r="IE81" s="140"/>
      <c r="IF81" s="140"/>
      <c r="IG81" s="140"/>
      <c r="IH81" s="140"/>
      <c r="II81" s="140"/>
      <c r="IJ81" s="140"/>
      <c r="IK81" s="140"/>
      <c r="IL81" s="140"/>
      <c r="IM81" s="140">
        <f>データ!DV6</f>
        <v>50.93</v>
      </c>
      <c r="IN81" s="140"/>
      <c r="IO81" s="140"/>
      <c r="IP81" s="140"/>
      <c r="IQ81" s="140"/>
      <c r="IR81" s="140"/>
      <c r="IS81" s="140"/>
      <c r="IT81" s="140"/>
      <c r="IU81" s="140"/>
      <c r="IV81" s="140"/>
      <c r="IW81" s="140"/>
      <c r="IX81" s="140"/>
      <c r="IY81" s="140"/>
      <c r="IZ81" s="140"/>
      <c r="JA81" s="140"/>
      <c r="JB81" s="140"/>
      <c r="JC81" s="140"/>
      <c r="JD81" s="140"/>
      <c r="JE81" s="140"/>
      <c r="JF81" s="140"/>
      <c r="JG81" s="140"/>
      <c r="JH81" s="140"/>
      <c r="JI81" s="140"/>
      <c r="JJ81" s="140"/>
      <c r="JK81" s="140"/>
      <c r="JL81" s="140"/>
      <c r="JM81" s="140"/>
      <c r="JN81" s="140">
        <f>データ!DW6</f>
        <v>52.07</v>
      </c>
      <c r="JO81" s="140"/>
      <c r="JP81" s="140"/>
      <c r="JQ81" s="140"/>
      <c r="JR81" s="140"/>
      <c r="JS81" s="140"/>
      <c r="JT81" s="140"/>
      <c r="JU81" s="140"/>
      <c r="JV81" s="140"/>
      <c r="JW81" s="140"/>
      <c r="JX81" s="140"/>
      <c r="JY81" s="140"/>
      <c r="JZ81" s="140"/>
      <c r="KA81" s="140"/>
      <c r="KB81" s="140"/>
      <c r="KC81" s="140"/>
      <c r="KD81" s="140"/>
      <c r="KE81" s="140"/>
      <c r="KF81" s="140"/>
      <c r="KG81" s="140"/>
      <c r="KH81" s="140"/>
      <c r="KI81" s="140"/>
      <c r="KJ81" s="140"/>
      <c r="KK81" s="140"/>
      <c r="KL81" s="140"/>
      <c r="KM81" s="140"/>
      <c r="KN81" s="140"/>
      <c r="KO81" s="140">
        <f>データ!DX6</f>
        <v>50.36</v>
      </c>
      <c r="KP81" s="140"/>
      <c r="KQ81" s="140"/>
      <c r="KR81" s="140"/>
      <c r="KS81" s="140"/>
      <c r="KT81" s="140"/>
      <c r="KU81" s="140"/>
      <c r="KV81" s="140"/>
      <c r="KW81" s="140"/>
      <c r="KX81" s="140"/>
      <c r="KY81" s="140"/>
      <c r="KZ81" s="140"/>
      <c r="LA81" s="140"/>
      <c r="LB81" s="140"/>
      <c r="LC81" s="140"/>
      <c r="LD81" s="140"/>
      <c r="LE81" s="140"/>
      <c r="LF81" s="140"/>
      <c r="LG81" s="140"/>
      <c r="LH81" s="140"/>
      <c r="LI81" s="140"/>
      <c r="LJ81" s="140"/>
      <c r="LK81" s="140"/>
      <c r="LL81" s="140"/>
      <c r="LM81" s="140"/>
      <c r="LN81" s="140"/>
      <c r="LO81" s="140"/>
      <c r="LP81" s="2"/>
      <c r="LQ81" s="18"/>
      <c r="LR81" s="2"/>
      <c r="LS81" s="2"/>
      <c r="LT81" s="2"/>
      <c r="LU81" s="2"/>
      <c r="LV81" s="2"/>
      <c r="LW81" s="2"/>
      <c r="LX81" s="2"/>
      <c r="LY81" s="2"/>
      <c r="LZ81" s="2"/>
      <c r="MA81" s="2"/>
      <c r="MB81" s="2"/>
      <c r="MC81" s="2"/>
      <c r="MD81" s="2"/>
      <c r="ME81" s="2"/>
      <c r="MF81" s="2"/>
      <c r="MG81" s="2"/>
      <c r="MH81" s="15"/>
      <c r="MI81" s="2"/>
      <c r="MJ81" s="141" t="s">
        <v>24</v>
      </c>
      <c r="MK81" s="141"/>
      <c r="ML81" s="141"/>
      <c r="MM81" s="141"/>
      <c r="MN81" s="141"/>
      <c r="MO81" s="141"/>
      <c r="MP81" s="141"/>
      <c r="MQ81" s="141"/>
      <c r="MR81" s="141"/>
      <c r="MS81" s="141"/>
      <c r="MT81" s="141"/>
      <c r="MU81" s="141"/>
      <c r="MV81" s="141"/>
      <c r="MW81" s="140">
        <f>データ!EE6</f>
        <v>0.21</v>
      </c>
      <c r="MX81" s="140"/>
      <c r="MY81" s="140"/>
      <c r="MZ81" s="140"/>
      <c r="NA81" s="140"/>
      <c r="NB81" s="140"/>
      <c r="NC81" s="140"/>
      <c r="ND81" s="140"/>
      <c r="NE81" s="140"/>
      <c r="NF81" s="140"/>
      <c r="NG81" s="140"/>
      <c r="NH81" s="140"/>
      <c r="NI81" s="140"/>
      <c r="NJ81" s="140"/>
      <c r="NK81" s="140"/>
      <c r="NL81" s="140"/>
      <c r="NM81" s="140"/>
      <c r="NN81" s="140"/>
      <c r="NO81" s="140"/>
      <c r="NP81" s="140"/>
      <c r="NQ81" s="140"/>
      <c r="NR81" s="140"/>
      <c r="NS81" s="140"/>
      <c r="NT81" s="140"/>
      <c r="NU81" s="140"/>
      <c r="NV81" s="140"/>
      <c r="NW81" s="140"/>
      <c r="NX81" s="140">
        <f>データ!EF6</f>
        <v>0.13</v>
      </c>
      <c r="NY81" s="140"/>
      <c r="NZ81" s="140"/>
      <c r="OA81" s="140"/>
      <c r="OB81" s="140"/>
      <c r="OC81" s="140"/>
      <c r="OD81" s="140"/>
      <c r="OE81" s="140"/>
      <c r="OF81" s="140"/>
      <c r="OG81" s="140"/>
      <c r="OH81" s="140"/>
      <c r="OI81" s="140"/>
      <c r="OJ81" s="140"/>
      <c r="OK81" s="140"/>
      <c r="OL81" s="140"/>
      <c r="OM81" s="140"/>
      <c r="ON81" s="140"/>
      <c r="OO81" s="140"/>
      <c r="OP81" s="140"/>
      <c r="OQ81" s="140"/>
      <c r="OR81" s="140"/>
      <c r="OS81" s="140"/>
      <c r="OT81" s="140"/>
      <c r="OU81" s="140"/>
      <c r="OV81" s="140"/>
      <c r="OW81" s="140"/>
      <c r="OX81" s="140"/>
      <c r="OY81" s="140">
        <f>データ!EG6</f>
        <v>0.22</v>
      </c>
      <c r="OZ81" s="140"/>
      <c r="PA81" s="140"/>
      <c r="PB81" s="140"/>
      <c r="PC81" s="140"/>
      <c r="PD81" s="140"/>
      <c r="PE81" s="140"/>
      <c r="PF81" s="140"/>
      <c r="PG81" s="140"/>
      <c r="PH81" s="140"/>
      <c r="PI81" s="140"/>
      <c r="PJ81" s="140"/>
      <c r="PK81" s="140"/>
      <c r="PL81" s="140"/>
      <c r="PM81" s="140"/>
      <c r="PN81" s="140"/>
      <c r="PO81" s="140"/>
      <c r="PP81" s="140"/>
      <c r="PQ81" s="140"/>
      <c r="PR81" s="140"/>
      <c r="PS81" s="140"/>
      <c r="PT81" s="140"/>
      <c r="PU81" s="140"/>
      <c r="PV81" s="140"/>
      <c r="PW81" s="140"/>
      <c r="PX81" s="140"/>
      <c r="PY81" s="140"/>
      <c r="PZ81" s="140">
        <f>データ!EH6</f>
        <v>0.50</v>
      </c>
      <c r="QA81" s="140"/>
      <c r="QB81" s="140"/>
      <c r="QC81" s="140"/>
      <c r="QD81" s="140"/>
      <c r="QE81" s="140"/>
      <c r="QF81" s="140"/>
      <c r="QG81" s="140"/>
      <c r="QH81" s="140"/>
      <c r="QI81" s="140"/>
      <c r="QJ81" s="140"/>
      <c r="QK81" s="140"/>
      <c r="QL81" s="140"/>
      <c r="QM81" s="140"/>
      <c r="QN81" s="140"/>
      <c r="QO81" s="140"/>
      <c r="QP81" s="140"/>
      <c r="QQ81" s="140"/>
      <c r="QR81" s="140"/>
      <c r="QS81" s="140"/>
      <c r="QT81" s="140"/>
      <c r="QU81" s="140"/>
      <c r="QV81" s="140"/>
      <c r="QW81" s="140"/>
      <c r="QX81" s="140"/>
      <c r="QY81" s="140"/>
      <c r="QZ81" s="140"/>
      <c r="RA81" s="140">
        <f>データ!EI6</f>
        <v>0.20</v>
      </c>
      <c r="RB81" s="140"/>
      <c r="RC81" s="140"/>
      <c r="RD81" s="140"/>
      <c r="RE81" s="140"/>
      <c r="RF81" s="140"/>
      <c r="RG81" s="140"/>
      <c r="RH81" s="140"/>
      <c r="RI81" s="140"/>
      <c r="RJ81" s="140"/>
      <c r="RK81" s="140"/>
      <c r="RL81" s="140"/>
      <c r="RM81" s="140"/>
      <c r="RN81" s="140"/>
      <c r="RO81" s="140"/>
      <c r="RP81" s="140"/>
      <c r="RQ81" s="140"/>
      <c r="RR81" s="140"/>
      <c r="RS81" s="140"/>
      <c r="RT81" s="140"/>
      <c r="RU81" s="140"/>
      <c r="RV81" s="140"/>
      <c r="RW81" s="140"/>
      <c r="RX81" s="140"/>
      <c r="RY81" s="140"/>
      <c r="RZ81" s="140"/>
      <c r="SA81" s="140"/>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3:3 65:65 126:126 188:188 249:249 323:323 384:384 446:446" ht="13.5">
      <c r="C86" s="25"/>
      <c r="BM86" s="25"/>
      <c r="DV86" s="25"/>
      <c r="GF86" s="25"/>
      <c r="IO86" s="25"/>
      <c r="LK86" s="25"/>
      <c r="NT86" s="25"/>
      <c r="QD86" s="25"/>
    </row>
    <row r="87" spans="1:407" ht="13.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407" ht="13.5" customHeight="1" hidden="1">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407" ht="13.5" customHeight="1" hidden="1">
      <c r="A89" s="26"/>
      <c r="B89" s="26"/>
      <c r="C89" s="144" t="s">
        <v>29</v>
      </c>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t="s">
        <v>30</v>
      </c>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t="s">
        <v>31</v>
      </c>
      <c r="BF89" s="144"/>
      <c r="BG89" s="144"/>
      <c r="BH89" s="144"/>
      <c r="BI89" s="144"/>
      <c r="BJ89" s="144"/>
      <c r="BK89" s="144"/>
      <c r="BL89" s="144"/>
      <c r="BM89" s="144"/>
      <c r="BN89" s="144"/>
      <c r="BO89" s="144"/>
      <c r="BP89" s="144"/>
      <c r="BQ89" s="144"/>
      <c r="BR89" s="144"/>
      <c r="BS89" s="144"/>
      <c r="BT89" s="144"/>
      <c r="BU89" s="144"/>
      <c r="BV89" s="144"/>
      <c r="BW89" s="144"/>
      <c r="BX89" s="144"/>
      <c r="BY89" s="144"/>
      <c r="BZ89" s="144"/>
      <c r="CA89" s="144"/>
      <c r="CB89" s="144"/>
      <c r="CC89" s="144"/>
      <c r="CD89" s="144"/>
      <c r="CE89" s="144"/>
      <c r="CF89" s="144" t="s">
        <v>32</v>
      </c>
      <c r="CG89" s="144"/>
      <c r="CH89" s="144"/>
      <c r="CI89" s="144"/>
      <c r="CJ89" s="144"/>
      <c r="CK89" s="144"/>
      <c r="CL89" s="144"/>
      <c r="CM89" s="144"/>
      <c r="CN89" s="144"/>
      <c r="CO89" s="144"/>
      <c r="CP89" s="144"/>
      <c r="CQ89" s="144"/>
      <c r="CR89" s="144"/>
      <c r="CS89" s="144"/>
      <c r="CT89" s="144"/>
      <c r="CU89" s="144"/>
      <c r="CV89" s="144"/>
      <c r="CW89" s="144"/>
      <c r="CX89" s="144"/>
      <c r="CY89" s="144"/>
      <c r="CZ89" s="144"/>
      <c r="DA89" s="144"/>
      <c r="DB89" s="144"/>
      <c r="DC89" s="144"/>
      <c r="DD89" s="144"/>
      <c r="DE89" s="144"/>
      <c r="DF89" s="144"/>
      <c r="DG89" s="144" t="s">
        <v>33</v>
      </c>
      <c r="DH89" s="144"/>
      <c r="DI89" s="144"/>
      <c r="DJ89" s="144"/>
      <c r="DK89" s="144"/>
      <c r="DL89" s="144"/>
      <c r="DM89" s="144"/>
      <c r="DN89" s="144"/>
      <c r="DO89" s="144"/>
      <c r="DP89" s="144"/>
      <c r="DQ89" s="144"/>
      <c r="DR89" s="144"/>
      <c r="DS89" s="144"/>
      <c r="DT89" s="144"/>
      <c r="DU89" s="144"/>
      <c r="DV89" s="144"/>
      <c r="DW89" s="144"/>
      <c r="DX89" s="144"/>
      <c r="DY89" s="144"/>
      <c r="DZ89" s="144"/>
      <c r="EA89" s="144"/>
      <c r="EB89" s="144"/>
      <c r="EC89" s="144"/>
      <c r="ED89" s="144"/>
      <c r="EE89" s="144"/>
      <c r="EF89" s="144"/>
      <c r="EG89" s="144"/>
      <c r="EH89" s="144" t="s">
        <v>34</v>
      </c>
      <c r="EI89" s="144"/>
      <c r="EJ89" s="144"/>
      <c r="EK89" s="144"/>
      <c r="EL89" s="144"/>
      <c r="EM89" s="144"/>
      <c r="EN89" s="144"/>
      <c r="EO89" s="144"/>
      <c r="EP89" s="144"/>
      <c r="EQ89" s="144"/>
      <c r="ER89" s="144"/>
      <c r="ES89" s="144"/>
      <c r="ET89" s="144"/>
      <c r="EU89" s="144"/>
      <c r="EV89" s="144"/>
      <c r="EW89" s="144"/>
      <c r="EX89" s="144"/>
      <c r="EY89" s="144"/>
      <c r="EZ89" s="144"/>
      <c r="FA89" s="144"/>
      <c r="FB89" s="144"/>
      <c r="FC89" s="144"/>
      <c r="FD89" s="144"/>
      <c r="FE89" s="144"/>
      <c r="FF89" s="144"/>
      <c r="FG89" s="144"/>
      <c r="FH89" s="144"/>
      <c r="FI89" s="144" t="s">
        <v>35</v>
      </c>
      <c r="FJ89" s="144"/>
      <c r="FK89" s="144"/>
      <c r="FL89" s="144"/>
      <c r="FM89" s="144"/>
      <c r="FN89" s="144"/>
      <c r="FO89" s="144"/>
      <c r="FP89" s="144"/>
      <c r="FQ89" s="144"/>
      <c r="FR89" s="144"/>
      <c r="FS89" s="144"/>
      <c r="FT89" s="144"/>
      <c r="FU89" s="144"/>
      <c r="FV89" s="144"/>
      <c r="FW89" s="144"/>
      <c r="FX89" s="144"/>
      <c r="FY89" s="144"/>
      <c r="FZ89" s="144"/>
      <c r="GA89" s="144"/>
      <c r="GB89" s="144"/>
      <c r="GC89" s="144"/>
      <c r="GD89" s="144"/>
      <c r="GE89" s="144"/>
      <c r="GF89" s="144"/>
      <c r="GG89" s="144"/>
      <c r="GH89" s="144"/>
      <c r="GI89" s="144"/>
      <c r="GJ89" s="144" t="s">
        <v>36</v>
      </c>
      <c r="GK89" s="144"/>
      <c r="GL89" s="144"/>
      <c r="GM89" s="144"/>
      <c r="GN89" s="144"/>
      <c r="GO89" s="144"/>
      <c r="GP89" s="144"/>
      <c r="GQ89" s="144"/>
      <c r="GR89" s="144"/>
      <c r="GS89" s="144"/>
      <c r="GT89" s="144"/>
      <c r="GU89" s="144"/>
      <c r="GV89" s="144"/>
      <c r="GW89" s="144"/>
      <c r="GX89" s="144"/>
      <c r="GY89" s="144"/>
      <c r="GZ89" s="144"/>
      <c r="HA89" s="144"/>
      <c r="HB89" s="144"/>
      <c r="HC89" s="144"/>
      <c r="HD89" s="144"/>
      <c r="HE89" s="144"/>
      <c r="HF89" s="144"/>
      <c r="HG89" s="144"/>
      <c r="HH89" s="144"/>
      <c r="HI89" s="144"/>
      <c r="HJ89" s="144"/>
      <c r="HK89" s="144" t="s">
        <v>29</v>
      </c>
      <c r="HL89" s="144"/>
      <c r="HM89" s="144"/>
      <c r="HN89" s="144"/>
      <c r="HO89" s="144"/>
      <c r="HP89" s="144"/>
      <c r="HQ89" s="144"/>
      <c r="HR89" s="144"/>
      <c r="HS89" s="144"/>
      <c r="HT89" s="144"/>
      <c r="HU89" s="144"/>
      <c r="HV89" s="144"/>
      <c r="HW89" s="144"/>
      <c r="HX89" s="144"/>
      <c r="HY89" s="144"/>
      <c r="HZ89" s="144"/>
      <c r="IA89" s="144"/>
      <c r="IB89" s="144"/>
      <c r="IC89" s="144"/>
      <c r="ID89" s="144"/>
      <c r="IE89" s="144"/>
      <c r="IF89" s="144"/>
      <c r="IG89" s="144"/>
      <c r="IH89" s="144"/>
      <c r="II89" s="144"/>
      <c r="IJ89" s="144"/>
      <c r="IK89" s="144"/>
      <c r="IL89" s="144" t="s">
        <v>37</v>
      </c>
      <c r="IM89" s="144"/>
      <c r="IN89" s="144"/>
      <c r="IO89" s="144"/>
      <c r="IP89" s="144"/>
      <c r="IQ89" s="144"/>
      <c r="IR89" s="144"/>
      <c r="IS89" s="144"/>
      <c r="IT89" s="144"/>
      <c r="IU89" s="144"/>
      <c r="IV89" s="144"/>
      <c r="IW89" s="144"/>
      <c r="IX89" s="144"/>
      <c r="IY89" s="144"/>
      <c r="IZ89" s="144"/>
      <c r="JA89" s="144"/>
      <c r="JB89" s="144"/>
      <c r="JC89" s="144"/>
      <c r="JD89" s="144"/>
      <c r="JE89" s="144"/>
      <c r="JF89" s="144"/>
      <c r="JG89" s="144"/>
      <c r="JH89" s="144"/>
      <c r="JI89" s="144"/>
      <c r="JJ89" s="144"/>
      <c r="JK89" s="144"/>
      <c r="JL89" s="144"/>
      <c r="JM89" s="144" t="s">
        <v>38</v>
      </c>
      <c r="JN89" s="144"/>
      <c r="JO89" s="144"/>
      <c r="JP89" s="144"/>
      <c r="JQ89" s="144"/>
      <c r="JR89" s="144"/>
      <c r="JS89" s="144"/>
      <c r="JT89" s="144"/>
      <c r="JU89" s="144"/>
      <c r="JV89" s="144"/>
      <c r="JW89" s="144"/>
      <c r="JX89" s="144"/>
      <c r="JY89" s="144"/>
      <c r="JZ89" s="144"/>
      <c r="KA89" s="144"/>
      <c r="KB89" s="144"/>
      <c r="KC89" s="144"/>
      <c r="KD89" s="144"/>
      <c r="KE89" s="144"/>
      <c r="KF89" s="144"/>
      <c r="KG89" s="144"/>
      <c r="KH89" s="144"/>
      <c r="KI89" s="144"/>
      <c r="KJ89" s="144"/>
      <c r="KK89" s="144"/>
      <c r="KL89" s="144"/>
      <c r="KM89" s="144"/>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407" ht="13.5" customHeight="1" hidden="1">
      <c r="A90" s="26"/>
      <c r="B90" s="26"/>
      <c r="C90" s="142" t="str">
        <f>データ!AD6</f>
        <v>【117.41】</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【23.68】</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【462.72】</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【233.92】</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【112.31】</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【19.07】</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【54.01】</v>
      </c>
      <c r="FJ90" s="143"/>
      <c r="FK90" s="143"/>
      <c r="FL90" s="143"/>
      <c r="FM90" s="143"/>
      <c r="FN90" s="143"/>
      <c r="FO90" s="143"/>
      <c r="FP90" s="143"/>
      <c r="FQ90" s="143"/>
      <c r="FR90" s="143"/>
      <c r="FS90" s="143"/>
      <c r="FT90" s="143"/>
      <c r="FU90" s="143"/>
      <c r="FV90" s="143"/>
      <c r="FW90" s="143"/>
      <c r="FX90" s="143"/>
      <c r="FY90" s="143"/>
      <c r="FZ90" s="143"/>
      <c r="GA90" s="143"/>
      <c r="GB90" s="143"/>
      <c r="GC90" s="143"/>
      <c r="GD90" s="143"/>
      <c r="GE90" s="143"/>
      <c r="GF90" s="143"/>
      <c r="GG90" s="143"/>
      <c r="GH90" s="143"/>
      <c r="GI90" s="143"/>
      <c r="GJ90" s="142" t="str">
        <f>データ!DC6</f>
        <v>【76.67】</v>
      </c>
      <c r="GK90" s="143"/>
      <c r="GL90" s="143"/>
      <c r="GM90" s="143"/>
      <c r="GN90" s="143"/>
      <c r="GO90" s="143"/>
      <c r="GP90" s="143"/>
      <c r="GQ90" s="143"/>
      <c r="GR90" s="143"/>
      <c r="GS90" s="143"/>
      <c r="GT90" s="143"/>
      <c r="GU90" s="143"/>
      <c r="GV90" s="143"/>
      <c r="GW90" s="143"/>
      <c r="GX90" s="143"/>
      <c r="GY90" s="143"/>
      <c r="GZ90" s="143"/>
      <c r="HA90" s="143"/>
      <c r="HB90" s="143"/>
      <c r="HC90" s="143"/>
      <c r="HD90" s="143"/>
      <c r="HE90" s="143"/>
      <c r="HF90" s="143"/>
      <c r="HG90" s="143"/>
      <c r="HH90" s="143"/>
      <c r="HI90" s="143"/>
      <c r="HJ90" s="143"/>
      <c r="HK90" s="142" t="str">
        <f>データ!DN6</f>
        <v>【60.20】</v>
      </c>
      <c r="HL90" s="143"/>
      <c r="HM90" s="143"/>
      <c r="HN90" s="143"/>
      <c r="HO90" s="143"/>
      <c r="HP90" s="143"/>
      <c r="HQ90" s="143"/>
      <c r="HR90" s="143"/>
      <c r="HS90" s="143"/>
      <c r="HT90" s="143"/>
      <c r="HU90" s="143"/>
      <c r="HV90" s="143"/>
      <c r="HW90" s="143"/>
      <c r="HX90" s="143"/>
      <c r="HY90" s="143"/>
      <c r="HZ90" s="143"/>
      <c r="IA90" s="143"/>
      <c r="IB90" s="143"/>
      <c r="IC90" s="143"/>
      <c r="ID90" s="143"/>
      <c r="IE90" s="143"/>
      <c r="IF90" s="143"/>
      <c r="IG90" s="143"/>
      <c r="IH90" s="143"/>
      <c r="II90" s="143"/>
      <c r="IJ90" s="143"/>
      <c r="IK90" s="143"/>
      <c r="IL90" s="142" t="str">
        <f>データ!DY6</f>
        <v>【48.27】</v>
      </c>
      <c r="IM90" s="143"/>
      <c r="IN90" s="143"/>
      <c r="IO90" s="143"/>
      <c r="IP90" s="143"/>
      <c r="IQ90" s="143"/>
      <c r="IR90" s="143"/>
      <c r="IS90" s="143"/>
      <c r="IT90" s="143"/>
      <c r="IU90" s="143"/>
      <c r="IV90" s="143"/>
      <c r="IW90" s="143"/>
      <c r="IX90" s="143"/>
      <c r="IY90" s="143"/>
      <c r="IZ90" s="143"/>
      <c r="JA90" s="143"/>
      <c r="JB90" s="143"/>
      <c r="JC90" s="143"/>
      <c r="JD90" s="143"/>
      <c r="JE90" s="143"/>
      <c r="JF90" s="143"/>
      <c r="JG90" s="143"/>
      <c r="JH90" s="143"/>
      <c r="JI90" s="143"/>
      <c r="JJ90" s="143"/>
      <c r="JK90" s="143"/>
      <c r="JL90" s="143"/>
      <c r="JM90" s="142" t="str">
        <f>データ!EJ6</f>
        <v>【0.22】</v>
      </c>
      <c r="JN90" s="143"/>
      <c r="JO90" s="143"/>
      <c r="JP90" s="143"/>
      <c r="JQ90" s="143"/>
      <c r="JR90" s="143"/>
      <c r="JS90" s="143"/>
      <c r="JT90" s="143"/>
      <c r="JU90" s="143"/>
      <c r="JV90" s="143"/>
      <c r="JW90" s="143"/>
      <c r="JX90" s="143"/>
      <c r="JY90" s="143"/>
      <c r="JZ90" s="143"/>
      <c r="KA90" s="143"/>
      <c r="KB90" s="143"/>
      <c r="KC90" s="143"/>
      <c r="KD90" s="143"/>
      <c r="KE90" s="143"/>
      <c r="KF90" s="143"/>
      <c r="KG90" s="143"/>
      <c r="KH90" s="143"/>
      <c r="KI90" s="143"/>
      <c r="KJ90" s="143"/>
      <c r="KK90" s="143"/>
      <c r="KL90" s="143"/>
      <c r="KM90" s="143"/>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407" ht="13.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OEkPacn0Fz2J6spTnfC5LilbHoqqEc0nSPUqlIfoacljvlrFVVWi0u60LIVFENRUcJT8WmVEXmxOg7rsnxbaLA==" saltValue="1pQ13fYl7N0rJ8v1prSGjg==" spinCount="100000" sheet="1" objects="1" scenarios="1" formatCells="0" formatColumns="0" formatRows="0"/>
  <mergeCells count="289">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rintOptions horizontalCentered="1" verticalCentered="1"/>
  <pageMargins left="0.196850393700787" right="0.196850393700787" top="0.196850393700787" bottom="0.196850393700787" header="0.196850393700787" footer="0.196850393700787"/>
  <pageSetup orientation="landscape" paperSize="9" scale="48" r:id="rId2"/>
  <headerFooter>
    <oddFooter>&amp;C&amp;P / &amp;N</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EJ12"/>
  <sheetViews>
    <sheetView showGridLines="0" workbookViewId="0" topLeftCell="A1"/>
  </sheetViews>
  <sheetFormatPr defaultRowHeight="13.5"/>
  <cols>
    <col min="1" max="1" width="22.75" bestFit="1" customWidth="1"/>
    <col min="2" max="7" width="11.875" customWidth="1"/>
    <col min="8" max="8" width="16.25" bestFit="1" customWidth="1"/>
    <col min="9" max="140" width="11.875" customWidth="1"/>
  </cols>
  <sheetData>
    <row r="1" spans="1:1" ht="13.5">
      <c r="A1" t="s">
        <v>39</v>
      </c>
    </row>
    <row r="2" spans="1:140" ht="13.5">
      <c r="A2" s="28" t="s">
        <v>40</v>
      </c>
      <c r="B2" s="28">
        <f>COLUMN()-1</f>
        <v>1</v>
      </c>
      <c r="C2" s="28">
        <f t="shared" si="0" ref="C2:BN2">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1" ref="BO2:DZ2">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2" ref="EA2:EJ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ht="13.5">
      <c r="A3" s="28" t="s">
        <v>41</v>
      </c>
      <c r="B3" s="29" t="s">
        <v>42</v>
      </c>
      <c r="C3" s="29" t="s">
        <v>43</v>
      </c>
      <c r="D3" s="29" t="s">
        <v>44</v>
      </c>
      <c r="E3" s="29" t="s">
        <v>45</v>
      </c>
      <c r="F3" s="29" t="s">
        <v>46</v>
      </c>
      <c r="G3" s="29" t="s">
        <v>47</v>
      </c>
      <c r="H3" s="146" t="s">
        <v>48</v>
      </c>
      <c r="I3" s="147"/>
      <c r="J3" s="147"/>
      <c r="K3" s="147"/>
      <c r="L3" s="147"/>
      <c r="M3" s="147"/>
      <c r="N3" s="147"/>
      <c r="O3" s="147"/>
      <c r="P3" s="147"/>
      <c r="Q3" s="147"/>
      <c r="R3" s="147"/>
      <c r="S3" s="147"/>
      <c r="T3" s="150" t="s">
        <v>49</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50</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ht="13.5">
      <c r="A4" s="28" t="s">
        <v>51</v>
      </c>
      <c r="B4" s="30"/>
      <c r="C4" s="30"/>
      <c r="D4" s="30"/>
      <c r="E4" s="30"/>
      <c r="F4" s="30"/>
      <c r="G4" s="30"/>
      <c r="H4" s="148"/>
      <c r="I4" s="149"/>
      <c r="J4" s="149"/>
      <c r="K4" s="149"/>
      <c r="L4" s="149"/>
      <c r="M4" s="149"/>
      <c r="N4" s="149"/>
      <c r="O4" s="149"/>
      <c r="P4" s="149"/>
      <c r="Q4" s="149"/>
      <c r="R4" s="149"/>
      <c r="S4" s="149"/>
      <c r="T4" s="145" t="s">
        <v>52</v>
      </c>
      <c r="U4" s="145"/>
      <c r="V4" s="145"/>
      <c r="W4" s="145"/>
      <c r="X4" s="145"/>
      <c r="Y4" s="145"/>
      <c r="Z4" s="145"/>
      <c r="AA4" s="145"/>
      <c r="AB4" s="145"/>
      <c r="AC4" s="145"/>
      <c r="AD4" s="145"/>
      <c r="AE4" s="145" t="s">
        <v>53</v>
      </c>
      <c r="AF4" s="145"/>
      <c r="AG4" s="145"/>
      <c r="AH4" s="145"/>
      <c r="AI4" s="145"/>
      <c r="AJ4" s="145"/>
      <c r="AK4" s="145"/>
      <c r="AL4" s="145"/>
      <c r="AM4" s="145"/>
      <c r="AN4" s="145"/>
      <c r="AO4" s="145"/>
      <c r="AP4" s="145" t="s">
        <v>54</v>
      </c>
      <c r="AQ4" s="145"/>
      <c r="AR4" s="145"/>
      <c r="AS4" s="145"/>
      <c r="AT4" s="145"/>
      <c r="AU4" s="145"/>
      <c r="AV4" s="145"/>
      <c r="AW4" s="145"/>
      <c r="AX4" s="145"/>
      <c r="AY4" s="145"/>
      <c r="AZ4" s="145"/>
      <c r="BA4" s="145" t="s">
        <v>55</v>
      </c>
      <c r="BB4" s="145"/>
      <c r="BC4" s="145"/>
      <c r="BD4" s="145"/>
      <c r="BE4" s="145"/>
      <c r="BF4" s="145"/>
      <c r="BG4" s="145"/>
      <c r="BH4" s="145"/>
      <c r="BI4" s="145"/>
      <c r="BJ4" s="145"/>
      <c r="BK4" s="145"/>
      <c r="BL4" s="145" t="s">
        <v>56</v>
      </c>
      <c r="BM4" s="145"/>
      <c r="BN4" s="145"/>
      <c r="BO4" s="145"/>
      <c r="BP4" s="145"/>
      <c r="BQ4" s="145"/>
      <c r="BR4" s="145"/>
      <c r="BS4" s="145"/>
      <c r="BT4" s="145"/>
      <c r="BU4" s="145"/>
      <c r="BV4" s="145"/>
      <c r="BW4" s="145" t="s">
        <v>57</v>
      </c>
      <c r="BX4" s="145"/>
      <c r="BY4" s="145"/>
      <c r="BZ4" s="145"/>
      <c r="CA4" s="145"/>
      <c r="CB4" s="145"/>
      <c r="CC4" s="145"/>
      <c r="CD4" s="145"/>
      <c r="CE4" s="145"/>
      <c r="CF4" s="145"/>
      <c r="CG4" s="145"/>
      <c r="CH4" s="145" t="s">
        <v>58</v>
      </c>
      <c r="CI4" s="145"/>
      <c r="CJ4" s="145"/>
      <c r="CK4" s="145"/>
      <c r="CL4" s="145"/>
      <c r="CM4" s="145"/>
      <c r="CN4" s="145"/>
      <c r="CO4" s="145"/>
      <c r="CP4" s="145"/>
      <c r="CQ4" s="145"/>
      <c r="CR4" s="145"/>
      <c r="CS4" s="145" t="s">
        <v>59</v>
      </c>
      <c r="CT4" s="145"/>
      <c r="CU4" s="145"/>
      <c r="CV4" s="145"/>
      <c r="CW4" s="145"/>
      <c r="CX4" s="145"/>
      <c r="CY4" s="145"/>
      <c r="CZ4" s="145"/>
      <c r="DA4" s="145"/>
      <c r="DB4" s="145"/>
      <c r="DC4" s="145"/>
      <c r="DD4" s="145" t="s">
        <v>60</v>
      </c>
      <c r="DE4" s="145"/>
      <c r="DF4" s="145"/>
      <c r="DG4" s="145"/>
      <c r="DH4" s="145"/>
      <c r="DI4" s="145"/>
      <c r="DJ4" s="145"/>
      <c r="DK4" s="145"/>
      <c r="DL4" s="145"/>
      <c r="DM4" s="145"/>
      <c r="DN4" s="145"/>
      <c r="DO4" s="145" t="s">
        <v>61</v>
      </c>
      <c r="DP4" s="145"/>
      <c r="DQ4" s="145"/>
      <c r="DR4" s="145"/>
      <c r="DS4" s="145"/>
      <c r="DT4" s="145"/>
      <c r="DU4" s="145"/>
      <c r="DV4" s="145"/>
      <c r="DW4" s="145"/>
      <c r="DX4" s="145"/>
      <c r="DY4" s="145"/>
      <c r="DZ4" s="145" t="s">
        <v>62</v>
      </c>
      <c r="EA4" s="145"/>
      <c r="EB4" s="145"/>
      <c r="EC4" s="145"/>
      <c r="ED4" s="145"/>
      <c r="EE4" s="145"/>
      <c r="EF4" s="145"/>
      <c r="EG4" s="145"/>
      <c r="EH4" s="145"/>
      <c r="EI4" s="145"/>
      <c r="EJ4" s="145"/>
    </row>
    <row r="5" spans="1:140" ht="13.5">
      <c r="A5" s="28" t="s">
        <v>63</v>
      </c>
      <c r="B5" s="31"/>
      <c r="C5" s="31"/>
      <c r="D5" s="31"/>
      <c r="E5" s="31"/>
      <c r="F5" s="31"/>
      <c r="G5" s="31"/>
      <c r="H5" s="32" t="s">
        <v>64</v>
      </c>
      <c r="I5" s="32" t="s">
        <v>65</v>
      </c>
      <c r="J5" s="32" t="s">
        <v>66</v>
      </c>
      <c r="K5" s="32" t="s">
        <v>67</v>
      </c>
      <c r="L5" s="32" t="s">
        <v>68</v>
      </c>
      <c r="M5" s="32" t="s">
        <v>69</v>
      </c>
      <c r="N5" s="32" t="s">
        <v>70</v>
      </c>
      <c r="O5" s="32" t="s">
        <v>71</v>
      </c>
      <c r="P5" s="32" t="s">
        <v>72</v>
      </c>
      <c r="Q5" s="32" t="s">
        <v>73</v>
      </c>
      <c r="R5" s="32" t="s">
        <v>74</v>
      </c>
      <c r="S5" s="32" t="s">
        <v>75</v>
      </c>
      <c r="T5" s="32" t="s">
        <v>76</v>
      </c>
      <c r="U5" s="32" t="s">
        <v>77</v>
      </c>
      <c r="V5" s="32" t="s">
        <v>78</v>
      </c>
      <c r="W5" s="32" t="s">
        <v>79</v>
      </c>
      <c r="X5" s="32" t="s">
        <v>80</v>
      </c>
      <c r="Y5" s="32" t="s">
        <v>81</v>
      </c>
      <c r="Z5" s="32" t="s">
        <v>82</v>
      </c>
      <c r="AA5" s="32" t="s">
        <v>83</v>
      </c>
      <c r="AB5" s="32" t="s">
        <v>84</v>
      </c>
      <c r="AC5" s="32" t="s">
        <v>85</v>
      </c>
      <c r="AD5" s="32" t="s">
        <v>86</v>
      </c>
      <c r="AE5" s="32" t="s">
        <v>76</v>
      </c>
      <c r="AF5" s="32" t="s">
        <v>77</v>
      </c>
      <c r="AG5" s="32" t="s">
        <v>78</v>
      </c>
      <c r="AH5" s="32" t="s">
        <v>79</v>
      </c>
      <c r="AI5" s="32" t="s">
        <v>80</v>
      </c>
      <c r="AJ5" s="32" t="s">
        <v>81</v>
      </c>
      <c r="AK5" s="32" t="s">
        <v>82</v>
      </c>
      <c r="AL5" s="32" t="s">
        <v>83</v>
      </c>
      <c r="AM5" s="32" t="s">
        <v>84</v>
      </c>
      <c r="AN5" s="32" t="s">
        <v>85</v>
      </c>
      <c r="AO5" s="32" t="s">
        <v>87</v>
      </c>
      <c r="AP5" s="32" t="s">
        <v>76</v>
      </c>
      <c r="AQ5" s="32" t="s">
        <v>77</v>
      </c>
      <c r="AR5" s="32" t="s">
        <v>78</v>
      </c>
      <c r="AS5" s="32" t="s">
        <v>79</v>
      </c>
      <c r="AT5" s="32" t="s">
        <v>80</v>
      </c>
      <c r="AU5" s="32" t="s">
        <v>81</v>
      </c>
      <c r="AV5" s="32" t="s">
        <v>82</v>
      </c>
      <c r="AW5" s="32" t="s">
        <v>83</v>
      </c>
      <c r="AX5" s="32" t="s">
        <v>84</v>
      </c>
      <c r="AY5" s="32" t="s">
        <v>85</v>
      </c>
      <c r="AZ5" s="32" t="s">
        <v>87</v>
      </c>
      <c r="BA5" s="32" t="s">
        <v>76</v>
      </c>
      <c r="BB5" s="32" t="s">
        <v>77</v>
      </c>
      <c r="BC5" s="32" t="s">
        <v>78</v>
      </c>
      <c r="BD5" s="32" t="s">
        <v>79</v>
      </c>
      <c r="BE5" s="32" t="s">
        <v>80</v>
      </c>
      <c r="BF5" s="32" t="s">
        <v>81</v>
      </c>
      <c r="BG5" s="32" t="s">
        <v>82</v>
      </c>
      <c r="BH5" s="32" t="s">
        <v>83</v>
      </c>
      <c r="BI5" s="32" t="s">
        <v>84</v>
      </c>
      <c r="BJ5" s="32" t="s">
        <v>85</v>
      </c>
      <c r="BK5" s="32" t="s">
        <v>87</v>
      </c>
      <c r="BL5" s="32" t="s">
        <v>76</v>
      </c>
      <c r="BM5" s="32" t="s">
        <v>77</v>
      </c>
      <c r="BN5" s="32" t="s">
        <v>78</v>
      </c>
      <c r="BO5" s="32" t="s">
        <v>79</v>
      </c>
      <c r="BP5" s="32" t="s">
        <v>80</v>
      </c>
      <c r="BQ5" s="32" t="s">
        <v>81</v>
      </c>
      <c r="BR5" s="32" t="s">
        <v>82</v>
      </c>
      <c r="BS5" s="32" t="s">
        <v>83</v>
      </c>
      <c r="BT5" s="32" t="s">
        <v>84</v>
      </c>
      <c r="BU5" s="32" t="s">
        <v>85</v>
      </c>
      <c r="BV5" s="32" t="s">
        <v>87</v>
      </c>
      <c r="BW5" s="32" t="s">
        <v>76</v>
      </c>
      <c r="BX5" s="32" t="s">
        <v>77</v>
      </c>
      <c r="BY5" s="32" t="s">
        <v>78</v>
      </c>
      <c r="BZ5" s="32" t="s">
        <v>79</v>
      </c>
      <c r="CA5" s="32" t="s">
        <v>80</v>
      </c>
      <c r="CB5" s="32" t="s">
        <v>81</v>
      </c>
      <c r="CC5" s="32" t="s">
        <v>82</v>
      </c>
      <c r="CD5" s="32" t="s">
        <v>83</v>
      </c>
      <c r="CE5" s="32" t="s">
        <v>84</v>
      </c>
      <c r="CF5" s="32" t="s">
        <v>85</v>
      </c>
      <c r="CG5" s="32" t="s">
        <v>87</v>
      </c>
      <c r="CH5" s="32" t="s">
        <v>76</v>
      </c>
      <c r="CI5" s="32" t="s">
        <v>77</v>
      </c>
      <c r="CJ5" s="32" t="s">
        <v>78</v>
      </c>
      <c r="CK5" s="32" t="s">
        <v>79</v>
      </c>
      <c r="CL5" s="32" t="s">
        <v>80</v>
      </c>
      <c r="CM5" s="32" t="s">
        <v>81</v>
      </c>
      <c r="CN5" s="32" t="s">
        <v>82</v>
      </c>
      <c r="CO5" s="32" t="s">
        <v>83</v>
      </c>
      <c r="CP5" s="32" t="s">
        <v>84</v>
      </c>
      <c r="CQ5" s="32" t="s">
        <v>85</v>
      </c>
      <c r="CR5" s="32" t="s">
        <v>87</v>
      </c>
      <c r="CS5" s="32" t="s">
        <v>76</v>
      </c>
      <c r="CT5" s="32" t="s">
        <v>77</v>
      </c>
      <c r="CU5" s="32" t="s">
        <v>78</v>
      </c>
      <c r="CV5" s="32" t="s">
        <v>79</v>
      </c>
      <c r="CW5" s="32" t="s">
        <v>80</v>
      </c>
      <c r="CX5" s="32" t="s">
        <v>81</v>
      </c>
      <c r="CY5" s="32" t="s">
        <v>82</v>
      </c>
      <c r="CZ5" s="32" t="s">
        <v>83</v>
      </c>
      <c r="DA5" s="32" t="s">
        <v>84</v>
      </c>
      <c r="DB5" s="32" t="s">
        <v>85</v>
      </c>
      <c r="DC5" s="32" t="s">
        <v>87</v>
      </c>
      <c r="DD5" s="32" t="s">
        <v>76</v>
      </c>
      <c r="DE5" s="32" t="s">
        <v>77</v>
      </c>
      <c r="DF5" s="32" t="s">
        <v>78</v>
      </c>
      <c r="DG5" s="32" t="s">
        <v>79</v>
      </c>
      <c r="DH5" s="32" t="s">
        <v>80</v>
      </c>
      <c r="DI5" s="32" t="s">
        <v>81</v>
      </c>
      <c r="DJ5" s="32" t="s">
        <v>82</v>
      </c>
      <c r="DK5" s="32" t="s">
        <v>83</v>
      </c>
      <c r="DL5" s="32" t="s">
        <v>84</v>
      </c>
      <c r="DM5" s="32" t="s">
        <v>85</v>
      </c>
      <c r="DN5" s="32" t="s">
        <v>87</v>
      </c>
      <c r="DO5" s="32" t="s">
        <v>76</v>
      </c>
      <c r="DP5" s="32" t="s">
        <v>77</v>
      </c>
      <c r="DQ5" s="32" t="s">
        <v>78</v>
      </c>
      <c r="DR5" s="32" t="s">
        <v>79</v>
      </c>
      <c r="DS5" s="32" t="s">
        <v>80</v>
      </c>
      <c r="DT5" s="32" t="s">
        <v>81</v>
      </c>
      <c r="DU5" s="32" t="s">
        <v>82</v>
      </c>
      <c r="DV5" s="32" t="s">
        <v>83</v>
      </c>
      <c r="DW5" s="32" t="s">
        <v>84</v>
      </c>
      <c r="DX5" s="32" t="s">
        <v>85</v>
      </c>
      <c r="DY5" s="32" t="s">
        <v>87</v>
      </c>
      <c r="DZ5" s="32" t="s">
        <v>76</v>
      </c>
      <c r="EA5" s="32" t="s">
        <v>77</v>
      </c>
      <c r="EB5" s="32" t="s">
        <v>78</v>
      </c>
      <c r="EC5" s="32" t="s">
        <v>79</v>
      </c>
      <c r="ED5" s="32" t="s">
        <v>80</v>
      </c>
      <c r="EE5" s="32" t="s">
        <v>81</v>
      </c>
      <c r="EF5" s="32" t="s">
        <v>82</v>
      </c>
      <c r="EG5" s="32" t="s">
        <v>83</v>
      </c>
      <c r="EH5" s="32" t="s">
        <v>84</v>
      </c>
      <c r="EI5" s="32" t="s">
        <v>85</v>
      </c>
      <c r="EJ5" s="32" t="s">
        <v>87</v>
      </c>
    </row>
    <row r="6" spans="1:140" s="36" customFormat="1" ht="13.5">
      <c r="A6" s="28" t="s">
        <v>88</v>
      </c>
      <c r="B6" s="33"/>
      <c r="C6" s="33"/>
      <c r="D6" s="33"/>
      <c r="E6" s="33"/>
      <c r="F6" s="33"/>
      <c r="G6" s="33"/>
      <c r="H6" s="33"/>
      <c r="I6" s="33"/>
      <c r="J6" s="33"/>
      <c r="K6" s="33"/>
      <c r="L6" s="33"/>
      <c r="M6" s="33"/>
      <c r="N6" s="33"/>
      <c r="O6" s="33"/>
      <c r="P6" s="33"/>
      <c r="Q6" s="34"/>
      <c r="R6" s="33"/>
      <c r="S6" s="33"/>
      <c r="T6" s="35">
        <f t="shared" si="3" ref="T6:CE6">T7</f>
        <v>125.86</v>
      </c>
      <c r="U6" s="35">
        <f>U7</f>
        <v>116.24</v>
      </c>
      <c r="V6" s="35">
        <f>V7</f>
        <v>114.87</v>
      </c>
      <c r="W6" s="35">
        <f>W7</f>
        <v>101.24</v>
      </c>
      <c r="X6" s="35">
        <f t="shared" si="3"/>
        <v>101.72</v>
      </c>
      <c r="Y6" s="35">
        <f t="shared" si="3"/>
        <v>121.19</v>
      </c>
      <c r="Z6" s="35">
        <f t="shared" si="3"/>
        <v>120.32</v>
      </c>
      <c r="AA6" s="35">
        <f t="shared" si="3"/>
        <v>119.89</v>
      </c>
      <c r="AB6" s="35">
        <f t="shared" si="3"/>
        <v>119.93</v>
      </c>
      <c r="AC6" s="35">
        <f t="shared" si="3"/>
        <v>118.40</v>
      </c>
      <c r="AD6" s="33" t="str">
        <f>IF(AD7="-","【-】","【"&amp;SUBSTITUTE(TEXT(AD7,"#,##0.00"),"-","△")&amp;"】")</f>
        <v>【117.41】</v>
      </c>
      <c r="AE6" s="35">
        <f t="shared" si="3"/>
        <v>0</v>
      </c>
      <c r="AF6" s="35">
        <f>AF7</f>
        <v>0</v>
      </c>
      <c r="AG6" s="35">
        <f>AG7</f>
        <v>0</v>
      </c>
      <c r="AH6" s="35">
        <f>AH7</f>
        <v>0</v>
      </c>
      <c r="AI6" s="35">
        <f t="shared" si="3"/>
        <v>0</v>
      </c>
      <c r="AJ6" s="35">
        <f t="shared" si="3"/>
        <v>18.82</v>
      </c>
      <c r="AK6" s="35">
        <f t="shared" si="3"/>
        <v>17.88</v>
      </c>
      <c r="AL6" s="35">
        <f t="shared" si="3"/>
        <v>16.670000000000002</v>
      </c>
      <c r="AM6" s="35">
        <f t="shared" si="3"/>
        <v>9.4700000000000006</v>
      </c>
      <c r="AN6" s="35">
        <f t="shared" si="3"/>
        <v>11.03</v>
      </c>
      <c r="AO6" s="33" t="str">
        <f>IF(AO7="-","【-】","【"&amp;SUBSTITUTE(TEXT(AO7,"#,##0.00"),"-","△")&amp;"】")</f>
        <v>【23.68】</v>
      </c>
      <c r="AP6" s="35">
        <f t="shared" si="3"/>
        <v>4747.22</v>
      </c>
      <c r="AQ6" s="35">
        <f>AQ7</f>
        <v>3975.05</v>
      </c>
      <c r="AR6" s="35">
        <f>AR7</f>
        <v>3910.88</v>
      </c>
      <c r="AS6" s="35">
        <f>AS7</f>
        <v>6361.01</v>
      </c>
      <c r="AT6" s="35">
        <f t="shared" si="3"/>
        <v>4272.76</v>
      </c>
      <c r="AU6" s="35">
        <f t="shared" si="3"/>
        <v>379.14</v>
      </c>
      <c r="AV6" s="35">
        <f t="shared" si="3"/>
        <v>394.58</v>
      </c>
      <c r="AW6" s="35">
        <f t="shared" si="3"/>
        <v>368.36</v>
      </c>
      <c r="AX6" s="35">
        <f t="shared" si="3"/>
        <v>380.84</v>
      </c>
      <c r="AY6" s="35">
        <f t="shared" si="3"/>
        <v>424.64</v>
      </c>
      <c r="AZ6" s="33" t="str">
        <f>IF(AZ7="-","【-】","【"&amp;SUBSTITUTE(TEXT(AZ7,"#,##0.00"),"-","△")&amp;"】")</f>
        <v>【462.72】</v>
      </c>
      <c r="BA6" s="35">
        <f t="shared" si="3"/>
        <v>42.73</v>
      </c>
      <c r="BB6" s="35">
        <f>BB7</f>
        <v>33.44</v>
      </c>
      <c r="BC6" s="35">
        <f>BC7</f>
        <v>23.93</v>
      </c>
      <c r="BD6" s="35">
        <f>BD7</f>
        <v>17.37</v>
      </c>
      <c r="BE6" s="35">
        <f t="shared" si="3"/>
        <v>11.29</v>
      </c>
      <c r="BF6" s="35">
        <f t="shared" si="3"/>
        <v>242.57</v>
      </c>
      <c r="BG6" s="35">
        <f t="shared" si="3"/>
        <v>235.79</v>
      </c>
      <c r="BH6" s="35">
        <f t="shared" si="3"/>
        <v>227.51</v>
      </c>
      <c r="BI6" s="35">
        <f t="shared" si="3"/>
        <v>225.72</v>
      </c>
      <c r="BJ6" s="35">
        <f t="shared" si="3"/>
        <v>217.80</v>
      </c>
      <c r="BK6" s="33" t="str">
        <f>IF(BK7="-","【-】","【"&amp;SUBSTITUTE(TEXT(BK7,"#,##0.00"),"-","△")&amp;"】")</f>
        <v>【233.92】</v>
      </c>
      <c r="BL6" s="35">
        <f t="shared" si="3"/>
        <v>128.77000000000001</v>
      </c>
      <c r="BM6" s="35">
        <f>BM7</f>
        <v>117.65</v>
      </c>
      <c r="BN6" s="35">
        <f>BN7</f>
        <v>115.94</v>
      </c>
      <c r="BO6" s="35">
        <f>BO7</f>
        <v>101</v>
      </c>
      <c r="BP6" s="35">
        <f t="shared" si="3"/>
        <v>101.88</v>
      </c>
      <c r="BQ6" s="35">
        <f t="shared" si="3"/>
        <v>119.17</v>
      </c>
      <c r="BR6" s="35">
        <f t="shared" si="3"/>
        <v>117.72</v>
      </c>
      <c r="BS6" s="35">
        <f t="shared" si="3"/>
        <v>117.69</v>
      </c>
      <c r="BT6" s="35">
        <f t="shared" si="3"/>
        <v>116.75</v>
      </c>
      <c r="BU6" s="35">
        <f t="shared" si="3"/>
        <v>115.48</v>
      </c>
      <c r="BV6" s="33" t="str">
        <f>IF(BV7="-","【-】","【"&amp;SUBSTITUTE(TEXT(BV7,"#,##0.00"),"-","△")&amp;"】")</f>
        <v>【112.31】</v>
      </c>
      <c r="BW6" s="35">
        <f t="shared" si="3"/>
        <v>18.21</v>
      </c>
      <c r="BX6" s="35">
        <f>BX7</f>
        <v>20.13</v>
      </c>
      <c r="BY6" s="35">
        <f>BY7</f>
        <v>20.29</v>
      </c>
      <c r="BZ6" s="35">
        <f>BZ7</f>
        <v>23.19</v>
      </c>
      <c r="CA6" s="35">
        <f t="shared" si="3"/>
        <v>22.92</v>
      </c>
      <c r="CB6" s="35">
        <f t="shared" si="3"/>
        <v>16.80</v>
      </c>
      <c r="CC6" s="35">
        <f t="shared" si="3"/>
        <v>17.03</v>
      </c>
      <c r="CD6" s="35">
        <f t="shared" si="3"/>
        <v>17.07</v>
      </c>
      <c r="CE6" s="35">
        <f t="shared" si="3"/>
        <v>17.22</v>
      </c>
      <c r="CF6" s="35">
        <f t="shared" si="4" ref="CF6">CF7</f>
        <v>17.44</v>
      </c>
      <c r="CG6" s="33" t="str">
        <f>IF(CG7="-","【-】","【"&amp;SUBSTITUTE(TEXT(CG7,"#,##0.00"),"-","△")&amp;"】")</f>
        <v>【19.07】</v>
      </c>
      <c r="CH6" s="35">
        <f t="shared" si="5" ref="CH6:CQ6">CH7</f>
        <v>45.28</v>
      </c>
      <c r="CI6" s="35">
        <f>CI7</f>
        <v>46.78</v>
      </c>
      <c r="CJ6" s="35">
        <f>CJ7</f>
        <v>45.17</v>
      </c>
      <c r="CK6" s="35">
        <f>CK7</f>
        <v>43.81</v>
      </c>
      <c r="CL6" s="35">
        <f t="shared" si="5"/>
        <v>43.28</v>
      </c>
      <c r="CM6" s="35">
        <f t="shared" si="5"/>
        <v>57.69</v>
      </c>
      <c r="CN6" s="35">
        <f t="shared" si="5"/>
        <v>58.56</v>
      </c>
      <c r="CO6" s="35">
        <f t="shared" si="5"/>
        <v>57.96</v>
      </c>
      <c r="CP6" s="35">
        <f t="shared" si="5"/>
        <v>56</v>
      </c>
      <c r="CQ6" s="35">
        <f t="shared" si="5"/>
        <v>56.81</v>
      </c>
      <c r="CR6" s="33" t="str">
        <f>IF(CR7="-","【-】","【"&amp;SUBSTITUTE(TEXT(CR7,"#,##0.00"),"-","△")&amp;"】")</f>
        <v>【54.01】</v>
      </c>
      <c r="CS6" s="35">
        <f t="shared" si="6" ref="CS6:DB6">CS7</f>
        <v>72.94</v>
      </c>
      <c r="CT6" s="35">
        <f>CT7</f>
        <v>72.37</v>
      </c>
      <c r="CU6" s="35">
        <f>CU7</f>
        <v>72.48</v>
      </c>
      <c r="CV6" s="35">
        <f>CV7</f>
        <v>72.05</v>
      </c>
      <c r="CW6" s="35">
        <f t="shared" si="6"/>
        <v>72.03</v>
      </c>
      <c r="CX6" s="35">
        <f t="shared" si="6"/>
        <v>79.20</v>
      </c>
      <c r="CY6" s="35">
        <f t="shared" si="6"/>
        <v>80.50</v>
      </c>
      <c r="CZ6" s="35">
        <f t="shared" si="6"/>
        <v>80.540000000000006</v>
      </c>
      <c r="DA6" s="35">
        <f t="shared" si="6"/>
        <v>80.08</v>
      </c>
      <c r="DB6" s="35">
        <f t="shared" si="6"/>
        <v>79.69</v>
      </c>
      <c r="DC6" s="33" t="str">
        <f>IF(DC7="-","【-】","【"&amp;SUBSTITUTE(TEXT(DC7,"#,##0.00"),"-","△")&amp;"】")</f>
        <v>【76.67】</v>
      </c>
      <c r="DD6" s="35">
        <f t="shared" si="7" ref="DD6:DM6">DD7</f>
        <v>67.989999999999995</v>
      </c>
      <c r="DE6" s="35">
        <f>DE7</f>
        <v>69.13</v>
      </c>
      <c r="DF6" s="35">
        <f>DF7</f>
        <v>69.20</v>
      </c>
      <c r="DG6" s="35">
        <f>DG7</f>
        <v>67.77</v>
      </c>
      <c r="DH6" s="35">
        <f t="shared" si="7"/>
        <v>68.86</v>
      </c>
      <c r="DI6" s="35">
        <f t="shared" si="7"/>
        <v>58.88</v>
      </c>
      <c r="DJ6" s="35">
        <f t="shared" si="7"/>
        <v>59.48</v>
      </c>
      <c r="DK6" s="35">
        <f t="shared" si="7"/>
        <v>60.09</v>
      </c>
      <c r="DL6" s="35">
        <f t="shared" si="7"/>
        <v>60.35</v>
      </c>
      <c r="DM6" s="35">
        <f t="shared" si="7"/>
        <v>61.07</v>
      </c>
      <c r="DN6" s="33" t="str">
        <f>IF(DN7="-","【-】","【"&amp;SUBSTITUTE(TEXT(DN7,"#,##0.00"),"-","△")&amp;"】")</f>
        <v>【60.20】</v>
      </c>
      <c r="DO6" s="35">
        <f t="shared" si="8" ref="DO6:DX6">DO7</f>
        <v>72.80</v>
      </c>
      <c r="DP6" s="35">
        <f>DP7</f>
        <v>84.87</v>
      </c>
      <c r="DQ6" s="35">
        <f>DQ7</f>
        <v>88.68</v>
      </c>
      <c r="DR6" s="35">
        <f>DR7</f>
        <v>89.44</v>
      </c>
      <c r="DS6" s="35">
        <f t="shared" si="8"/>
        <v>93.12</v>
      </c>
      <c r="DT6" s="35">
        <f t="shared" si="8"/>
        <v>43.44</v>
      </c>
      <c r="DU6" s="35">
        <f t="shared" si="8"/>
        <v>48.09</v>
      </c>
      <c r="DV6" s="35">
        <f t="shared" si="8"/>
        <v>50.93</v>
      </c>
      <c r="DW6" s="35">
        <f t="shared" si="8"/>
        <v>52.07</v>
      </c>
      <c r="DX6" s="35">
        <f t="shared" si="8"/>
        <v>50.36</v>
      </c>
      <c r="DY6" s="33" t="str">
        <f>IF(DY7="-","【-】","【"&amp;SUBSTITUTE(TEXT(DY7,"#,##0.00"),"-","△")&amp;"】")</f>
        <v>【48.27】</v>
      </c>
      <c r="DZ6" s="35">
        <f t="shared" si="9" ref="DZ6:EI6">DZ7</f>
        <v>0</v>
      </c>
      <c r="EA6" s="35">
        <f>EA7</f>
        <v>0</v>
      </c>
      <c r="EB6" s="35">
        <f>EB7</f>
        <v>0</v>
      </c>
      <c r="EC6" s="35">
        <f>EC7</f>
        <v>0.01</v>
      </c>
      <c r="ED6" s="35">
        <f t="shared" si="9"/>
        <v>0.08</v>
      </c>
      <c r="EE6" s="35">
        <f t="shared" si="9"/>
        <v>0.21</v>
      </c>
      <c r="EF6" s="35">
        <f t="shared" si="9"/>
        <v>0.13</v>
      </c>
      <c r="EG6" s="35">
        <f t="shared" si="9"/>
        <v>0.22</v>
      </c>
      <c r="EH6" s="35">
        <f t="shared" si="9"/>
        <v>0.50</v>
      </c>
      <c r="EI6" s="35">
        <f t="shared" si="9"/>
        <v>0.20</v>
      </c>
      <c r="EJ6" s="33" t="str">
        <f>IF(EJ7="-","【-】","【"&amp;SUBSTITUTE(TEXT(EJ7,"#,##0.00"),"-","△")&amp;"】")</f>
        <v>【0.22】</v>
      </c>
    </row>
    <row r="7" spans="1:140" s="36" customFormat="1" ht="13.5">
      <c r="A7"/>
      <c r="B7" s="37" t="s">
        <v>89</v>
      </c>
      <c r="C7" s="37" t="s">
        <v>90</v>
      </c>
      <c r="D7" s="37" t="s">
        <v>91</v>
      </c>
      <c r="E7" s="37" t="s">
        <v>92</v>
      </c>
      <c r="F7" s="37" t="s">
        <v>93</v>
      </c>
      <c r="G7" s="37" t="s">
        <v>94</v>
      </c>
      <c r="H7" s="37" t="s">
        <v>95</v>
      </c>
      <c r="I7" s="37" t="s">
        <v>96</v>
      </c>
      <c r="J7" s="37" t="s">
        <v>97</v>
      </c>
      <c r="K7" s="38">
        <v>253000</v>
      </c>
      <c r="L7" s="37" t="s">
        <v>98</v>
      </c>
      <c r="M7" s="38">
        <v>1</v>
      </c>
      <c r="N7" s="38">
        <v>109487</v>
      </c>
      <c r="O7" s="39" t="s">
        <v>99</v>
      </c>
      <c r="P7" s="39">
        <v>97.30</v>
      </c>
      <c r="Q7" s="38">
        <v>148</v>
      </c>
      <c r="R7" s="38">
        <v>182225</v>
      </c>
      <c r="S7" s="37" t="s">
        <v>100</v>
      </c>
      <c r="T7" s="40">
        <v>125.86</v>
      </c>
      <c r="U7" s="40">
        <v>116.24</v>
      </c>
      <c r="V7" s="40">
        <v>114.87</v>
      </c>
      <c r="W7" s="40">
        <v>101.24</v>
      </c>
      <c r="X7" s="40">
        <v>101.72</v>
      </c>
      <c r="Y7" s="40">
        <v>121.19</v>
      </c>
      <c r="Z7" s="40">
        <v>120.32</v>
      </c>
      <c r="AA7" s="40">
        <v>119.89</v>
      </c>
      <c r="AB7" s="40">
        <v>119.93</v>
      </c>
      <c r="AC7" s="41">
        <v>118.40</v>
      </c>
      <c r="AD7" s="40">
        <v>117.41</v>
      </c>
      <c r="AE7" s="40">
        <v>0</v>
      </c>
      <c r="AF7" s="40">
        <v>0</v>
      </c>
      <c r="AG7" s="40">
        <v>0</v>
      </c>
      <c r="AH7" s="40">
        <v>0</v>
      </c>
      <c r="AI7" s="40">
        <v>0</v>
      </c>
      <c r="AJ7" s="40">
        <v>18.82</v>
      </c>
      <c r="AK7" s="40">
        <v>17.88</v>
      </c>
      <c r="AL7" s="40">
        <v>16.670000000000002</v>
      </c>
      <c r="AM7" s="40">
        <v>9.4700000000000006</v>
      </c>
      <c r="AN7" s="40">
        <v>11.03</v>
      </c>
      <c r="AO7" s="40">
        <v>23.68</v>
      </c>
      <c r="AP7" s="40">
        <v>4747.22</v>
      </c>
      <c r="AQ7" s="40">
        <v>3975.05</v>
      </c>
      <c r="AR7" s="40">
        <v>3910.88</v>
      </c>
      <c r="AS7" s="40">
        <v>6361.01</v>
      </c>
      <c r="AT7" s="40">
        <v>4272.76</v>
      </c>
      <c r="AU7" s="40">
        <v>379.14</v>
      </c>
      <c r="AV7" s="40">
        <v>394.58</v>
      </c>
      <c r="AW7" s="40">
        <v>368.36</v>
      </c>
      <c r="AX7" s="40">
        <v>380.84</v>
      </c>
      <c r="AY7" s="40">
        <v>424.64</v>
      </c>
      <c r="AZ7" s="40">
        <v>462.72</v>
      </c>
      <c r="BA7" s="40">
        <v>42.73</v>
      </c>
      <c r="BB7" s="40">
        <v>33.44</v>
      </c>
      <c r="BC7" s="40">
        <v>23.93</v>
      </c>
      <c r="BD7" s="40">
        <v>17.37</v>
      </c>
      <c r="BE7" s="40">
        <v>11.29</v>
      </c>
      <c r="BF7" s="40">
        <v>242.57</v>
      </c>
      <c r="BG7" s="40">
        <v>235.79</v>
      </c>
      <c r="BH7" s="40">
        <v>227.51</v>
      </c>
      <c r="BI7" s="40">
        <v>225.72</v>
      </c>
      <c r="BJ7" s="40">
        <v>217.80</v>
      </c>
      <c r="BK7" s="40">
        <v>233.92</v>
      </c>
      <c r="BL7" s="40">
        <v>128.77000000000001</v>
      </c>
      <c r="BM7" s="40">
        <v>117.65</v>
      </c>
      <c r="BN7" s="40">
        <v>115.94</v>
      </c>
      <c r="BO7" s="40">
        <v>101</v>
      </c>
      <c r="BP7" s="40">
        <v>101.88</v>
      </c>
      <c r="BQ7" s="40">
        <v>119.17</v>
      </c>
      <c r="BR7" s="40">
        <v>117.72</v>
      </c>
      <c r="BS7" s="40">
        <v>117.69</v>
      </c>
      <c r="BT7" s="40">
        <v>116.75</v>
      </c>
      <c r="BU7" s="40">
        <v>115.48</v>
      </c>
      <c r="BV7" s="40">
        <v>112.31</v>
      </c>
      <c r="BW7" s="40">
        <v>18.21</v>
      </c>
      <c r="BX7" s="40">
        <v>20.13</v>
      </c>
      <c r="BY7" s="40">
        <v>20.29</v>
      </c>
      <c r="BZ7" s="40">
        <v>23.19</v>
      </c>
      <c r="CA7" s="40">
        <v>22.92</v>
      </c>
      <c r="CB7" s="40">
        <v>16.80</v>
      </c>
      <c r="CC7" s="40">
        <v>17.03</v>
      </c>
      <c r="CD7" s="40">
        <v>17.07</v>
      </c>
      <c r="CE7" s="40">
        <v>17.22</v>
      </c>
      <c r="CF7" s="40">
        <v>17.44</v>
      </c>
      <c r="CG7" s="40">
        <v>19.07</v>
      </c>
      <c r="CH7" s="40">
        <v>45.28</v>
      </c>
      <c r="CI7" s="40">
        <v>46.78</v>
      </c>
      <c r="CJ7" s="40">
        <v>45.17</v>
      </c>
      <c r="CK7" s="40">
        <v>43.81</v>
      </c>
      <c r="CL7" s="40">
        <v>43.28</v>
      </c>
      <c r="CM7" s="40">
        <v>57.69</v>
      </c>
      <c r="CN7" s="40">
        <v>58.56</v>
      </c>
      <c r="CO7" s="40">
        <v>57.96</v>
      </c>
      <c r="CP7" s="40">
        <v>56</v>
      </c>
      <c r="CQ7" s="40">
        <v>56.81</v>
      </c>
      <c r="CR7" s="40">
        <v>54.01</v>
      </c>
      <c r="CS7" s="40">
        <v>72.94</v>
      </c>
      <c r="CT7" s="40">
        <v>72.37</v>
      </c>
      <c r="CU7" s="40">
        <v>72.48</v>
      </c>
      <c r="CV7" s="40">
        <v>72.05</v>
      </c>
      <c r="CW7" s="40">
        <v>72.03</v>
      </c>
      <c r="CX7" s="40">
        <v>79.20</v>
      </c>
      <c r="CY7" s="40">
        <v>80.50</v>
      </c>
      <c r="CZ7" s="40">
        <v>80.540000000000006</v>
      </c>
      <c r="DA7" s="40">
        <v>80.08</v>
      </c>
      <c r="DB7" s="40">
        <v>79.69</v>
      </c>
      <c r="DC7" s="40">
        <v>76.67</v>
      </c>
      <c r="DD7" s="40">
        <v>67.989999999999995</v>
      </c>
      <c r="DE7" s="40">
        <v>69.13</v>
      </c>
      <c r="DF7" s="40">
        <v>69.20</v>
      </c>
      <c r="DG7" s="40">
        <v>67.77</v>
      </c>
      <c r="DH7" s="40">
        <v>68.86</v>
      </c>
      <c r="DI7" s="40">
        <v>58.88</v>
      </c>
      <c r="DJ7" s="40">
        <v>59.48</v>
      </c>
      <c r="DK7" s="40">
        <v>60.09</v>
      </c>
      <c r="DL7" s="40">
        <v>60.35</v>
      </c>
      <c r="DM7" s="40">
        <v>61.07</v>
      </c>
      <c r="DN7" s="40">
        <v>60.20</v>
      </c>
      <c r="DO7" s="40">
        <v>72.80</v>
      </c>
      <c r="DP7" s="40">
        <v>84.87</v>
      </c>
      <c r="DQ7" s="40">
        <v>88.68</v>
      </c>
      <c r="DR7" s="40">
        <v>89.44</v>
      </c>
      <c r="DS7" s="40">
        <v>93.12</v>
      </c>
      <c r="DT7" s="40">
        <v>43.44</v>
      </c>
      <c r="DU7" s="40">
        <v>48.09</v>
      </c>
      <c r="DV7" s="40">
        <v>50.93</v>
      </c>
      <c r="DW7" s="40">
        <v>52.07</v>
      </c>
      <c r="DX7" s="40">
        <v>50.36</v>
      </c>
      <c r="DY7" s="40">
        <v>48.27</v>
      </c>
      <c r="DZ7" s="40">
        <v>0</v>
      </c>
      <c r="EA7" s="40">
        <v>0</v>
      </c>
      <c r="EB7" s="40">
        <v>0</v>
      </c>
      <c r="EC7" s="40">
        <v>0.01</v>
      </c>
      <c r="ED7" s="40">
        <v>0.08</v>
      </c>
      <c r="EE7" s="40">
        <v>0.21</v>
      </c>
      <c r="EF7" s="40">
        <v>0.13</v>
      </c>
      <c r="EG7" s="40">
        <v>0.22</v>
      </c>
      <c r="EH7" s="40">
        <v>0.50</v>
      </c>
      <c r="EI7" s="40">
        <v>0.20</v>
      </c>
      <c r="EJ7" s="40">
        <v>0.22</v>
      </c>
    </row>
    <row r="8" spans="20:140" ht="13.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39" ht="13.5">
      <c r="A9" s="43"/>
      <c r="B9" s="43" t="s">
        <v>101</v>
      </c>
      <c r="C9" s="43" t="s">
        <v>102</v>
      </c>
      <c r="D9" s="43" t="s">
        <v>103</v>
      </c>
      <c r="E9" s="43" t="s">
        <v>104</v>
      </c>
      <c r="F9" s="43" t="s">
        <v>105</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35" ht="13.5">
      <c r="A10" s="43" t="s">
        <v>42</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20:135" ht="13.5">
      <c r="T11" s="47" t="s">
        <v>23</v>
      </c>
      <c r="U11" s="48">
        <f>IF(T6="-",NA(),T6)</f>
        <v>125.86</v>
      </c>
      <c r="V11" s="48">
        <f>IF(U6="-",NA(),U6)</f>
        <v>116.24</v>
      </c>
      <c r="W11" s="48">
        <f>IF(V6="-",NA(),V6)</f>
        <v>114.87</v>
      </c>
      <c r="X11" s="48">
        <f>IF(W6="-",NA(),W6)</f>
        <v>101.24</v>
      </c>
      <c r="Y11" s="48">
        <f>IF(X6="-",NA(),X6)</f>
        <v>101.72</v>
      </c>
      <c r="AE11" s="47" t="s">
        <v>23</v>
      </c>
      <c r="AF11" s="48">
        <f>IF(AE6="-",NA(),AE6)</f>
        <v>0</v>
      </c>
      <c r="AG11" s="48">
        <f>IF(AF6="-",NA(),AF6)</f>
        <v>0</v>
      </c>
      <c r="AH11" s="48">
        <f>IF(AG6="-",NA(),AG6)</f>
        <v>0</v>
      </c>
      <c r="AI11" s="48">
        <f>IF(AH6="-",NA(),AH6)</f>
        <v>0</v>
      </c>
      <c r="AJ11" s="48">
        <f>IF(AI6="-",NA(),AI6)</f>
        <v>0</v>
      </c>
      <c r="AP11" s="47" t="s">
        <v>23</v>
      </c>
      <c r="AQ11" s="48">
        <f>IF(AP6="-",NA(),AP6)</f>
        <v>4747.22</v>
      </c>
      <c r="AR11" s="48">
        <f>IF(AQ6="-",NA(),AQ6)</f>
        <v>3975.05</v>
      </c>
      <c r="AS11" s="48">
        <f>IF(AR6="-",NA(),AR6)</f>
        <v>3910.88</v>
      </c>
      <c r="AT11" s="48">
        <f>IF(AS6="-",NA(),AS6)</f>
        <v>6361.01</v>
      </c>
      <c r="AU11" s="48">
        <f>IF(AT6="-",NA(),AT6)</f>
        <v>4272.76</v>
      </c>
      <c r="BA11" s="47" t="s">
        <v>23</v>
      </c>
      <c r="BB11" s="48">
        <f>IF(BA6="-",NA(),BA6)</f>
        <v>42.73</v>
      </c>
      <c r="BC11" s="48">
        <f>IF(BB6="-",NA(),BB6)</f>
        <v>33.44</v>
      </c>
      <c r="BD11" s="48">
        <f>IF(BC6="-",NA(),BC6)</f>
        <v>23.93</v>
      </c>
      <c r="BE11" s="48">
        <f>IF(BD6="-",NA(),BD6)</f>
        <v>17.37</v>
      </c>
      <c r="BF11" s="48">
        <f>IF(BE6="-",NA(),BE6)</f>
        <v>11.29</v>
      </c>
      <c r="BL11" s="47" t="s">
        <v>23</v>
      </c>
      <c r="BM11" s="48">
        <f>IF(BL6="-",NA(),BL6)</f>
        <v>128.77000000000001</v>
      </c>
      <c r="BN11" s="48">
        <f>IF(BM6="-",NA(),BM6)</f>
        <v>117.65</v>
      </c>
      <c r="BO11" s="48">
        <f>IF(BN6="-",NA(),BN6)</f>
        <v>115.94</v>
      </c>
      <c r="BP11" s="48">
        <f>IF(BO6="-",NA(),BO6)</f>
        <v>101</v>
      </c>
      <c r="BQ11" s="48">
        <f>IF(BP6="-",NA(),BP6)</f>
        <v>101.88</v>
      </c>
      <c r="BW11" s="47" t="s">
        <v>23</v>
      </c>
      <c r="BX11" s="48">
        <f>IF(BW6="-",NA(),BW6)</f>
        <v>18.21</v>
      </c>
      <c r="BY11" s="48">
        <f>IF(BX6="-",NA(),BX6)</f>
        <v>20.13</v>
      </c>
      <c r="BZ11" s="48">
        <f>IF(BY6="-",NA(),BY6)</f>
        <v>20.29</v>
      </c>
      <c r="CA11" s="48">
        <f>IF(BZ6="-",NA(),BZ6)</f>
        <v>23.19</v>
      </c>
      <c r="CB11" s="48">
        <f>IF(CA6="-",NA(),CA6)</f>
        <v>22.92</v>
      </c>
      <c r="CH11" s="47" t="s">
        <v>23</v>
      </c>
      <c r="CI11" s="48">
        <f>IF(CH6="-",NA(),CH6)</f>
        <v>45.28</v>
      </c>
      <c r="CJ11" s="48">
        <f>IF(CI6="-",NA(),CI6)</f>
        <v>46.78</v>
      </c>
      <c r="CK11" s="48">
        <f>IF(CJ6="-",NA(),CJ6)</f>
        <v>45.17</v>
      </c>
      <c r="CL11" s="48">
        <f>IF(CK6="-",NA(),CK6)</f>
        <v>43.81</v>
      </c>
      <c r="CM11" s="48">
        <f>IF(CL6="-",NA(),CL6)</f>
        <v>43.28</v>
      </c>
      <c r="CS11" s="47" t="s">
        <v>23</v>
      </c>
      <c r="CT11" s="48">
        <f>IF(CS6="-",NA(),CS6)</f>
        <v>72.94</v>
      </c>
      <c r="CU11" s="48">
        <f>IF(CT6="-",NA(),CT6)</f>
        <v>72.37</v>
      </c>
      <c r="CV11" s="48">
        <f>IF(CU6="-",NA(),CU6)</f>
        <v>72.48</v>
      </c>
      <c r="CW11" s="48">
        <f>IF(CV6="-",NA(),CV6)</f>
        <v>72.05</v>
      </c>
      <c r="CX11" s="48">
        <f>IF(CW6="-",NA(),CW6)</f>
        <v>72.03</v>
      </c>
      <c r="DD11" s="47" t="s">
        <v>23</v>
      </c>
      <c r="DE11" s="48">
        <f>IF(DD6="-",NA(),DD6)</f>
        <v>67.989999999999995</v>
      </c>
      <c r="DF11" s="48">
        <f>IF(DE6="-",NA(),DE6)</f>
        <v>69.13</v>
      </c>
      <c r="DG11" s="48">
        <f>IF(DF6="-",NA(),DF6)</f>
        <v>69.20</v>
      </c>
      <c r="DH11" s="48">
        <f>IF(DG6="-",NA(),DG6)</f>
        <v>67.77</v>
      </c>
      <c r="DI11" s="48">
        <f>IF(DH6="-",NA(),DH6)</f>
        <v>68.86</v>
      </c>
      <c r="DO11" s="47" t="s">
        <v>23</v>
      </c>
      <c r="DP11" s="48">
        <f>IF(DO6="-",NA(),DO6)</f>
        <v>72.80</v>
      </c>
      <c r="DQ11" s="48">
        <f>IF(DP6="-",NA(),DP6)</f>
        <v>84.87</v>
      </c>
      <c r="DR11" s="48">
        <f>IF(DQ6="-",NA(),DQ6)</f>
        <v>88.68</v>
      </c>
      <c r="DS11" s="48">
        <f>IF(DR6="-",NA(),DR6)</f>
        <v>89.44</v>
      </c>
      <c r="DT11" s="48">
        <f>IF(DS6="-",NA(),DS6)</f>
        <v>93.12</v>
      </c>
      <c r="DZ11" s="47" t="s">
        <v>23</v>
      </c>
      <c r="EA11" s="48">
        <f>IF(DZ6="-",NA(),DZ6)</f>
        <v>0</v>
      </c>
      <c r="EB11" s="48">
        <f>IF(EA6="-",NA(),EA6)</f>
        <v>0</v>
      </c>
      <c r="EC11" s="48">
        <f>IF(EB6="-",NA(),EB6)</f>
        <v>0</v>
      </c>
      <c r="ED11" s="48">
        <f>IF(EC6="-",NA(),EC6)</f>
        <v>0.01</v>
      </c>
      <c r="EE11" s="48">
        <f>IF(ED6="-",NA(),ED6)</f>
        <v>0.08</v>
      </c>
    </row>
    <row r="12" spans="20:135" ht="13.5">
      <c r="T12" s="47" t="s">
        <v>24</v>
      </c>
      <c r="U12" s="48">
        <f>IF(Y6="-",NA(),Y6)</f>
        <v>121.19</v>
      </c>
      <c r="V12" s="48">
        <f>IF(Z6="-",NA(),Z6)</f>
        <v>120.32</v>
      </c>
      <c r="W12" s="48">
        <f>IF(AA6="-",NA(),AA6)</f>
        <v>119.89</v>
      </c>
      <c r="X12" s="48">
        <f>IF(AB6="-",NA(),AB6)</f>
        <v>119.93</v>
      </c>
      <c r="Y12" s="48">
        <f>IF(AC6="-",NA(),AC6)</f>
        <v>118.40</v>
      </c>
      <c r="AE12" s="47" t="s">
        <v>24</v>
      </c>
      <c r="AF12" s="48">
        <f>IF(AJ6="-",NA(),AJ6)</f>
        <v>18.82</v>
      </c>
      <c r="AG12" s="48">
        <f t="shared" si="10" ref="AG12:AJ12">IF(AK6="-",NA(),AK6)</f>
        <v>17.88</v>
      </c>
      <c r="AH12" s="48">
        <f t="shared" si="10"/>
        <v>16.670000000000002</v>
      </c>
      <c r="AI12" s="48">
        <f t="shared" si="10"/>
        <v>9.4700000000000006</v>
      </c>
      <c r="AJ12" s="48">
        <f t="shared" si="10"/>
        <v>11.03</v>
      </c>
      <c r="AP12" s="47" t="s">
        <v>24</v>
      </c>
      <c r="AQ12" s="48">
        <f>IF(AU6="-",NA(),AU6)</f>
        <v>379.14</v>
      </c>
      <c r="AR12" s="48">
        <f t="shared" si="11" ref="AR12:AU12">IF(AV6="-",NA(),AV6)</f>
        <v>394.58</v>
      </c>
      <c r="AS12" s="48">
        <f t="shared" si="11"/>
        <v>368.36</v>
      </c>
      <c r="AT12" s="48">
        <f t="shared" si="11"/>
        <v>380.84</v>
      </c>
      <c r="AU12" s="48">
        <f t="shared" si="11"/>
        <v>424.64</v>
      </c>
      <c r="BA12" s="47" t="s">
        <v>24</v>
      </c>
      <c r="BB12" s="48">
        <f>IF(BF6="-",NA(),BF6)</f>
        <v>242.57</v>
      </c>
      <c r="BC12" s="48">
        <f t="shared" si="12" ref="BC12:BF12">IF(BG6="-",NA(),BG6)</f>
        <v>235.79</v>
      </c>
      <c r="BD12" s="48">
        <f t="shared" si="12"/>
        <v>227.51</v>
      </c>
      <c r="BE12" s="48">
        <f t="shared" si="12"/>
        <v>225.72</v>
      </c>
      <c r="BF12" s="48">
        <f t="shared" si="12"/>
        <v>217.80</v>
      </c>
      <c r="BL12" s="47" t="s">
        <v>24</v>
      </c>
      <c r="BM12" s="48">
        <f>IF(BQ6="-",NA(),BQ6)</f>
        <v>119.17</v>
      </c>
      <c r="BN12" s="48">
        <f t="shared" si="13" ref="BN12:BQ12">IF(BR6="-",NA(),BR6)</f>
        <v>117.72</v>
      </c>
      <c r="BO12" s="48">
        <f t="shared" si="13"/>
        <v>117.69</v>
      </c>
      <c r="BP12" s="48">
        <f t="shared" si="13"/>
        <v>116.75</v>
      </c>
      <c r="BQ12" s="48">
        <f t="shared" si="13"/>
        <v>115.48</v>
      </c>
      <c r="BW12" s="47" t="s">
        <v>24</v>
      </c>
      <c r="BX12" s="48">
        <f>IF(CB6="-",NA(),CB6)</f>
        <v>16.80</v>
      </c>
      <c r="BY12" s="48">
        <f t="shared" si="14" ref="BY12:CB12">IF(CC6="-",NA(),CC6)</f>
        <v>17.03</v>
      </c>
      <c r="BZ12" s="48">
        <f t="shared" si="14"/>
        <v>17.07</v>
      </c>
      <c r="CA12" s="48">
        <f t="shared" si="14"/>
        <v>17.22</v>
      </c>
      <c r="CB12" s="48">
        <f t="shared" si="14"/>
        <v>17.44</v>
      </c>
      <c r="CH12" s="47" t="s">
        <v>24</v>
      </c>
      <c r="CI12" s="48">
        <f>IF(CM6="-",NA(),CM6)</f>
        <v>57.69</v>
      </c>
      <c r="CJ12" s="48">
        <f t="shared" si="15" ref="CJ12:CM12">IF(CN6="-",NA(),CN6)</f>
        <v>58.56</v>
      </c>
      <c r="CK12" s="48">
        <f t="shared" si="15"/>
        <v>57.96</v>
      </c>
      <c r="CL12" s="48">
        <f t="shared" si="15"/>
        <v>56</v>
      </c>
      <c r="CM12" s="48">
        <f t="shared" si="15"/>
        <v>56.81</v>
      </c>
      <c r="CS12" s="47" t="s">
        <v>24</v>
      </c>
      <c r="CT12" s="48">
        <f>IF(CX6="-",NA(),CX6)</f>
        <v>79.20</v>
      </c>
      <c r="CU12" s="48">
        <f t="shared" si="16" ref="CU12:CX12">IF(CY6="-",NA(),CY6)</f>
        <v>80.50</v>
      </c>
      <c r="CV12" s="48">
        <f t="shared" si="16"/>
        <v>80.540000000000006</v>
      </c>
      <c r="CW12" s="48">
        <f t="shared" si="16"/>
        <v>80.08</v>
      </c>
      <c r="CX12" s="48">
        <f t="shared" si="16"/>
        <v>79.69</v>
      </c>
      <c r="DD12" s="47" t="s">
        <v>24</v>
      </c>
      <c r="DE12" s="48">
        <f>IF(DI6="-",NA(),DI6)</f>
        <v>58.88</v>
      </c>
      <c r="DF12" s="48">
        <f t="shared" si="17" ref="DF12:DI12">IF(DJ6="-",NA(),DJ6)</f>
        <v>59.48</v>
      </c>
      <c r="DG12" s="48">
        <f t="shared" si="17"/>
        <v>60.09</v>
      </c>
      <c r="DH12" s="48">
        <f t="shared" si="17"/>
        <v>60.35</v>
      </c>
      <c r="DI12" s="48">
        <f t="shared" si="17"/>
        <v>61.07</v>
      </c>
      <c r="DO12" s="47" t="s">
        <v>24</v>
      </c>
      <c r="DP12" s="48">
        <f>IF(DT6="-",NA(),DT6)</f>
        <v>43.44</v>
      </c>
      <c r="DQ12" s="48">
        <f t="shared" si="18" ref="DQ12:DT12">IF(DU6="-",NA(),DU6)</f>
        <v>48.09</v>
      </c>
      <c r="DR12" s="48">
        <f t="shared" si="18"/>
        <v>50.93</v>
      </c>
      <c r="DS12" s="48">
        <f t="shared" si="18"/>
        <v>52.07</v>
      </c>
      <c r="DT12" s="48">
        <f t="shared" si="18"/>
        <v>50.36</v>
      </c>
      <c r="DZ12" s="47" t="s">
        <v>24</v>
      </c>
      <c r="EA12" s="48">
        <f>IF(EE6="-",NA(),EE6)</f>
        <v>0.21</v>
      </c>
      <c r="EB12" s="48">
        <f t="shared" si="19" ref="EB12:EE12">IF(EF6="-",NA(),EF6)</f>
        <v>0.13</v>
      </c>
      <c r="EC12" s="48">
        <f t="shared" si="19"/>
        <v>0.22</v>
      </c>
      <c r="ED12" s="48">
        <f t="shared" si="19"/>
        <v>0.50</v>
      </c>
      <c r="EE12" s="48">
        <f t="shared" si="19"/>
        <v>0.20</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公営企業課</Manager>
  <Company>総務省</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dcterms:created xsi:type="dcterms:W3CDTF">2022-12-01T02:34:24Z</dcterms:created>
  <dcterms:modified xsi:type="dcterms:W3CDTF">2023-01-20T00:22:27Z</dcterms:modified>
  <cp:category/>
  <cp:contentType/>
  <cp:contentStatus/>
</cp:coreProperties>
</file>