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mc:Choice Requires="x15">
      <x15ac:absPath xmlns:x15ac="http://schemas.microsoft.com/office/spreadsheetml/2010/11/ac" url="I:\03_総務共通\61：メール\R4\05-01-26【長野県水大気環境課】経営比較分析表（令和３年度決算）の分析について\"/>
    </mc:Choice>
  </mc:AlternateContent>
  <workbookProtection workbookAlgorithmName="SHA-512" workbookHashValue="f0xM9zC63OyglY1qWJxZQGnhFpX6GrNDOC7IpZXNPBuboL5SAJQZyM1T/XMvKFk9DJWEb5VYAeNQHtSfObuyug==" workbookSaltValue="MOZ/vTF0Kvmy6jpqAiRvAA==" workbookSpinCount="100000" lockStructure="1"/>
  <bookViews>
    <workbookView xWindow="0" yWindow="0" windowWidth="15360" windowHeight="7635"/>
  </bookViews>
  <sheets>
    <sheet name="法適用_水道事業" sheetId="4" r:id="rId1"/>
    <sheet name="データ" sheetId="5" state="hidden" r:id="rId2"/>
  </sheets>
  <calcPr calcId="152511"/>
  <extLst>
    <ext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<sst xmlns="http://schemas.openxmlformats.org/spreadsheetml/2006/main" count="231" uniqueCount="114">
  <si>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</si>
  <si>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</si>
  <si>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</si>
  <si>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</si>
  <si>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</si>
  <si>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</si>
  <si>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</si>
  <si>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</si>
  <si>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</si>
  <si>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</si>
  <si>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</si>
  <si>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</si>
  <si>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</si>
  <si>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</si>
  <si>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</si>
  <si>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</si>
  <si>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</si>
  <si>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</si>
  <si>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</si>
  <si>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</si>
  <si>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</si>
  <si>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</si>
  <si>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</si>
  <si>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</si>
  <si>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</si>
  <si>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</si>
  <si>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</si>
  <si>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</si>
  <si>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</si>
  <si>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</si>
  <si>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</si>
  <si>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</si>
  <si>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</si>
  <si>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</si>
  <si>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</si>
  <si>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</si>
  <si>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</si>
  <si>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</si>
  <si>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</si>
  <si>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</si>
  <si>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</si>
  <si>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</si>
  <si>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</si>
  <si>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</si>
  <si>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</si>
  <si>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</si>
  <si>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</si>
  <si>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</si>
  <si>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</si>
  <si>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</si>
  <si>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</si>
  <si>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</si>
  <si>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</si>
  <si>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</si>
  <si>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</si>
  <si>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</si>
  <si>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</si>
  <si>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</si>
  <si>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</si>
  <si>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</si>
  <si>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</si>
  <si>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</si>
  <si>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</si>
  <si>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</si>
  <si>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</si>
  <si>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</si>
  <si>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</si>
  <si>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</si>
  <si>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</si>
  <si>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</si>
  <si>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</si>
  <si>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</si>
  <si>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</si>
  <si>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</si>
  <si>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</si>
  <si>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</si>
  <si>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</si>
  <si>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</si>
  <si>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</si>
  <si>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</si>
  <si>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</si>
  <si>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</si>
  <si>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</si>
  <si>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</si>
  <si>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</si>
  <si>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</si>
  <si>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</si>
  <si>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</si>
  <si>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</si>
  <si>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</si>
  <si>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</si>
  <si>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</si>
  <si>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</si>
  <si>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長野県上伊那広域水道用水企業団</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</si>
  <si>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</si>
  <si>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</si>
  <si>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</si>
  <si>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</si>
  <si>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</si>
  <si>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</si>
  <si>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</si>
  <si>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</si>
  <si>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</si>
  <si>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</si>
  <si>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</si>
  <si>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</si>
  <si>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</si>
  <si>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</si>
  <si>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</si>
  <si>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</si>
  <si>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</si>
  <si>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供用開始から20年以上経過し、比較的に耐用年数の短い機械設備等については、随時更新を行っているが、長期間使用してきた設備もあるため、部品調達が難しくなってきている。
現在稼働中の設備でも、古いものから早期の更新が必要となってきている。
建物･管路等については、耐用年数を超えた施設がないが、必要に応じ耐震補強工事を予定している。
管路の耐震性については、今後管路の経年化も考慮しながら更新、耐震化を検討していく。</t>
    <rPh sb="49" eb="52">
      <t>チョウキカン</t>
    </rPh>
    <rPh sb="52" eb="54">
      <t>シヨウ</t>
    </rPh>
    <rPh sb="58" eb="60">
      <t>セツビ</t>
    </rPh>
    <rPh sb="66" eb="70">
      <t>ブヒンチョウタツ</t>
    </rPh>
    <rPh sb="71" eb="72">
      <t>ムズカ</t>
    </rPh>
    <rPh sb="83" eb="85">
      <t>ゲンザイ</t>
    </rPh>
    <rPh sb="85" eb="88">
      <t>カドウチュウ</t>
    </rPh>
    <rPh sb="89" eb="91">
      <t>セツビ</t>
    </rPh>
    <rPh sb="94" eb="95">
      <t>フル</t>
    </rPh>
    <rPh sb="100" eb="102">
      <t>ソウキ</t>
    </rPh>
    <rPh sb="103" eb="105">
      <t>コウシン</t>
    </rPh>
    <rPh sb="106" eb="108">
      <t>ヒツヨウ</t>
    </rPh>
    <phoneticPr fontId="4"/>
  </si>
  <si>
    <t>現在のところ、経営的にも施設的にも健全な運営ができている。
ただし、長期間稼働設備の突然の不具合により、緊急的な対応も増えてきている。
部品調達が難しくなった設備から、順次更新を進める必要がある。
耐震化やその他修繕が必要と思われる施設は、計画的に修繕を予定している。
料金については平成29年度から値下げを行ってきたが、今後の課題となる財源確保のために、値上げが必要となる。
施設更新については今後の水需要を考慮し、定期的に計画の見直しを行っていく。</t>
    <rPh sb="39" eb="41">
      <t>セツビ</t>
    </rPh>
    <rPh sb="42" eb="44">
      <t>トツゼン</t>
    </rPh>
    <rPh sb="45" eb="48">
      <t>フグアイ</t>
    </rPh>
    <rPh sb="52" eb="55">
      <t>キンキュウテキ</t>
    </rPh>
    <rPh sb="56" eb="58">
      <t>タイオウ</t>
    </rPh>
    <rPh sb="59" eb="60">
      <t>フ</t>
    </rPh>
    <rPh sb="68" eb="72">
      <t>ブヒンチョウタツ</t>
    </rPh>
    <rPh sb="73" eb="74">
      <t>ムズカ</t>
    </rPh>
    <rPh sb="79" eb="81">
      <t>セツビ</t>
    </rPh>
    <rPh sb="84" eb="86">
      <t>ジュンジ</t>
    </rPh>
    <rPh sb="86" eb="88">
      <t>コウシン</t>
    </rPh>
    <rPh sb="89" eb="90">
      <t>スス</t>
    </rPh>
    <rPh sb="92" eb="94">
      <t>ヒツヨウ</t>
    </rPh>
    <rPh sb="135" eb="137">
      <t>リョウキン</t>
    </rPh>
    <rPh sb="161" eb="163">
      <t>コンゴ</t>
    </rPh>
    <rPh sb="164" eb="166">
      <t>カダイ</t>
    </rPh>
    <rPh sb="169" eb="173">
      <t>ザイゲンカクホ</t>
    </rPh>
    <rPh sb="178" eb="180">
      <t>ネア</t>
    </rPh>
    <rPh sb="182" eb="184">
      <t>ヒツヨウ</t>
    </rPh>
    <rPh sb="189" eb="191">
      <t>シセツ</t>
    </rPh>
    <rPh sb="198" eb="200">
      <t>コンゴ</t>
    </rPh>
    <rPh sb="201" eb="204">
      <t>ミズジュヨウ</t>
    </rPh>
    <rPh sb="205" eb="207">
      <t>コウリョ</t>
    </rPh>
    <rPh sb="209" eb="212">
      <t>テイキテキ</t>
    </rPh>
    <rPh sb="213" eb="215">
      <t>ケイカク</t>
    </rPh>
    <rPh sb="216" eb="218">
      <t>ミナオ</t>
    </rPh>
    <rPh sb="220" eb="221">
      <t>オコナ</t>
    </rPh>
    <phoneticPr fontId="4"/>
  </si>
  <si>
    <t xml:space="preserve">給水原価は低く抑えられ、毎年一定の利益計上ができている。そのため、平成27年度から連続で建設改良のための積立が可能となっている。
企業債残高も順調に減少して、令和４年度にはなくなる見込みである。
各団体の受水量が安定しているため、施設を効率よく利用できている。
有収率は９９％を超えていて問題はない。
供給料金は、基本的に3年毎の見直しで、その都度長期更新計画を考慮した長期財政計画の見直しを行っている。
将来の施設更新費用は増加する見込みであり、水需要の予測、財源の確保が課題である。
</t>
    <rPh sb="203" eb="205">
      <t>ショウライ</t>
    </rPh>
    <rPh sb="206" eb="208">
      <t>シセツ</t>
    </rPh>
    <rPh sb="208" eb="212">
      <t>コウシンヒヨウ</t>
    </rPh>
    <rPh sb="213" eb="215">
      <t>ゾウカ</t>
    </rPh>
    <rPh sb="217" eb="219">
      <t>ミコ</t>
    </rPh>
    <rPh sb="224" eb="227">
      <t>ミズジュヨウ</t>
    </rPh>
    <rPh sb="228" eb="230">
      <t>ヨソク</t>
    </rPh>
    <rPh sb="231" eb="233">
      <t>ザイゲン</t>
    </rPh>
    <rPh sb="234" eb="236">
      <t>カクホ</t>
    </rPh>
    <rPh sb="237" eb="239">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</si>
</sst>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6A3-4CBC-9AAC-D733152AAD1E}"/>
            </c:ext>
          </c:extLst>
        </c:ser>
        <c:dLbls>
          <c:showLegendKey val="0"/>
          <c:showVal val="0"/>
          <c:showCatName val="0"/>
          <c:showSerName val="0"/>
          <c:showPercent val="0"/>
          <c:showBubbleSize val="0"/>
        </c:dLbls>
        <c:gapWidth val="150"/>
        <c:axId val="623591648"/>
        <c:axId val="623590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xmlns:c16r2="http://schemas.microsoft.com/office/drawing/2015/06/chart">
            <c:ext xmlns:c16="http://schemas.microsoft.com/office/drawing/2014/chart" uri="{C3380CC4-5D6E-409C-BE32-E72D297353CC}">
              <c16:uniqueId val="{00000001-B6A3-4CBC-9AAC-D733152AAD1E}"/>
            </c:ext>
          </c:extLst>
        </c:ser>
        <c:dLbls>
          <c:showLegendKey val="0"/>
          <c:showVal val="0"/>
          <c:showCatName val="0"/>
          <c:showSerName val="0"/>
          <c:showPercent val="0"/>
          <c:showBubbleSize val="0"/>
        </c:dLbls>
        <c:marker val="1"/>
        <c:smooth val="0"/>
        <c:axId val="623591648"/>
        <c:axId val="623590472"/>
      </c:lineChart>
      <c:dateAx>
        <c:axId val="623591648"/>
        <c:scaling>
          <c:orientation val="minMax"/>
        </c:scaling>
        <c:delete val="1"/>
        <c:axPos val="b"/>
        <c:numFmt formatCode="&quot;H&quot;yy" sourceLinked="1"/>
        <c:majorTickMark val="none"/>
        <c:minorTickMark val="none"/>
        <c:tickLblPos val="none"/>
        <c:crossAx val="623590472"/>
        <c:crosses val="autoZero"/>
        <c:auto val="1"/>
        <c:lblOffset val="100"/>
        <c:baseTimeUnit val="years"/>
      </c:dateAx>
      <c:valAx>
        <c:axId val="62359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35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82.08</c:v>
                </c:pt>
                <c:pt idx="1">
                  <c:v>81.650000000000006</c:v>
                </c:pt>
                <c:pt idx="2">
                  <c:v>81.75</c:v>
                </c:pt>
                <c:pt idx="3">
                  <c:v>81.260000000000005</c:v>
                </c:pt>
                <c:pt idx="4">
                  <c:v>82.03</c:v>
                </c:pt>
              </c:numCache>
            </c:numRef>
          </c:val>
          <c:extLst xmlns:c16r2="http://schemas.microsoft.com/office/drawing/2015/06/chart">
            <c:ext xmlns:c16="http://schemas.microsoft.com/office/drawing/2014/chart" uri="{C3380CC4-5D6E-409C-BE32-E72D297353CC}">
              <c16:uniqueId val="{00000000-1DEE-4AA1-8AD1-14B8F4E03D97}"/>
            </c:ext>
          </c:extLst>
        </c:ser>
        <c:dLbls>
          <c:showLegendKey val="0"/>
          <c:showVal val="0"/>
          <c:showCatName val="0"/>
          <c:showSerName val="0"/>
          <c:showPercent val="0"/>
          <c:showBubbleSize val="0"/>
        </c:dLbls>
        <c:gapWidth val="150"/>
        <c:axId val="619964456"/>
        <c:axId val="61997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xmlns:c16r2="http://schemas.microsoft.com/office/drawing/2015/06/chart">
            <c:ext xmlns:c16="http://schemas.microsoft.com/office/drawing/2014/chart" uri="{C3380CC4-5D6E-409C-BE32-E72D297353CC}">
              <c16:uniqueId val="{00000001-1DEE-4AA1-8AD1-14B8F4E03D97}"/>
            </c:ext>
          </c:extLst>
        </c:ser>
        <c:dLbls>
          <c:showLegendKey val="0"/>
          <c:showVal val="0"/>
          <c:showCatName val="0"/>
          <c:showSerName val="0"/>
          <c:showPercent val="0"/>
          <c:showBubbleSize val="0"/>
        </c:dLbls>
        <c:marker val="1"/>
        <c:smooth val="0"/>
        <c:axId val="619964456"/>
        <c:axId val="619970336"/>
      </c:lineChart>
      <c:dateAx>
        <c:axId val="619964456"/>
        <c:scaling>
          <c:orientation val="minMax"/>
        </c:scaling>
        <c:delete val="1"/>
        <c:axPos val="b"/>
        <c:numFmt formatCode="&quot;H&quot;yy" sourceLinked="1"/>
        <c:majorTickMark val="none"/>
        <c:minorTickMark val="none"/>
        <c:tickLblPos val="none"/>
        <c:crossAx val="619970336"/>
        <c:crosses val="autoZero"/>
        <c:auto val="1"/>
        <c:lblOffset val="100"/>
        <c:baseTimeUnit val="years"/>
      </c:dateAx>
      <c:valAx>
        <c:axId val="61997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996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99.45</c:v>
                </c:pt>
                <c:pt idx="1">
                  <c:v>99.6</c:v>
                </c:pt>
                <c:pt idx="2">
                  <c:v>99.53</c:v>
                </c:pt>
                <c:pt idx="3">
                  <c:v>99.59</c:v>
                </c:pt>
                <c:pt idx="4">
                  <c:v>98.11</c:v>
                </c:pt>
              </c:numCache>
            </c:numRef>
          </c:val>
          <c:extLst xmlns:c16r2="http://schemas.microsoft.com/office/drawing/2015/06/chart">
            <c:ext xmlns:c16="http://schemas.microsoft.com/office/drawing/2014/chart" uri="{C3380CC4-5D6E-409C-BE32-E72D297353CC}">
              <c16:uniqueId val="{00000000-A634-44E5-8A9F-E6FDD4E003FD}"/>
            </c:ext>
          </c:extLst>
        </c:ser>
        <c:dLbls>
          <c:showLegendKey val="0"/>
          <c:showVal val="0"/>
          <c:showCatName val="0"/>
          <c:showSerName val="0"/>
          <c:showPercent val="0"/>
          <c:showBubbleSize val="0"/>
        </c:dLbls>
        <c:gapWidth val="150"/>
        <c:axId val="619966808"/>
        <c:axId val="619967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xmlns:c16r2="http://schemas.microsoft.com/office/drawing/2015/06/chart">
            <c:ext xmlns:c16="http://schemas.microsoft.com/office/drawing/2014/chart" uri="{C3380CC4-5D6E-409C-BE32-E72D297353CC}">
              <c16:uniqueId val="{00000001-A634-44E5-8A9F-E6FDD4E003FD}"/>
            </c:ext>
          </c:extLst>
        </c:ser>
        <c:dLbls>
          <c:showLegendKey val="0"/>
          <c:showVal val="0"/>
          <c:showCatName val="0"/>
          <c:showSerName val="0"/>
          <c:showPercent val="0"/>
          <c:showBubbleSize val="0"/>
        </c:dLbls>
        <c:marker val="1"/>
        <c:smooth val="0"/>
        <c:axId val="619966808"/>
        <c:axId val="619967592"/>
      </c:lineChart>
      <c:dateAx>
        <c:axId val="619966808"/>
        <c:scaling>
          <c:orientation val="minMax"/>
        </c:scaling>
        <c:delete val="1"/>
        <c:axPos val="b"/>
        <c:numFmt formatCode="&quot;H&quot;yy" sourceLinked="1"/>
        <c:majorTickMark val="none"/>
        <c:minorTickMark val="none"/>
        <c:tickLblPos val="none"/>
        <c:crossAx val="619967592"/>
        <c:crosses val="autoZero"/>
        <c:auto val="1"/>
        <c:lblOffset val="100"/>
        <c:baseTimeUnit val="years"/>
      </c:dateAx>
      <c:valAx>
        <c:axId val="61996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996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135.68</c:v>
                </c:pt>
                <c:pt idx="1">
                  <c:v>137.37</c:v>
                </c:pt>
                <c:pt idx="2">
                  <c:v>140.09</c:v>
                </c:pt>
                <c:pt idx="3">
                  <c:v>136.88</c:v>
                </c:pt>
                <c:pt idx="4">
                  <c:v>133.22999999999999</c:v>
                </c:pt>
              </c:numCache>
            </c:numRef>
          </c:val>
          <c:extLst xmlns:c16r2="http://schemas.microsoft.com/office/drawing/2015/06/chart">
            <c:ext xmlns:c16="http://schemas.microsoft.com/office/drawing/2014/chart" uri="{C3380CC4-5D6E-409C-BE32-E72D297353CC}">
              <c16:uniqueId val="{00000000-8258-4F30-94AC-8DE9AB369610}"/>
            </c:ext>
          </c:extLst>
        </c:ser>
        <c:dLbls>
          <c:showLegendKey val="0"/>
          <c:showVal val="0"/>
          <c:showCatName val="0"/>
          <c:showSerName val="0"/>
          <c:showPercent val="0"/>
          <c:showBubbleSize val="0"/>
        </c:dLbls>
        <c:gapWidth val="150"/>
        <c:axId val="121953216"/>
        <c:axId val="12195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xmlns:c16r2="http://schemas.microsoft.com/office/drawing/2015/06/chart">
            <c:ext xmlns:c16="http://schemas.microsoft.com/office/drawing/2014/chart" uri="{C3380CC4-5D6E-409C-BE32-E72D297353CC}">
              <c16:uniqueId val="{00000001-8258-4F30-94AC-8DE9AB369610}"/>
            </c:ext>
          </c:extLst>
        </c:ser>
        <c:dLbls>
          <c:showLegendKey val="0"/>
          <c:showVal val="0"/>
          <c:showCatName val="0"/>
          <c:showSerName val="0"/>
          <c:showPercent val="0"/>
          <c:showBubbleSize val="0"/>
        </c:dLbls>
        <c:marker val="1"/>
        <c:smooth val="0"/>
        <c:axId val="121953216"/>
        <c:axId val="121950864"/>
      </c:lineChart>
      <c:dateAx>
        <c:axId val="121953216"/>
        <c:scaling>
          <c:orientation val="minMax"/>
        </c:scaling>
        <c:delete val="1"/>
        <c:axPos val="b"/>
        <c:numFmt formatCode="&quot;H&quot;yy" sourceLinked="1"/>
        <c:majorTickMark val="none"/>
        <c:minorTickMark val="none"/>
        <c:tickLblPos val="none"/>
        <c:crossAx val="121950864"/>
        <c:crosses val="autoZero"/>
        <c:auto val="1"/>
        <c:lblOffset val="100"/>
        <c:baseTimeUnit val="years"/>
      </c:dateAx>
      <c:valAx>
        <c:axId val="121950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95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52.2</c:v>
                </c:pt>
                <c:pt idx="1">
                  <c:v>53.76</c:v>
                </c:pt>
                <c:pt idx="2">
                  <c:v>55.77</c:v>
                </c:pt>
                <c:pt idx="3">
                  <c:v>57.22</c:v>
                </c:pt>
                <c:pt idx="4">
                  <c:v>58.68</c:v>
                </c:pt>
              </c:numCache>
            </c:numRef>
          </c:val>
          <c:extLst xmlns:c16r2="http://schemas.microsoft.com/office/drawing/2015/06/chart">
            <c:ext xmlns:c16="http://schemas.microsoft.com/office/drawing/2014/chart" uri="{C3380CC4-5D6E-409C-BE32-E72D297353CC}">
              <c16:uniqueId val="{00000000-4E01-4C88-9E47-F39D473C0829}"/>
            </c:ext>
          </c:extLst>
        </c:ser>
        <c:dLbls>
          <c:showLegendKey val="0"/>
          <c:showVal val="0"/>
          <c:showCatName val="0"/>
          <c:showSerName val="0"/>
          <c:showPercent val="0"/>
          <c:showBubbleSize val="0"/>
        </c:dLbls>
        <c:gapWidth val="150"/>
        <c:axId val="121947728"/>
        <c:axId val="121952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xmlns:c16r2="http://schemas.microsoft.com/office/drawing/2015/06/chart">
            <c:ext xmlns:c16="http://schemas.microsoft.com/office/drawing/2014/chart" uri="{C3380CC4-5D6E-409C-BE32-E72D297353CC}">
              <c16:uniqueId val="{00000001-4E01-4C88-9E47-F39D473C0829}"/>
            </c:ext>
          </c:extLst>
        </c:ser>
        <c:dLbls>
          <c:showLegendKey val="0"/>
          <c:showVal val="0"/>
          <c:showCatName val="0"/>
          <c:showSerName val="0"/>
          <c:showPercent val="0"/>
          <c:showBubbleSize val="0"/>
        </c:dLbls>
        <c:marker val="1"/>
        <c:smooth val="0"/>
        <c:axId val="121947728"/>
        <c:axId val="121952040"/>
      </c:lineChart>
      <c:dateAx>
        <c:axId val="121947728"/>
        <c:scaling>
          <c:orientation val="minMax"/>
        </c:scaling>
        <c:delete val="1"/>
        <c:axPos val="b"/>
        <c:numFmt formatCode="&quot;H&quot;yy" sourceLinked="1"/>
        <c:majorTickMark val="none"/>
        <c:minorTickMark val="none"/>
        <c:tickLblPos val="none"/>
        <c:crossAx val="121952040"/>
        <c:crosses val="autoZero"/>
        <c:auto val="1"/>
        <c:lblOffset val="100"/>
        <c:baseTimeUnit val="years"/>
      </c:dateAx>
      <c:valAx>
        <c:axId val="12195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94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F8D-46D2-9938-A3CA6D24DD24}"/>
            </c:ext>
          </c:extLst>
        </c:ser>
        <c:dLbls>
          <c:showLegendKey val="0"/>
          <c:showVal val="0"/>
          <c:showCatName val="0"/>
          <c:showSerName val="0"/>
          <c:showPercent val="0"/>
          <c:showBubbleSize val="0"/>
        </c:dLbls>
        <c:gapWidth val="150"/>
        <c:axId val="121948904"/>
        <c:axId val="121948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xmlns:c16r2="http://schemas.microsoft.com/office/drawing/2015/06/chart">
            <c:ext xmlns:c16="http://schemas.microsoft.com/office/drawing/2014/chart" uri="{C3380CC4-5D6E-409C-BE32-E72D297353CC}">
              <c16:uniqueId val="{00000001-AF8D-46D2-9938-A3CA6D24DD24}"/>
            </c:ext>
          </c:extLst>
        </c:ser>
        <c:dLbls>
          <c:showLegendKey val="0"/>
          <c:showVal val="0"/>
          <c:showCatName val="0"/>
          <c:showSerName val="0"/>
          <c:showPercent val="0"/>
          <c:showBubbleSize val="0"/>
        </c:dLbls>
        <c:marker val="1"/>
        <c:smooth val="0"/>
        <c:axId val="121948904"/>
        <c:axId val="121948120"/>
      </c:lineChart>
      <c:dateAx>
        <c:axId val="121948904"/>
        <c:scaling>
          <c:orientation val="minMax"/>
        </c:scaling>
        <c:delete val="1"/>
        <c:axPos val="b"/>
        <c:numFmt formatCode="&quot;H&quot;yy" sourceLinked="1"/>
        <c:majorTickMark val="none"/>
        <c:minorTickMark val="none"/>
        <c:tickLblPos val="none"/>
        <c:crossAx val="121948120"/>
        <c:crosses val="autoZero"/>
        <c:auto val="1"/>
        <c:lblOffset val="100"/>
        <c:baseTimeUnit val="years"/>
      </c:dateAx>
      <c:valAx>
        <c:axId val="12194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94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C0C-4EBD-B2AF-59C6101C360E}"/>
            </c:ext>
          </c:extLst>
        </c:ser>
        <c:dLbls>
          <c:showLegendKey val="0"/>
          <c:showVal val="0"/>
          <c:showCatName val="0"/>
          <c:showSerName val="0"/>
          <c:showPercent val="0"/>
          <c:showBubbleSize val="0"/>
        </c:dLbls>
        <c:gapWidth val="150"/>
        <c:axId val="619934016"/>
        <c:axId val="61993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xmlns:c16r2="http://schemas.microsoft.com/office/drawing/2015/06/chart">
            <c:ext xmlns:c16="http://schemas.microsoft.com/office/drawing/2014/chart" uri="{C3380CC4-5D6E-409C-BE32-E72D297353CC}">
              <c16:uniqueId val="{00000001-1C0C-4EBD-B2AF-59C6101C360E}"/>
            </c:ext>
          </c:extLst>
        </c:ser>
        <c:dLbls>
          <c:showLegendKey val="0"/>
          <c:showVal val="0"/>
          <c:showCatName val="0"/>
          <c:showSerName val="0"/>
          <c:showPercent val="0"/>
          <c:showBubbleSize val="0"/>
        </c:dLbls>
        <c:marker val="1"/>
        <c:smooth val="0"/>
        <c:axId val="619934016"/>
        <c:axId val="619937152"/>
      </c:lineChart>
      <c:dateAx>
        <c:axId val="619934016"/>
        <c:scaling>
          <c:orientation val="minMax"/>
        </c:scaling>
        <c:delete val="1"/>
        <c:axPos val="b"/>
        <c:numFmt formatCode="&quot;H&quot;yy" sourceLinked="1"/>
        <c:majorTickMark val="none"/>
        <c:minorTickMark val="none"/>
        <c:tickLblPos val="none"/>
        <c:crossAx val="619937152"/>
        <c:crosses val="autoZero"/>
        <c:auto val="1"/>
        <c:lblOffset val="100"/>
        <c:baseTimeUnit val="years"/>
      </c:dateAx>
      <c:valAx>
        <c:axId val="619937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199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763.37</c:v>
                </c:pt>
                <c:pt idx="1">
                  <c:v>1098.94</c:v>
                </c:pt>
                <c:pt idx="2">
                  <c:v>1863.03</c:v>
                </c:pt>
                <c:pt idx="3">
                  <c:v>4276.67</c:v>
                </c:pt>
                <c:pt idx="4">
                  <c:v>4118.49</c:v>
                </c:pt>
              </c:numCache>
            </c:numRef>
          </c:val>
          <c:extLst xmlns:c16r2="http://schemas.microsoft.com/office/drawing/2015/06/chart">
            <c:ext xmlns:c16="http://schemas.microsoft.com/office/drawing/2014/chart" uri="{C3380CC4-5D6E-409C-BE32-E72D297353CC}">
              <c16:uniqueId val="{00000000-3169-46EE-A47B-0B3E8CF70A10}"/>
            </c:ext>
          </c:extLst>
        </c:ser>
        <c:dLbls>
          <c:showLegendKey val="0"/>
          <c:showVal val="0"/>
          <c:showCatName val="0"/>
          <c:showSerName val="0"/>
          <c:showPercent val="0"/>
          <c:showBubbleSize val="0"/>
        </c:dLbls>
        <c:gapWidth val="150"/>
        <c:axId val="619937936"/>
        <c:axId val="619931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xmlns:c16r2="http://schemas.microsoft.com/office/drawing/2015/06/chart">
            <c:ext xmlns:c16="http://schemas.microsoft.com/office/drawing/2014/chart" uri="{C3380CC4-5D6E-409C-BE32-E72D297353CC}">
              <c16:uniqueId val="{00000001-3169-46EE-A47B-0B3E8CF70A10}"/>
            </c:ext>
          </c:extLst>
        </c:ser>
        <c:dLbls>
          <c:showLegendKey val="0"/>
          <c:showVal val="0"/>
          <c:showCatName val="0"/>
          <c:showSerName val="0"/>
          <c:showPercent val="0"/>
          <c:showBubbleSize val="0"/>
        </c:dLbls>
        <c:marker val="1"/>
        <c:smooth val="0"/>
        <c:axId val="619937936"/>
        <c:axId val="619931272"/>
      </c:lineChart>
      <c:dateAx>
        <c:axId val="619937936"/>
        <c:scaling>
          <c:orientation val="minMax"/>
        </c:scaling>
        <c:delete val="1"/>
        <c:axPos val="b"/>
        <c:numFmt formatCode="&quot;H&quot;yy" sourceLinked="1"/>
        <c:majorTickMark val="none"/>
        <c:minorTickMark val="none"/>
        <c:tickLblPos val="none"/>
        <c:crossAx val="619931272"/>
        <c:crosses val="autoZero"/>
        <c:auto val="1"/>
        <c:lblOffset val="100"/>
        <c:baseTimeUnit val="years"/>
      </c:dateAx>
      <c:valAx>
        <c:axId val="619931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1993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78.37</c:v>
                </c:pt>
                <c:pt idx="1">
                  <c:v>41.98</c:v>
                </c:pt>
                <c:pt idx="2">
                  <c:v>17.91</c:v>
                </c:pt>
                <c:pt idx="3">
                  <c:v>8.27</c:v>
                </c:pt>
                <c:pt idx="4">
                  <c:v>2.08</c:v>
                </c:pt>
              </c:numCache>
            </c:numRef>
          </c:val>
          <c:extLst xmlns:c16r2="http://schemas.microsoft.com/office/drawing/2015/06/chart">
            <c:ext xmlns:c16="http://schemas.microsoft.com/office/drawing/2014/chart" uri="{C3380CC4-5D6E-409C-BE32-E72D297353CC}">
              <c16:uniqueId val="{00000000-5349-4B0B-8372-1ADC0B344E3F}"/>
            </c:ext>
          </c:extLst>
        </c:ser>
        <c:dLbls>
          <c:showLegendKey val="0"/>
          <c:showVal val="0"/>
          <c:showCatName val="0"/>
          <c:showSerName val="0"/>
          <c:showPercent val="0"/>
          <c:showBubbleSize val="0"/>
        </c:dLbls>
        <c:gapWidth val="150"/>
        <c:axId val="619932840"/>
        <c:axId val="61993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xmlns:c16r2="http://schemas.microsoft.com/office/drawing/2015/06/chart">
            <c:ext xmlns:c16="http://schemas.microsoft.com/office/drawing/2014/chart" uri="{C3380CC4-5D6E-409C-BE32-E72D297353CC}">
              <c16:uniqueId val="{00000001-5349-4B0B-8372-1ADC0B344E3F}"/>
            </c:ext>
          </c:extLst>
        </c:ser>
        <c:dLbls>
          <c:showLegendKey val="0"/>
          <c:showVal val="0"/>
          <c:showCatName val="0"/>
          <c:showSerName val="0"/>
          <c:showPercent val="0"/>
          <c:showBubbleSize val="0"/>
        </c:dLbls>
        <c:marker val="1"/>
        <c:smooth val="0"/>
        <c:axId val="619932840"/>
        <c:axId val="619934800"/>
      </c:lineChart>
      <c:dateAx>
        <c:axId val="619932840"/>
        <c:scaling>
          <c:orientation val="minMax"/>
        </c:scaling>
        <c:delete val="1"/>
        <c:axPos val="b"/>
        <c:numFmt formatCode="&quot;H&quot;yy" sourceLinked="1"/>
        <c:majorTickMark val="none"/>
        <c:minorTickMark val="none"/>
        <c:tickLblPos val="none"/>
        <c:crossAx val="619934800"/>
        <c:crosses val="autoZero"/>
        <c:auto val="1"/>
        <c:lblOffset val="100"/>
        <c:baseTimeUnit val="years"/>
      </c:dateAx>
      <c:valAx>
        <c:axId val="619934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1993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135.91</c:v>
                </c:pt>
                <c:pt idx="1">
                  <c:v>138.51</c:v>
                </c:pt>
                <c:pt idx="2">
                  <c:v>141.69</c:v>
                </c:pt>
                <c:pt idx="3">
                  <c:v>138.55000000000001</c:v>
                </c:pt>
                <c:pt idx="4">
                  <c:v>134.77000000000001</c:v>
                </c:pt>
              </c:numCache>
            </c:numRef>
          </c:val>
          <c:extLst xmlns:c16r2="http://schemas.microsoft.com/office/drawing/2015/06/chart">
            <c:ext xmlns:c16="http://schemas.microsoft.com/office/drawing/2014/chart" uri="{C3380CC4-5D6E-409C-BE32-E72D297353CC}">
              <c16:uniqueId val="{00000000-6AE6-4E41-BD7F-437B5A69AF15}"/>
            </c:ext>
          </c:extLst>
        </c:ser>
        <c:dLbls>
          <c:showLegendKey val="0"/>
          <c:showVal val="0"/>
          <c:showCatName val="0"/>
          <c:showSerName val="0"/>
          <c:showPercent val="0"/>
          <c:showBubbleSize val="0"/>
        </c:dLbls>
        <c:gapWidth val="150"/>
        <c:axId val="619935192"/>
        <c:axId val="61993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xmlns:c16r2="http://schemas.microsoft.com/office/drawing/2015/06/chart">
            <c:ext xmlns:c16="http://schemas.microsoft.com/office/drawing/2014/chart" uri="{C3380CC4-5D6E-409C-BE32-E72D297353CC}">
              <c16:uniqueId val="{00000001-6AE6-4E41-BD7F-437B5A69AF15}"/>
            </c:ext>
          </c:extLst>
        </c:ser>
        <c:dLbls>
          <c:showLegendKey val="0"/>
          <c:showVal val="0"/>
          <c:showCatName val="0"/>
          <c:showSerName val="0"/>
          <c:showPercent val="0"/>
          <c:showBubbleSize val="0"/>
        </c:dLbls>
        <c:marker val="1"/>
        <c:smooth val="0"/>
        <c:axId val="619935192"/>
        <c:axId val="619931664"/>
      </c:lineChart>
      <c:dateAx>
        <c:axId val="619935192"/>
        <c:scaling>
          <c:orientation val="minMax"/>
        </c:scaling>
        <c:delete val="1"/>
        <c:axPos val="b"/>
        <c:numFmt formatCode="&quot;H&quot;yy" sourceLinked="1"/>
        <c:majorTickMark val="none"/>
        <c:minorTickMark val="none"/>
        <c:tickLblPos val="none"/>
        <c:crossAx val="619931664"/>
        <c:crosses val="autoZero"/>
        <c:auto val="1"/>
        <c:lblOffset val="100"/>
        <c:baseTimeUnit val="years"/>
      </c:dateAx>
      <c:valAx>
        <c:axId val="61993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993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39.39</c:v>
                </c:pt>
                <c:pt idx="1">
                  <c:v>38.75</c:v>
                </c:pt>
                <c:pt idx="2">
                  <c:v>37.79</c:v>
                </c:pt>
                <c:pt idx="3">
                  <c:v>37.32</c:v>
                </c:pt>
                <c:pt idx="4">
                  <c:v>38.65</c:v>
                </c:pt>
              </c:numCache>
            </c:numRef>
          </c:val>
          <c:extLst xmlns:c16r2="http://schemas.microsoft.com/office/drawing/2015/06/chart">
            <c:ext xmlns:c16="http://schemas.microsoft.com/office/drawing/2014/chart" uri="{C3380CC4-5D6E-409C-BE32-E72D297353CC}">
              <c16:uniqueId val="{00000000-5ECA-4EDE-89C7-D6AE80F94D1F}"/>
            </c:ext>
          </c:extLst>
        </c:ser>
        <c:dLbls>
          <c:showLegendKey val="0"/>
          <c:showVal val="0"/>
          <c:showCatName val="0"/>
          <c:showSerName val="0"/>
          <c:showPercent val="0"/>
          <c:showBubbleSize val="0"/>
        </c:dLbls>
        <c:gapWidth val="150"/>
        <c:axId val="619938720"/>
        <c:axId val="619932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xmlns:c16r2="http://schemas.microsoft.com/office/drawing/2015/06/chart">
            <c:ext xmlns:c16="http://schemas.microsoft.com/office/drawing/2014/chart" uri="{C3380CC4-5D6E-409C-BE32-E72D297353CC}">
              <c16:uniqueId val="{00000001-5ECA-4EDE-89C7-D6AE80F94D1F}"/>
            </c:ext>
          </c:extLst>
        </c:ser>
        <c:dLbls>
          <c:showLegendKey val="0"/>
          <c:showVal val="0"/>
          <c:showCatName val="0"/>
          <c:showSerName val="0"/>
          <c:showPercent val="0"/>
          <c:showBubbleSize val="0"/>
        </c:dLbls>
        <c:marker val="1"/>
        <c:smooth val="0"/>
        <c:axId val="619938720"/>
        <c:axId val="619932056"/>
      </c:lineChart>
      <c:dateAx>
        <c:axId val="619938720"/>
        <c:scaling>
          <c:orientation val="minMax"/>
        </c:scaling>
        <c:delete val="1"/>
        <c:axPos val="b"/>
        <c:numFmt formatCode="&quot;H&quot;yy" sourceLinked="1"/>
        <c:majorTickMark val="none"/>
        <c:minorTickMark val="none"/>
        <c:tickLblPos val="none"/>
        <c:crossAx val="619932056"/>
        <c:crosses val="autoZero"/>
        <c:auto val="1"/>
        <c:lblOffset val="100"/>
        <c:baseTimeUnit val="years"/>
      </c:dateAx>
      <c:valAx>
        <c:axId val="619932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993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9" t="str">
        <f>データ!H6</f>
        <v>長野県　長野県上伊那広域水道用水企業団</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1" t="s">
        <v>1</v>
      </c>
      <c r="C7" s="62"/>
      <c r="D7" s="62"/>
      <c r="E7" s="62"/>
      <c r="F7" s="62"/>
      <c r="G7" s="62"/>
      <c r="H7" s="62"/>
      <c r="I7" s="61" t="s">
        <v>2</v>
      </c>
      <c r="J7" s="62"/>
      <c r="K7" s="62"/>
      <c r="L7" s="62"/>
      <c r="M7" s="62"/>
      <c r="N7" s="62"/>
      <c r="O7" s="63"/>
      <c r="P7" s="64" t="s">
        <v>3</v>
      </c>
      <c r="Q7" s="64"/>
      <c r="R7" s="64"/>
      <c r="S7" s="64"/>
      <c r="T7" s="64"/>
      <c r="U7" s="64"/>
      <c r="V7" s="64"/>
      <c r="W7" s="64" t="s">
        <v>4</v>
      </c>
      <c r="X7" s="64"/>
      <c r="Y7" s="64"/>
      <c r="Z7" s="64"/>
      <c r="AA7" s="64"/>
      <c r="AB7" s="64"/>
      <c r="AC7" s="64"/>
      <c r="AD7" s="64" t="s">
        <v>5</v>
      </c>
      <c r="AE7" s="64"/>
      <c r="AF7" s="64"/>
      <c r="AG7" s="64"/>
      <c r="AH7" s="64"/>
      <c r="AI7" s="64"/>
      <c r="AJ7" s="64"/>
      <c r="AK7" s="2"/>
      <c r="AL7" s="64" t="s">
        <v>6</v>
      </c>
      <c r="AM7" s="64"/>
      <c r="AN7" s="64"/>
      <c r="AO7" s="64"/>
      <c r="AP7" s="64"/>
      <c r="AQ7" s="64"/>
      <c r="AR7" s="64"/>
      <c r="AS7" s="64"/>
      <c r="AT7" s="61" t="s">
        <v>7</v>
      </c>
      <c r="AU7" s="62"/>
      <c r="AV7" s="62"/>
      <c r="AW7" s="62"/>
      <c r="AX7" s="62"/>
      <c r="AY7" s="62"/>
      <c r="AZ7" s="62"/>
      <c r="BA7" s="62"/>
      <c r="BB7" s="64" t="s">
        <v>8</v>
      </c>
      <c r="BC7" s="64"/>
      <c r="BD7" s="64"/>
      <c r="BE7" s="64"/>
      <c r="BF7" s="64"/>
      <c r="BG7" s="64"/>
      <c r="BH7" s="64"/>
      <c r="BI7" s="64"/>
      <c r="BJ7" s="3"/>
      <c r="BK7" s="3"/>
      <c r="BL7" s="69" t="s">
        <v>9</v>
      </c>
      <c r="BM7" s="70"/>
      <c r="BN7" s="70"/>
      <c r="BO7" s="70"/>
      <c r="BP7" s="70"/>
      <c r="BQ7" s="70"/>
      <c r="BR7" s="70"/>
      <c r="BS7" s="70"/>
      <c r="BT7" s="70"/>
      <c r="BU7" s="70"/>
      <c r="BV7" s="70"/>
      <c r="BW7" s="70"/>
      <c r="BX7" s="70"/>
      <c r="BY7" s="7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用水供給事業</v>
      </c>
      <c r="Q8" s="75"/>
      <c r="R8" s="75"/>
      <c r="S8" s="75"/>
      <c r="T8" s="75"/>
      <c r="U8" s="75"/>
      <c r="V8" s="75"/>
      <c r="W8" s="75" t="str">
        <f>データ!$L$6</f>
        <v>B</v>
      </c>
      <c r="X8" s="75"/>
      <c r="Y8" s="75"/>
      <c r="Z8" s="75"/>
      <c r="AA8" s="75"/>
      <c r="AB8" s="75"/>
      <c r="AC8" s="75"/>
      <c r="AD8" s="75" t="str">
        <f>データ!$M$6</f>
        <v>非設置</v>
      </c>
      <c r="AE8" s="75"/>
      <c r="AF8" s="75"/>
      <c r="AG8" s="75"/>
      <c r="AH8" s="75"/>
      <c r="AI8" s="75"/>
      <c r="AJ8" s="75"/>
      <c r="AK8" s="2"/>
      <c r="AL8" s="58" t="str">
        <f>データ!$R$6</f>
        <v>-</v>
      </c>
      <c r="AM8" s="58"/>
      <c r="AN8" s="58"/>
      <c r="AO8" s="58"/>
      <c r="AP8" s="58"/>
      <c r="AQ8" s="58"/>
      <c r="AR8" s="58"/>
      <c r="AS8" s="58"/>
      <c r="AT8" s="55" t="str">
        <f>データ!$S$6</f>
        <v>-</v>
      </c>
      <c r="AU8" s="56"/>
      <c r="AV8" s="56"/>
      <c r="AW8" s="56"/>
      <c r="AX8" s="56"/>
      <c r="AY8" s="56"/>
      <c r="AZ8" s="56"/>
      <c r="BA8" s="56"/>
      <c r="BB8" s="45" t="str">
        <f>データ!$T$6</f>
        <v>-</v>
      </c>
      <c r="BC8" s="45"/>
      <c r="BD8" s="45"/>
      <c r="BE8" s="45"/>
      <c r="BF8" s="45"/>
      <c r="BG8" s="45"/>
      <c r="BH8" s="45"/>
      <c r="BI8" s="45"/>
      <c r="BJ8" s="3"/>
      <c r="BK8" s="3"/>
      <c r="BL8" s="76" t="s">
        <v>10</v>
      </c>
      <c r="BM8" s="77"/>
      <c r="BN8" s="59" t="s">
        <v>11</v>
      </c>
      <c r="BO8" s="59"/>
      <c r="BP8" s="59"/>
      <c r="BQ8" s="59"/>
      <c r="BR8" s="59"/>
      <c r="BS8" s="59"/>
      <c r="BT8" s="59"/>
      <c r="BU8" s="59"/>
      <c r="BV8" s="59"/>
      <c r="BW8" s="59"/>
      <c r="BX8" s="59"/>
      <c r="BY8" s="60"/>
    </row>
    <row r="9" spans="1:78" ht="18.75" customHeight="1" x14ac:dyDescent="0.15">
      <c r="A9" s="2"/>
      <c r="B9" s="61" t="s">
        <v>12</v>
      </c>
      <c r="C9" s="62"/>
      <c r="D9" s="62"/>
      <c r="E9" s="62"/>
      <c r="F9" s="62"/>
      <c r="G9" s="62"/>
      <c r="H9" s="62"/>
      <c r="I9" s="61" t="s">
        <v>13</v>
      </c>
      <c r="J9" s="62"/>
      <c r="K9" s="62"/>
      <c r="L9" s="62"/>
      <c r="M9" s="62"/>
      <c r="N9" s="62"/>
      <c r="O9" s="63"/>
      <c r="P9" s="64" t="s">
        <v>14</v>
      </c>
      <c r="Q9" s="64"/>
      <c r="R9" s="64"/>
      <c r="S9" s="64"/>
      <c r="T9" s="64"/>
      <c r="U9" s="64"/>
      <c r="V9" s="64"/>
      <c r="W9" s="64" t="s">
        <v>15</v>
      </c>
      <c r="X9" s="64"/>
      <c r="Y9" s="64"/>
      <c r="Z9" s="64"/>
      <c r="AA9" s="64"/>
      <c r="AB9" s="64"/>
      <c r="AC9" s="64"/>
      <c r="AD9" s="2"/>
      <c r="AE9" s="2"/>
      <c r="AF9" s="2"/>
      <c r="AG9" s="2"/>
      <c r="AH9" s="2"/>
      <c r="AI9" s="2"/>
      <c r="AJ9" s="2"/>
      <c r="AK9" s="2"/>
      <c r="AL9" s="64" t="s">
        <v>16</v>
      </c>
      <c r="AM9" s="64"/>
      <c r="AN9" s="64"/>
      <c r="AO9" s="64"/>
      <c r="AP9" s="64"/>
      <c r="AQ9" s="64"/>
      <c r="AR9" s="64"/>
      <c r="AS9" s="64"/>
      <c r="AT9" s="61" t="s">
        <v>17</v>
      </c>
      <c r="AU9" s="62"/>
      <c r="AV9" s="62"/>
      <c r="AW9" s="62"/>
      <c r="AX9" s="62"/>
      <c r="AY9" s="62"/>
      <c r="AZ9" s="62"/>
      <c r="BA9" s="62"/>
      <c r="BB9" s="64" t="s">
        <v>18</v>
      </c>
      <c r="BC9" s="64"/>
      <c r="BD9" s="64"/>
      <c r="BE9" s="64"/>
      <c r="BF9" s="64"/>
      <c r="BG9" s="64"/>
      <c r="BH9" s="64"/>
      <c r="BI9" s="64"/>
      <c r="BJ9" s="3"/>
      <c r="BK9" s="3"/>
      <c r="BL9" s="65" t="s">
        <v>19</v>
      </c>
      <c r="BM9" s="66"/>
      <c r="BN9" s="67" t="s">
        <v>20</v>
      </c>
      <c r="BO9" s="67"/>
      <c r="BP9" s="67"/>
      <c r="BQ9" s="67"/>
      <c r="BR9" s="67"/>
      <c r="BS9" s="67"/>
      <c r="BT9" s="67"/>
      <c r="BU9" s="67"/>
      <c r="BV9" s="67"/>
      <c r="BW9" s="67"/>
      <c r="BX9" s="67"/>
      <c r="BY9" s="68"/>
    </row>
    <row r="10" spans="1:78" ht="18.75" customHeight="1" x14ac:dyDescent="0.15">
      <c r="A10" s="2"/>
      <c r="B10" s="55" t="str">
        <f>データ!$N$6</f>
        <v>-</v>
      </c>
      <c r="C10" s="56"/>
      <c r="D10" s="56"/>
      <c r="E10" s="56"/>
      <c r="F10" s="56"/>
      <c r="G10" s="56"/>
      <c r="H10" s="56"/>
      <c r="I10" s="55">
        <f>データ!$O$6</f>
        <v>98.6</v>
      </c>
      <c r="J10" s="56"/>
      <c r="K10" s="56"/>
      <c r="L10" s="56"/>
      <c r="M10" s="56"/>
      <c r="N10" s="56"/>
      <c r="O10" s="57"/>
      <c r="P10" s="45">
        <f>データ!$P$6</f>
        <v>97.68</v>
      </c>
      <c r="Q10" s="45"/>
      <c r="R10" s="45"/>
      <c r="S10" s="45"/>
      <c r="T10" s="45"/>
      <c r="U10" s="45"/>
      <c r="V10" s="45"/>
      <c r="W10" s="58">
        <f>データ!$Q$6</f>
        <v>0</v>
      </c>
      <c r="X10" s="58"/>
      <c r="Y10" s="58"/>
      <c r="Z10" s="58"/>
      <c r="AA10" s="58"/>
      <c r="AB10" s="58"/>
      <c r="AC10" s="58"/>
      <c r="AD10" s="2"/>
      <c r="AE10" s="2"/>
      <c r="AF10" s="2"/>
      <c r="AG10" s="2"/>
      <c r="AH10" s="2"/>
      <c r="AI10" s="2"/>
      <c r="AJ10" s="2"/>
      <c r="AK10" s="2"/>
      <c r="AL10" s="58">
        <f>データ!$U$6</f>
        <v>145112</v>
      </c>
      <c r="AM10" s="58"/>
      <c r="AN10" s="58"/>
      <c r="AO10" s="58"/>
      <c r="AP10" s="58"/>
      <c r="AQ10" s="58"/>
      <c r="AR10" s="58"/>
      <c r="AS10" s="58"/>
      <c r="AT10" s="55">
        <f>データ!$V$6</f>
        <v>205.2</v>
      </c>
      <c r="AU10" s="56"/>
      <c r="AV10" s="56"/>
      <c r="AW10" s="56"/>
      <c r="AX10" s="56"/>
      <c r="AY10" s="56"/>
      <c r="AZ10" s="56"/>
      <c r="BA10" s="56"/>
      <c r="BB10" s="45">
        <f>データ!$W$6</f>
        <v>707.17</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3" t="s">
        <v>25</v>
      </c>
      <c r="BM14" s="34"/>
      <c r="BN14" s="34"/>
      <c r="BO14" s="34"/>
      <c r="BP14" s="34"/>
      <c r="BQ14" s="34"/>
      <c r="BR14" s="34"/>
      <c r="BS14" s="34"/>
      <c r="BT14" s="34"/>
      <c r="BU14" s="34"/>
      <c r="BV14" s="34"/>
      <c r="BW14" s="34"/>
      <c r="BX14" s="34"/>
      <c r="BY14" s="34"/>
      <c r="BZ14" s="35"/>
    </row>
    <row r="15" spans="1:78" ht="13.5" customHeight="1" x14ac:dyDescent="0.15">
      <c r="A15" s="2"/>
      <c r="B15" s="39"/>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1"/>
      <c r="BK15" s="2"/>
      <c r="BL15" s="36"/>
      <c r="BM15" s="37"/>
      <c r="BN15" s="37"/>
      <c r="BO15" s="37"/>
      <c r="BP15" s="37"/>
      <c r="BQ15" s="37"/>
      <c r="BR15" s="37"/>
      <c r="BS15" s="37"/>
      <c r="BT15" s="37"/>
      <c r="BU15" s="37"/>
      <c r="BV15" s="37"/>
      <c r="BW15" s="37"/>
      <c r="BX15" s="37"/>
      <c r="BY15" s="37"/>
      <c r="BZ15" s="38"/>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113</v>
      </c>
      <c r="BM16" s="89"/>
      <c r="BN16" s="89"/>
      <c r="BO16" s="89"/>
      <c r="BP16" s="89"/>
      <c r="BQ16" s="89"/>
      <c r="BR16" s="89"/>
      <c r="BS16" s="89"/>
      <c r="BT16" s="89"/>
      <c r="BU16" s="89"/>
      <c r="BV16" s="89"/>
      <c r="BW16" s="89"/>
      <c r="BX16" s="89"/>
      <c r="BY16" s="89"/>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89"/>
      <c r="BN17" s="89"/>
      <c r="BO17" s="89"/>
      <c r="BP17" s="89"/>
      <c r="BQ17" s="89"/>
      <c r="BR17" s="89"/>
      <c r="BS17" s="89"/>
      <c r="BT17" s="89"/>
      <c r="BU17" s="89"/>
      <c r="BV17" s="89"/>
      <c r="BW17" s="89"/>
      <c r="BX17" s="89"/>
      <c r="BY17" s="89"/>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89"/>
      <c r="BN18" s="89"/>
      <c r="BO18" s="89"/>
      <c r="BP18" s="89"/>
      <c r="BQ18" s="89"/>
      <c r="BR18" s="89"/>
      <c r="BS18" s="89"/>
      <c r="BT18" s="89"/>
      <c r="BU18" s="89"/>
      <c r="BV18" s="89"/>
      <c r="BW18" s="89"/>
      <c r="BX18" s="89"/>
      <c r="BY18" s="89"/>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89"/>
      <c r="BN19" s="89"/>
      <c r="BO19" s="89"/>
      <c r="BP19" s="89"/>
      <c r="BQ19" s="89"/>
      <c r="BR19" s="89"/>
      <c r="BS19" s="89"/>
      <c r="BT19" s="89"/>
      <c r="BU19" s="89"/>
      <c r="BV19" s="89"/>
      <c r="BW19" s="89"/>
      <c r="BX19" s="89"/>
      <c r="BY19" s="89"/>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89"/>
      <c r="BN20" s="89"/>
      <c r="BO20" s="89"/>
      <c r="BP20" s="89"/>
      <c r="BQ20" s="89"/>
      <c r="BR20" s="89"/>
      <c r="BS20" s="89"/>
      <c r="BT20" s="89"/>
      <c r="BU20" s="89"/>
      <c r="BV20" s="89"/>
      <c r="BW20" s="89"/>
      <c r="BX20" s="89"/>
      <c r="BY20" s="89"/>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89"/>
      <c r="BN21" s="89"/>
      <c r="BO21" s="89"/>
      <c r="BP21" s="89"/>
      <c r="BQ21" s="89"/>
      <c r="BR21" s="89"/>
      <c r="BS21" s="89"/>
      <c r="BT21" s="89"/>
      <c r="BU21" s="89"/>
      <c r="BV21" s="89"/>
      <c r="BW21" s="89"/>
      <c r="BX21" s="89"/>
      <c r="BY21" s="89"/>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89"/>
      <c r="BN22" s="89"/>
      <c r="BO22" s="89"/>
      <c r="BP22" s="89"/>
      <c r="BQ22" s="89"/>
      <c r="BR22" s="89"/>
      <c r="BS22" s="89"/>
      <c r="BT22" s="89"/>
      <c r="BU22" s="89"/>
      <c r="BV22" s="89"/>
      <c r="BW22" s="89"/>
      <c r="BX22" s="89"/>
      <c r="BY22" s="89"/>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89"/>
      <c r="BN23" s="89"/>
      <c r="BO23" s="89"/>
      <c r="BP23" s="89"/>
      <c r="BQ23" s="89"/>
      <c r="BR23" s="89"/>
      <c r="BS23" s="89"/>
      <c r="BT23" s="89"/>
      <c r="BU23" s="89"/>
      <c r="BV23" s="89"/>
      <c r="BW23" s="89"/>
      <c r="BX23" s="89"/>
      <c r="BY23" s="89"/>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89"/>
      <c r="BN24" s="89"/>
      <c r="BO24" s="89"/>
      <c r="BP24" s="89"/>
      <c r="BQ24" s="89"/>
      <c r="BR24" s="89"/>
      <c r="BS24" s="89"/>
      <c r="BT24" s="89"/>
      <c r="BU24" s="89"/>
      <c r="BV24" s="89"/>
      <c r="BW24" s="89"/>
      <c r="BX24" s="89"/>
      <c r="BY24" s="89"/>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89"/>
      <c r="BN25" s="89"/>
      <c r="BO25" s="89"/>
      <c r="BP25" s="89"/>
      <c r="BQ25" s="89"/>
      <c r="BR25" s="89"/>
      <c r="BS25" s="89"/>
      <c r="BT25" s="89"/>
      <c r="BU25" s="89"/>
      <c r="BV25" s="89"/>
      <c r="BW25" s="89"/>
      <c r="BX25" s="89"/>
      <c r="BY25" s="89"/>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89"/>
      <c r="BN26" s="89"/>
      <c r="BO26" s="89"/>
      <c r="BP26" s="89"/>
      <c r="BQ26" s="89"/>
      <c r="BR26" s="89"/>
      <c r="BS26" s="89"/>
      <c r="BT26" s="89"/>
      <c r="BU26" s="89"/>
      <c r="BV26" s="89"/>
      <c r="BW26" s="89"/>
      <c r="BX26" s="89"/>
      <c r="BY26" s="89"/>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89"/>
      <c r="BN27" s="89"/>
      <c r="BO27" s="89"/>
      <c r="BP27" s="89"/>
      <c r="BQ27" s="89"/>
      <c r="BR27" s="89"/>
      <c r="BS27" s="89"/>
      <c r="BT27" s="89"/>
      <c r="BU27" s="89"/>
      <c r="BV27" s="89"/>
      <c r="BW27" s="89"/>
      <c r="BX27" s="89"/>
      <c r="BY27" s="89"/>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89"/>
      <c r="BN28" s="89"/>
      <c r="BO28" s="89"/>
      <c r="BP28" s="89"/>
      <c r="BQ28" s="89"/>
      <c r="BR28" s="89"/>
      <c r="BS28" s="89"/>
      <c r="BT28" s="89"/>
      <c r="BU28" s="89"/>
      <c r="BV28" s="89"/>
      <c r="BW28" s="89"/>
      <c r="BX28" s="89"/>
      <c r="BY28" s="89"/>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89"/>
      <c r="BN29" s="89"/>
      <c r="BO29" s="89"/>
      <c r="BP29" s="89"/>
      <c r="BQ29" s="89"/>
      <c r="BR29" s="89"/>
      <c r="BS29" s="89"/>
      <c r="BT29" s="89"/>
      <c r="BU29" s="89"/>
      <c r="BV29" s="89"/>
      <c r="BW29" s="89"/>
      <c r="BX29" s="89"/>
      <c r="BY29" s="89"/>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89"/>
      <c r="BN30" s="89"/>
      <c r="BO30" s="89"/>
      <c r="BP30" s="89"/>
      <c r="BQ30" s="89"/>
      <c r="BR30" s="89"/>
      <c r="BS30" s="89"/>
      <c r="BT30" s="89"/>
      <c r="BU30" s="89"/>
      <c r="BV30" s="89"/>
      <c r="BW30" s="89"/>
      <c r="BX30" s="89"/>
      <c r="BY30" s="89"/>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89"/>
      <c r="BN31" s="89"/>
      <c r="BO31" s="89"/>
      <c r="BP31" s="89"/>
      <c r="BQ31" s="89"/>
      <c r="BR31" s="89"/>
      <c r="BS31" s="89"/>
      <c r="BT31" s="89"/>
      <c r="BU31" s="89"/>
      <c r="BV31" s="89"/>
      <c r="BW31" s="89"/>
      <c r="BX31" s="89"/>
      <c r="BY31" s="89"/>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89"/>
      <c r="BN32" s="89"/>
      <c r="BO32" s="89"/>
      <c r="BP32" s="89"/>
      <c r="BQ32" s="89"/>
      <c r="BR32" s="89"/>
      <c r="BS32" s="89"/>
      <c r="BT32" s="89"/>
      <c r="BU32" s="89"/>
      <c r="BV32" s="89"/>
      <c r="BW32" s="89"/>
      <c r="BX32" s="89"/>
      <c r="BY32" s="89"/>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89"/>
      <c r="BN33" s="89"/>
      <c r="BO33" s="89"/>
      <c r="BP33" s="89"/>
      <c r="BQ33" s="89"/>
      <c r="BR33" s="89"/>
      <c r="BS33" s="89"/>
      <c r="BT33" s="89"/>
      <c r="BU33" s="89"/>
      <c r="BV33" s="89"/>
      <c r="BW33" s="89"/>
      <c r="BX33" s="89"/>
      <c r="BY33" s="89"/>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89"/>
      <c r="BN34" s="89"/>
      <c r="BO34" s="89"/>
      <c r="BP34" s="89"/>
      <c r="BQ34" s="89"/>
      <c r="BR34" s="89"/>
      <c r="BS34" s="89"/>
      <c r="BT34" s="89"/>
      <c r="BU34" s="89"/>
      <c r="BV34" s="89"/>
      <c r="BW34" s="89"/>
      <c r="BX34" s="89"/>
      <c r="BY34" s="89"/>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89"/>
      <c r="BN35" s="89"/>
      <c r="BO35" s="89"/>
      <c r="BP35" s="89"/>
      <c r="BQ35" s="89"/>
      <c r="BR35" s="89"/>
      <c r="BS35" s="89"/>
      <c r="BT35" s="89"/>
      <c r="BU35" s="89"/>
      <c r="BV35" s="89"/>
      <c r="BW35" s="89"/>
      <c r="BX35" s="89"/>
      <c r="BY35" s="89"/>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89"/>
      <c r="BN36" s="89"/>
      <c r="BO36" s="89"/>
      <c r="BP36" s="89"/>
      <c r="BQ36" s="89"/>
      <c r="BR36" s="89"/>
      <c r="BS36" s="89"/>
      <c r="BT36" s="89"/>
      <c r="BU36" s="89"/>
      <c r="BV36" s="89"/>
      <c r="BW36" s="89"/>
      <c r="BX36" s="89"/>
      <c r="BY36" s="89"/>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89"/>
      <c r="BN37" s="89"/>
      <c r="BO37" s="89"/>
      <c r="BP37" s="89"/>
      <c r="BQ37" s="89"/>
      <c r="BR37" s="89"/>
      <c r="BS37" s="89"/>
      <c r="BT37" s="89"/>
      <c r="BU37" s="89"/>
      <c r="BV37" s="89"/>
      <c r="BW37" s="89"/>
      <c r="BX37" s="89"/>
      <c r="BY37" s="89"/>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89"/>
      <c r="BN38" s="89"/>
      <c r="BO38" s="89"/>
      <c r="BP38" s="89"/>
      <c r="BQ38" s="89"/>
      <c r="BR38" s="89"/>
      <c r="BS38" s="89"/>
      <c r="BT38" s="89"/>
      <c r="BU38" s="89"/>
      <c r="BV38" s="89"/>
      <c r="BW38" s="89"/>
      <c r="BX38" s="89"/>
      <c r="BY38" s="89"/>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89"/>
      <c r="BN39" s="89"/>
      <c r="BO39" s="89"/>
      <c r="BP39" s="89"/>
      <c r="BQ39" s="89"/>
      <c r="BR39" s="89"/>
      <c r="BS39" s="89"/>
      <c r="BT39" s="89"/>
      <c r="BU39" s="89"/>
      <c r="BV39" s="89"/>
      <c r="BW39" s="89"/>
      <c r="BX39" s="89"/>
      <c r="BY39" s="89"/>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89"/>
      <c r="BN40" s="89"/>
      <c r="BO40" s="89"/>
      <c r="BP40" s="89"/>
      <c r="BQ40" s="89"/>
      <c r="BR40" s="89"/>
      <c r="BS40" s="89"/>
      <c r="BT40" s="89"/>
      <c r="BU40" s="89"/>
      <c r="BV40" s="89"/>
      <c r="BW40" s="89"/>
      <c r="BX40" s="89"/>
      <c r="BY40" s="89"/>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89"/>
      <c r="BN41" s="89"/>
      <c r="BO41" s="89"/>
      <c r="BP41" s="89"/>
      <c r="BQ41" s="89"/>
      <c r="BR41" s="89"/>
      <c r="BS41" s="89"/>
      <c r="BT41" s="89"/>
      <c r="BU41" s="89"/>
      <c r="BV41" s="89"/>
      <c r="BW41" s="89"/>
      <c r="BX41" s="89"/>
      <c r="BY41" s="89"/>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89"/>
      <c r="BN42" s="89"/>
      <c r="BO42" s="89"/>
      <c r="BP42" s="89"/>
      <c r="BQ42" s="89"/>
      <c r="BR42" s="89"/>
      <c r="BS42" s="89"/>
      <c r="BT42" s="89"/>
      <c r="BU42" s="89"/>
      <c r="BV42" s="89"/>
      <c r="BW42" s="89"/>
      <c r="BX42" s="89"/>
      <c r="BY42" s="89"/>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89"/>
      <c r="BN43" s="89"/>
      <c r="BO43" s="89"/>
      <c r="BP43" s="89"/>
      <c r="BQ43" s="89"/>
      <c r="BR43" s="89"/>
      <c r="BS43" s="89"/>
      <c r="BT43" s="89"/>
      <c r="BU43" s="89"/>
      <c r="BV43" s="89"/>
      <c r="BW43" s="89"/>
      <c r="BX43" s="89"/>
      <c r="BY43" s="89"/>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89"/>
      <c r="BN44" s="89"/>
      <c r="BO44" s="89"/>
      <c r="BP44" s="89"/>
      <c r="BQ44" s="89"/>
      <c r="BR44" s="89"/>
      <c r="BS44" s="89"/>
      <c r="BT44" s="89"/>
      <c r="BU44" s="89"/>
      <c r="BV44" s="89"/>
      <c r="BW44" s="89"/>
      <c r="BX44" s="89"/>
      <c r="BY44" s="89"/>
      <c r="BZ44" s="3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3" t="s">
        <v>26</v>
      </c>
      <c r="BM45" s="34"/>
      <c r="BN45" s="34"/>
      <c r="BO45" s="34"/>
      <c r="BP45" s="34"/>
      <c r="BQ45" s="34"/>
      <c r="BR45" s="34"/>
      <c r="BS45" s="34"/>
      <c r="BT45" s="34"/>
      <c r="BU45" s="34"/>
      <c r="BV45" s="34"/>
      <c r="BW45" s="34"/>
      <c r="BX45" s="34"/>
      <c r="BY45" s="34"/>
      <c r="BZ45" s="35"/>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6"/>
      <c r="BM46" s="37"/>
      <c r="BN46" s="37"/>
      <c r="BO46" s="37"/>
      <c r="BP46" s="37"/>
      <c r="BQ46" s="37"/>
      <c r="BR46" s="37"/>
      <c r="BS46" s="37"/>
      <c r="BT46" s="37"/>
      <c r="BU46" s="37"/>
      <c r="BV46" s="37"/>
      <c r="BW46" s="37"/>
      <c r="BX46" s="37"/>
      <c r="BY46" s="37"/>
      <c r="BZ46" s="38"/>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89"/>
      <c r="BN47" s="89"/>
      <c r="BO47" s="89"/>
      <c r="BP47" s="89"/>
      <c r="BQ47" s="89"/>
      <c r="BR47" s="89"/>
      <c r="BS47" s="89"/>
      <c r="BT47" s="89"/>
      <c r="BU47" s="89"/>
      <c r="BV47" s="89"/>
      <c r="BW47" s="89"/>
      <c r="BX47" s="89"/>
      <c r="BY47" s="89"/>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89"/>
      <c r="BN48" s="89"/>
      <c r="BO48" s="89"/>
      <c r="BP48" s="89"/>
      <c r="BQ48" s="89"/>
      <c r="BR48" s="89"/>
      <c r="BS48" s="89"/>
      <c r="BT48" s="89"/>
      <c r="BU48" s="89"/>
      <c r="BV48" s="89"/>
      <c r="BW48" s="89"/>
      <c r="BX48" s="89"/>
      <c r="BY48" s="89"/>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89"/>
      <c r="BN49" s="89"/>
      <c r="BO49" s="89"/>
      <c r="BP49" s="89"/>
      <c r="BQ49" s="89"/>
      <c r="BR49" s="89"/>
      <c r="BS49" s="89"/>
      <c r="BT49" s="89"/>
      <c r="BU49" s="89"/>
      <c r="BV49" s="89"/>
      <c r="BW49" s="89"/>
      <c r="BX49" s="89"/>
      <c r="BY49" s="89"/>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89"/>
      <c r="BN50" s="89"/>
      <c r="BO50" s="89"/>
      <c r="BP50" s="89"/>
      <c r="BQ50" s="89"/>
      <c r="BR50" s="89"/>
      <c r="BS50" s="89"/>
      <c r="BT50" s="89"/>
      <c r="BU50" s="89"/>
      <c r="BV50" s="89"/>
      <c r="BW50" s="89"/>
      <c r="BX50" s="89"/>
      <c r="BY50" s="89"/>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89"/>
      <c r="BN51" s="89"/>
      <c r="BO51" s="89"/>
      <c r="BP51" s="89"/>
      <c r="BQ51" s="89"/>
      <c r="BR51" s="89"/>
      <c r="BS51" s="89"/>
      <c r="BT51" s="89"/>
      <c r="BU51" s="89"/>
      <c r="BV51" s="89"/>
      <c r="BW51" s="89"/>
      <c r="BX51" s="89"/>
      <c r="BY51" s="89"/>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89"/>
      <c r="BN52" s="89"/>
      <c r="BO52" s="89"/>
      <c r="BP52" s="89"/>
      <c r="BQ52" s="89"/>
      <c r="BR52" s="89"/>
      <c r="BS52" s="89"/>
      <c r="BT52" s="89"/>
      <c r="BU52" s="89"/>
      <c r="BV52" s="89"/>
      <c r="BW52" s="89"/>
      <c r="BX52" s="89"/>
      <c r="BY52" s="89"/>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89"/>
      <c r="BN53" s="89"/>
      <c r="BO53" s="89"/>
      <c r="BP53" s="89"/>
      <c r="BQ53" s="89"/>
      <c r="BR53" s="89"/>
      <c r="BS53" s="89"/>
      <c r="BT53" s="89"/>
      <c r="BU53" s="89"/>
      <c r="BV53" s="89"/>
      <c r="BW53" s="89"/>
      <c r="BX53" s="89"/>
      <c r="BY53" s="89"/>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89"/>
      <c r="BN54" s="89"/>
      <c r="BO54" s="89"/>
      <c r="BP54" s="89"/>
      <c r="BQ54" s="89"/>
      <c r="BR54" s="89"/>
      <c r="BS54" s="89"/>
      <c r="BT54" s="89"/>
      <c r="BU54" s="89"/>
      <c r="BV54" s="89"/>
      <c r="BW54" s="89"/>
      <c r="BX54" s="89"/>
      <c r="BY54" s="89"/>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89"/>
      <c r="BN55" s="89"/>
      <c r="BO55" s="89"/>
      <c r="BP55" s="89"/>
      <c r="BQ55" s="89"/>
      <c r="BR55" s="89"/>
      <c r="BS55" s="89"/>
      <c r="BT55" s="89"/>
      <c r="BU55" s="89"/>
      <c r="BV55" s="89"/>
      <c r="BW55" s="89"/>
      <c r="BX55" s="89"/>
      <c r="BY55" s="89"/>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89"/>
      <c r="BN56" s="89"/>
      <c r="BO56" s="89"/>
      <c r="BP56" s="89"/>
      <c r="BQ56" s="89"/>
      <c r="BR56" s="89"/>
      <c r="BS56" s="89"/>
      <c r="BT56" s="89"/>
      <c r="BU56" s="89"/>
      <c r="BV56" s="89"/>
      <c r="BW56" s="89"/>
      <c r="BX56" s="89"/>
      <c r="BY56" s="89"/>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89"/>
      <c r="BN57" s="89"/>
      <c r="BO57" s="89"/>
      <c r="BP57" s="89"/>
      <c r="BQ57" s="89"/>
      <c r="BR57" s="89"/>
      <c r="BS57" s="89"/>
      <c r="BT57" s="89"/>
      <c r="BU57" s="89"/>
      <c r="BV57" s="89"/>
      <c r="BW57" s="89"/>
      <c r="BX57" s="89"/>
      <c r="BY57" s="89"/>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89"/>
      <c r="BN58" s="89"/>
      <c r="BO58" s="89"/>
      <c r="BP58" s="89"/>
      <c r="BQ58" s="89"/>
      <c r="BR58" s="89"/>
      <c r="BS58" s="89"/>
      <c r="BT58" s="89"/>
      <c r="BU58" s="89"/>
      <c r="BV58" s="89"/>
      <c r="BW58" s="89"/>
      <c r="BX58" s="89"/>
      <c r="BY58" s="89"/>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89"/>
      <c r="BN59" s="89"/>
      <c r="BO59" s="89"/>
      <c r="BP59" s="89"/>
      <c r="BQ59" s="89"/>
      <c r="BR59" s="89"/>
      <c r="BS59" s="89"/>
      <c r="BT59" s="89"/>
      <c r="BU59" s="89"/>
      <c r="BV59" s="89"/>
      <c r="BW59" s="89"/>
      <c r="BX59" s="89"/>
      <c r="BY59" s="89"/>
      <c r="BZ59" s="32"/>
    </row>
    <row r="60" spans="1:78" ht="13.5" customHeight="1" x14ac:dyDescent="0.15">
      <c r="A60" s="2"/>
      <c r="B60" s="39" t="s">
        <v>27</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1"/>
      <c r="BK60" s="2"/>
      <c r="BL60" s="31"/>
      <c r="BM60" s="89"/>
      <c r="BN60" s="89"/>
      <c r="BO60" s="89"/>
      <c r="BP60" s="89"/>
      <c r="BQ60" s="89"/>
      <c r="BR60" s="89"/>
      <c r="BS60" s="89"/>
      <c r="BT60" s="89"/>
      <c r="BU60" s="89"/>
      <c r="BV60" s="89"/>
      <c r="BW60" s="89"/>
      <c r="BX60" s="89"/>
      <c r="BY60" s="89"/>
      <c r="BZ60" s="32"/>
    </row>
    <row r="61" spans="1:78" ht="13.5" customHeight="1" x14ac:dyDescent="0.15">
      <c r="A61" s="2"/>
      <c r="B61" s="39"/>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1"/>
      <c r="BK61" s="2"/>
      <c r="BL61" s="31"/>
      <c r="BM61" s="89"/>
      <c r="BN61" s="89"/>
      <c r="BO61" s="89"/>
      <c r="BP61" s="89"/>
      <c r="BQ61" s="89"/>
      <c r="BR61" s="89"/>
      <c r="BS61" s="89"/>
      <c r="BT61" s="89"/>
      <c r="BU61" s="89"/>
      <c r="BV61" s="89"/>
      <c r="BW61" s="89"/>
      <c r="BX61" s="89"/>
      <c r="BY61" s="89"/>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89"/>
      <c r="BN62" s="89"/>
      <c r="BO62" s="89"/>
      <c r="BP62" s="89"/>
      <c r="BQ62" s="89"/>
      <c r="BR62" s="89"/>
      <c r="BS62" s="89"/>
      <c r="BT62" s="89"/>
      <c r="BU62" s="89"/>
      <c r="BV62" s="89"/>
      <c r="BW62" s="89"/>
      <c r="BX62" s="89"/>
      <c r="BY62" s="89"/>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89"/>
      <c r="BN63" s="89"/>
      <c r="BO63" s="89"/>
      <c r="BP63" s="89"/>
      <c r="BQ63" s="89"/>
      <c r="BR63" s="89"/>
      <c r="BS63" s="89"/>
      <c r="BT63" s="89"/>
      <c r="BU63" s="89"/>
      <c r="BV63" s="89"/>
      <c r="BW63" s="89"/>
      <c r="BX63" s="89"/>
      <c r="BY63" s="89"/>
      <c r="BZ63" s="3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3" t="s">
        <v>28</v>
      </c>
      <c r="BM64" s="34"/>
      <c r="BN64" s="34"/>
      <c r="BO64" s="34"/>
      <c r="BP64" s="34"/>
      <c r="BQ64" s="34"/>
      <c r="BR64" s="34"/>
      <c r="BS64" s="34"/>
      <c r="BT64" s="34"/>
      <c r="BU64" s="34"/>
      <c r="BV64" s="34"/>
      <c r="BW64" s="34"/>
      <c r="BX64" s="34"/>
      <c r="BY64" s="34"/>
      <c r="BZ64" s="35"/>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6"/>
      <c r="BM65" s="37"/>
      <c r="BN65" s="37"/>
      <c r="BO65" s="37"/>
      <c r="BP65" s="37"/>
      <c r="BQ65" s="37"/>
      <c r="BR65" s="37"/>
      <c r="BS65" s="37"/>
      <c r="BT65" s="37"/>
      <c r="BU65" s="37"/>
      <c r="BV65" s="37"/>
      <c r="BW65" s="37"/>
      <c r="BX65" s="37"/>
      <c r="BY65" s="37"/>
      <c r="BZ65" s="38"/>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89"/>
      <c r="BN66" s="89"/>
      <c r="BO66" s="89"/>
      <c r="BP66" s="89"/>
      <c r="BQ66" s="89"/>
      <c r="BR66" s="89"/>
      <c r="BS66" s="89"/>
      <c r="BT66" s="89"/>
      <c r="BU66" s="89"/>
      <c r="BV66" s="89"/>
      <c r="BW66" s="89"/>
      <c r="BX66" s="89"/>
      <c r="BY66" s="89"/>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89"/>
      <c r="BN67" s="89"/>
      <c r="BO67" s="89"/>
      <c r="BP67" s="89"/>
      <c r="BQ67" s="89"/>
      <c r="BR67" s="89"/>
      <c r="BS67" s="89"/>
      <c r="BT67" s="89"/>
      <c r="BU67" s="89"/>
      <c r="BV67" s="89"/>
      <c r="BW67" s="89"/>
      <c r="BX67" s="89"/>
      <c r="BY67" s="89"/>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89"/>
      <c r="BN68" s="89"/>
      <c r="BO68" s="89"/>
      <c r="BP68" s="89"/>
      <c r="BQ68" s="89"/>
      <c r="BR68" s="89"/>
      <c r="BS68" s="89"/>
      <c r="BT68" s="89"/>
      <c r="BU68" s="89"/>
      <c r="BV68" s="89"/>
      <c r="BW68" s="89"/>
      <c r="BX68" s="89"/>
      <c r="BY68" s="89"/>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89"/>
      <c r="BN69" s="89"/>
      <c r="BO69" s="89"/>
      <c r="BP69" s="89"/>
      <c r="BQ69" s="89"/>
      <c r="BR69" s="89"/>
      <c r="BS69" s="89"/>
      <c r="BT69" s="89"/>
      <c r="BU69" s="89"/>
      <c r="BV69" s="89"/>
      <c r="BW69" s="89"/>
      <c r="BX69" s="89"/>
      <c r="BY69" s="89"/>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89"/>
      <c r="BN70" s="89"/>
      <c r="BO70" s="89"/>
      <c r="BP70" s="89"/>
      <c r="BQ70" s="89"/>
      <c r="BR70" s="89"/>
      <c r="BS70" s="89"/>
      <c r="BT70" s="89"/>
      <c r="BU70" s="89"/>
      <c r="BV70" s="89"/>
      <c r="BW70" s="89"/>
      <c r="BX70" s="89"/>
      <c r="BY70" s="89"/>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89"/>
      <c r="BN71" s="89"/>
      <c r="BO71" s="89"/>
      <c r="BP71" s="89"/>
      <c r="BQ71" s="89"/>
      <c r="BR71" s="89"/>
      <c r="BS71" s="89"/>
      <c r="BT71" s="89"/>
      <c r="BU71" s="89"/>
      <c r="BV71" s="89"/>
      <c r="BW71" s="89"/>
      <c r="BX71" s="89"/>
      <c r="BY71" s="89"/>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89"/>
      <c r="BN72" s="89"/>
      <c r="BO72" s="89"/>
      <c r="BP72" s="89"/>
      <c r="BQ72" s="89"/>
      <c r="BR72" s="89"/>
      <c r="BS72" s="89"/>
      <c r="BT72" s="89"/>
      <c r="BU72" s="89"/>
      <c r="BV72" s="89"/>
      <c r="BW72" s="89"/>
      <c r="BX72" s="89"/>
      <c r="BY72" s="89"/>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89"/>
      <c r="BN73" s="89"/>
      <c r="BO73" s="89"/>
      <c r="BP73" s="89"/>
      <c r="BQ73" s="89"/>
      <c r="BR73" s="89"/>
      <c r="BS73" s="89"/>
      <c r="BT73" s="89"/>
      <c r="BU73" s="89"/>
      <c r="BV73" s="89"/>
      <c r="BW73" s="89"/>
      <c r="BX73" s="89"/>
      <c r="BY73" s="89"/>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89"/>
      <c r="BN74" s="89"/>
      <c r="BO74" s="89"/>
      <c r="BP74" s="89"/>
      <c r="BQ74" s="89"/>
      <c r="BR74" s="89"/>
      <c r="BS74" s="89"/>
      <c r="BT74" s="89"/>
      <c r="BU74" s="89"/>
      <c r="BV74" s="89"/>
      <c r="BW74" s="89"/>
      <c r="BX74" s="89"/>
      <c r="BY74" s="89"/>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89"/>
      <c r="BN75" s="89"/>
      <c r="BO75" s="89"/>
      <c r="BP75" s="89"/>
      <c r="BQ75" s="89"/>
      <c r="BR75" s="89"/>
      <c r="BS75" s="89"/>
      <c r="BT75" s="89"/>
      <c r="BU75" s="89"/>
      <c r="BV75" s="89"/>
      <c r="BW75" s="89"/>
      <c r="BX75" s="89"/>
      <c r="BY75" s="89"/>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89"/>
      <c r="BN76" s="89"/>
      <c r="BO76" s="89"/>
      <c r="BP76" s="89"/>
      <c r="BQ76" s="89"/>
      <c r="BR76" s="89"/>
      <c r="BS76" s="89"/>
      <c r="BT76" s="89"/>
      <c r="BU76" s="89"/>
      <c r="BV76" s="89"/>
      <c r="BW76" s="89"/>
      <c r="BX76" s="89"/>
      <c r="BY76" s="89"/>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89"/>
      <c r="BN77" s="89"/>
      <c r="BO77" s="89"/>
      <c r="BP77" s="89"/>
      <c r="BQ77" s="89"/>
      <c r="BR77" s="89"/>
      <c r="BS77" s="89"/>
      <c r="BT77" s="89"/>
      <c r="BU77" s="89"/>
      <c r="BV77" s="89"/>
      <c r="BW77" s="89"/>
      <c r="BX77" s="89"/>
      <c r="BY77" s="89"/>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89"/>
      <c r="BN78" s="89"/>
      <c r="BO78" s="89"/>
      <c r="BP78" s="89"/>
      <c r="BQ78" s="89"/>
      <c r="BR78" s="89"/>
      <c r="BS78" s="89"/>
      <c r="BT78" s="89"/>
      <c r="BU78" s="89"/>
      <c r="BV78" s="89"/>
      <c r="BW78" s="89"/>
      <c r="BX78" s="89"/>
      <c r="BY78" s="89"/>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89"/>
      <c r="BN79" s="89"/>
      <c r="BO79" s="89"/>
      <c r="BP79" s="89"/>
      <c r="BQ79" s="89"/>
      <c r="BR79" s="89"/>
      <c r="BS79" s="89"/>
      <c r="BT79" s="89"/>
      <c r="BU79" s="89"/>
      <c r="BV79" s="89"/>
      <c r="BW79" s="89"/>
      <c r="BX79" s="89"/>
      <c r="BY79" s="89"/>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89"/>
      <c r="BN80" s="89"/>
      <c r="BO80" s="89"/>
      <c r="BP80" s="89"/>
      <c r="BQ80" s="89"/>
      <c r="BR80" s="89"/>
      <c r="BS80" s="89"/>
      <c r="BT80" s="89"/>
      <c r="BU80" s="89"/>
      <c r="BV80" s="89"/>
      <c r="BW80" s="89"/>
      <c r="BX80" s="89"/>
      <c r="BY80" s="89"/>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89"/>
      <c r="BN81" s="89"/>
      <c r="BO81" s="89"/>
      <c r="BP81" s="89"/>
      <c r="BQ81" s="89"/>
      <c r="BR81" s="89"/>
      <c r="BS81" s="89"/>
      <c r="BT81" s="89"/>
      <c r="BU81" s="89"/>
      <c r="BV81" s="89"/>
      <c r="BW81" s="89"/>
      <c r="BX81" s="89"/>
      <c r="BY81" s="89"/>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【112.49】</v>
      </c>
      <c r="F85" s="13" t="str">
        <f>データ!AS6</f>
        <v>【8.77】</v>
      </c>
      <c r="G85" s="13" t="str">
        <f>データ!BD6</f>
        <v>【309.23】</v>
      </c>
      <c r="H85" s="13" t="str">
        <f>データ!BO6</f>
        <v>【240.07】</v>
      </c>
      <c r="I85" s="13" t="str">
        <f>データ!BZ6</f>
        <v>【112.35】</v>
      </c>
      <c r="J85" s="13" t="str">
        <f>データ!CK6</f>
        <v>【73.05】</v>
      </c>
      <c r="K85" s="13" t="str">
        <f>データ!CV6</f>
        <v>【62.22】</v>
      </c>
      <c r="L85" s="13" t="str">
        <f>データ!DG6</f>
        <v>【100.28】</v>
      </c>
      <c r="M85" s="13" t="str">
        <f>データ!DR6</f>
        <v>【58.52】</v>
      </c>
      <c r="N85" s="13" t="str">
        <f>データ!EC6</f>
        <v>【31.74】</v>
      </c>
      <c r="O85" s="13" t="str">
        <f>データ!EN6</f>
        <v>【0.28】</v>
      </c>
    </row>
  </sheetData>
  <sheetProtection algorithmName="SHA-512" hashValue="b64Dmebf+A7rQUxaYY+7V/fO39TjP2ybuJPv4VAVT6jUlMDcpO+mth8Z5Aba/aNr6IaAEsB7v1CxrbjOzxjxJw==" saltValue="N10gSLmRp8qQsRWsfH+iY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15" t="s">
        <v>53</v>
      </c>
      <c r="B4" s="17"/>
      <c r="C4" s="17"/>
      <c r="D4" s="17"/>
      <c r="E4" s="17"/>
      <c r="F4" s="17"/>
      <c r="G4" s="17"/>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209015</v>
      </c>
      <c r="D6" s="20">
        <f t="shared" si="3"/>
        <v>46</v>
      </c>
      <c r="E6" s="20">
        <f t="shared" si="3"/>
        <v>1</v>
      </c>
      <c r="F6" s="20">
        <f t="shared" si="3"/>
        <v>0</v>
      </c>
      <c r="G6" s="20">
        <f t="shared" si="3"/>
        <v>2</v>
      </c>
      <c r="H6" s="20" t="str">
        <f t="shared" si="3"/>
        <v>長野県　長野県上伊那広域水道用水企業団</v>
      </c>
      <c r="I6" s="20" t="str">
        <f t="shared" si="3"/>
        <v>法適用</v>
      </c>
      <c r="J6" s="20" t="str">
        <f t="shared" si="3"/>
        <v>水道事業</v>
      </c>
      <c r="K6" s="20" t="str">
        <f t="shared" si="3"/>
        <v>用水供給事業</v>
      </c>
      <c r="L6" s="20" t="str">
        <f t="shared" si="3"/>
        <v>B</v>
      </c>
      <c r="M6" s="20" t="str">
        <f t="shared" si="3"/>
        <v>非設置</v>
      </c>
      <c r="N6" s="21" t="str">
        <f t="shared" si="3"/>
        <v>-</v>
      </c>
      <c r="O6" s="21">
        <f t="shared" si="3"/>
        <v>98.6</v>
      </c>
      <c r="P6" s="21">
        <f t="shared" si="3"/>
        <v>97.68</v>
      </c>
      <c r="Q6" s="21">
        <f t="shared" si="3"/>
        <v>0</v>
      </c>
      <c r="R6" s="21" t="str">
        <f t="shared" si="3"/>
        <v>-</v>
      </c>
      <c r="S6" s="21" t="str">
        <f t="shared" si="3"/>
        <v>-</v>
      </c>
      <c r="T6" s="21" t="str">
        <f t="shared" si="3"/>
        <v>-</v>
      </c>
      <c r="U6" s="21">
        <f t="shared" si="3"/>
        <v>145112</v>
      </c>
      <c r="V6" s="21">
        <f t="shared" si="3"/>
        <v>205.2</v>
      </c>
      <c r="W6" s="21">
        <f t="shared" si="3"/>
        <v>707.17</v>
      </c>
      <c r="X6" s="22">
        <f>IF(X7="",NA(),X7)</f>
        <v>135.68</v>
      </c>
      <c r="Y6" s="22">
        <f t="shared" ref="Y6:AG6" si="4">IF(Y7="",NA(),Y7)</f>
        <v>137.37</v>
      </c>
      <c r="Z6" s="22">
        <f t="shared" si="4"/>
        <v>140.09</v>
      </c>
      <c r="AA6" s="22">
        <f t="shared" si="4"/>
        <v>136.88</v>
      </c>
      <c r="AB6" s="22">
        <f t="shared" si="4"/>
        <v>133.22999999999999</v>
      </c>
      <c r="AC6" s="22">
        <f t="shared" si="4"/>
        <v>114.26</v>
      </c>
      <c r="AD6" s="22">
        <f t="shared" si="4"/>
        <v>112.98</v>
      </c>
      <c r="AE6" s="22">
        <f t="shared" si="4"/>
        <v>112.91</v>
      </c>
      <c r="AF6" s="22">
        <f t="shared" si="4"/>
        <v>111.13</v>
      </c>
      <c r="AG6" s="22">
        <f t="shared" si="4"/>
        <v>112.49</v>
      </c>
      <c r="AH6" s="21" t="str">
        <f>IF(AH7="","",IF(AH7="-","【-】","【"&amp;SUBSTITUTE(TEXT(AH7,"#,##0.00"),"-","△")&amp;"】"))</f>
        <v>【112.49】</v>
      </c>
      <c r="AI6" s="21">
        <f>IF(AI7="",NA(),AI7)</f>
        <v>0</v>
      </c>
      <c r="AJ6" s="21">
        <f t="shared" ref="AJ6:AR6" si="5">IF(AJ7="",NA(),AJ7)</f>
        <v>0</v>
      </c>
      <c r="AK6" s="21">
        <f t="shared" si="5"/>
        <v>0</v>
      </c>
      <c r="AL6" s="21">
        <f t="shared" si="5"/>
        <v>0</v>
      </c>
      <c r="AM6" s="21">
        <f t="shared" si="5"/>
        <v>0</v>
      </c>
      <c r="AN6" s="22">
        <f t="shared" si="5"/>
        <v>10.58</v>
      </c>
      <c r="AO6" s="22">
        <f t="shared" si="5"/>
        <v>10.49</v>
      </c>
      <c r="AP6" s="22">
        <f t="shared" si="5"/>
        <v>9.92</v>
      </c>
      <c r="AQ6" s="22">
        <f t="shared" si="5"/>
        <v>12.29</v>
      </c>
      <c r="AR6" s="22">
        <f t="shared" si="5"/>
        <v>8.77</v>
      </c>
      <c r="AS6" s="21" t="str">
        <f>IF(AS7="","",IF(AS7="-","【-】","【"&amp;SUBSTITUTE(TEXT(AS7,"#,##0.00"),"-","△")&amp;"】"))</f>
        <v>【8.77】</v>
      </c>
      <c r="AT6" s="22">
        <f>IF(AT7="",NA(),AT7)</f>
        <v>763.37</v>
      </c>
      <c r="AU6" s="22">
        <f t="shared" ref="AU6:BC6" si="6">IF(AU7="",NA(),AU7)</f>
        <v>1098.94</v>
      </c>
      <c r="AV6" s="22">
        <f t="shared" si="6"/>
        <v>1863.03</v>
      </c>
      <c r="AW6" s="22">
        <f t="shared" si="6"/>
        <v>4276.67</v>
      </c>
      <c r="AX6" s="22">
        <f t="shared" si="6"/>
        <v>4118.49</v>
      </c>
      <c r="AY6" s="22">
        <f t="shared" si="6"/>
        <v>243.44</v>
      </c>
      <c r="AZ6" s="22">
        <f t="shared" si="6"/>
        <v>258.49</v>
      </c>
      <c r="BA6" s="22">
        <f t="shared" si="6"/>
        <v>271.10000000000002</v>
      </c>
      <c r="BB6" s="22">
        <f t="shared" si="6"/>
        <v>284.45</v>
      </c>
      <c r="BC6" s="22">
        <f t="shared" si="6"/>
        <v>309.23</v>
      </c>
      <c r="BD6" s="21" t="str">
        <f>IF(BD7="","",IF(BD7="-","【-】","【"&amp;SUBSTITUTE(TEXT(BD7,"#,##0.00"),"-","△")&amp;"】"))</f>
        <v>【309.23】</v>
      </c>
      <c r="BE6" s="22">
        <f>IF(BE7="",NA(),BE7)</f>
        <v>78.37</v>
      </c>
      <c r="BF6" s="22">
        <f t="shared" ref="BF6:BN6" si="7">IF(BF7="",NA(),BF7)</f>
        <v>41.98</v>
      </c>
      <c r="BG6" s="22">
        <f t="shared" si="7"/>
        <v>17.91</v>
      </c>
      <c r="BH6" s="22">
        <f t="shared" si="7"/>
        <v>8.27</v>
      </c>
      <c r="BI6" s="22">
        <f t="shared" si="7"/>
        <v>2.08</v>
      </c>
      <c r="BJ6" s="22">
        <f t="shared" si="7"/>
        <v>303.26</v>
      </c>
      <c r="BK6" s="22">
        <f t="shared" si="7"/>
        <v>290.31</v>
      </c>
      <c r="BL6" s="22">
        <f t="shared" si="7"/>
        <v>272.95999999999998</v>
      </c>
      <c r="BM6" s="22">
        <f t="shared" si="7"/>
        <v>260.95999999999998</v>
      </c>
      <c r="BN6" s="22">
        <f t="shared" si="7"/>
        <v>240.07</v>
      </c>
      <c r="BO6" s="21" t="str">
        <f>IF(BO7="","",IF(BO7="-","【-】","【"&amp;SUBSTITUTE(TEXT(BO7,"#,##0.00"),"-","△")&amp;"】"))</f>
        <v>【240.07】</v>
      </c>
      <c r="BP6" s="22">
        <f>IF(BP7="",NA(),BP7)</f>
        <v>135.91</v>
      </c>
      <c r="BQ6" s="22">
        <f t="shared" ref="BQ6:BY6" si="8">IF(BQ7="",NA(),BQ7)</f>
        <v>138.51</v>
      </c>
      <c r="BR6" s="22">
        <f t="shared" si="8"/>
        <v>141.69</v>
      </c>
      <c r="BS6" s="22">
        <f t="shared" si="8"/>
        <v>138.55000000000001</v>
      </c>
      <c r="BT6" s="22">
        <f t="shared" si="8"/>
        <v>134.77000000000001</v>
      </c>
      <c r="BU6" s="22">
        <f t="shared" si="8"/>
        <v>114.14</v>
      </c>
      <c r="BV6" s="22">
        <f t="shared" si="8"/>
        <v>112.83</v>
      </c>
      <c r="BW6" s="22">
        <f t="shared" si="8"/>
        <v>112.84</v>
      </c>
      <c r="BX6" s="22">
        <f t="shared" si="8"/>
        <v>110.77</v>
      </c>
      <c r="BY6" s="22">
        <f t="shared" si="8"/>
        <v>112.35</v>
      </c>
      <c r="BZ6" s="21" t="str">
        <f>IF(BZ7="","",IF(BZ7="-","【-】","【"&amp;SUBSTITUTE(TEXT(BZ7,"#,##0.00"),"-","△")&amp;"】"))</f>
        <v>【112.35】</v>
      </c>
      <c r="CA6" s="22">
        <f>IF(CA7="",NA(),CA7)</f>
        <v>39.39</v>
      </c>
      <c r="CB6" s="22">
        <f t="shared" ref="CB6:CJ6" si="9">IF(CB7="",NA(),CB7)</f>
        <v>38.75</v>
      </c>
      <c r="CC6" s="22">
        <f t="shared" si="9"/>
        <v>37.79</v>
      </c>
      <c r="CD6" s="22">
        <f t="shared" si="9"/>
        <v>37.32</v>
      </c>
      <c r="CE6" s="22">
        <f t="shared" si="9"/>
        <v>38.65</v>
      </c>
      <c r="CF6" s="22">
        <f t="shared" si="9"/>
        <v>73.03</v>
      </c>
      <c r="CG6" s="22">
        <f t="shared" si="9"/>
        <v>73.86</v>
      </c>
      <c r="CH6" s="22">
        <f t="shared" si="9"/>
        <v>73.849999999999994</v>
      </c>
      <c r="CI6" s="22">
        <f t="shared" si="9"/>
        <v>73.180000000000007</v>
      </c>
      <c r="CJ6" s="22">
        <f t="shared" si="9"/>
        <v>73.05</v>
      </c>
      <c r="CK6" s="21" t="str">
        <f>IF(CK7="","",IF(CK7="-","【-】","【"&amp;SUBSTITUTE(TEXT(CK7,"#,##0.00"),"-","△")&amp;"】"))</f>
        <v>【73.05】</v>
      </c>
      <c r="CL6" s="22">
        <f>IF(CL7="",NA(),CL7)</f>
        <v>82.08</v>
      </c>
      <c r="CM6" s="22">
        <f t="shared" ref="CM6:CU6" si="10">IF(CM7="",NA(),CM7)</f>
        <v>81.650000000000006</v>
      </c>
      <c r="CN6" s="22">
        <f t="shared" si="10"/>
        <v>81.75</v>
      </c>
      <c r="CO6" s="22">
        <f t="shared" si="10"/>
        <v>81.260000000000005</v>
      </c>
      <c r="CP6" s="22">
        <f t="shared" si="10"/>
        <v>82.03</v>
      </c>
      <c r="CQ6" s="22">
        <f t="shared" si="10"/>
        <v>62.19</v>
      </c>
      <c r="CR6" s="22">
        <f t="shared" si="10"/>
        <v>61.77</v>
      </c>
      <c r="CS6" s="22">
        <f t="shared" si="10"/>
        <v>61.69</v>
      </c>
      <c r="CT6" s="22">
        <f t="shared" si="10"/>
        <v>62.26</v>
      </c>
      <c r="CU6" s="22">
        <f t="shared" si="10"/>
        <v>62.22</v>
      </c>
      <c r="CV6" s="21" t="str">
        <f>IF(CV7="","",IF(CV7="-","【-】","【"&amp;SUBSTITUTE(TEXT(CV7,"#,##0.00"),"-","△")&amp;"】"))</f>
        <v>【62.22】</v>
      </c>
      <c r="CW6" s="22">
        <f>IF(CW7="",NA(),CW7)</f>
        <v>99.45</v>
      </c>
      <c r="CX6" s="22">
        <f t="shared" ref="CX6:DF6" si="11">IF(CX7="",NA(),CX7)</f>
        <v>99.6</v>
      </c>
      <c r="CY6" s="22">
        <f t="shared" si="11"/>
        <v>99.53</v>
      </c>
      <c r="CZ6" s="22">
        <f t="shared" si="11"/>
        <v>99.59</v>
      </c>
      <c r="DA6" s="22">
        <f t="shared" si="11"/>
        <v>98.11</v>
      </c>
      <c r="DB6" s="22">
        <f t="shared" si="11"/>
        <v>100.05</v>
      </c>
      <c r="DC6" s="22">
        <f t="shared" si="11"/>
        <v>100.08</v>
      </c>
      <c r="DD6" s="22">
        <f t="shared" si="11"/>
        <v>100</v>
      </c>
      <c r="DE6" s="22">
        <f t="shared" si="11"/>
        <v>100.16</v>
      </c>
      <c r="DF6" s="22">
        <f t="shared" si="11"/>
        <v>100.28</v>
      </c>
      <c r="DG6" s="21" t="str">
        <f>IF(DG7="","",IF(DG7="-","【-】","【"&amp;SUBSTITUTE(TEXT(DG7,"#,##0.00"),"-","△")&amp;"】"))</f>
        <v>【100.28】</v>
      </c>
      <c r="DH6" s="22">
        <f>IF(DH7="",NA(),DH7)</f>
        <v>52.2</v>
      </c>
      <c r="DI6" s="22">
        <f t="shared" ref="DI6:DQ6" si="12">IF(DI7="",NA(),DI7)</f>
        <v>53.76</v>
      </c>
      <c r="DJ6" s="22">
        <f t="shared" si="12"/>
        <v>55.77</v>
      </c>
      <c r="DK6" s="22">
        <f t="shared" si="12"/>
        <v>57.22</v>
      </c>
      <c r="DL6" s="22">
        <f t="shared" si="12"/>
        <v>58.68</v>
      </c>
      <c r="DM6" s="22">
        <f t="shared" si="12"/>
        <v>54.73</v>
      </c>
      <c r="DN6" s="22">
        <f t="shared" si="12"/>
        <v>55.77</v>
      </c>
      <c r="DO6" s="22">
        <f t="shared" si="12"/>
        <v>56.48</v>
      </c>
      <c r="DP6" s="22">
        <f t="shared" si="12"/>
        <v>57.5</v>
      </c>
      <c r="DQ6" s="22">
        <f t="shared" si="12"/>
        <v>58.52</v>
      </c>
      <c r="DR6" s="21" t="str">
        <f>IF(DR7="","",IF(DR7="-","【-】","【"&amp;SUBSTITUTE(TEXT(DR7,"#,##0.00"),"-","△")&amp;"】"))</f>
        <v>【58.52】</v>
      </c>
      <c r="DS6" s="21">
        <f>IF(DS7="",NA(),DS7)</f>
        <v>0</v>
      </c>
      <c r="DT6" s="21">
        <f t="shared" ref="DT6:EB6" si="13">IF(DT7="",NA(),DT7)</f>
        <v>0</v>
      </c>
      <c r="DU6" s="21">
        <f t="shared" si="13"/>
        <v>0</v>
      </c>
      <c r="DV6" s="21">
        <f t="shared" si="13"/>
        <v>0</v>
      </c>
      <c r="DW6" s="21">
        <f t="shared" si="13"/>
        <v>0</v>
      </c>
      <c r="DX6" s="22">
        <f t="shared" si="13"/>
        <v>22.46</v>
      </c>
      <c r="DY6" s="22">
        <f t="shared" si="13"/>
        <v>25.84</v>
      </c>
      <c r="DZ6" s="22">
        <f t="shared" si="13"/>
        <v>27.61</v>
      </c>
      <c r="EA6" s="22">
        <f t="shared" si="13"/>
        <v>30.3</v>
      </c>
      <c r="EB6" s="22">
        <f t="shared" si="13"/>
        <v>31.74</v>
      </c>
      <c r="EC6" s="21" t="str">
        <f>IF(EC7="","",IF(EC7="-","【-】","【"&amp;SUBSTITUTE(TEXT(EC7,"#,##0.00"),"-","△")&amp;"】"))</f>
        <v>【31.74】</v>
      </c>
      <c r="ED6" s="21">
        <f>IF(ED7="",NA(),ED7)</f>
        <v>0</v>
      </c>
      <c r="EE6" s="21">
        <f t="shared" ref="EE6:EM6" si="14">IF(EE7="",NA(),EE7)</f>
        <v>0</v>
      </c>
      <c r="EF6" s="21">
        <f t="shared" si="14"/>
        <v>0</v>
      </c>
      <c r="EG6" s="21">
        <f t="shared" si="14"/>
        <v>0</v>
      </c>
      <c r="EH6" s="21">
        <f t="shared" si="14"/>
        <v>0</v>
      </c>
      <c r="EI6" s="22">
        <f t="shared" si="14"/>
        <v>0.27</v>
      </c>
      <c r="EJ6" s="22">
        <f t="shared" si="14"/>
        <v>0.24</v>
      </c>
      <c r="EK6" s="22">
        <f t="shared" si="14"/>
        <v>0.2</v>
      </c>
      <c r="EL6" s="22">
        <f t="shared" si="14"/>
        <v>0.32</v>
      </c>
      <c r="EM6" s="22">
        <f t="shared" si="14"/>
        <v>0.28000000000000003</v>
      </c>
      <c r="EN6" s="21" t="str">
        <f>IF(EN7="","",IF(EN7="-","【-】","【"&amp;SUBSTITUTE(TEXT(EN7,"#,##0.00"),"-","△")&amp;"】"))</f>
        <v>【0.28】</v>
      </c>
    </row>
    <row r="7" spans="1:144" s="23" customFormat="1" x14ac:dyDescent="0.15">
      <c r="A7" s="15"/>
      <c r="B7" s="24">
        <v>2021</v>
      </c>
      <c r="C7" s="24">
        <v>209015</v>
      </c>
      <c r="D7" s="24">
        <v>46</v>
      </c>
      <c r="E7" s="24">
        <v>1</v>
      </c>
      <c r="F7" s="24">
        <v>0</v>
      </c>
      <c r="G7" s="24">
        <v>2</v>
      </c>
      <c r="H7" s="24" t="s">
        <v>93</v>
      </c>
      <c r="I7" s="24" t="s">
        <v>94</v>
      </c>
      <c r="J7" s="24" t="s">
        <v>95</v>
      </c>
      <c r="K7" s="24" t="s">
        <v>96</v>
      </c>
      <c r="L7" s="24" t="s">
        <v>97</v>
      </c>
      <c r="M7" s="24" t="s">
        <v>98</v>
      </c>
      <c r="N7" s="25" t="s">
        <v>99</v>
      </c>
      <c r="O7" s="25">
        <v>98.6</v>
      </c>
      <c r="P7" s="25">
        <v>97.68</v>
      </c>
      <c r="Q7" s="25">
        <v>0</v>
      </c>
      <c r="R7" s="25" t="s">
        <v>99</v>
      </c>
      <c r="S7" s="25" t="s">
        <v>99</v>
      </c>
      <c r="T7" s="25" t="s">
        <v>99</v>
      </c>
      <c r="U7" s="25">
        <v>145112</v>
      </c>
      <c r="V7" s="25">
        <v>205.2</v>
      </c>
      <c r="W7" s="25">
        <v>707.17</v>
      </c>
      <c r="X7" s="25">
        <v>135.68</v>
      </c>
      <c r="Y7" s="25">
        <v>137.37</v>
      </c>
      <c r="Z7" s="25">
        <v>140.09</v>
      </c>
      <c r="AA7" s="25">
        <v>136.88</v>
      </c>
      <c r="AB7" s="25">
        <v>133.22999999999999</v>
      </c>
      <c r="AC7" s="25">
        <v>114.26</v>
      </c>
      <c r="AD7" s="25">
        <v>112.98</v>
      </c>
      <c r="AE7" s="25">
        <v>112.91</v>
      </c>
      <c r="AF7" s="25">
        <v>111.13</v>
      </c>
      <c r="AG7" s="25">
        <v>112.49</v>
      </c>
      <c r="AH7" s="25">
        <v>112.49</v>
      </c>
      <c r="AI7" s="25">
        <v>0</v>
      </c>
      <c r="AJ7" s="25">
        <v>0</v>
      </c>
      <c r="AK7" s="25">
        <v>0</v>
      </c>
      <c r="AL7" s="25">
        <v>0</v>
      </c>
      <c r="AM7" s="25">
        <v>0</v>
      </c>
      <c r="AN7" s="25">
        <v>10.58</v>
      </c>
      <c r="AO7" s="25">
        <v>10.49</v>
      </c>
      <c r="AP7" s="25">
        <v>9.92</v>
      </c>
      <c r="AQ7" s="25">
        <v>12.29</v>
      </c>
      <c r="AR7" s="25">
        <v>8.77</v>
      </c>
      <c r="AS7" s="25">
        <v>8.77</v>
      </c>
      <c r="AT7" s="25">
        <v>763.37</v>
      </c>
      <c r="AU7" s="25">
        <v>1098.94</v>
      </c>
      <c r="AV7" s="25">
        <v>1863.03</v>
      </c>
      <c r="AW7" s="25">
        <v>4276.67</v>
      </c>
      <c r="AX7" s="25">
        <v>4118.49</v>
      </c>
      <c r="AY7" s="25">
        <v>243.44</v>
      </c>
      <c r="AZ7" s="25">
        <v>258.49</v>
      </c>
      <c r="BA7" s="25">
        <v>271.10000000000002</v>
      </c>
      <c r="BB7" s="25">
        <v>284.45</v>
      </c>
      <c r="BC7" s="25">
        <v>309.23</v>
      </c>
      <c r="BD7" s="25">
        <v>309.23</v>
      </c>
      <c r="BE7" s="25">
        <v>78.37</v>
      </c>
      <c r="BF7" s="25">
        <v>41.98</v>
      </c>
      <c r="BG7" s="25">
        <v>17.91</v>
      </c>
      <c r="BH7" s="25">
        <v>8.27</v>
      </c>
      <c r="BI7" s="25">
        <v>2.08</v>
      </c>
      <c r="BJ7" s="25">
        <v>303.26</v>
      </c>
      <c r="BK7" s="25">
        <v>290.31</v>
      </c>
      <c r="BL7" s="25">
        <v>272.95999999999998</v>
      </c>
      <c r="BM7" s="25">
        <v>260.95999999999998</v>
      </c>
      <c r="BN7" s="25">
        <v>240.07</v>
      </c>
      <c r="BO7" s="25">
        <v>240.07</v>
      </c>
      <c r="BP7" s="25">
        <v>135.91</v>
      </c>
      <c r="BQ7" s="25">
        <v>138.51</v>
      </c>
      <c r="BR7" s="25">
        <v>141.69</v>
      </c>
      <c r="BS7" s="25">
        <v>138.55000000000001</v>
      </c>
      <c r="BT7" s="25">
        <v>134.77000000000001</v>
      </c>
      <c r="BU7" s="25">
        <v>114.14</v>
      </c>
      <c r="BV7" s="25">
        <v>112.83</v>
      </c>
      <c r="BW7" s="25">
        <v>112.84</v>
      </c>
      <c r="BX7" s="25">
        <v>110.77</v>
      </c>
      <c r="BY7" s="25">
        <v>112.35</v>
      </c>
      <c r="BZ7" s="25">
        <v>112.35</v>
      </c>
      <c r="CA7" s="25">
        <v>39.39</v>
      </c>
      <c r="CB7" s="25">
        <v>38.75</v>
      </c>
      <c r="CC7" s="25">
        <v>37.79</v>
      </c>
      <c r="CD7" s="25">
        <v>37.32</v>
      </c>
      <c r="CE7" s="25">
        <v>38.65</v>
      </c>
      <c r="CF7" s="25">
        <v>73.03</v>
      </c>
      <c r="CG7" s="25">
        <v>73.86</v>
      </c>
      <c r="CH7" s="25">
        <v>73.849999999999994</v>
      </c>
      <c r="CI7" s="25">
        <v>73.180000000000007</v>
      </c>
      <c r="CJ7" s="25">
        <v>73.05</v>
      </c>
      <c r="CK7" s="25">
        <v>73.05</v>
      </c>
      <c r="CL7" s="25">
        <v>82.08</v>
      </c>
      <c r="CM7" s="25">
        <v>81.650000000000006</v>
      </c>
      <c r="CN7" s="25">
        <v>81.75</v>
      </c>
      <c r="CO7" s="25">
        <v>81.260000000000005</v>
      </c>
      <c r="CP7" s="25">
        <v>82.03</v>
      </c>
      <c r="CQ7" s="25">
        <v>62.19</v>
      </c>
      <c r="CR7" s="25">
        <v>61.77</v>
      </c>
      <c r="CS7" s="25">
        <v>61.69</v>
      </c>
      <c r="CT7" s="25">
        <v>62.26</v>
      </c>
      <c r="CU7" s="25">
        <v>62.22</v>
      </c>
      <c r="CV7" s="25">
        <v>62.22</v>
      </c>
      <c r="CW7" s="25">
        <v>99.45</v>
      </c>
      <c r="CX7" s="25">
        <v>99.6</v>
      </c>
      <c r="CY7" s="25">
        <v>99.53</v>
      </c>
      <c r="CZ7" s="25">
        <v>99.59</v>
      </c>
      <c r="DA7" s="25">
        <v>98.11</v>
      </c>
      <c r="DB7" s="25">
        <v>100.05</v>
      </c>
      <c r="DC7" s="25">
        <v>100.08</v>
      </c>
      <c r="DD7" s="25">
        <v>100</v>
      </c>
      <c r="DE7" s="25">
        <v>100.16</v>
      </c>
      <c r="DF7" s="25">
        <v>100.28</v>
      </c>
      <c r="DG7" s="25">
        <v>100.28</v>
      </c>
      <c r="DH7" s="25">
        <v>52.2</v>
      </c>
      <c r="DI7" s="25">
        <v>53.76</v>
      </c>
      <c r="DJ7" s="25">
        <v>55.77</v>
      </c>
      <c r="DK7" s="25">
        <v>57.22</v>
      </c>
      <c r="DL7" s="25">
        <v>58.68</v>
      </c>
      <c r="DM7" s="25">
        <v>54.73</v>
      </c>
      <c r="DN7" s="25">
        <v>55.77</v>
      </c>
      <c r="DO7" s="25">
        <v>56.48</v>
      </c>
      <c r="DP7" s="25">
        <v>57.5</v>
      </c>
      <c r="DQ7" s="25">
        <v>58.52</v>
      </c>
      <c r="DR7" s="25">
        <v>58.52</v>
      </c>
      <c r="DS7" s="25">
        <v>0</v>
      </c>
      <c r="DT7" s="25">
        <v>0</v>
      </c>
      <c r="DU7" s="25">
        <v>0</v>
      </c>
      <c r="DV7" s="25">
        <v>0</v>
      </c>
      <c r="DW7" s="25">
        <v>0</v>
      </c>
      <c r="DX7" s="25">
        <v>22.46</v>
      </c>
      <c r="DY7" s="25">
        <v>25.84</v>
      </c>
      <c r="DZ7" s="25">
        <v>27.61</v>
      </c>
      <c r="EA7" s="25">
        <v>30.3</v>
      </c>
      <c r="EB7" s="25">
        <v>31.74</v>
      </c>
      <c r="EC7" s="25">
        <v>31.74</v>
      </c>
      <c r="ED7" s="25">
        <v>0</v>
      </c>
      <c r="EE7" s="25">
        <v>0</v>
      </c>
      <c r="EF7" s="25">
        <v>0</v>
      </c>
      <c r="EG7" s="25">
        <v>0</v>
      </c>
      <c r="EH7" s="25">
        <v>0</v>
      </c>
      <c r="EI7" s="25">
        <v>0.27</v>
      </c>
      <c r="EJ7" s="25">
        <v>0.24</v>
      </c>
      <c r="EK7" s="25">
        <v>0.2</v>
      </c>
      <c r="EL7" s="25">
        <v>0.32</v>
      </c>
      <c r="EM7" s="25">
        <v>0.28000000000000003</v>
      </c>
      <c r="EN7" s="25">
        <v>0.28000000000000003</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ModifiedBy>
  </cp:lastModifiedBy>
  <cp:lastPrinted>2023-01-26T00:44:11Z</cp:lastPrinted>
  <dcterms:created xsi:type="dcterms:W3CDTF">2022-12-01T00:58:59Z</dcterms:created>
  <dcterms:modified xsi:type="dcterms:W3CDTF">2023-01-26T00:46:05Z</dcterms:modified>
  <cp:category>
  </cp:category>
</cp:coreProperties>
</file>