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238000\（新）共有書庫\16_財務（H31.4.3～）\02_財務\02 決算\09決算統計\R03\09_経営比較分析表の分析等\02_分析内容記載_【経営比較分析表】2021_240001_46_060\"/>
    </mc:Choice>
  </mc:AlternateContent>
  <workbookProtection workbookAlgorithmName="SHA-512" workbookHashValue="ulrVKZrtziZ41g8s/TGNDsQ6A/tVBSAJPp2Dz2VAe1hAW4gMe6zrvS0q0eC3RyCvD/b9QhzGmeyGywkKhtDW2A==" workbookSaltValue="jRZ/Sm4IhzGr3olNeqDFew==" workbookSpinCount="100000" lockStructure="1"/>
  <bookViews>
    <workbookView xWindow="0" yWindow="0" windowWidth="20490" windowHeight="753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AC6" i="5"/>
  <c r="AB6" i="5"/>
  <c r="LP8" i="4" s="1"/>
  <c r="AA6" i="5"/>
  <c r="Z6" i="5"/>
  <c r="Y6" i="5"/>
  <c r="X6" i="5"/>
  <c r="EG12" i="4" s="1"/>
  <c r="W6" i="5"/>
  <c r="V6" i="5"/>
  <c r="U6" i="5"/>
  <c r="T6" i="5"/>
  <c r="S6" i="5"/>
  <c r="EG10" i="4" s="1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CN12" i="4"/>
  <c r="AU12" i="4"/>
  <c r="B12" i="4"/>
  <c r="JW10" i="4"/>
  <c r="ID10" i="4"/>
  <c r="FZ10" i="4"/>
  <c r="CN10" i="4"/>
  <c r="AU10" i="4"/>
  <c r="B10" i="4"/>
  <c r="JW8" i="4"/>
  <c r="ID8" i="4"/>
  <c r="FZ8" i="4"/>
  <c r="CN8" i="4"/>
  <c r="AU8" i="4"/>
  <c r="B8" i="4"/>
  <c r="MH78" i="4" l="1"/>
  <c r="FL54" i="4"/>
  <c r="CS78" i="4"/>
  <c r="MN54" i="4"/>
  <c r="MN32" i="4"/>
  <c r="IZ54" i="4"/>
  <c r="IZ32" i="4"/>
  <c r="HM78" i="4"/>
  <c r="FL32" i="4"/>
  <c r="BX54" i="4"/>
  <c r="BX32" i="4"/>
  <c r="C11" i="5"/>
  <c r="D11" i="5"/>
  <c r="E11" i="5"/>
  <c r="B11" i="5"/>
  <c r="DS54" i="4" l="1"/>
  <c r="AN78" i="4"/>
  <c r="AE54" i="4"/>
  <c r="KU54" i="4"/>
  <c r="KC78" i="4"/>
  <c r="HG54" i="4"/>
  <c r="HG32" i="4"/>
  <c r="FH78" i="4"/>
  <c r="DS32" i="4"/>
  <c r="AE32" i="4"/>
  <c r="KU32" i="4"/>
  <c r="GR32" i="4"/>
  <c r="DD32" i="4"/>
  <c r="P32" i="4"/>
  <c r="EO78" i="4"/>
  <c r="U78" i="4"/>
  <c r="KF54" i="4"/>
  <c r="KF32" i="4"/>
  <c r="JJ78" i="4"/>
  <c r="GR54" i="4"/>
  <c r="DD54" i="4"/>
  <c r="P54" i="4"/>
  <c r="LY32" i="4"/>
  <c r="LO78" i="4"/>
  <c r="IK32" i="4"/>
  <c r="EW32" i="4"/>
  <c r="GT78" i="4"/>
  <c r="EW54" i="4"/>
  <c r="BZ78" i="4"/>
  <c r="BI54" i="4"/>
  <c r="BI32" i="4"/>
  <c r="LY54" i="4"/>
  <c r="IK54" i="4"/>
  <c r="BG78" i="4"/>
  <c r="LJ32" i="4"/>
  <c r="LJ54" i="4"/>
  <c r="KV78" i="4"/>
  <c r="HV32" i="4"/>
  <c r="GA78" i="4"/>
  <c r="EH54" i="4"/>
  <c r="EH32" i="4"/>
  <c r="AT54" i="4"/>
  <c r="AT32" i="4"/>
  <c r="HV54" i="4"/>
</calcChain>
</file>

<file path=xl/sharedStrings.xml><?xml version="1.0" encoding="utf-8"?>
<sst xmlns="http://schemas.openxmlformats.org/spreadsheetml/2006/main" count="329" uniqueCount="185">
  <si>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</si>
  <si>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</si>
  <si>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</si>
  <si>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</si>
  <si>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</si>
  <si>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</si>
  <si>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</si>
  <si>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</si>
  <si>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</si>
  <si>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</si>
  <si>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</si>
  <si>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</si>
  <si>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</si>
  <si>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</si>
  <si>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</si>
  <si>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</si>
  <si>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</si>
  <si>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</si>
  <si>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</si>
  <si>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</si>
  <si>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</si>
  <si>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</si>
  <si>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</si>
  <si>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</si>
  <si>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</si>
  <si>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</si>
  <si>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</si>
  <si>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</si>
  <si>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</si>
  <si>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</si>
  <si>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</si>
  <si>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</si>
  <si>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</si>
  <si>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</si>
  <si>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</si>
  <si>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</si>
  <si>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</si>
  <si>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</si>
  <si>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</si>
  <si>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</si>
  <si>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</si>
  <si>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</si>
  <si>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</si>
  <si>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</si>
  <si>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</si>
  <si>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</si>
  <si>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</si>
  <si>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</si>
  <si>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</si>
  <si>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</si>
  <si>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</si>
  <si>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</si>
  <si>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</si>
  <si>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</si>
  <si>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</si>
  <si>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</si>
  <si>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</si>
  <si>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</si>
  <si>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</si>
  <si>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</si>
  <si>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</si>
  <si>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</si>
  <si>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</si>
  <si>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</si>
  <si>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</si>
  <si>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</si>
  <si>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</si>
  <si>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</si>
  <si>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</si>
  <si>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</si>
  <si>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</si>
  <si>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</si>
  <si>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</si>
  <si>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</si>
  <si>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</si>
  <si>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</si>
  <si>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</si>
  <si>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</si>
  <si>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</si>
  <si>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</si>
  <si>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</si>
  <si>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</si>
  <si>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</si>
  <si>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</si>
  <si>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</si>
  <si>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</si>
  <si>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</si>
  <si>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</si>
  <si>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</si>
  <si>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</si>
  <si>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</si>
  <si>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</si>
  <si>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</si>
  <si>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</si>
  <si>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</si>
  <si>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</si>
  <si>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</si>
  <si>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</si>
  <si>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</si>
  <si>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</si>
  <si>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</si>
  <si>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</si>
  <si>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</si>
  <si>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</si>
  <si>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</si>
  <si>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</si>
  <si>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</si>
  <si>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</si>
  <si>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</si>
  <si>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</si>
  <si>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</si>
  <si>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</si>
  <si>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</si>
  <si>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</si>
  <si>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</si>
  <si>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</si>
  <si>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</si>
  <si>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</si>
  <si>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</si>
  <si>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</si>
  <si>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</si>
  <si>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</si>
  <si>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</si>
  <si>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</si>
  <si>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</si>
  <si>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</si>
  <si>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</si>
  <si>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</si>
  <si>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</si>
  <si>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</si>
  <si>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</si>
  <si>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</si>
  <si>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</si>
  <si>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</si>
  <si>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</si>
  <si>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</si>
  <si>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</si>
  <si>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</si>
  <si>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</si>
  <si>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</si>
  <si>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</si>
  <si>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</si>
  <si>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</si>
  <si>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</si>
  <si>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</si>
  <si>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</si>
  <si>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</si>
  <si>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</si>
  <si>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</si>
  <si>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</si>
  <si>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</si>
  <si>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</si>
  <si>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</si>
  <si>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</si>
  <si>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</si>
  <si>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</si>
  <si>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</si>
  <si>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</si>
  <si>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</si>
  <si>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</si>
  <si>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</si>
  <si>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</si>
  <si>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</si>
  <si>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</si>
  <si>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</si>
  <si>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</si>
  <si>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こころの医療センター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</si>
  <si>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</si>
  <si>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</si>
  <si>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</si>
  <si>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</si>
  <si>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</si>
  <si>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</si>
  <si>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</si>
  <si>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</si>
  <si>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</si>
  <si>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</si>
  <si>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</si>
  <si>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</si>
  <si>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</si>
  <si>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</si>
  <si>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・県内の精神科医療における中核病院として、精
　神科救急・急性期医療等の政策的医療や認知症
　治療、アルコール・ギャンブル依存症治療、精
　神科早期介入（早期発見・早期支援・早期治
　療）・早期予防等の専門的医療を提供するとと
　もに、研修医や看護実習生等を積極的に受け入
　れるなど、県内の精神科医療人材の育成にも貢
　献している。</t>
    <rPh sb="1" eb="3">
      <t>ケンナイ</t>
    </rPh>
    <rPh sb="4" eb="7">
      <t>セイシンカ</t>
    </rPh>
    <rPh sb="7" eb="9">
      <t>イリョウ</t>
    </rPh>
    <rPh sb="13" eb="15">
      <t>チュウカク</t>
    </rPh>
    <rPh sb="15" eb="17">
      <t>ビョウイン</t>
    </rPh>
    <rPh sb="21" eb="22">
      <t>セイ</t>
    </rPh>
    <rPh sb="24" eb="26">
      <t>カミシナ</t>
    </rPh>
    <rPh sb="26" eb="28">
      <t>キュウキュウ</t>
    </rPh>
    <rPh sb="29" eb="32">
      <t>キュウセイキ</t>
    </rPh>
    <rPh sb="32" eb="34">
      <t>イリョウ</t>
    </rPh>
    <rPh sb="34" eb="35">
      <t>トウ</t>
    </rPh>
    <rPh sb="36" eb="39">
      <t>セイサクテキ</t>
    </rPh>
    <rPh sb="39" eb="41">
      <t>イリョウ</t>
    </rPh>
    <rPh sb="42" eb="45">
      <t>ニンチショウ</t>
    </rPh>
    <rPh sb="47" eb="49">
      <t>チリョウ</t>
    </rPh>
    <rPh sb="61" eb="64">
      <t>イゾンショウ</t>
    </rPh>
    <rPh sb="64" eb="66">
      <t>チリョウ</t>
    </rPh>
    <rPh sb="72" eb="74">
      <t>ソウキ</t>
    </rPh>
    <rPh sb="74" eb="76">
      <t>カイニュウ</t>
    </rPh>
    <rPh sb="77" eb="79">
      <t>ソウキ</t>
    </rPh>
    <rPh sb="79" eb="81">
      <t>ハッケン</t>
    </rPh>
    <rPh sb="82" eb="84">
      <t>ソウキ</t>
    </rPh>
    <rPh sb="84" eb="86">
      <t>シエン</t>
    </rPh>
    <rPh sb="87" eb="89">
      <t>ソウキ</t>
    </rPh>
    <rPh sb="95" eb="97">
      <t>ソウキ</t>
    </rPh>
    <rPh sb="97" eb="99">
      <t>ヨボウ</t>
    </rPh>
    <rPh sb="99" eb="100">
      <t>トウ</t>
    </rPh>
    <rPh sb="101" eb="104">
      <t>センモンテキ</t>
    </rPh>
    <rPh sb="104" eb="106">
      <t>イリョウ</t>
    </rPh>
    <rPh sb="107" eb="109">
      <t>テイキョウ</t>
    </rPh>
    <rPh sb="118" eb="121">
      <t>ケンシュウイ</t>
    </rPh>
    <rPh sb="122" eb="124">
      <t>カンゴ</t>
    </rPh>
    <rPh sb="124" eb="127">
      <t>ジッシュウセイ</t>
    </rPh>
    <rPh sb="127" eb="128">
      <t>トウ</t>
    </rPh>
    <rPh sb="129" eb="131">
      <t>セッキョク</t>
    </rPh>
    <rPh sb="131" eb="132">
      <t>テキ</t>
    </rPh>
    <rPh sb="133" eb="134">
      <t>ウ</t>
    </rPh>
    <rPh sb="135" eb="136">
      <t>イ</t>
    </rPh>
    <rPh sb="143" eb="145">
      <t>ケンナイ</t>
    </rPh>
    <rPh sb="146" eb="149">
      <t>セイシンカ</t>
    </rPh>
    <rPh sb="149" eb="151">
      <t>イリョウ</t>
    </rPh>
    <rPh sb="151" eb="153">
      <t>ジンザイ</t>
    </rPh>
    <rPh sb="154" eb="156">
      <t>イクセイ</t>
    </rPh>
    <phoneticPr fontId="5"/>
  </si>
  <si>
    <t>・有形固定資産減価償却率及び器械備品減価償却
　率は類似病院の平均値より高く、老朽化が進ん
　でいるため、引き続き計画的な更新を行ってい
　く必要がある。
・1床当たり有形固定資産は類似病院の平均値に
　近い数値であるが、引き続き計画的に投資を行
　い、過大な投資とならないよう留意していく必
　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2">
      <t>ショウキャク</t>
    </rPh>
    <rPh sb="24" eb="25">
      <t>リツ</t>
    </rPh>
    <rPh sb="26" eb="28">
      <t>ルイジ</t>
    </rPh>
    <rPh sb="28" eb="30">
      <t>ビョウイン</t>
    </rPh>
    <rPh sb="31" eb="34">
      <t>ヘイキンチ</t>
    </rPh>
    <rPh sb="36" eb="37">
      <t>タカ</t>
    </rPh>
    <rPh sb="39" eb="42">
      <t>ロウキュウカ</t>
    </rPh>
    <rPh sb="43" eb="44">
      <t>スス</t>
    </rPh>
    <rPh sb="53" eb="54">
      <t>ヒ</t>
    </rPh>
    <rPh sb="55" eb="56">
      <t>ツヅ</t>
    </rPh>
    <rPh sb="57" eb="60">
      <t>ケイカクテキ</t>
    </rPh>
    <rPh sb="61" eb="63">
      <t>コウシン</t>
    </rPh>
    <rPh sb="64" eb="65">
      <t>オコナ</t>
    </rPh>
    <rPh sb="71" eb="73">
      <t>ヒツヨウ</t>
    </rPh>
    <rPh sb="80" eb="81">
      <t>ユカ</t>
    </rPh>
    <rPh sb="81" eb="82">
      <t>ア</t>
    </rPh>
    <rPh sb="84" eb="86">
      <t>ユウケイ</t>
    </rPh>
    <rPh sb="86" eb="88">
      <t>コテイ</t>
    </rPh>
    <rPh sb="88" eb="90">
      <t>シサン</t>
    </rPh>
    <rPh sb="91" eb="93">
      <t>ルイジ</t>
    </rPh>
    <rPh sb="93" eb="95">
      <t>ビョウイン</t>
    </rPh>
    <rPh sb="96" eb="99">
      <t>ヘイキンチ</t>
    </rPh>
    <rPh sb="102" eb="103">
      <t>チカ</t>
    </rPh>
    <rPh sb="104" eb="106">
      <t>スウチ</t>
    </rPh>
    <rPh sb="111" eb="112">
      <t>ヒ</t>
    </rPh>
    <rPh sb="113" eb="114">
      <t>ツヅ</t>
    </rPh>
    <rPh sb="115" eb="118">
      <t>ケイカクテキ</t>
    </rPh>
    <rPh sb="119" eb="121">
      <t>トウシ</t>
    </rPh>
    <rPh sb="122" eb="123">
      <t>オコナ</t>
    </rPh>
    <rPh sb="127" eb="129">
      <t>カダイ</t>
    </rPh>
    <rPh sb="130" eb="132">
      <t>トウシ</t>
    </rPh>
    <rPh sb="139" eb="141">
      <t>リュウイ</t>
    </rPh>
    <phoneticPr fontId="5"/>
  </si>
  <si>
    <t>・更なる経営の健全化に努め、「入院医療中心か
　ら地域生活中心」という精神科医療の方向性を
　ふまえ、県内の精神科医療における中核病院と
　しての役割を担いながら、適切な入院診療機能
　の確保とともに、外来患者に対する地域生活支
　援の一層の充実など、多様な医療ニーズに応じ
　たきめ細かなサービスの提供に努めていく。</t>
    <rPh sb="1" eb="2">
      <t>サラ</t>
    </rPh>
    <rPh sb="4" eb="6">
      <t>ケイエイ</t>
    </rPh>
    <rPh sb="7" eb="10">
      <t>ケンゼンカ</t>
    </rPh>
    <rPh sb="11" eb="12">
      <t>ツト</t>
    </rPh>
    <phoneticPr fontId="5"/>
  </si>
  <si>
    <r>
      <t>・新型コロナウイルス感染症に係る交付金等の影響で、　
　経常収支比率は類似病院の平均値を上回っているが、
　同感染症の先行きが不透明であることから、コロナ
　収束後を見据え引き続き経営の健全化に努める必要
　がある。
・病床利用率、入院・外来患者1人1日当たり収益が類
　似病院平均値</t>
    </r>
    <r>
      <rPr>
        <sz val="10"/>
        <rFont val="ＭＳ ゴシック"/>
        <family val="3"/>
        <charset val="128"/>
      </rPr>
      <t>を</t>
    </r>
    <r>
      <rPr>
        <sz val="10"/>
        <color theme="1"/>
        <rFont val="ＭＳ ゴシック"/>
        <family val="3"/>
        <charset val="128"/>
      </rPr>
      <t>下回っており、病床管理の適正化等
　により利用率・診療単価の最適化を図る必要がある。
・職員給与費及び材料費対医業収益比率は類似病院を
　上回っている。給与費、材料費ともに前年度比で減
　少している一方、それ以上に医業収益が減少したこ
　とが比率押し上げの要因となっている。引き続き費
　用の削減に取り組むとともに、前述のとおり病床利
　用率・診療単価の最適化を図り医業収益を改善する
　必要がある。</t>
    </r>
    <rPh sb="1" eb="3">
      <t>シンガタ</t>
    </rPh>
    <rPh sb="10" eb="13">
      <t>カンセンショウ</t>
    </rPh>
    <rPh sb="14" eb="15">
      <t>カカ</t>
    </rPh>
    <rPh sb="16" eb="19">
      <t>コウフキン</t>
    </rPh>
    <rPh sb="19" eb="20">
      <t>トウ</t>
    </rPh>
    <rPh sb="21" eb="23">
      <t>エイキョウ</t>
    </rPh>
    <rPh sb="28" eb="34">
      <t>ケイジョウシュウシヒリツ</t>
    </rPh>
    <rPh sb="37" eb="39">
      <t>ビョウイン</t>
    </rPh>
    <rPh sb="40" eb="43">
      <t>ヘイキンチ</t>
    </rPh>
    <rPh sb="44" eb="46">
      <t>ウワマワ</t>
    </rPh>
    <rPh sb="54" eb="58">
      <t>ドウカンセンショウ</t>
    </rPh>
    <rPh sb="59" eb="61">
      <t>サキユ</t>
    </rPh>
    <rPh sb="63" eb="66">
      <t>フトウメイ</t>
    </rPh>
    <rPh sb="79" eb="82">
      <t>シュウソクゴ</t>
    </rPh>
    <rPh sb="86" eb="87">
      <t>ヒ</t>
    </rPh>
    <rPh sb="88" eb="89">
      <t>ツヅ</t>
    </rPh>
    <rPh sb="90" eb="92">
      <t>ケイエイ</t>
    </rPh>
    <rPh sb="97" eb="98">
      <t>ツト</t>
    </rPh>
    <rPh sb="110" eb="112">
      <t>ビョウショウ</t>
    </rPh>
    <rPh sb="112" eb="115">
      <t>リヨウリツ</t>
    </rPh>
    <rPh sb="116" eb="118">
      <t>ニュウイン</t>
    </rPh>
    <rPh sb="119" eb="121">
      <t>ガイライ</t>
    </rPh>
    <rPh sb="121" eb="123">
      <t>カンジャ</t>
    </rPh>
    <rPh sb="123" eb="125">
      <t>ヒトリ</t>
    </rPh>
    <rPh sb="126" eb="127">
      <t>ヒ</t>
    </rPh>
    <rPh sb="127" eb="128">
      <t>ア</t>
    </rPh>
    <rPh sb="130" eb="132">
      <t>シュウエキ</t>
    </rPh>
    <rPh sb="139" eb="142">
      <t>ヘイキンチ</t>
    </rPh>
    <rPh sb="143" eb="145">
      <t>シタマワ</t>
    </rPh>
    <rPh sb="150" eb="152">
      <t>ビョウショウ</t>
    </rPh>
    <rPh sb="152" eb="154">
      <t>カンリ</t>
    </rPh>
    <rPh sb="158" eb="159">
      <t>トウ</t>
    </rPh>
    <rPh sb="164" eb="167">
      <t>リヨウリツ</t>
    </rPh>
    <rPh sb="170" eb="172">
      <t>タンカ</t>
    </rPh>
    <rPh sb="177" eb="178">
      <t>ハカ</t>
    </rPh>
    <rPh sb="179" eb="181">
      <t>ヒツヨウ</t>
    </rPh>
    <rPh sb="187" eb="192">
      <t>ショクインキュウヨヒ</t>
    </rPh>
    <rPh sb="192" eb="193">
      <t>オヨ</t>
    </rPh>
    <rPh sb="194" eb="197">
      <t>ザイリョウヒ</t>
    </rPh>
    <rPh sb="197" eb="198">
      <t>タイ</t>
    </rPh>
    <rPh sb="198" eb="200">
      <t>イギョウ</t>
    </rPh>
    <rPh sb="200" eb="202">
      <t>シュウエキ</t>
    </rPh>
    <rPh sb="202" eb="204">
      <t>ヒリツ</t>
    </rPh>
    <rPh sb="205" eb="207">
      <t>ルイジ</t>
    </rPh>
    <rPh sb="207" eb="209">
      <t>ビョウイン</t>
    </rPh>
    <rPh sb="212" eb="214">
      <t>ウワマワ</t>
    </rPh>
    <rPh sb="229" eb="230">
      <t>マエ</t>
    </rPh>
    <rPh sb="264" eb="266">
      <t>ヒリツ</t>
    </rPh>
    <rPh sb="266" eb="267">
      <t>オ</t>
    </rPh>
    <rPh sb="268" eb="269">
      <t>ア</t>
    </rPh>
    <rPh sb="271" eb="273">
      <t>ヨウイン</t>
    </rPh>
    <rPh sb="280" eb="281">
      <t>ヒ</t>
    </rPh>
    <rPh sb="282" eb="283">
      <t>ツヅ</t>
    </rPh>
    <rPh sb="289" eb="291">
      <t>サクゲン</t>
    </rPh>
    <rPh sb="292" eb="293">
      <t>ト</t>
    </rPh>
    <rPh sb="294" eb="295">
      <t>ク</t>
    </rPh>
    <rPh sb="301" eb="303">
      <t>ゼンジュツ</t>
    </rPh>
    <rPh sb="307" eb="309">
      <t>ビョウショウ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</si>
</sst>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78.900000000000006</c:v>
                </c:pt>
                <c:pt idx="2">
                  <c:v>76</c:v>
                </c:pt>
                <c:pt idx="3">
                  <c:v>64</c:v>
                </c:pt>
                <c:pt idx="4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C-4073-9721-40044C80A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72.099999999999994</c:v>
                </c:pt>
                <c:pt idx="2">
                  <c:v>69.8</c:v>
                </c:pt>
                <c:pt idx="3">
                  <c:v>65.3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C-4073-9721-40044C80A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6062</c:v>
                </c:pt>
                <c:pt idx="1">
                  <c:v>6191</c:v>
                </c:pt>
                <c:pt idx="2">
                  <c:v>6330</c:v>
                </c:pt>
                <c:pt idx="3">
                  <c:v>6458</c:v>
                </c:pt>
                <c:pt idx="4">
                  <c:v>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2-4A9E-8072-4FFDBFC10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8542</c:v>
                </c:pt>
                <c:pt idx="1">
                  <c:v>8518</c:v>
                </c:pt>
                <c:pt idx="2">
                  <c:v>7891</c:v>
                </c:pt>
                <c:pt idx="3">
                  <c:v>8706</c:v>
                </c:pt>
                <c:pt idx="4">
                  <c:v>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2-4A9E-8072-4FFDBFC10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17468</c:v>
                </c:pt>
                <c:pt idx="1">
                  <c:v>17425</c:v>
                </c:pt>
                <c:pt idx="2">
                  <c:v>17806</c:v>
                </c:pt>
                <c:pt idx="3">
                  <c:v>18365</c:v>
                </c:pt>
                <c:pt idx="4">
                  <c:v>19778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3-43F7-91C2-A6D0CDB0D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21037</c:v>
                </c:pt>
                <c:pt idx="1">
                  <c:v>21418</c:v>
                </c:pt>
                <c:pt idx="2">
                  <c:v>21604</c:v>
                </c:pt>
                <c:pt idx="3">
                  <c:v>22234</c:v>
                </c:pt>
                <c:pt idx="4">
                  <c:v>22875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3-43F7-91C2-A6D0CDB0D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133.69999999999999</c:v>
                </c:pt>
                <c:pt idx="1">
                  <c:v>137.5</c:v>
                </c:pt>
                <c:pt idx="2">
                  <c:v>142.6</c:v>
                </c:pt>
                <c:pt idx="3">
                  <c:v>109.4</c:v>
                </c:pt>
                <c:pt idx="4">
                  <c:v>105.2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F-4C02-B926-506E5A04F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179</c:v>
                </c:pt>
                <c:pt idx="1">
                  <c:v>176.9</c:v>
                </c:pt>
                <c:pt idx="2">
                  <c:v>177.9</c:v>
                </c:pt>
                <c:pt idx="3">
                  <c:v>197.8</c:v>
                </c:pt>
                <c:pt idx="4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F-4C02-B926-506E5A04F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71.8</c:v>
                </c:pt>
                <c:pt idx="1">
                  <c:v>70.8</c:v>
                </c:pt>
                <c:pt idx="2">
                  <c:v>71.3</c:v>
                </c:pt>
                <c:pt idx="3">
                  <c:v>83.4</c:v>
                </c:pt>
                <c:pt idx="4">
                  <c:v>59.9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E-4EF5-8925-84782A373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68.400000000000006</c:v>
                </c:pt>
                <c:pt idx="2">
                  <c:v>66.900000000000006</c:v>
                </c:pt>
                <c:pt idx="3">
                  <c:v>64.8</c:v>
                </c:pt>
                <c:pt idx="4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E-4EF5-8925-84782A373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97.2</c:v>
                </c:pt>
                <c:pt idx="2">
                  <c:v>97.8</c:v>
                </c:pt>
                <c:pt idx="3">
                  <c:v>110.3</c:v>
                </c:pt>
                <c:pt idx="4">
                  <c:v>126.9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B-4D0B-B817-7322DBC4B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100.9</c:v>
                </c:pt>
                <c:pt idx="2">
                  <c:v>99.7</c:v>
                </c:pt>
                <c:pt idx="3">
                  <c:v>102.3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B-4D0B-B817-7322DBC4B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64.3</c:v>
                </c:pt>
                <c:pt idx="2">
                  <c:v>65.7</c:v>
                </c:pt>
                <c:pt idx="3">
                  <c:v>67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1-4002-9168-6D1C6B9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50.2</c:v>
                </c:pt>
                <c:pt idx="2">
                  <c:v>52.3</c:v>
                </c:pt>
                <c:pt idx="3">
                  <c:v>54</c:v>
                </c:pt>
                <c:pt idx="4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1-4002-9168-6D1C6B9D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83.4</c:v>
                </c:pt>
                <c:pt idx="1">
                  <c:v>79.900000000000006</c:v>
                </c:pt>
                <c:pt idx="2">
                  <c:v>78.900000000000006</c:v>
                </c:pt>
                <c:pt idx="3">
                  <c:v>76.2</c:v>
                </c:pt>
                <c:pt idx="4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E-4975-8667-0A1C2C8EC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68.2</c:v>
                </c:pt>
                <c:pt idx="2">
                  <c:v>69.5</c:v>
                </c:pt>
                <c:pt idx="3">
                  <c:v>67.5</c:v>
                </c:pt>
                <c:pt idx="4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E-4975-8667-0A1C2C8EC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29277615</c:v>
                </c:pt>
                <c:pt idx="1">
                  <c:v>29525899</c:v>
                </c:pt>
                <c:pt idx="2">
                  <c:v>29547871</c:v>
                </c:pt>
                <c:pt idx="3">
                  <c:v>29720420</c:v>
                </c:pt>
                <c:pt idx="4">
                  <c:v>29811233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8-47F8-A80F-9B260FBA6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27577179</c:v>
                </c:pt>
                <c:pt idx="1">
                  <c:v>27722473</c:v>
                </c:pt>
                <c:pt idx="2">
                  <c:v>27879712</c:v>
                </c:pt>
                <c:pt idx="3">
                  <c:v>28287536</c:v>
                </c:pt>
                <c:pt idx="4">
                  <c:v>28070344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8-47F8-A80F-9B260FBA6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8.6999999999999993</c:v>
                </c:pt>
                <c:pt idx="1">
                  <c:v>8.5</c:v>
                </c:pt>
                <c:pt idx="2">
                  <c:v>9.1</c:v>
                </c:pt>
                <c:pt idx="3">
                  <c:v>7.7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E-4CD8-A6A1-6B3BF327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7.9</c:v>
                </c:pt>
                <c:pt idx="2">
                  <c:v>8.1</c:v>
                </c:pt>
                <c:pt idx="3">
                  <c:v>7.9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E-4CD8-A6A1-6B3BF327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99.8</c:v>
                </c:pt>
                <c:pt idx="2">
                  <c:v>98</c:v>
                </c:pt>
                <c:pt idx="3">
                  <c:v>82.1</c:v>
                </c:pt>
                <c:pt idx="4">
                  <c:v>113.8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2-4EB7-9182-9694878EC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86.5</c:v>
                </c:pt>
                <c:pt idx="1">
                  <c:v>87.6</c:v>
                </c:pt>
                <c:pt idx="2">
                  <c:v>89.7</c:v>
                </c:pt>
                <c:pt idx="3">
                  <c:v>92.2</c:v>
                </c:pt>
                <c:pt idx="4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2-4EB7-9182-9694878EC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13" zoomScaleNormal="100" zoomScaleSheetLayoutView="70" workbookViewId="0">
      <selection activeCell="NJ52" sqref="NJ52:NX53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7" width="3" customWidth="1"/>
    <col min="388" max="388" width="4.875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</row>
    <row r="3" spans="1:38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</row>
    <row r="4" spans="1:38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70" t="str">
        <f>データ!H6</f>
        <v>三重県　こころの医療センター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3"/>
      <c r="AU7" s="71" t="s">
        <v>2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3"/>
      <c r="CN7" s="71" t="s">
        <v>3</v>
      </c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3"/>
      <c r="EG7" s="71" t="s">
        <v>4</v>
      </c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3"/>
      <c r="FZ7" s="71" t="s">
        <v>5</v>
      </c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3"/>
      <c r="ID7" s="71" t="s">
        <v>6</v>
      </c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3"/>
      <c r="JW7" s="71" t="s">
        <v>7</v>
      </c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3"/>
      <c r="LP7" s="71" t="s">
        <v>8</v>
      </c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3"/>
      <c r="NI7" s="3"/>
      <c r="NJ7" s="74" t="s">
        <v>9</v>
      </c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5"/>
      <c r="NW7" s="76"/>
      <c r="NX7" s="3"/>
    </row>
    <row r="8" spans="1:388" ht="18.75" customHeight="1" x14ac:dyDescent="0.15">
      <c r="A8" s="2"/>
      <c r="B8" s="83" t="str">
        <f>データ!K6</f>
        <v>条例全部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  <c r="AU8" s="83" t="str">
        <f>データ!L6</f>
        <v>病院事業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5"/>
      <c r="CN8" s="83" t="str">
        <f>データ!M6</f>
        <v>精神科病院</v>
      </c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5"/>
      <c r="EG8" s="83" t="str">
        <f>データ!N6</f>
        <v>精神病院</v>
      </c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5"/>
      <c r="FZ8" s="83" t="str">
        <f>データ!O7</f>
        <v>自治体職員</v>
      </c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5"/>
      <c r="ID8" s="86" t="str">
        <f>データ!Z6</f>
        <v>-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データ!AA6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データ!AB6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77" t="s">
        <v>11</v>
      </c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8"/>
      <c r="NX8" s="3"/>
    </row>
    <row r="9" spans="1:388" ht="18.75" customHeight="1" x14ac:dyDescent="0.15">
      <c r="A9" s="2"/>
      <c r="B9" s="71" t="s">
        <v>12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71" t="s">
        <v>13</v>
      </c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3"/>
      <c r="CN9" s="71" t="s">
        <v>14</v>
      </c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3"/>
      <c r="EG9" s="71" t="s">
        <v>15</v>
      </c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3"/>
      <c r="FZ9" s="71" t="s">
        <v>16</v>
      </c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3"/>
      <c r="ID9" s="71" t="s">
        <v>17</v>
      </c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3"/>
      <c r="JW9" s="71" t="s">
        <v>18</v>
      </c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3"/>
      <c r="LP9" s="71" t="s">
        <v>19</v>
      </c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3"/>
      <c r="NI9" s="3"/>
      <c r="NJ9" s="79" t="s">
        <v>20</v>
      </c>
      <c r="NK9" s="80"/>
      <c r="NL9" s="81" t="s">
        <v>21</v>
      </c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2"/>
      <c r="NX9" s="3"/>
    </row>
    <row r="10" spans="1:388" ht="18.75" customHeight="1" x14ac:dyDescent="0.15">
      <c r="A10" s="2"/>
      <c r="B10" s="83" t="str">
        <f>データ!P6</f>
        <v>直営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5"/>
      <c r="AU10" s="86">
        <f>データ!Q6</f>
        <v>3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83" t="str">
        <f>データ!R6</f>
        <v>-</v>
      </c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5"/>
      <c r="EG10" s="83" t="str">
        <f>データ!S6</f>
        <v>-</v>
      </c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5"/>
      <c r="FZ10" s="83" t="str">
        <f>データ!T6</f>
        <v>臨</v>
      </c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5"/>
      <c r="ID10" s="86">
        <f>データ!AC6</f>
        <v>348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データ!AD6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データ!AE6</f>
        <v>348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3" t="s">
        <v>22</v>
      </c>
      <c r="NK10" s="94"/>
      <c r="NL10" s="91" t="s">
        <v>23</v>
      </c>
      <c r="NM10" s="91"/>
      <c r="NN10" s="91"/>
      <c r="NO10" s="91"/>
      <c r="NP10" s="91"/>
      <c r="NQ10" s="91"/>
      <c r="NR10" s="91"/>
      <c r="NS10" s="91"/>
      <c r="NT10" s="91"/>
      <c r="NU10" s="91"/>
      <c r="NV10" s="91"/>
      <c r="NW10" s="92"/>
      <c r="NX10" s="3"/>
    </row>
    <row r="11" spans="1:388" ht="18.75" customHeight="1" x14ac:dyDescent="0.15">
      <c r="A11" s="2"/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  <c r="AU11" s="71" t="s">
        <v>25</v>
      </c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3"/>
      <c r="CN11" s="71" t="s">
        <v>26</v>
      </c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3"/>
      <c r="EG11" s="71" t="s">
        <v>27</v>
      </c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3"/>
      <c r="FZ11" s="71" t="s">
        <v>28</v>
      </c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3"/>
      <c r="ID11" s="71" t="s">
        <v>29</v>
      </c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3"/>
      <c r="JW11" s="71" t="s">
        <v>30</v>
      </c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3"/>
      <c r="LP11" s="71" t="s">
        <v>31</v>
      </c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1784968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20768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3" t="str">
        <f>データ!W6</f>
        <v>非該当</v>
      </c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5"/>
      <c r="EG12" s="83" t="str">
        <f>データ!X6</f>
        <v>非該当</v>
      </c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5"/>
      <c r="FZ12" s="83" t="str">
        <f>データ!Y6</f>
        <v>１５：１</v>
      </c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5"/>
      <c r="ID12" s="86" t="str">
        <f>データ!AF6</f>
        <v>-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データ!AG6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 t="str">
        <f>データ!AH6</f>
        <v>-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3" t="s">
        <v>32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03" t="s">
        <v>33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6"/>
      <c r="NJ14" s="104" t="s">
        <v>34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04"/>
      <c r="NK15" s="104"/>
      <c r="NL15" s="104"/>
      <c r="NM15" s="104"/>
      <c r="NN15" s="104"/>
      <c r="NO15" s="104"/>
      <c r="NP15" s="104"/>
      <c r="NQ15" s="104"/>
      <c r="NR15" s="104"/>
      <c r="NS15" s="104"/>
      <c r="NT15" s="104"/>
      <c r="NU15" s="104"/>
      <c r="NV15" s="104"/>
      <c r="NW15" s="104"/>
      <c r="NX15" s="104"/>
    </row>
    <row r="16" spans="1:388" ht="13.5" customHeight="1" x14ac:dyDescent="0.15">
      <c r="A16" s="8"/>
      <c r="B16" s="9"/>
      <c r="C16" s="10"/>
      <c r="D16" s="10"/>
      <c r="E16" s="10"/>
      <c r="F16" s="105" t="s">
        <v>35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"/>
      <c r="NF16" s="10"/>
      <c r="NG16" s="10"/>
      <c r="NH16" s="11"/>
      <c r="NI16" s="2"/>
      <c r="NJ16" s="107" t="s">
        <v>36</v>
      </c>
      <c r="NK16" s="108"/>
      <c r="NL16" s="108"/>
      <c r="NM16" s="108"/>
      <c r="NN16" s="109"/>
      <c r="NO16" s="107" t="s">
        <v>37</v>
      </c>
      <c r="NP16" s="108"/>
      <c r="NQ16" s="108"/>
      <c r="NR16" s="108"/>
      <c r="NS16" s="109"/>
      <c r="NT16" s="107" t="s">
        <v>38</v>
      </c>
      <c r="NU16" s="108"/>
      <c r="NV16" s="108"/>
      <c r="NW16" s="108"/>
      <c r="NX16" s="109"/>
    </row>
    <row r="17" spans="1:393" ht="13.5" customHeight="1" x14ac:dyDescent="0.15">
      <c r="A17" s="2"/>
      <c r="B17" s="12"/>
      <c r="C17" s="13"/>
      <c r="D17" s="13"/>
      <c r="E17" s="1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13"/>
      <c r="NF17" s="13"/>
      <c r="NG17" s="13"/>
      <c r="NH17" s="14"/>
      <c r="NI17" s="2"/>
      <c r="NJ17" s="110"/>
      <c r="NK17" s="111"/>
      <c r="NL17" s="111"/>
      <c r="NM17" s="111"/>
      <c r="NN17" s="112"/>
      <c r="NO17" s="110"/>
      <c r="NP17" s="111"/>
      <c r="NQ17" s="111"/>
      <c r="NR17" s="111"/>
      <c r="NS17" s="112"/>
      <c r="NT17" s="110"/>
      <c r="NU17" s="111"/>
      <c r="NV17" s="111"/>
      <c r="NW17" s="111"/>
      <c r="NX17" s="112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95" t="s">
        <v>39</v>
      </c>
      <c r="NK18" s="96"/>
      <c r="NL18" s="96"/>
      <c r="NM18" s="99" t="s">
        <v>40</v>
      </c>
      <c r="NN18" s="100"/>
      <c r="NO18" s="95" t="s">
        <v>39</v>
      </c>
      <c r="NP18" s="96"/>
      <c r="NQ18" s="96"/>
      <c r="NR18" s="99" t="s">
        <v>40</v>
      </c>
      <c r="NS18" s="100"/>
      <c r="NT18" s="95" t="s">
        <v>39</v>
      </c>
      <c r="NU18" s="96"/>
      <c r="NV18" s="96"/>
      <c r="NW18" s="99" t="s">
        <v>40</v>
      </c>
      <c r="NX18" s="100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97"/>
      <c r="NK19" s="98"/>
      <c r="NL19" s="98"/>
      <c r="NM19" s="101"/>
      <c r="NN19" s="102"/>
      <c r="NO19" s="97"/>
      <c r="NP19" s="98"/>
      <c r="NQ19" s="98"/>
      <c r="NR19" s="101"/>
      <c r="NS19" s="102"/>
      <c r="NT19" s="97"/>
      <c r="NU19" s="98"/>
      <c r="NV19" s="98"/>
      <c r="NW19" s="101"/>
      <c r="NX19" s="102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13" t="s">
        <v>43</v>
      </c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5" t="s">
        <v>181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24" t="str">
        <f>データ!$B$11</f>
        <v>H29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H30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R01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R02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R03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124" t="str">
        <f>データ!$B$11</f>
        <v>H29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H30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R01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R02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R03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124" t="str">
        <f>データ!$B$11</f>
        <v>H29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H30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R01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R02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R03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124" t="str">
        <f>データ!$B$11</f>
        <v>H29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H30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R01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R02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R03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5"/>
      <c r="NE32" s="5"/>
      <c r="NF32" s="5"/>
      <c r="NG32" s="5"/>
      <c r="NH32" s="17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127" t="s">
        <v>57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97.7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97.2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97.8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110.3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126.9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5"/>
      <c r="CP33" s="5"/>
      <c r="CQ33" s="5"/>
      <c r="CR33" s="5"/>
      <c r="CS33" s="5"/>
      <c r="CT33" s="5"/>
      <c r="CU33" s="127" t="s">
        <v>57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71.8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70.8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71.3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83.4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59.9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5"/>
      <c r="GB33" s="5"/>
      <c r="GC33" s="5"/>
      <c r="GD33" s="5"/>
      <c r="GE33" s="5"/>
      <c r="GF33" s="5"/>
      <c r="GG33" s="5"/>
      <c r="GH33" s="5"/>
      <c r="GI33" s="127" t="s">
        <v>57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133.69999999999999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137.5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142.6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109.4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105.2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5"/>
      <c r="JP33" s="5"/>
      <c r="JQ33" s="5"/>
      <c r="JR33" s="5"/>
      <c r="JS33" s="5"/>
      <c r="JT33" s="5"/>
      <c r="JU33" s="5"/>
      <c r="JV33" s="5"/>
      <c r="JW33" s="127" t="s">
        <v>57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78.099999999999994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78.900000000000006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76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64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54.6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5"/>
      <c r="NE33" s="5"/>
      <c r="NF33" s="5"/>
      <c r="NG33" s="5"/>
      <c r="NH33" s="17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127" t="s">
        <v>59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100.9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100.9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99.7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102.3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103.5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5"/>
      <c r="CP34" s="5"/>
      <c r="CQ34" s="5"/>
      <c r="CR34" s="5"/>
      <c r="CS34" s="5"/>
      <c r="CT34" s="5"/>
      <c r="CU34" s="127" t="s">
        <v>59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68.900000000000006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68.400000000000006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66.900000000000006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64.8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64.099999999999994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5"/>
      <c r="GB34" s="5"/>
      <c r="GC34" s="5"/>
      <c r="GD34" s="5"/>
      <c r="GE34" s="5"/>
      <c r="GF34" s="5"/>
      <c r="GG34" s="5"/>
      <c r="GH34" s="5"/>
      <c r="GI34" s="127" t="s">
        <v>59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179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176.9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177.9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197.8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171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5"/>
      <c r="JP34" s="5"/>
      <c r="JQ34" s="5"/>
      <c r="JR34" s="5"/>
      <c r="JS34" s="5"/>
      <c r="JT34" s="5"/>
      <c r="JU34" s="5"/>
      <c r="JV34" s="5"/>
      <c r="JW34" s="127" t="s">
        <v>59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72.3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72.099999999999994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69.8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65.3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63.1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5"/>
      <c r="NE34" s="5"/>
      <c r="NF34" s="5"/>
      <c r="NG34" s="5"/>
      <c r="NH34" s="17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13" t="s">
        <v>61</v>
      </c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131" t="s">
        <v>64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37" t="s">
        <v>184</v>
      </c>
      <c r="NK39" s="138"/>
      <c r="NL39" s="138"/>
      <c r="NM39" s="138"/>
      <c r="NN39" s="138"/>
      <c r="NO39" s="138"/>
      <c r="NP39" s="138"/>
      <c r="NQ39" s="138"/>
      <c r="NR39" s="138"/>
      <c r="NS39" s="138"/>
      <c r="NT39" s="138"/>
      <c r="NU39" s="138"/>
      <c r="NV39" s="138"/>
      <c r="NW39" s="138"/>
      <c r="NX39" s="139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37"/>
      <c r="NK40" s="138"/>
      <c r="NL40" s="138"/>
      <c r="NM40" s="138"/>
      <c r="NN40" s="138"/>
      <c r="NO40" s="138"/>
      <c r="NP40" s="138"/>
      <c r="NQ40" s="138"/>
      <c r="NR40" s="138"/>
      <c r="NS40" s="138"/>
      <c r="NT40" s="138"/>
      <c r="NU40" s="138"/>
      <c r="NV40" s="138"/>
      <c r="NW40" s="138"/>
      <c r="NX40" s="139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37"/>
      <c r="NK41" s="138"/>
      <c r="NL41" s="138"/>
      <c r="NM41" s="138"/>
      <c r="NN41" s="138"/>
      <c r="NO41" s="138"/>
      <c r="NP41" s="138"/>
      <c r="NQ41" s="138"/>
      <c r="NR41" s="138"/>
      <c r="NS41" s="138"/>
      <c r="NT41" s="138"/>
      <c r="NU41" s="138"/>
      <c r="NV41" s="138"/>
      <c r="NW41" s="138"/>
      <c r="NX41" s="139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37"/>
      <c r="NK42" s="138"/>
      <c r="NL42" s="138"/>
      <c r="NM42" s="138"/>
      <c r="NN42" s="138"/>
      <c r="NO42" s="138"/>
      <c r="NP42" s="138"/>
      <c r="NQ42" s="138"/>
      <c r="NR42" s="138"/>
      <c r="NS42" s="138"/>
      <c r="NT42" s="138"/>
      <c r="NU42" s="138"/>
      <c r="NV42" s="138"/>
      <c r="NW42" s="138"/>
      <c r="NX42" s="139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37"/>
      <c r="NK43" s="138"/>
      <c r="NL43" s="138"/>
      <c r="NM43" s="138"/>
      <c r="NN43" s="138"/>
      <c r="NO43" s="138"/>
      <c r="NP43" s="138"/>
      <c r="NQ43" s="138"/>
      <c r="NR43" s="138"/>
      <c r="NS43" s="138"/>
      <c r="NT43" s="138"/>
      <c r="NU43" s="138"/>
      <c r="NV43" s="138"/>
      <c r="NW43" s="138"/>
      <c r="NX43" s="139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37"/>
      <c r="NK44" s="138"/>
      <c r="NL44" s="138"/>
      <c r="NM44" s="138"/>
      <c r="NN44" s="138"/>
      <c r="NO44" s="138"/>
      <c r="NP44" s="138"/>
      <c r="NQ44" s="138"/>
      <c r="NR44" s="138"/>
      <c r="NS44" s="138"/>
      <c r="NT44" s="138"/>
      <c r="NU44" s="138"/>
      <c r="NV44" s="138"/>
      <c r="NW44" s="138"/>
      <c r="NX44" s="139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37"/>
      <c r="NK45" s="138"/>
      <c r="NL45" s="138"/>
      <c r="NM45" s="138"/>
      <c r="NN45" s="138"/>
      <c r="NO45" s="138"/>
      <c r="NP45" s="138"/>
      <c r="NQ45" s="138"/>
      <c r="NR45" s="138"/>
      <c r="NS45" s="138"/>
      <c r="NT45" s="138"/>
      <c r="NU45" s="138"/>
      <c r="NV45" s="138"/>
      <c r="NW45" s="138"/>
      <c r="NX45" s="139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37"/>
      <c r="NK46" s="138"/>
      <c r="NL46" s="138"/>
      <c r="NM46" s="138"/>
      <c r="NN46" s="138"/>
      <c r="NO46" s="138"/>
      <c r="NP46" s="138"/>
      <c r="NQ46" s="138"/>
      <c r="NR46" s="138"/>
      <c r="NS46" s="138"/>
      <c r="NT46" s="138"/>
      <c r="NU46" s="138"/>
      <c r="NV46" s="138"/>
      <c r="NW46" s="138"/>
      <c r="NX46" s="139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37"/>
      <c r="NK47" s="138"/>
      <c r="NL47" s="138"/>
      <c r="NM47" s="138"/>
      <c r="NN47" s="138"/>
      <c r="NO47" s="138"/>
      <c r="NP47" s="138"/>
      <c r="NQ47" s="138"/>
      <c r="NR47" s="138"/>
      <c r="NS47" s="138"/>
      <c r="NT47" s="138"/>
      <c r="NU47" s="138"/>
      <c r="NV47" s="138"/>
      <c r="NW47" s="138"/>
      <c r="NX47" s="139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37"/>
      <c r="NK48" s="138"/>
      <c r="NL48" s="138"/>
      <c r="NM48" s="138"/>
      <c r="NN48" s="138"/>
      <c r="NO48" s="138"/>
      <c r="NP48" s="138"/>
      <c r="NQ48" s="138"/>
      <c r="NR48" s="138"/>
      <c r="NS48" s="138"/>
      <c r="NT48" s="138"/>
      <c r="NU48" s="138"/>
      <c r="NV48" s="138"/>
      <c r="NW48" s="138"/>
      <c r="NX48" s="139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37"/>
      <c r="NK49" s="138"/>
      <c r="NL49" s="138"/>
      <c r="NM49" s="138"/>
      <c r="NN49" s="138"/>
      <c r="NO49" s="138"/>
      <c r="NP49" s="138"/>
      <c r="NQ49" s="138"/>
      <c r="NR49" s="138"/>
      <c r="NS49" s="138"/>
      <c r="NT49" s="138"/>
      <c r="NU49" s="138"/>
      <c r="NV49" s="138"/>
      <c r="NW49" s="138"/>
      <c r="NX49" s="139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37"/>
      <c r="NK50" s="138"/>
      <c r="NL50" s="138"/>
      <c r="NM50" s="138"/>
      <c r="NN50" s="138"/>
      <c r="NO50" s="138"/>
      <c r="NP50" s="138"/>
      <c r="NQ50" s="138"/>
      <c r="NR50" s="138"/>
      <c r="NS50" s="138"/>
      <c r="NT50" s="138"/>
      <c r="NU50" s="138"/>
      <c r="NV50" s="138"/>
      <c r="NW50" s="138"/>
      <c r="NX50" s="139"/>
      <c r="OC50" s="18" t="s">
        <v>78</v>
      </c>
    </row>
    <row r="51" spans="1:393" ht="37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40"/>
      <c r="NK51" s="141"/>
      <c r="NL51" s="141"/>
      <c r="NM51" s="141"/>
      <c r="NN51" s="141"/>
      <c r="NO51" s="141"/>
      <c r="NP51" s="141"/>
      <c r="NQ51" s="141"/>
      <c r="NR51" s="141"/>
      <c r="NS51" s="141"/>
      <c r="NT51" s="141"/>
      <c r="NU51" s="141"/>
      <c r="NV51" s="141"/>
      <c r="NW51" s="141"/>
      <c r="NX51" s="142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131" t="s">
        <v>80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124" t="str">
        <f>データ!$B$11</f>
        <v>H29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H30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R01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R02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R03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124" t="str">
        <f>データ!$B$11</f>
        <v>H29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H30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R01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R02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R03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124" t="str">
        <f>データ!$B$11</f>
        <v>H29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H30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R01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R02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R03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124" t="str">
        <f>データ!$B$11</f>
        <v>H29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H30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R01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R02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R03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5"/>
      <c r="ND54" s="5"/>
      <c r="NE54" s="5"/>
      <c r="NF54" s="5"/>
      <c r="NG54" s="5"/>
      <c r="NH54" s="17"/>
      <c r="NI54" s="2"/>
      <c r="NJ54" s="118" t="s">
        <v>182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127" t="s">
        <v>57</v>
      </c>
      <c r="H55" s="127"/>
      <c r="I55" s="127"/>
      <c r="J55" s="127"/>
      <c r="K55" s="127"/>
      <c r="L55" s="127"/>
      <c r="M55" s="127"/>
      <c r="N55" s="127"/>
      <c r="O55" s="127"/>
      <c r="P55" s="143">
        <f>データ!CA7</f>
        <v>17468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5"/>
      <c r="AE55" s="143">
        <f>データ!CB7</f>
        <v>17425</v>
      </c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5"/>
      <c r="AT55" s="143">
        <f>データ!CC7</f>
        <v>17806</v>
      </c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5"/>
      <c r="BI55" s="143">
        <f>データ!CD7</f>
        <v>18365</v>
      </c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5"/>
      <c r="BX55" s="143">
        <f>データ!CE7</f>
        <v>19778</v>
      </c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5"/>
      <c r="CO55" s="5"/>
      <c r="CP55" s="5"/>
      <c r="CQ55" s="5"/>
      <c r="CR55" s="5"/>
      <c r="CS55" s="5"/>
      <c r="CT55" s="5"/>
      <c r="CU55" s="127" t="s">
        <v>57</v>
      </c>
      <c r="CV55" s="127"/>
      <c r="CW55" s="127"/>
      <c r="CX55" s="127"/>
      <c r="CY55" s="127"/>
      <c r="CZ55" s="127"/>
      <c r="DA55" s="127"/>
      <c r="DB55" s="127"/>
      <c r="DC55" s="127"/>
      <c r="DD55" s="143">
        <f>データ!CL7</f>
        <v>6062</v>
      </c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5"/>
      <c r="DS55" s="143">
        <f>データ!CM7</f>
        <v>6191</v>
      </c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5"/>
      <c r="EH55" s="143">
        <f>データ!CN7</f>
        <v>6330</v>
      </c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5"/>
      <c r="EW55" s="143">
        <f>データ!CO7</f>
        <v>6458</v>
      </c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5"/>
      <c r="FL55" s="143">
        <f>データ!CP7</f>
        <v>6511</v>
      </c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5"/>
      <c r="GA55" s="5"/>
      <c r="GB55" s="5"/>
      <c r="GC55" s="5"/>
      <c r="GD55" s="5"/>
      <c r="GE55" s="5"/>
      <c r="GF55" s="5"/>
      <c r="GG55" s="5"/>
      <c r="GH55" s="5"/>
      <c r="GI55" s="127" t="s">
        <v>57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97.7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99.8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98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82.1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113.8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5"/>
      <c r="JP55" s="5"/>
      <c r="JQ55" s="5"/>
      <c r="JR55" s="5"/>
      <c r="JS55" s="5"/>
      <c r="JT55" s="5"/>
      <c r="JU55" s="5"/>
      <c r="JV55" s="5"/>
      <c r="JW55" s="127" t="s">
        <v>57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8.6999999999999993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8.5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9.1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7.7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10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5"/>
      <c r="ND55" s="5"/>
      <c r="NE55" s="5"/>
      <c r="NF55" s="5"/>
      <c r="NG55" s="5"/>
      <c r="NH55" s="17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 x14ac:dyDescent="0.15">
      <c r="A56" s="2"/>
      <c r="B56" s="15"/>
      <c r="C56" s="5"/>
      <c r="D56" s="5"/>
      <c r="E56" s="5"/>
      <c r="F56" s="5"/>
      <c r="G56" s="127" t="s">
        <v>59</v>
      </c>
      <c r="H56" s="127"/>
      <c r="I56" s="127"/>
      <c r="J56" s="127"/>
      <c r="K56" s="127"/>
      <c r="L56" s="127"/>
      <c r="M56" s="127"/>
      <c r="N56" s="127"/>
      <c r="O56" s="127"/>
      <c r="P56" s="143">
        <f>データ!CF7</f>
        <v>21037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5"/>
      <c r="AE56" s="143">
        <f>データ!CG7</f>
        <v>21418</v>
      </c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  <c r="AT56" s="143">
        <f>データ!CH7</f>
        <v>21604</v>
      </c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5"/>
      <c r="BI56" s="143">
        <f>データ!CI7</f>
        <v>22234</v>
      </c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5"/>
      <c r="BX56" s="143">
        <f>データ!CJ7</f>
        <v>22875</v>
      </c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5"/>
      <c r="CO56" s="5"/>
      <c r="CP56" s="5"/>
      <c r="CQ56" s="5"/>
      <c r="CR56" s="5"/>
      <c r="CS56" s="5"/>
      <c r="CT56" s="5"/>
      <c r="CU56" s="127" t="s">
        <v>59</v>
      </c>
      <c r="CV56" s="127"/>
      <c r="CW56" s="127"/>
      <c r="CX56" s="127"/>
      <c r="CY56" s="127"/>
      <c r="CZ56" s="127"/>
      <c r="DA56" s="127"/>
      <c r="DB56" s="127"/>
      <c r="DC56" s="127"/>
      <c r="DD56" s="143">
        <f>データ!CQ7</f>
        <v>8542</v>
      </c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143">
        <f>データ!CR7</f>
        <v>8518</v>
      </c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5"/>
      <c r="EH56" s="143">
        <f>データ!CS7</f>
        <v>7891</v>
      </c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5"/>
      <c r="EW56" s="143">
        <f>データ!CT7</f>
        <v>8706</v>
      </c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5"/>
      <c r="FL56" s="143">
        <f>データ!CU7</f>
        <v>8691</v>
      </c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5"/>
      <c r="GA56" s="5"/>
      <c r="GB56" s="5"/>
      <c r="GC56" s="5"/>
      <c r="GD56" s="5"/>
      <c r="GE56" s="5"/>
      <c r="GF56" s="5"/>
      <c r="GG56" s="5"/>
      <c r="GH56" s="5"/>
      <c r="GI56" s="127" t="s">
        <v>59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86.5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87.6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89.7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92.2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91.4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5"/>
      <c r="JP56" s="5"/>
      <c r="JQ56" s="5"/>
      <c r="JR56" s="5"/>
      <c r="JS56" s="5"/>
      <c r="JT56" s="5"/>
      <c r="JU56" s="5"/>
      <c r="JV56" s="5"/>
      <c r="JW56" s="127" t="s">
        <v>59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8.1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7.9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8.1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7.9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7.7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5"/>
      <c r="ND56" s="5"/>
      <c r="NE56" s="5"/>
      <c r="NF56" s="5"/>
      <c r="NG56" s="5"/>
      <c r="NH56" s="17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7"/>
      <c r="B62" s="12"/>
      <c r="C62" s="13"/>
      <c r="D62" s="13"/>
      <c r="E62" s="13"/>
      <c r="F62" s="105" t="s">
        <v>84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13"/>
      <c r="NF62" s="13"/>
      <c r="NG62" s="13"/>
      <c r="NH62" s="14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7"/>
      <c r="B63" s="12"/>
      <c r="C63" s="13"/>
      <c r="D63" s="13"/>
      <c r="E63" s="1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3"/>
      <c r="NF63" s="13"/>
      <c r="NG63" s="13"/>
      <c r="NH63" s="14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131" t="s">
        <v>85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151" t="s">
        <v>183</v>
      </c>
      <c r="NK70" s="152"/>
      <c r="NL70" s="152"/>
      <c r="NM70" s="152"/>
      <c r="NN70" s="152"/>
      <c r="NO70" s="152"/>
      <c r="NP70" s="152"/>
      <c r="NQ70" s="152"/>
      <c r="NR70" s="152"/>
      <c r="NS70" s="152"/>
      <c r="NT70" s="152"/>
      <c r="NU70" s="152"/>
      <c r="NV70" s="152"/>
      <c r="NW70" s="152"/>
      <c r="NX70" s="153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151"/>
      <c r="NK71" s="152"/>
      <c r="NL71" s="152"/>
      <c r="NM71" s="152"/>
      <c r="NN71" s="152"/>
      <c r="NO71" s="152"/>
      <c r="NP71" s="152"/>
      <c r="NQ71" s="152"/>
      <c r="NR71" s="152"/>
      <c r="NS71" s="152"/>
      <c r="NT71" s="152"/>
      <c r="NU71" s="152"/>
      <c r="NV71" s="152"/>
      <c r="NW71" s="152"/>
      <c r="NX71" s="153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151"/>
      <c r="NK72" s="152"/>
      <c r="NL72" s="152"/>
      <c r="NM72" s="152"/>
      <c r="NN72" s="152"/>
      <c r="NO72" s="152"/>
      <c r="NP72" s="152"/>
      <c r="NQ72" s="152"/>
      <c r="NR72" s="152"/>
      <c r="NS72" s="152"/>
      <c r="NT72" s="152"/>
      <c r="NU72" s="152"/>
      <c r="NV72" s="152"/>
      <c r="NW72" s="152"/>
      <c r="NX72" s="153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151"/>
      <c r="NK73" s="152"/>
      <c r="NL73" s="152"/>
      <c r="NM73" s="152"/>
      <c r="NN73" s="152"/>
      <c r="NO73" s="152"/>
      <c r="NP73" s="152"/>
      <c r="NQ73" s="152"/>
      <c r="NR73" s="152"/>
      <c r="NS73" s="152"/>
      <c r="NT73" s="152"/>
      <c r="NU73" s="152"/>
      <c r="NV73" s="152"/>
      <c r="NW73" s="152"/>
      <c r="NX73" s="153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151"/>
      <c r="NK74" s="152"/>
      <c r="NL74" s="152"/>
      <c r="NM74" s="152"/>
      <c r="NN74" s="152"/>
      <c r="NO74" s="152"/>
      <c r="NP74" s="152"/>
      <c r="NQ74" s="152"/>
      <c r="NR74" s="152"/>
      <c r="NS74" s="152"/>
      <c r="NT74" s="152"/>
      <c r="NU74" s="152"/>
      <c r="NV74" s="152"/>
      <c r="NW74" s="152"/>
      <c r="NX74" s="153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151"/>
      <c r="NK75" s="152"/>
      <c r="NL75" s="152"/>
      <c r="NM75" s="152"/>
      <c r="NN75" s="152"/>
      <c r="NO75" s="152"/>
      <c r="NP75" s="152"/>
      <c r="NQ75" s="152"/>
      <c r="NR75" s="152"/>
      <c r="NS75" s="152"/>
      <c r="NT75" s="152"/>
      <c r="NU75" s="152"/>
      <c r="NV75" s="152"/>
      <c r="NW75" s="152"/>
      <c r="NX75" s="153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151"/>
      <c r="NK76" s="152"/>
      <c r="NL76" s="152"/>
      <c r="NM76" s="152"/>
      <c r="NN76" s="152"/>
      <c r="NO76" s="152"/>
      <c r="NP76" s="152"/>
      <c r="NQ76" s="152"/>
      <c r="NR76" s="152"/>
      <c r="NS76" s="152"/>
      <c r="NT76" s="152"/>
      <c r="NU76" s="152"/>
      <c r="NV76" s="152"/>
      <c r="NW76" s="152"/>
      <c r="NX76" s="153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151"/>
      <c r="NK77" s="152"/>
      <c r="NL77" s="152"/>
      <c r="NM77" s="152"/>
      <c r="NN77" s="152"/>
      <c r="NO77" s="152"/>
      <c r="NP77" s="152"/>
      <c r="NQ77" s="152"/>
      <c r="NR77" s="152"/>
      <c r="NS77" s="152"/>
      <c r="NT77" s="152"/>
      <c r="NU77" s="152"/>
      <c r="NV77" s="152"/>
      <c r="NW77" s="152"/>
      <c r="NX77" s="153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157" t="str">
        <f>データ!$B$11</f>
        <v>H29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 t="str">
        <f>データ!$C$11</f>
        <v>H30</v>
      </c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 t="str">
        <f>データ!$D$11</f>
        <v>R01</v>
      </c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 t="str">
        <f>データ!$E$11</f>
        <v>R02</v>
      </c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 t="str">
        <f>データ!$F$11</f>
        <v>R03</v>
      </c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157" t="str">
        <f>データ!$B$11</f>
        <v>H29</v>
      </c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 t="str">
        <f>データ!$C$11</f>
        <v>H30</v>
      </c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 t="str">
        <f>データ!$D$11</f>
        <v>R01</v>
      </c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 t="str">
        <f>データ!$E$11</f>
        <v>R02</v>
      </c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 t="str">
        <f>データ!$F$11</f>
        <v>R03</v>
      </c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157" t="str">
        <f>データ!$B$11</f>
        <v>H29</v>
      </c>
      <c r="JK78" s="157"/>
      <c r="JL78" s="157"/>
      <c r="JM78" s="157"/>
      <c r="JN78" s="157"/>
      <c r="JO78" s="157"/>
      <c r="JP78" s="157"/>
      <c r="JQ78" s="157"/>
      <c r="JR78" s="157"/>
      <c r="JS78" s="157"/>
      <c r="JT78" s="157"/>
      <c r="JU78" s="157"/>
      <c r="JV78" s="157"/>
      <c r="JW78" s="157"/>
      <c r="JX78" s="157"/>
      <c r="JY78" s="157"/>
      <c r="JZ78" s="157"/>
      <c r="KA78" s="157"/>
      <c r="KB78" s="157"/>
      <c r="KC78" s="157" t="str">
        <f>データ!$C$11</f>
        <v>H30</v>
      </c>
      <c r="KD78" s="157"/>
      <c r="KE78" s="157"/>
      <c r="KF78" s="157"/>
      <c r="KG78" s="157"/>
      <c r="KH78" s="157"/>
      <c r="KI78" s="157"/>
      <c r="KJ78" s="157"/>
      <c r="KK78" s="157"/>
      <c r="KL78" s="157"/>
      <c r="KM78" s="157"/>
      <c r="KN78" s="157"/>
      <c r="KO78" s="157"/>
      <c r="KP78" s="157"/>
      <c r="KQ78" s="157"/>
      <c r="KR78" s="157"/>
      <c r="KS78" s="157"/>
      <c r="KT78" s="157"/>
      <c r="KU78" s="157"/>
      <c r="KV78" s="157" t="str">
        <f>データ!$D$11</f>
        <v>R01</v>
      </c>
      <c r="KW78" s="157"/>
      <c r="KX78" s="157"/>
      <c r="KY78" s="157"/>
      <c r="KZ78" s="157"/>
      <c r="LA78" s="157"/>
      <c r="LB78" s="157"/>
      <c r="LC78" s="157"/>
      <c r="LD78" s="157"/>
      <c r="LE78" s="157"/>
      <c r="LF78" s="157"/>
      <c r="LG78" s="157"/>
      <c r="LH78" s="157"/>
      <c r="LI78" s="157"/>
      <c r="LJ78" s="157"/>
      <c r="LK78" s="157"/>
      <c r="LL78" s="157"/>
      <c r="LM78" s="157"/>
      <c r="LN78" s="157"/>
      <c r="LO78" s="157" t="str">
        <f>データ!$E$11</f>
        <v>R02</v>
      </c>
      <c r="LP78" s="157"/>
      <c r="LQ78" s="157"/>
      <c r="LR78" s="157"/>
      <c r="LS78" s="157"/>
      <c r="LT78" s="157"/>
      <c r="LU78" s="157"/>
      <c r="LV78" s="157"/>
      <c r="LW78" s="157"/>
      <c r="LX78" s="157"/>
      <c r="LY78" s="157"/>
      <c r="LZ78" s="157"/>
      <c r="MA78" s="157"/>
      <c r="MB78" s="157"/>
      <c r="MC78" s="157"/>
      <c r="MD78" s="157"/>
      <c r="ME78" s="157"/>
      <c r="MF78" s="157"/>
      <c r="MG78" s="157"/>
      <c r="MH78" s="157" t="str">
        <f>データ!$F$11</f>
        <v>R03</v>
      </c>
      <c r="MI78" s="157"/>
      <c r="MJ78" s="157"/>
      <c r="MK78" s="157"/>
      <c r="ML78" s="157"/>
      <c r="MM78" s="157"/>
      <c r="MN78" s="157"/>
      <c r="MO78" s="157"/>
      <c r="MP78" s="157"/>
      <c r="MQ78" s="157"/>
      <c r="MR78" s="157"/>
      <c r="MS78" s="157"/>
      <c r="MT78" s="157"/>
      <c r="MU78" s="157"/>
      <c r="MV78" s="157"/>
      <c r="MW78" s="157"/>
      <c r="MX78" s="157"/>
      <c r="MY78" s="157"/>
      <c r="MZ78" s="157"/>
      <c r="NA78" s="5"/>
      <c r="NB78" s="5"/>
      <c r="NC78" s="5"/>
      <c r="ND78" s="5"/>
      <c r="NE78" s="5"/>
      <c r="NF78" s="5"/>
      <c r="NG78" s="29"/>
      <c r="NH78" s="17"/>
      <c r="NI78" s="2"/>
      <c r="NJ78" s="151"/>
      <c r="NK78" s="152"/>
      <c r="NL78" s="152"/>
      <c r="NM78" s="152"/>
      <c r="NN78" s="152"/>
      <c r="NO78" s="152"/>
      <c r="NP78" s="152"/>
      <c r="NQ78" s="152"/>
      <c r="NR78" s="152"/>
      <c r="NS78" s="152"/>
      <c r="NT78" s="152"/>
      <c r="NU78" s="152"/>
      <c r="NV78" s="152"/>
      <c r="NW78" s="152"/>
      <c r="NX78" s="153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47">
        <f>データ!DS7</f>
        <v>64.7</v>
      </c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>
        <f>データ!DT7</f>
        <v>64.3</v>
      </c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>
        <f>データ!DU7</f>
        <v>65.7</v>
      </c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>
        <f>データ!DV7</f>
        <v>67</v>
      </c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>
        <f>データ!DW7</f>
        <v>68.400000000000006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47">
        <f>データ!ED7</f>
        <v>83.4</v>
      </c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>
        <f>データ!EE7</f>
        <v>79.900000000000006</v>
      </c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>
        <f>データ!EF7</f>
        <v>78.900000000000006</v>
      </c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>
        <f>データ!EG7</f>
        <v>76.2</v>
      </c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>
        <f>データ!EH7</f>
        <v>76.8</v>
      </c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46">
        <f>データ!EO7</f>
        <v>29277615</v>
      </c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>
        <f>データ!EP7</f>
        <v>29525899</v>
      </c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>
        <f>データ!EQ7</f>
        <v>29547871</v>
      </c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>
        <f>データ!ER7</f>
        <v>29720420</v>
      </c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>
        <f>データ!ES7</f>
        <v>29811233</v>
      </c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5"/>
      <c r="NB79" s="5"/>
      <c r="NC79" s="5"/>
      <c r="ND79" s="5"/>
      <c r="NE79" s="5"/>
      <c r="NF79" s="5"/>
      <c r="NG79" s="29"/>
      <c r="NH79" s="17"/>
      <c r="NI79" s="2"/>
      <c r="NJ79" s="151"/>
      <c r="NK79" s="152"/>
      <c r="NL79" s="152"/>
      <c r="NM79" s="152"/>
      <c r="NN79" s="152"/>
      <c r="NO79" s="152"/>
      <c r="NP79" s="152"/>
      <c r="NQ79" s="152"/>
      <c r="NR79" s="152"/>
      <c r="NS79" s="152"/>
      <c r="NT79" s="152"/>
      <c r="NU79" s="152"/>
      <c r="NV79" s="152"/>
      <c r="NW79" s="152"/>
      <c r="NX79" s="153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47">
        <f>データ!DX7</f>
        <v>48.4</v>
      </c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>
        <f>データ!DY7</f>
        <v>50.2</v>
      </c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>
        <f>データ!DZ7</f>
        <v>52.3</v>
      </c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>
        <f>データ!EA7</f>
        <v>54</v>
      </c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>
        <f>データ!EB7</f>
        <v>55.1</v>
      </c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47">
        <f>データ!EI7</f>
        <v>70</v>
      </c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>
        <f>データ!EJ7</f>
        <v>68.2</v>
      </c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>
        <f>データ!EK7</f>
        <v>69.5</v>
      </c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>
        <f>データ!EL7</f>
        <v>67.5</v>
      </c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>
        <f>データ!EM7</f>
        <v>68.7</v>
      </c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46">
        <f>データ!ET7</f>
        <v>27577179</v>
      </c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>
        <f>データ!EU7</f>
        <v>27722473</v>
      </c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>
        <f>データ!EV7</f>
        <v>27879712</v>
      </c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>
        <f>データ!EW7</f>
        <v>28287536</v>
      </c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>
        <f>データ!EX7</f>
        <v>28070344</v>
      </c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5"/>
      <c r="NB80" s="5"/>
      <c r="NC80" s="5"/>
      <c r="ND80" s="5"/>
      <c r="NE80" s="5"/>
      <c r="NF80" s="5"/>
      <c r="NG80" s="29"/>
      <c r="NH80" s="17"/>
      <c r="NI80" s="2"/>
      <c r="NJ80" s="151"/>
      <c r="NK80" s="152"/>
      <c r="NL80" s="152"/>
      <c r="NM80" s="152"/>
      <c r="NN80" s="152"/>
      <c r="NO80" s="152"/>
      <c r="NP80" s="152"/>
      <c r="NQ80" s="152"/>
      <c r="NR80" s="152"/>
      <c r="NS80" s="152"/>
      <c r="NT80" s="152"/>
      <c r="NU80" s="152"/>
      <c r="NV80" s="152"/>
      <c r="NW80" s="152"/>
      <c r="NX80" s="153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151"/>
      <c r="NK81" s="152"/>
      <c r="NL81" s="152"/>
      <c r="NM81" s="152"/>
      <c r="NN81" s="152"/>
      <c r="NO81" s="152"/>
      <c r="NP81" s="152"/>
      <c r="NQ81" s="152"/>
      <c r="NR81" s="152"/>
      <c r="NS81" s="152"/>
      <c r="NT81" s="152"/>
      <c r="NU81" s="152"/>
      <c r="NV81" s="152"/>
      <c r="NW81" s="152"/>
      <c r="NX81" s="153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151"/>
      <c r="NK82" s="152"/>
      <c r="NL82" s="152"/>
      <c r="NM82" s="152"/>
      <c r="NN82" s="152"/>
      <c r="NO82" s="152"/>
      <c r="NP82" s="152"/>
      <c r="NQ82" s="152"/>
      <c r="NR82" s="152"/>
      <c r="NS82" s="152"/>
      <c r="NT82" s="152"/>
      <c r="NU82" s="152"/>
      <c r="NV82" s="152"/>
      <c r="NW82" s="152"/>
      <c r="NX82" s="153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151"/>
      <c r="NK83" s="152"/>
      <c r="NL83" s="152"/>
      <c r="NM83" s="152"/>
      <c r="NN83" s="152"/>
      <c r="NO83" s="152"/>
      <c r="NP83" s="152"/>
      <c r="NQ83" s="152"/>
      <c r="NR83" s="152"/>
      <c r="NS83" s="152"/>
      <c r="NT83" s="152"/>
      <c r="NU83" s="152"/>
      <c r="NV83" s="152"/>
      <c r="NW83" s="152"/>
      <c r="NX83" s="153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154"/>
      <c r="NK84" s="155"/>
      <c r="NL84" s="155"/>
      <c r="NM84" s="155"/>
      <c r="NN84" s="155"/>
      <c r="NO84" s="155"/>
      <c r="NP84" s="155"/>
      <c r="NQ84" s="155"/>
      <c r="NR84" s="155"/>
      <c r="NS84" s="155"/>
      <c r="NT84" s="155"/>
      <c r="NU84" s="155"/>
      <c r="NV84" s="155"/>
      <c r="NW84" s="155"/>
      <c r="NX84" s="156"/>
    </row>
    <row r="85" spans="1:388" x14ac:dyDescent="0.15">
      <c r="B85" s="158" t="s">
        <v>86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87</v>
      </c>
      <c r="K89" s="35" t="s">
        <v>88</v>
      </c>
      <c r="L89" s="35" t="s">
        <v>89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N9kduZNTke9ouELVmNTJt4cjFI7RwkUk3p7qTgkup0ewSoaGFQB2jAnnnqjRGV0DFGkyu9hOExo8nmltz0s1AQ==" saltValue="6LF2fQ0sk2cS4AqnwvtMkg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96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97</v>
      </c>
      <c r="B3" s="39" t="s">
        <v>98</v>
      </c>
      <c r="C3" s="39" t="s">
        <v>99</v>
      </c>
      <c r="D3" s="39" t="s">
        <v>100</v>
      </c>
      <c r="E3" s="39" t="s">
        <v>101</v>
      </c>
      <c r="F3" s="39" t="s">
        <v>102</v>
      </c>
      <c r="G3" s="39" t="s">
        <v>103</v>
      </c>
      <c r="H3" s="40" t="s">
        <v>104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105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106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107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4" t="s">
        <v>108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109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110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111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112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113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114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115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116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117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118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119</v>
      </c>
      <c r="B5" s="51"/>
      <c r="C5" s="51"/>
      <c r="D5" s="51"/>
      <c r="E5" s="51"/>
      <c r="F5" s="51"/>
      <c r="G5" s="51"/>
      <c r="H5" s="52" t="s">
        <v>120</v>
      </c>
      <c r="I5" s="52" t="s">
        <v>121</v>
      </c>
      <c r="J5" s="52" t="s">
        <v>122</v>
      </c>
      <c r="K5" s="52" t="s">
        <v>1</v>
      </c>
      <c r="L5" s="52" t="s">
        <v>2</v>
      </c>
      <c r="M5" s="52" t="s">
        <v>3</v>
      </c>
      <c r="N5" s="52" t="s">
        <v>123</v>
      </c>
      <c r="O5" s="52" t="s">
        <v>5</v>
      </c>
      <c r="P5" s="52" t="s">
        <v>124</v>
      </c>
      <c r="Q5" s="52" t="s">
        <v>125</v>
      </c>
      <c r="R5" s="52" t="s">
        <v>126</v>
      </c>
      <c r="S5" s="52" t="s">
        <v>127</v>
      </c>
      <c r="T5" s="52" t="s">
        <v>128</v>
      </c>
      <c r="U5" s="52" t="s">
        <v>129</v>
      </c>
      <c r="V5" s="52" t="s">
        <v>130</v>
      </c>
      <c r="W5" s="52" t="s">
        <v>131</v>
      </c>
      <c r="X5" s="52" t="s">
        <v>132</v>
      </c>
      <c r="Y5" s="52" t="s">
        <v>133</v>
      </c>
      <c r="Z5" s="52" t="s">
        <v>134</v>
      </c>
      <c r="AA5" s="52" t="s">
        <v>135</v>
      </c>
      <c r="AB5" s="52" t="s">
        <v>136</v>
      </c>
      <c r="AC5" s="52" t="s">
        <v>137</v>
      </c>
      <c r="AD5" s="52" t="s">
        <v>138</v>
      </c>
      <c r="AE5" s="52" t="s">
        <v>139</v>
      </c>
      <c r="AF5" s="52" t="s">
        <v>140</v>
      </c>
      <c r="AG5" s="52" t="s">
        <v>141</v>
      </c>
      <c r="AH5" s="52" t="s">
        <v>142</v>
      </c>
      <c r="AI5" s="52" t="s">
        <v>143</v>
      </c>
      <c r="AJ5" s="52" t="s">
        <v>144</v>
      </c>
      <c r="AK5" s="52" t="s">
        <v>145</v>
      </c>
      <c r="AL5" s="52" t="s">
        <v>146</v>
      </c>
      <c r="AM5" s="52" t="s">
        <v>147</v>
      </c>
      <c r="AN5" s="52" t="s">
        <v>148</v>
      </c>
      <c r="AO5" s="52" t="s">
        <v>149</v>
      </c>
      <c r="AP5" s="52" t="s">
        <v>150</v>
      </c>
      <c r="AQ5" s="52" t="s">
        <v>151</v>
      </c>
      <c r="AR5" s="52" t="s">
        <v>152</v>
      </c>
      <c r="AS5" s="52" t="s">
        <v>153</v>
      </c>
      <c r="AT5" s="52" t="s">
        <v>143</v>
      </c>
      <c r="AU5" s="52" t="s">
        <v>154</v>
      </c>
      <c r="AV5" s="52" t="s">
        <v>145</v>
      </c>
      <c r="AW5" s="52" t="s">
        <v>146</v>
      </c>
      <c r="AX5" s="52" t="s">
        <v>147</v>
      </c>
      <c r="AY5" s="52" t="s">
        <v>148</v>
      </c>
      <c r="AZ5" s="52" t="s">
        <v>149</v>
      </c>
      <c r="BA5" s="52" t="s">
        <v>150</v>
      </c>
      <c r="BB5" s="52" t="s">
        <v>151</v>
      </c>
      <c r="BC5" s="52" t="s">
        <v>152</v>
      </c>
      <c r="BD5" s="52" t="s">
        <v>153</v>
      </c>
      <c r="BE5" s="52" t="s">
        <v>143</v>
      </c>
      <c r="BF5" s="52" t="s">
        <v>155</v>
      </c>
      <c r="BG5" s="52" t="s">
        <v>145</v>
      </c>
      <c r="BH5" s="52" t="s">
        <v>146</v>
      </c>
      <c r="BI5" s="52" t="s">
        <v>147</v>
      </c>
      <c r="BJ5" s="52" t="s">
        <v>148</v>
      </c>
      <c r="BK5" s="52" t="s">
        <v>149</v>
      </c>
      <c r="BL5" s="52" t="s">
        <v>150</v>
      </c>
      <c r="BM5" s="52" t="s">
        <v>151</v>
      </c>
      <c r="BN5" s="52" t="s">
        <v>152</v>
      </c>
      <c r="BO5" s="52" t="s">
        <v>153</v>
      </c>
      <c r="BP5" s="52" t="s">
        <v>143</v>
      </c>
      <c r="BQ5" s="52" t="s">
        <v>156</v>
      </c>
      <c r="BR5" s="52" t="s">
        <v>145</v>
      </c>
      <c r="BS5" s="52" t="s">
        <v>146</v>
      </c>
      <c r="BT5" s="52" t="s">
        <v>147</v>
      </c>
      <c r="BU5" s="52" t="s">
        <v>148</v>
      </c>
      <c r="BV5" s="52" t="s">
        <v>149</v>
      </c>
      <c r="BW5" s="52" t="s">
        <v>150</v>
      </c>
      <c r="BX5" s="52" t="s">
        <v>151</v>
      </c>
      <c r="BY5" s="52" t="s">
        <v>152</v>
      </c>
      <c r="BZ5" s="52" t="s">
        <v>153</v>
      </c>
      <c r="CA5" s="52" t="s">
        <v>143</v>
      </c>
      <c r="CB5" s="52" t="s">
        <v>154</v>
      </c>
      <c r="CC5" s="52" t="s">
        <v>157</v>
      </c>
      <c r="CD5" s="52" t="s">
        <v>146</v>
      </c>
      <c r="CE5" s="52" t="s">
        <v>147</v>
      </c>
      <c r="CF5" s="52" t="s">
        <v>148</v>
      </c>
      <c r="CG5" s="52" t="s">
        <v>149</v>
      </c>
      <c r="CH5" s="52" t="s">
        <v>150</v>
      </c>
      <c r="CI5" s="52" t="s">
        <v>151</v>
      </c>
      <c r="CJ5" s="52" t="s">
        <v>152</v>
      </c>
      <c r="CK5" s="52" t="s">
        <v>153</v>
      </c>
      <c r="CL5" s="52" t="s">
        <v>143</v>
      </c>
      <c r="CM5" s="52" t="s">
        <v>156</v>
      </c>
      <c r="CN5" s="52" t="s">
        <v>145</v>
      </c>
      <c r="CO5" s="52" t="s">
        <v>146</v>
      </c>
      <c r="CP5" s="52" t="s">
        <v>147</v>
      </c>
      <c r="CQ5" s="52" t="s">
        <v>148</v>
      </c>
      <c r="CR5" s="52" t="s">
        <v>149</v>
      </c>
      <c r="CS5" s="52" t="s">
        <v>150</v>
      </c>
      <c r="CT5" s="52" t="s">
        <v>151</v>
      </c>
      <c r="CU5" s="52" t="s">
        <v>152</v>
      </c>
      <c r="CV5" s="52" t="s">
        <v>153</v>
      </c>
      <c r="CW5" s="52" t="s">
        <v>143</v>
      </c>
      <c r="CX5" s="52" t="s">
        <v>154</v>
      </c>
      <c r="CY5" s="52" t="s">
        <v>145</v>
      </c>
      <c r="CZ5" s="52" t="s">
        <v>158</v>
      </c>
      <c r="DA5" s="52" t="s">
        <v>147</v>
      </c>
      <c r="DB5" s="52" t="s">
        <v>148</v>
      </c>
      <c r="DC5" s="52" t="s">
        <v>149</v>
      </c>
      <c r="DD5" s="52" t="s">
        <v>150</v>
      </c>
      <c r="DE5" s="52" t="s">
        <v>151</v>
      </c>
      <c r="DF5" s="52" t="s">
        <v>152</v>
      </c>
      <c r="DG5" s="52" t="s">
        <v>153</v>
      </c>
      <c r="DH5" s="52" t="s">
        <v>143</v>
      </c>
      <c r="DI5" s="52" t="s">
        <v>154</v>
      </c>
      <c r="DJ5" s="52" t="s">
        <v>159</v>
      </c>
      <c r="DK5" s="52" t="s">
        <v>146</v>
      </c>
      <c r="DL5" s="52" t="s">
        <v>147</v>
      </c>
      <c r="DM5" s="52" t="s">
        <v>148</v>
      </c>
      <c r="DN5" s="52" t="s">
        <v>149</v>
      </c>
      <c r="DO5" s="52" t="s">
        <v>150</v>
      </c>
      <c r="DP5" s="52" t="s">
        <v>151</v>
      </c>
      <c r="DQ5" s="52" t="s">
        <v>152</v>
      </c>
      <c r="DR5" s="52" t="s">
        <v>153</v>
      </c>
      <c r="DS5" s="52" t="s">
        <v>160</v>
      </c>
      <c r="DT5" s="52" t="s">
        <v>154</v>
      </c>
      <c r="DU5" s="52" t="s">
        <v>145</v>
      </c>
      <c r="DV5" s="52" t="s">
        <v>161</v>
      </c>
      <c r="DW5" s="52" t="s">
        <v>147</v>
      </c>
      <c r="DX5" s="52" t="s">
        <v>148</v>
      </c>
      <c r="DY5" s="52" t="s">
        <v>149</v>
      </c>
      <c r="DZ5" s="52" t="s">
        <v>150</v>
      </c>
      <c r="EA5" s="52" t="s">
        <v>151</v>
      </c>
      <c r="EB5" s="52" t="s">
        <v>152</v>
      </c>
      <c r="EC5" s="52" t="s">
        <v>153</v>
      </c>
      <c r="ED5" s="52" t="s">
        <v>143</v>
      </c>
      <c r="EE5" s="52" t="s">
        <v>154</v>
      </c>
      <c r="EF5" s="52" t="s">
        <v>145</v>
      </c>
      <c r="EG5" s="52" t="s">
        <v>146</v>
      </c>
      <c r="EH5" s="52" t="s">
        <v>147</v>
      </c>
      <c r="EI5" s="52" t="s">
        <v>148</v>
      </c>
      <c r="EJ5" s="52" t="s">
        <v>149</v>
      </c>
      <c r="EK5" s="52" t="s">
        <v>150</v>
      </c>
      <c r="EL5" s="52" t="s">
        <v>151</v>
      </c>
      <c r="EM5" s="52" t="s">
        <v>152</v>
      </c>
      <c r="EN5" s="52" t="s">
        <v>162</v>
      </c>
      <c r="EO5" s="52" t="s">
        <v>143</v>
      </c>
      <c r="EP5" s="52" t="s">
        <v>155</v>
      </c>
      <c r="EQ5" s="52" t="s">
        <v>145</v>
      </c>
      <c r="ER5" s="52" t="s">
        <v>146</v>
      </c>
      <c r="ES5" s="52" t="s">
        <v>147</v>
      </c>
      <c r="ET5" s="52" t="s">
        <v>148</v>
      </c>
      <c r="EU5" s="52" t="s">
        <v>149</v>
      </c>
      <c r="EV5" s="52" t="s">
        <v>150</v>
      </c>
      <c r="EW5" s="52" t="s">
        <v>151</v>
      </c>
      <c r="EX5" s="52" t="s">
        <v>152</v>
      </c>
      <c r="EY5" s="52" t="s">
        <v>153</v>
      </c>
    </row>
    <row r="6" spans="1:155" s="57" customFormat="1" x14ac:dyDescent="0.15">
      <c r="A6" s="38" t="s">
        <v>163</v>
      </c>
      <c r="B6" s="53">
        <f>B8</f>
        <v>2021</v>
      </c>
      <c r="C6" s="53">
        <f t="shared" ref="C6:M6" si="2">C8</f>
        <v>240001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2</v>
      </c>
      <c r="H6" s="161" t="str">
        <f>IF(H8&lt;&gt;I8,H8,"")&amp;IF(I8&lt;&gt;J8,I8,"")&amp;"　"&amp;J8</f>
        <v>三重県　こころの医療センター</v>
      </c>
      <c r="I6" s="162"/>
      <c r="J6" s="163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精神科病院</v>
      </c>
      <c r="N6" s="53" t="str">
        <f>N8</f>
        <v>精神病院</v>
      </c>
      <c r="O6" s="53" t="str">
        <f>O8</f>
        <v>自治体職員</v>
      </c>
      <c r="P6" s="53" t="str">
        <f>P8</f>
        <v>直営</v>
      </c>
      <c r="Q6" s="54">
        <f t="shared" ref="Q6:AH6" si="3">Q8</f>
        <v>3</v>
      </c>
      <c r="R6" s="53" t="str">
        <f t="shared" si="3"/>
        <v>-</v>
      </c>
      <c r="S6" s="53" t="str">
        <f t="shared" si="3"/>
        <v>-</v>
      </c>
      <c r="T6" s="53" t="str">
        <f t="shared" si="3"/>
        <v>臨</v>
      </c>
      <c r="U6" s="54">
        <f>U8</f>
        <v>1784968</v>
      </c>
      <c r="V6" s="54">
        <f>V8</f>
        <v>20768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１５：１</v>
      </c>
      <c r="Z6" s="54" t="str">
        <f t="shared" si="3"/>
        <v>-</v>
      </c>
      <c r="AA6" s="54" t="str">
        <f t="shared" si="3"/>
        <v>-</v>
      </c>
      <c r="AB6" s="54" t="str">
        <f t="shared" si="3"/>
        <v>-</v>
      </c>
      <c r="AC6" s="54">
        <f t="shared" si="3"/>
        <v>348</v>
      </c>
      <c r="AD6" s="54" t="str">
        <f t="shared" si="3"/>
        <v>-</v>
      </c>
      <c r="AE6" s="54">
        <f t="shared" si="3"/>
        <v>348</v>
      </c>
      <c r="AF6" s="54" t="str">
        <f t="shared" si="3"/>
        <v>-</v>
      </c>
      <c r="AG6" s="54" t="str">
        <f t="shared" si="3"/>
        <v>-</v>
      </c>
      <c r="AH6" s="54" t="str">
        <f t="shared" si="3"/>
        <v>-</v>
      </c>
      <c r="AI6" s="55">
        <f>IF(AI8="-",NA(),AI8)</f>
        <v>97.7</v>
      </c>
      <c r="AJ6" s="55">
        <f t="shared" ref="AJ6:AR6" si="5">IF(AJ8="-",NA(),AJ8)</f>
        <v>97.2</v>
      </c>
      <c r="AK6" s="55">
        <f t="shared" si="5"/>
        <v>97.8</v>
      </c>
      <c r="AL6" s="55">
        <f t="shared" si="5"/>
        <v>110.3</v>
      </c>
      <c r="AM6" s="55">
        <f t="shared" si="5"/>
        <v>126.9</v>
      </c>
      <c r="AN6" s="55">
        <f t="shared" si="5"/>
        <v>100.9</v>
      </c>
      <c r="AO6" s="55">
        <f t="shared" si="5"/>
        <v>100.9</v>
      </c>
      <c r="AP6" s="55">
        <f t="shared" si="5"/>
        <v>99.7</v>
      </c>
      <c r="AQ6" s="55">
        <f t="shared" si="5"/>
        <v>102.3</v>
      </c>
      <c r="AR6" s="55">
        <f t="shared" si="5"/>
        <v>103.5</v>
      </c>
      <c r="AS6" s="55" t="str">
        <f>IF(AS8="-","【-】","【"&amp;SUBSTITUTE(TEXT(AS8,"#,##0.0"),"-","△")&amp;"】")</f>
        <v>【106.2】</v>
      </c>
      <c r="AT6" s="55">
        <f>IF(AT8="-",NA(),AT8)</f>
        <v>71.8</v>
      </c>
      <c r="AU6" s="55">
        <f t="shared" ref="AU6:BC6" si="6">IF(AU8="-",NA(),AU8)</f>
        <v>70.8</v>
      </c>
      <c r="AV6" s="55">
        <f t="shared" si="6"/>
        <v>71.3</v>
      </c>
      <c r="AW6" s="55">
        <f t="shared" si="6"/>
        <v>83.4</v>
      </c>
      <c r="AX6" s="55">
        <f t="shared" si="6"/>
        <v>59.9</v>
      </c>
      <c r="AY6" s="55">
        <f t="shared" si="6"/>
        <v>68.900000000000006</v>
      </c>
      <c r="AZ6" s="55">
        <f t="shared" si="6"/>
        <v>68.400000000000006</v>
      </c>
      <c r="BA6" s="55">
        <f t="shared" si="6"/>
        <v>66.900000000000006</v>
      </c>
      <c r="BB6" s="55">
        <f t="shared" si="6"/>
        <v>64.8</v>
      </c>
      <c r="BC6" s="55">
        <f t="shared" si="6"/>
        <v>64.099999999999994</v>
      </c>
      <c r="BD6" s="55" t="str">
        <f>IF(BD8="-","【-】","【"&amp;SUBSTITUTE(TEXT(BD8,"#,##0.0"),"-","△")&amp;"】")</f>
        <v>【86.6】</v>
      </c>
      <c r="BE6" s="55">
        <f>IF(BE8="-",NA(),BE8)</f>
        <v>133.69999999999999</v>
      </c>
      <c r="BF6" s="55">
        <f t="shared" ref="BF6:BN6" si="7">IF(BF8="-",NA(),BF8)</f>
        <v>137.5</v>
      </c>
      <c r="BG6" s="55">
        <f t="shared" si="7"/>
        <v>142.6</v>
      </c>
      <c r="BH6" s="55">
        <f t="shared" si="7"/>
        <v>109.4</v>
      </c>
      <c r="BI6" s="55">
        <f t="shared" si="7"/>
        <v>105.2</v>
      </c>
      <c r="BJ6" s="55">
        <f t="shared" si="7"/>
        <v>179</v>
      </c>
      <c r="BK6" s="55">
        <f t="shared" si="7"/>
        <v>176.9</v>
      </c>
      <c r="BL6" s="55">
        <f t="shared" si="7"/>
        <v>177.9</v>
      </c>
      <c r="BM6" s="55">
        <f t="shared" si="7"/>
        <v>197.8</v>
      </c>
      <c r="BN6" s="55">
        <f t="shared" si="7"/>
        <v>171</v>
      </c>
      <c r="BO6" s="55" t="str">
        <f>IF(BO8="-","【-】","【"&amp;SUBSTITUTE(TEXT(BO8,"#,##0.0"),"-","△")&amp;"】")</f>
        <v>【70.7】</v>
      </c>
      <c r="BP6" s="55">
        <f>IF(BP8="-",NA(),BP8)</f>
        <v>78.099999999999994</v>
      </c>
      <c r="BQ6" s="55">
        <f t="shared" ref="BQ6:BY6" si="8">IF(BQ8="-",NA(),BQ8)</f>
        <v>78.900000000000006</v>
      </c>
      <c r="BR6" s="55">
        <f t="shared" si="8"/>
        <v>76</v>
      </c>
      <c r="BS6" s="55">
        <f t="shared" si="8"/>
        <v>64</v>
      </c>
      <c r="BT6" s="55">
        <f t="shared" si="8"/>
        <v>54.6</v>
      </c>
      <c r="BU6" s="55">
        <f t="shared" si="8"/>
        <v>72.3</v>
      </c>
      <c r="BV6" s="55">
        <f t="shared" si="8"/>
        <v>72.099999999999994</v>
      </c>
      <c r="BW6" s="55">
        <f t="shared" si="8"/>
        <v>69.8</v>
      </c>
      <c r="BX6" s="55">
        <f t="shared" si="8"/>
        <v>65.3</v>
      </c>
      <c r="BY6" s="55">
        <f t="shared" si="8"/>
        <v>63.1</v>
      </c>
      <c r="BZ6" s="55" t="str">
        <f>IF(BZ8="-","【-】","【"&amp;SUBSTITUTE(TEXT(BZ8,"#,##0.0"),"-","△")&amp;"】")</f>
        <v>【67.1】</v>
      </c>
      <c r="CA6" s="56">
        <f>IF(CA8="-",NA(),CA8)</f>
        <v>17468</v>
      </c>
      <c r="CB6" s="56">
        <f t="shared" ref="CB6:CJ6" si="9">IF(CB8="-",NA(),CB8)</f>
        <v>17425</v>
      </c>
      <c r="CC6" s="56">
        <f t="shared" si="9"/>
        <v>17806</v>
      </c>
      <c r="CD6" s="56">
        <f t="shared" si="9"/>
        <v>18365</v>
      </c>
      <c r="CE6" s="56">
        <f t="shared" si="9"/>
        <v>19778</v>
      </c>
      <c r="CF6" s="56">
        <f t="shared" si="9"/>
        <v>21037</v>
      </c>
      <c r="CG6" s="56">
        <f t="shared" si="9"/>
        <v>21418</v>
      </c>
      <c r="CH6" s="56">
        <f t="shared" si="9"/>
        <v>21604</v>
      </c>
      <c r="CI6" s="56">
        <f t="shared" si="9"/>
        <v>22234</v>
      </c>
      <c r="CJ6" s="56">
        <f t="shared" si="9"/>
        <v>22875</v>
      </c>
      <c r="CK6" s="55" t="str">
        <f>IF(CK8="-","【-】","【"&amp;SUBSTITUTE(TEXT(CK8,"#,##0"),"-","△")&amp;"】")</f>
        <v>【59,287】</v>
      </c>
      <c r="CL6" s="56">
        <f>IF(CL8="-",NA(),CL8)</f>
        <v>6062</v>
      </c>
      <c r="CM6" s="56">
        <f t="shared" ref="CM6:CU6" si="10">IF(CM8="-",NA(),CM8)</f>
        <v>6191</v>
      </c>
      <c r="CN6" s="56">
        <f t="shared" si="10"/>
        <v>6330</v>
      </c>
      <c r="CO6" s="56">
        <f t="shared" si="10"/>
        <v>6458</v>
      </c>
      <c r="CP6" s="56">
        <f t="shared" si="10"/>
        <v>6511</v>
      </c>
      <c r="CQ6" s="56">
        <f t="shared" si="10"/>
        <v>8542</v>
      </c>
      <c r="CR6" s="56">
        <f t="shared" si="10"/>
        <v>8518</v>
      </c>
      <c r="CS6" s="56">
        <f t="shared" si="10"/>
        <v>7891</v>
      </c>
      <c r="CT6" s="56">
        <f t="shared" si="10"/>
        <v>8706</v>
      </c>
      <c r="CU6" s="56">
        <f t="shared" si="10"/>
        <v>8691</v>
      </c>
      <c r="CV6" s="55" t="str">
        <f>IF(CV8="-","【-】","【"&amp;SUBSTITUTE(TEXT(CV8,"#,##0"),"-","△")&amp;"】")</f>
        <v>【17,202】</v>
      </c>
      <c r="CW6" s="55">
        <f>IF(CW8="-",NA(),CW8)</f>
        <v>97.7</v>
      </c>
      <c r="CX6" s="55">
        <f t="shared" ref="CX6:DF6" si="11">IF(CX8="-",NA(),CX8)</f>
        <v>99.8</v>
      </c>
      <c r="CY6" s="55">
        <f t="shared" si="11"/>
        <v>98</v>
      </c>
      <c r="CZ6" s="55">
        <f t="shared" si="11"/>
        <v>82.1</v>
      </c>
      <c r="DA6" s="55">
        <f t="shared" si="11"/>
        <v>113.8</v>
      </c>
      <c r="DB6" s="55">
        <f t="shared" si="11"/>
        <v>86.5</v>
      </c>
      <c r="DC6" s="55">
        <f t="shared" si="11"/>
        <v>87.6</v>
      </c>
      <c r="DD6" s="55">
        <f t="shared" si="11"/>
        <v>89.7</v>
      </c>
      <c r="DE6" s="55">
        <f t="shared" si="11"/>
        <v>92.2</v>
      </c>
      <c r="DF6" s="55">
        <f t="shared" si="11"/>
        <v>91.4</v>
      </c>
      <c r="DG6" s="55" t="str">
        <f>IF(DG8="-","【-】","【"&amp;SUBSTITUTE(TEXT(DG8,"#,##0.0"),"-","△")&amp;"】")</f>
        <v>【56.4】</v>
      </c>
      <c r="DH6" s="55">
        <f>IF(DH8="-",NA(),DH8)</f>
        <v>8.6999999999999993</v>
      </c>
      <c r="DI6" s="55">
        <f t="shared" ref="DI6:DQ6" si="12">IF(DI8="-",NA(),DI8)</f>
        <v>8.5</v>
      </c>
      <c r="DJ6" s="55">
        <f t="shared" si="12"/>
        <v>9.1</v>
      </c>
      <c r="DK6" s="55">
        <f t="shared" si="12"/>
        <v>7.7</v>
      </c>
      <c r="DL6" s="55">
        <f t="shared" si="12"/>
        <v>10</v>
      </c>
      <c r="DM6" s="55">
        <f t="shared" si="12"/>
        <v>8.1</v>
      </c>
      <c r="DN6" s="55">
        <f t="shared" si="12"/>
        <v>7.9</v>
      </c>
      <c r="DO6" s="55">
        <f t="shared" si="12"/>
        <v>8.1</v>
      </c>
      <c r="DP6" s="55">
        <f t="shared" si="12"/>
        <v>7.9</v>
      </c>
      <c r="DQ6" s="55">
        <f t="shared" si="12"/>
        <v>7.7</v>
      </c>
      <c r="DR6" s="55" t="str">
        <f>IF(DR8="-","【-】","【"&amp;SUBSTITUTE(TEXT(DR8,"#,##0.0"),"-","△")&amp;"】")</f>
        <v>【24.8】</v>
      </c>
      <c r="DS6" s="55">
        <f>IF(DS8="-",NA(),DS8)</f>
        <v>64.7</v>
      </c>
      <c r="DT6" s="55">
        <f t="shared" ref="DT6:EB6" si="13">IF(DT8="-",NA(),DT8)</f>
        <v>64.3</v>
      </c>
      <c r="DU6" s="55">
        <f t="shared" si="13"/>
        <v>65.7</v>
      </c>
      <c r="DV6" s="55">
        <f t="shared" si="13"/>
        <v>67</v>
      </c>
      <c r="DW6" s="55">
        <f t="shared" si="13"/>
        <v>68.400000000000006</v>
      </c>
      <c r="DX6" s="55">
        <f t="shared" si="13"/>
        <v>48.4</v>
      </c>
      <c r="DY6" s="55">
        <f t="shared" si="13"/>
        <v>50.2</v>
      </c>
      <c r="DZ6" s="55">
        <f t="shared" si="13"/>
        <v>52.3</v>
      </c>
      <c r="EA6" s="55">
        <f t="shared" si="13"/>
        <v>54</v>
      </c>
      <c r="EB6" s="55">
        <f t="shared" si="13"/>
        <v>55.1</v>
      </c>
      <c r="EC6" s="55" t="str">
        <f>IF(EC8="-","【-】","【"&amp;SUBSTITUTE(TEXT(EC8,"#,##0.0"),"-","△")&amp;"】")</f>
        <v>【56.0】</v>
      </c>
      <c r="ED6" s="55">
        <f>IF(ED8="-",NA(),ED8)</f>
        <v>83.4</v>
      </c>
      <c r="EE6" s="55">
        <f t="shared" ref="EE6:EM6" si="14">IF(EE8="-",NA(),EE8)</f>
        <v>79.900000000000006</v>
      </c>
      <c r="EF6" s="55">
        <f t="shared" si="14"/>
        <v>78.900000000000006</v>
      </c>
      <c r="EG6" s="55">
        <f t="shared" si="14"/>
        <v>76.2</v>
      </c>
      <c r="EH6" s="55">
        <f t="shared" si="14"/>
        <v>76.8</v>
      </c>
      <c r="EI6" s="55">
        <f t="shared" si="14"/>
        <v>70</v>
      </c>
      <c r="EJ6" s="55">
        <f t="shared" si="14"/>
        <v>68.2</v>
      </c>
      <c r="EK6" s="55">
        <f t="shared" si="14"/>
        <v>69.5</v>
      </c>
      <c r="EL6" s="55">
        <f t="shared" si="14"/>
        <v>67.5</v>
      </c>
      <c r="EM6" s="55">
        <f t="shared" si="14"/>
        <v>68.7</v>
      </c>
      <c r="EN6" s="55" t="str">
        <f>IF(EN8="-","【-】","【"&amp;SUBSTITUTE(TEXT(EN8,"#,##0.0"),"-","△")&amp;"】")</f>
        <v>【70.7】</v>
      </c>
      <c r="EO6" s="56">
        <f>IF(EO8="-",NA(),EO8)</f>
        <v>29277615</v>
      </c>
      <c r="EP6" s="56">
        <f t="shared" ref="EP6:EX6" si="15">IF(EP8="-",NA(),EP8)</f>
        <v>29525899</v>
      </c>
      <c r="EQ6" s="56">
        <f t="shared" si="15"/>
        <v>29547871</v>
      </c>
      <c r="ER6" s="56">
        <f t="shared" si="15"/>
        <v>29720420</v>
      </c>
      <c r="ES6" s="56">
        <f t="shared" si="15"/>
        <v>29811233</v>
      </c>
      <c r="ET6" s="56">
        <f t="shared" si="15"/>
        <v>27577179</v>
      </c>
      <c r="EU6" s="56">
        <f t="shared" si="15"/>
        <v>27722473</v>
      </c>
      <c r="EV6" s="56">
        <f t="shared" si="15"/>
        <v>27879712</v>
      </c>
      <c r="EW6" s="56">
        <f t="shared" si="15"/>
        <v>28287536</v>
      </c>
      <c r="EX6" s="56">
        <f t="shared" si="15"/>
        <v>28070344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164</v>
      </c>
      <c r="B7" s="53">
        <f t="shared" ref="B7:AH7" si="16">B8</f>
        <v>2021</v>
      </c>
      <c r="C7" s="53">
        <f t="shared" si="16"/>
        <v>240001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2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精神科病院</v>
      </c>
      <c r="N7" s="53" t="str">
        <f>N8</f>
        <v>精神病院</v>
      </c>
      <c r="O7" s="53" t="str">
        <f>O8</f>
        <v>自治体職員</v>
      </c>
      <c r="P7" s="53" t="str">
        <f>P8</f>
        <v>直営</v>
      </c>
      <c r="Q7" s="54">
        <f t="shared" si="16"/>
        <v>3</v>
      </c>
      <c r="R7" s="53" t="str">
        <f t="shared" si="16"/>
        <v>-</v>
      </c>
      <c r="S7" s="53" t="str">
        <f t="shared" si="16"/>
        <v>-</v>
      </c>
      <c r="T7" s="53" t="str">
        <f t="shared" si="16"/>
        <v>臨</v>
      </c>
      <c r="U7" s="54">
        <f>U8</f>
        <v>1784968</v>
      </c>
      <c r="V7" s="54">
        <f>V8</f>
        <v>20768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１５：１</v>
      </c>
      <c r="Z7" s="54" t="str">
        <f t="shared" si="16"/>
        <v>-</v>
      </c>
      <c r="AA7" s="54" t="str">
        <f t="shared" si="16"/>
        <v>-</v>
      </c>
      <c r="AB7" s="54" t="str">
        <f t="shared" si="16"/>
        <v>-</v>
      </c>
      <c r="AC7" s="54">
        <f t="shared" si="16"/>
        <v>348</v>
      </c>
      <c r="AD7" s="54" t="str">
        <f t="shared" si="16"/>
        <v>-</v>
      </c>
      <c r="AE7" s="54">
        <f t="shared" si="16"/>
        <v>348</v>
      </c>
      <c r="AF7" s="54" t="str">
        <f t="shared" si="16"/>
        <v>-</v>
      </c>
      <c r="AG7" s="54" t="str">
        <f t="shared" si="16"/>
        <v>-</v>
      </c>
      <c r="AH7" s="54" t="str">
        <f t="shared" si="16"/>
        <v>-</v>
      </c>
      <c r="AI7" s="55">
        <f>AI8</f>
        <v>97.7</v>
      </c>
      <c r="AJ7" s="55">
        <f t="shared" ref="AJ7:AR7" si="17">AJ8</f>
        <v>97.2</v>
      </c>
      <c r="AK7" s="55">
        <f t="shared" si="17"/>
        <v>97.8</v>
      </c>
      <c r="AL7" s="55">
        <f t="shared" si="17"/>
        <v>110.3</v>
      </c>
      <c r="AM7" s="55">
        <f t="shared" si="17"/>
        <v>126.9</v>
      </c>
      <c r="AN7" s="55">
        <f t="shared" si="17"/>
        <v>100.9</v>
      </c>
      <c r="AO7" s="55">
        <f t="shared" si="17"/>
        <v>100.9</v>
      </c>
      <c r="AP7" s="55">
        <f t="shared" si="17"/>
        <v>99.7</v>
      </c>
      <c r="AQ7" s="55">
        <f t="shared" si="17"/>
        <v>102.3</v>
      </c>
      <c r="AR7" s="55">
        <f t="shared" si="17"/>
        <v>103.5</v>
      </c>
      <c r="AS7" s="55"/>
      <c r="AT7" s="55">
        <f>AT8</f>
        <v>71.8</v>
      </c>
      <c r="AU7" s="55">
        <f t="shared" ref="AU7:BC7" si="18">AU8</f>
        <v>70.8</v>
      </c>
      <c r="AV7" s="55">
        <f t="shared" si="18"/>
        <v>71.3</v>
      </c>
      <c r="AW7" s="55">
        <f t="shared" si="18"/>
        <v>83.4</v>
      </c>
      <c r="AX7" s="55">
        <f t="shared" si="18"/>
        <v>59.9</v>
      </c>
      <c r="AY7" s="55">
        <f t="shared" si="18"/>
        <v>68.900000000000006</v>
      </c>
      <c r="AZ7" s="55">
        <f t="shared" si="18"/>
        <v>68.400000000000006</v>
      </c>
      <c r="BA7" s="55">
        <f t="shared" si="18"/>
        <v>66.900000000000006</v>
      </c>
      <c r="BB7" s="55">
        <f t="shared" si="18"/>
        <v>64.8</v>
      </c>
      <c r="BC7" s="55">
        <f t="shared" si="18"/>
        <v>64.099999999999994</v>
      </c>
      <c r="BD7" s="55"/>
      <c r="BE7" s="55">
        <f>BE8</f>
        <v>133.69999999999999</v>
      </c>
      <c r="BF7" s="55">
        <f t="shared" ref="BF7:BN7" si="19">BF8</f>
        <v>137.5</v>
      </c>
      <c r="BG7" s="55">
        <f t="shared" si="19"/>
        <v>142.6</v>
      </c>
      <c r="BH7" s="55">
        <f t="shared" si="19"/>
        <v>109.4</v>
      </c>
      <c r="BI7" s="55">
        <f t="shared" si="19"/>
        <v>105.2</v>
      </c>
      <c r="BJ7" s="55">
        <f t="shared" si="19"/>
        <v>179</v>
      </c>
      <c r="BK7" s="55">
        <f t="shared" si="19"/>
        <v>176.9</v>
      </c>
      <c r="BL7" s="55">
        <f t="shared" si="19"/>
        <v>177.9</v>
      </c>
      <c r="BM7" s="55">
        <f t="shared" si="19"/>
        <v>197.8</v>
      </c>
      <c r="BN7" s="55">
        <f t="shared" si="19"/>
        <v>171</v>
      </c>
      <c r="BO7" s="55"/>
      <c r="BP7" s="55">
        <f>BP8</f>
        <v>78.099999999999994</v>
      </c>
      <c r="BQ7" s="55">
        <f t="shared" ref="BQ7:BY7" si="20">BQ8</f>
        <v>78.900000000000006</v>
      </c>
      <c r="BR7" s="55">
        <f t="shared" si="20"/>
        <v>76</v>
      </c>
      <c r="BS7" s="55">
        <f t="shared" si="20"/>
        <v>64</v>
      </c>
      <c r="BT7" s="55">
        <f t="shared" si="20"/>
        <v>54.6</v>
      </c>
      <c r="BU7" s="55">
        <f t="shared" si="20"/>
        <v>72.3</v>
      </c>
      <c r="BV7" s="55">
        <f t="shared" si="20"/>
        <v>72.099999999999994</v>
      </c>
      <c r="BW7" s="55">
        <f t="shared" si="20"/>
        <v>69.8</v>
      </c>
      <c r="BX7" s="55">
        <f t="shared" si="20"/>
        <v>65.3</v>
      </c>
      <c r="BY7" s="55">
        <f t="shared" si="20"/>
        <v>63.1</v>
      </c>
      <c r="BZ7" s="55"/>
      <c r="CA7" s="56">
        <f>CA8</f>
        <v>17468</v>
      </c>
      <c r="CB7" s="56">
        <f t="shared" ref="CB7:CJ7" si="21">CB8</f>
        <v>17425</v>
      </c>
      <c r="CC7" s="56">
        <f t="shared" si="21"/>
        <v>17806</v>
      </c>
      <c r="CD7" s="56">
        <f t="shared" si="21"/>
        <v>18365</v>
      </c>
      <c r="CE7" s="56">
        <f t="shared" si="21"/>
        <v>19778</v>
      </c>
      <c r="CF7" s="56">
        <f t="shared" si="21"/>
        <v>21037</v>
      </c>
      <c r="CG7" s="56">
        <f t="shared" si="21"/>
        <v>21418</v>
      </c>
      <c r="CH7" s="56">
        <f t="shared" si="21"/>
        <v>21604</v>
      </c>
      <c r="CI7" s="56">
        <f t="shared" si="21"/>
        <v>22234</v>
      </c>
      <c r="CJ7" s="56">
        <f t="shared" si="21"/>
        <v>22875</v>
      </c>
      <c r="CK7" s="55"/>
      <c r="CL7" s="56">
        <f>CL8</f>
        <v>6062</v>
      </c>
      <c r="CM7" s="56">
        <f t="shared" ref="CM7:CU7" si="22">CM8</f>
        <v>6191</v>
      </c>
      <c r="CN7" s="56">
        <f t="shared" si="22"/>
        <v>6330</v>
      </c>
      <c r="CO7" s="56">
        <f t="shared" si="22"/>
        <v>6458</v>
      </c>
      <c r="CP7" s="56">
        <f t="shared" si="22"/>
        <v>6511</v>
      </c>
      <c r="CQ7" s="56">
        <f t="shared" si="22"/>
        <v>8542</v>
      </c>
      <c r="CR7" s="56">
        <f t="shared" si="22"/>
        <v>8518</v>
      </c>
      <c r="CS7" s="56">
        <f t="shared" si="22"/>
        <v>7891</v>
      </c>
      <c r="CT7" s="56">
        <f t="shared" si="22"/>
        <v>8706</v>
      </c>
      <c r="CU7" s="56">
        <f t="shared" si="22"/>
        <v>8691</v>
      </c>
      <c r="CV7" s="55"/>
      <c r="CW7" s="55">
        <f>CW8</f>
        <v>97.7</v>
      </c>
      <c r="CX7" s="55">
        <f t="shared" ref="CX7:DF7" si="23">CX8</f>
        <v>99.8</v>
      </c>
      <c r="CY7" s="55">
        <f t="shared" si="23"/>
        <v>98</v>
      </c>
      <c r="CZ7" s="55">
        <f t="shared" si="23"/>
        <v>82.1</v>
      </c>
      <c r="DA7" s="55">
        <f t="shared" si="23"/>
        <v>113.8</v>
      </c>
      <c r="DB7" s="55">
        <f t="shared" si="23"/>
        <v>86.5</v>
      </c>
      <c r="DC7" s="55">
        <f t="shared" si="23"/>
        <v>87.6</v>
      </c>
      <c r="DD7" s="55">
        <f t="shared" si="23"/>
        <v>89.7</v>
      </c>
      <c r="DE7" s="55">
        <f t="shared" si="23"/>
        <v>92.2</v>
      </c>
      <c r="DF7" s="55">
        <f t="shared" si="23"/>
        <v>91.4</v>
      </c>
      <c r="DG7" s="55"/>
      <c r="DH7" s="55">
        <f>DH8</f>
        <v>8.6999999999999993</v>
      </c>
      <c r="DI7" s="55">
        <f t="shared" ref="DI7:DQ7" si="24">DI8</f>
        <v>8.5</v>
      </c>
      <c r="DJ7" s="55">
        <f t="shared" si="24"/>
        <v>9.1</v>
      </c>
      <c r="DK7" s="55">
        <f t="shared" si="24"/>
        <v>7.7</v>
      </c>
      <c r="DL7" s="55">
        <f t="shared" si="24"/>
        <v>10</v>
      </c>
      <c r="DM7" s="55">
        <f t="shared" si="24"/>
        <v>8.1</v>
      </c>
      <c r="DN7" s="55">
        <f t="shared" si="24"/>
        <v>7.9</v>
      </c>
      <c r="DO7" s="55">
        <f t="shared" si="24"/>
        <v>8.1</v>
      </c>
      <c r="DP7" s="55">
        <f t="shared" si="24"/>
        <v>7.9</v>
      </c>
      <c r="DQ7" s="55">
        <f t="shared" si="24"/>
        <v>7.7</v>
      </c>
      <c r="DR7" s="55"/>
      <c r="DS7" s="55">
        <f>DS8</f>
        <v>64.7</v>
      </c>
      <c r="DT7" s="55">
        <f t="shared" ref="DT7:EB7" si="25">DT8</f>
        <v>64.3</v>
      </c>
      <c r="DU7" s="55">
        <f t="shared" si="25"/>
        <v>65.7</v>
      </c>
      <c r="DV7" s="55">
        <f t="shared" si="25"/>
        <v>67</v>
      </c>
      <c r="DW7" s="55">
        <f t="shared" si="25"/>
        <v>68.400000000000006</v>
      </c>
      <c r="DX7" s="55">
        <f t="shared" si="25"/>
        <v>48.4</v>
      </c>
      <c r="DY7" s="55">
        <f t="shared" si="25"/>
        <v>50.2</v>
      </c>
      <c r="DZ7" s="55">
        <f t="shared" si="25"/>
        <v>52.3</v>
      </c>
      <c r="EA7" s="55">
        <f t="shared" si="25"/>
        <v>54</v>
      </c>
      <c r="EB7" s="55">
        <f t="shared" si="25"/>
        <v>55.1</v>
      </c>
      <c r="EC7" s="55"/>
      <c r="ED7" s="55">
        <f>ED8</f>
        <v>83.4</v>
      </c>
      <c r="EE7" s="55">
        <f t="shared" ref="EE7:EM7" si="26">EE8</f>
        <v>79.900000000000006</v>
      </c>
      <c r="EF7" s="55">
        <f t="shared" si="26"/>
        <v>78.900000000000006</v>
      </c>
      <c r="EG7" s="55">
        <f t="shared" si="26"/>
        <v>76.2</v>
      </c>
      <c r="EH7" s="55">
        <f t="shared" si="26"/>
        <v>76.8</v>
      </c>
      <c r="EI7" s="55">
        <f t="shared" si="26"/>
        <v>70</v>
      </c>
      <c r="EJ7" s="55">
        <f t="shared" si="26"/>
        <v>68.2</v>
      </c>
      <c r="EK7" s="55">
        <f t="shared" si="26"/>
        <v>69.5</v>
      </c>
      <c r="EL7" s="55">
        <f t="shared" si="26"/>
        <v>67.5</v>
      </c>
      <c r="EM7" s="55">
        <f t="shared" si="26"/>
        <v>68.7</v>
      </c>
      <c r="EN7" s="55"/>
      <c r="EO7" s="56">
        <f>EO8</f>
        <v>29277615</v>
      </c>
      <c r="EP7" s="56">
        <f t="shared" ref="EP7:EX7" si="27">EP8</f>
        <v>29525899</v>
      </c>
      <c r="EQ7" s="56">
        <f t="shared" si="27"/>
        <v>29547871</v>
      </c>
      <c r="ER7" s="56">
        <f t="shared" si="27"/>
        <v>29720420</v>
      </c>
      <c r="ES7" s="56">
        <f t="shared" si="27"/>
        <v>29811233</v>
      </c>
      <c r="ET7" s="56">
        <f t="shared" si="27"/>
        <v>27577179</v>
      </c>
      <c r="EU7" s="56">
        <f t="shared" si="27"/>
        <v>27722473</v>
      </c>
      <c r="EV7" s="56">
        <f t="shared" si="27"/>
        <v>27879712</v>
      </c>
      <c r="EW7" s="56">
        <f t="shared" si="27"/>
        <v>28287536</v>
      </c>
      <c r="EX7" s="56">
        <f t="shared" si="27"/>
        <v>28070344</v>
      </c>
      <c r="EY7" s="56"/>
    </row>
    <row r="8" spans="1:155" s="57" customFormat="1" x14ac:dyDescent="0.15">
      <c r="A8" s="38"/>
      <c r="B8" s="58">
        <v>2021</v>
      </c>
      <c r="C8" s="58">
        <v>240001</v>
      </c>
      <c r="D8" s="58">
        <v>46</v>
      </c>
      <c r="E8" s="58">
        <v>6</v>
      </c>
      <c r="F8" s="58">
        <v>0</v>
      </c>
      <c r="G8" s="58">
        <v>2</v>
      </c>
      <c r="H8" s="58" t="s">
        <v>165</v>
      </c>
      <c r="I8" s="58" t="s">
        <v>165</v>
      </c>
      <c r="J8" s="58" t="s">
        <v>166</v>
      </c>
      <c r="K8" s="58" t="s">
        <v>167</v>
      </c>
      <c r="L8" s="58" t="s">
        <v>168</v>
      </c>
      <c r="M8" s="58" t="s">
        <v>169</v>
      </c>
      <c r="N8" s="58" t="s">
        <v>170</v>
      </c>
      <c r="O8" s="58" t="s">
        <v>171</v>
      </c>
      <c r="P8" s="58" t="s">
        <v>172</v>
      </c>
      <c r="Q8" s="59">
        <v>3</v>
      </c>
      <c r="R8" s="58" t="s">
        <v>39</v>
      </c>
      <c r="S8" s="58" t="s">
        <v>39</v>
      </c>
      <c r="T8" s="58" t="s">
        <v>173</v>
      </c>
      <c r="U8" s="59">
        <v>1784968</v>
      </c>
      <c r="V8" s="59">
        <v>20768</v>
      </c>
      <c r="W8" s="58" t="s">
        <v>174</v>
      </c>
      <c r="X8" s="58" t="s">
        <v>174</v>
      </c>
      <c r="Y8" s="60" t="s">
        <v>175</v>
      </c>
      <c r="Z8" s="59" t="s">
        <v>39</v>
      </c>
      <c r="AA8" s="59" t="s">
        <v>39</v>
      </c>
      <c r="AB8" s="59" t="s">
        <v>39</v>
      </c>
      <c r="AC8" s="59">
        <v>348</v>
      </c>
      <c r="AD8" s="59" t="s">
        <v>39</v>
      </c>
      <c r="AE8" s="59">
        <v>348</v>
      </c>
      <c r="AF8" s="59" t="s">
        <v>39</v>
      </c>
      <c r="AG8" s="59" t="s">
        <v>39</v>
      </c>
      <c r="AH8" s="59" t="s">
        <v>39</v>
      </c>
      <c r="AI8" s="61">
        <v>97.7</v>
      </c>
      <c r="AJ8" s="61">
        <v>97.2</v>
      </c>
      <c r="AK8" s="61">
        <v>97.8</v>
      </c>
      <c r="AL8" s="61">
        <v>110.3</v>
      </c>
      <c r="AM8" s="61">
        <v>126.9</v>
      </c>
      <c r="AN8" s="61">
        <v>100.9</v>
      </c>
      <c r="AO8" s="61">
        <v>100.9</v>
      </c>
      <c r="AP8" s="61">
        <v>99.7</v>
      </c>
      <c r="AQ8" s="61">
        <v>102.3</v>
      </c>
      <c r="AR8" s="61">
        <v>103.5</v>
      </c>
      <c r="AS8" s="61">
        <v>106.2</v>
      </c>
      <c r="AT8" s="61">
        <v>71.8</v>
      </c>
      <c r="AU8" s="61">
        <v>70.8</v>
      </c>
      <c r="AV8" s="61">
        <v>71.3</v>
      </c>
      <c r="AW8" s="61">
        <v>83.4</v>
      </c>
      <c r="AX8" s="61">
        <v>59.9</v>
      </c>
      <c r="AY8" s="61">
        <v>68.900000000000006</v>
      </c>
      <c r="AZ8" s="61">
        <v>68.400000000000006</v>
      </c>
      <c r="BA8" s="61">
        <v>66.900000000000006</v>
      </c>
      <c r="BB8" s="61">
        <v>64.8</v>
      </c>
      <c r="BC8" s="61">
        <v>64.099999999999994</v>
      </c>
      <c r="BD8" s="61">
        <v>86.6</v>
      </c>
      <c r="BE8" s="62">
        <v>133.69999999999999</v>
      </c>
      <c r="BF8" s="62">
        <v>137.5</v>
      </c>
      <c r="BG8" s="62">
        <v>142.6</v>
      </c>
      <c r="BH8" s="62">
        <v>109.4</v>
      </c>
      <c r="BI8" s="62">
        <v>105.2</v>
      </c>
      <c r="BJ8" s="62">
        <v>179</v>
      </c>
      <c r="BK8" s="62">
        <v>176.9</v>
      </c>
      <c r="BL8" s="62">
        <v>177.9</v>
      </c>
      <c r="BM8" s="62">
        <v>197.8</v>
      </c>
      <c r="BN8" s="62">
        <v>171</v>
      </c>
      <c r="BO8" s="62">
        <v>70.7</v>
      </c>
      <c r="BP8" s="61">
        <v>78.099999999999994</v>
      </c>
      <c r="BQ8" s="61">
        <v>78.900000000000006</v>
      </c>
      <c r="BR8" s="61">
        <v>76</v>
      </c>
      <c r="BS8" s="61">
        <v>64</v>
      </c>
      <c r="BT8" s="61">
        <v>54.6</v>
      </c>
      <c r="BU8" s="61">
        <v>72.3</v>
      </c>
      <c r="BV8" s="61">
        <v>72.099999999999994</v>
      </c>
      <c r="BW8" s="61">
        <v>69.8</v>
      </c>
      <c r="BX8" s="61">
        <v>65.3</v>
      </c>
      <c r="BY8" s="61">
        <v>63.1</v>
      </c>
      <c r="BZ8" s="61">
        <v>67.099999999999994</v>
      </c>
      <c r="CA8" s="62">
        <v>17468</v>
      </c>
      <c r="CB8" s="62">
        <v>17425</v>
      </c>
      <c r="CC8" s="62">
        <v>17806</v>
      </c>
      <c r="CD8" s="62">
        <v>18365</v>
      </c>
      <c r="CE8" s="62">
        <v>19778</v>
      </c>
      <c r="CF8" s="62">
        <v>21037</v>
      </c>
      <c r="CG8" s="62">
        <v>21418</v>
      </c>
      <c r="CH8" s="62">
        <v>21604</v>
      </c>
      <c r="CI8" s="62">
        <v>22234</v>
      </c>
      <c r="CJ8" s="62">
        <v>22875</v>
      </c>
      <c r="CK8" s="61">
        <v>59287</v>
      </c>
      <c r="CL8" s="62">
        <v>6062</v>
      </c>
      <c r="CM8" s="62">
        <v>6191</v>
      </c>
      <c r="CN8" s="62">
        <v>6330</v>
      </c>
      <c r="CO8" s="62">
        <v>6458</v>
      </c>
      <c r="CP8" s="62">
        <v>6511</v>
      </c>
      <c r="CQ8" s="62">
        <v>8542</v>
      </c>
      <c r="CR8" s="62">
        <v>8518</v>
      </c>
      <c r="CS8" s="62">
        <v>7891</v>
      </c>
      <c r="CT8" s="62">
        <v>8706</v>
      </c>
      <c r="CU8" s="62">
        <v>8691</v>
      </c>
      <c r="CV8" s="61">
        <v>17202</v>
      </c>
      <c r="CW8" s="62">
        <v>97.7</v>
      </c>
      <c r="CX8" s="62">
        <v>99.8</v>
      </c>
      <c r="CY8" s="62">
        <v>98</v>
      </c>
      <c r="CZ8" s="62">
        <v>82.1</v>
      </c>
      <c r="DA8" s="62">
        <v>113.8</v>
      </c>
      <c r="DB8" s="62">
        <v>86.5</v>
      </c>
      <c r="DC8" s="62">
        <v>87.6</v>
      </c>
      <c r="DD8" s="62">
        <v>89.7</v>
      </c>
      <c r="DE8" s="62">
        <v>92.2</v>
      </c>
      <c r="DF8" s="62">
        <v>91.4</v>
      </c>
      <c r="DG8" s="62">
        <v>56.4</v>
      </c>
      <c r="DH8" s="62">
        <v>8.6999999999999993</v>
      </c>
      <c r="DI8" s="62">
        <v>8.5</v>
      </c>
      <c r="DJ8" s="62">
        <v>9.1</v>
      </c>
      <c r="DK8" s="62">
        <v>7.7</v>
      </c>
      <c r="DL8" s="62">
        <v>10</v>
      </c>
      <c r="DM8" s="62">
        <v>8.1</v>
      </c>
      <c r="DN8" s="62">
        <v>7.9</v>
      </c>
      <c r="DO8" s="62">
        <v>8.1</v>
      </c>
      <c r="DP8" s="62">
        <v>7.9</v>
      </c>
      <c r="DQ8" s="62">
        <v>7.7</v>
      </c>
      <c r="DR8" s="62">
        <v>24.8</v>
      </c>
      <c r="DS8" s="61">
        <v>64.7</v>
      </c>
      <c r="DT8" s="61">
        <v>64.3</v>
      </c>
      <c r="DU8" s="61">
        <v>65.7</v>
      </c>
      <c r="DV8" s="61">
        <v>67</v>
      </c>
      <c r="DW8" s="61">
        <v>68.400000000000006</v>
      </c>
      <c r="DX8" s="61">
        <v>48.4</v>
      </c>
      <c r="DY8" s="61">
        <v>50.2</v>
      </c>
      <c r="DZ8" s="61">
        <v>52.3</v>
      </c>
      <c r="EA8" s="61">
        <v>54</v>
      </c>
      <c r="EB8" s="61">
        <v>55.1</v>
      </c>
      <c r="EC8" s="61">
        <v>56</v>
      </c>
      <c r="ED8" s="61">
        <v>83.4</v>
      </c>
      <c r="EE8" s="61">
        <v>79.900000000000006</v>
      </c>
      <c r="EF8" s="61">
        <v>78.900000000000006</v>
      </c>
      <c r="EG8" s="61">
        <v>76.2</v>
      </c>
      <c r="EH8" s="61">
        <v>76.8</v>
      </c>
      <c r="EI8" s="61">
        <v>70</v>
      </c>
      <c r="EJ8" s="61">
        <v>68.2</v>
      </c>
      <c r="EK8" s="61">
        <v>69.5</v>
      </c>
      <c r="EL8" s="61">
        <v>67.5</v>
      </c>
      <c r="EM8" s="61">
        <v>68.7</v>
      </c>
      <c r="EN8" s="61">
        <v>70.7</v>
      </c>
      <c r="EO8" s="62">
        <v>29277615</v>
      </c>
      <c r="EP8" s="62">
        <v>29525899</v>
      </c>
      <c r="EQ8" s="62">
        <v>29547871</v>
      </c>
      <c r="ER8" s="62">
        <v>29720420</v>
      </c>
      <c r="ES8" s="62">
        <v>29811233</v>
      </c>
      <c r="ET8" s="62">
        <v>27577179</v>
      </c>
      <c r="EU8" s="62">
        <v>27722473</v>
      </c>
      <c r="EV8" s="62">
        <v>27879712</v>
      </c>
      <c r="EW8" s="62">
        <v>28287536</v>
      </c>
      <c r="EX8" s="62">
        <v>28070344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176</v>
      </c>
      <c r="C10" s="67" t="s">
        <v>177</v>
      </c>
      <c r="D10" s="67" t="s">
        <v>178</v>
      </c>
      <c r="E10" s="67" t="s">
        <v>179</v>
      </c>
      <c r="F10" s="67" t="s">
        <v>180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乾 貴雅</cp:lastModifiedBy>
  <cp:lastPrinted>2023-01-16T05:46:01Z</cp:lastPrinted>
  <dcterms:created xsi:type="dcterms:W3CDTF">2022-12-01T02:24:59Z</dcterms:created>
  <dcterms:modified xsi:type="dcterms:W3CDTF">2023-01-16T05:46:02Z</dcterms:modified>
  <cp:category/>
</cp:coreProperties>
</file>