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土木部\下水道推進課\003 予算経理\003(共通)予算経理\06 予算経理一般\002 予算一般\調べ物\R4\01_予算関係調査\61_ 【１月２３日（月）〆】公営企業に係る経営比較分析表（令和３年度決算）の分析等について（依頼）\03_回答\"/>
    </mc:Choice>
  </mc:AlternateContent>
  <workbookProtection workbookAlgorithmName="SHA-512" workbookHashValue="1kN2aQ8epB0plglEN9icph+Pmx/me2OUhMl19WeiKC2iS64FovX2wQtVY6RJGwzF2QE/6ItSlT6e5FkN0FysnQ==" workbookSaltValue="mXf0fbGFNLL1Gwsg1BBV8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<sst xmlns="http://schemas.openxmlformats.org/spreadsheetml/2006/main" count="297" uniqueCount="117">
  <si>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</si>
  <si>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</si>
  <si>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</si>
  <si>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</si>
  <si>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</si>
  <si>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</si>
  <si>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</si>
  <si>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</si>
  <si>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</si>
  <si>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</si>
  <si>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</si>
  <si>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</si>
  <si>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</si>
  <si>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</si>
  <si>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</si>
  <si>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</si>
  <si>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</si>
  <si>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</si>
  <si>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</si>
  <si>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</si>
  <si>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</si>
  <si>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</si>
  <si>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</si>
  <si>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</si>
  <si>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</si>
  <si>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</si>
  <si>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</si>
  <si>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</si>
  <si>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</si>
  <si>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</si>
  <si>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</si>
  <si>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</si>
  <si>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</si>
  <si>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</si>
  <si>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</si>
  <si>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</si>
  <si>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</si>
  <si>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</si>
  <si>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</si>
  <si>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</si>
  <si>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</si>
  <si>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</si>
  <si>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</si>
  <si>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</si>
  <si>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</si>
  <si>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</si>
  <si>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</si>
  <si>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</si>
  <si>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</si>
  <si>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</si>
  <si>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</si>
  <si>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</si>
  <si>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</si>
  <si>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</si>
  <si>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</si>
  <si>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</si>
  <si>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</si>
  <si>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</si>
  <si>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</si>
  <si>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</si>
  <si>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</si>
  <si>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</si>
  <si>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</si>
  <si>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</si>
  <si>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</si>
  <si>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</si>
  <si>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</si>
  <si>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</si>
  <si>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</si>
  <si>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</si>
  <si>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</si>
  <si>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</si>
  <si>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</si>
  <si>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</si>
  <si>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</si>
  <si>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</si>
  <si>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</si>
  <si>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</si>
  <si>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</si>
  <si>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</si>
  <si>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</si>
  <si>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</si>
  <si>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</si>
  <si>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</si>
  <si>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</si>
  <si>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</si>
  <si>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</si>
  <si>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</si>
  <si>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</si>
  <si>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</si>
  <si>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</si>
  <si>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</si>
  <si>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</si>
  <si>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</si>
  <si>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</si>
  <si>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</si>
  <si>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</si>
  <si>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</si>
  <si>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</si>
  <si>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</si>
  <si>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</si>
  <si>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</si>
  <si>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</si>
  <si>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</si>
  <si>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</si>
  <si>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</si>
  <si>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</si>
  <si>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</si>
  <si>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</si>
  <si>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</si>
  <si>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</si>
  <si>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</si>
  <si>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</si>
  <si>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</si>
  <si>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経常収支比率は100％を上回っており、また、累積欠損金も生じていないことから経営は健全である。
　流動比率は類似団体と比べて▲18.36ポイントとなり、100を下回っている。これは、流動負債の7割を占める企業債の償還財源を一般会計繰入金等の収入で確保することとしているためであるが、資金需要を見据え、国庫補助金等を適期に収入すること等により、安定的な事業運営を行っていく。
　企業債残高対事業規模比率は、企業債現在高の減小により類似団体平均値と比較して大幅に低い水準にある。※R3年度の本県比率／平均比率＝39.36 ％
　汚水処理原価は、類似団体と比較すると＋14.16円と高い水準となっており、維持管理コストの適正化に努めていく。
　施設利用率は流入水量の減少に伴いR2年度に比べ▲0.39ポイントとなったものの、類似団体との利用率の差は+7.46ポイントとなっている。
　水洗化率は年々上昇してきているものの、類似団体と比較すると▲2.31ポイントとなっている。</t>
    <rPh sb="311" eb="314">
      <t>テキセイカ</t>
    </rPh>
    <phoneticPr fontId="4"/>
  </si>
  <si>
    <t xml:space="preserve">　有形固定資産減価償却率はR2年度より企業会計へ移行し、減価償却累計額が2年分しか計上されていないため類似団体より低水準となっている。
　法定耐用年数を経過した管渠がないことから，管渠老朽化率は０％となっている。
管渠の大幅な更新改良時期は未到来であるが、供用開始から40年経過しており、ストックマネジメント計画に基づき適切に更新等を進める。
</t>
    <rPh sb="161" eb="163">
      <t>テキセツ</t>
    </rPh>
    <phoneticPr fontId="4"/>
  </si>
  <si>
    <t>　経営基盤の強化と財政マネジメントの向上を目的とし、R2年度に企業会計へ移行した。今後も新たな経営指標の比較・分析を行い経営の健全性を確保していく。
　また、効率的な汚水処理の実施により収益性、健全性の向上に取り組む。
　老朽化する施設・設備に関しては、ストックマネジメント計画に基づき適切に更新等を進める。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</si>
</sst>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0.76</c:v>
                </c:pt>
                <c:pt idx="4" formatCode="#,##0.00;&quot;△&quot;#,##0.00">
                  <c:v>0</c:v>
                </c:pt>
              </c:numCache>
            </c:numRef>
          </c:val>
          <c:extLst>
            <c:ext xmlns:c16="http://schemas.microsoft.com/office/drawing/2014/chart" uri="{C3380CC4-5D6E-409C-BE32-E72D297353CC}">
              <c16:uniqueId val="{00000000-CEA7-44D9-BE56-44B51226DD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CEA7-44D9-BE56-44B51226DD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75.900000000000006</c:v>
                </c:pt>
                <c:pt idx="4">
                  <c:v>75.510000000000005</c:v>
                </c:pt>
              </c:numCache>
            </c:numRef>
          </c:val>
          <c:extLst>
            <c:ext xmlns:c16="http://schemas.microsoft.com/office/drawing/2014/chart" uri="{C3380CC4-5D6E-409C-BE32-E72D297353CC}">
              <c16:uniqueId val="{00000000-9EC7-4DC7-BA0C-CCD7539C646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9EC7-4DC7-BA0C-CCD7539C646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91.66</c:v>
                </c:pt>
                <c:pt idx="4">
                  <c:v>91.83</c:v>
                </c:pt>
              </c:numCache>
            </c:numRef>
          </c:val>
          <c:extLst>
            <c:ext xmlns:c16="http://schemas.microsoft.com/office/drawing/2014/chart" uri="{C3380CC4-5D6E-409C-BE32-E72D297353CC}">
              <c16:uniqueId val="{00000000-A154-47A9-B789-22AFC2091A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A154-47A9-B789-22AFC2091A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105.71</c:v>
                </c:pt>
                <c:pt idx="4">
                  <c:v>101.26</c:v>
                </c:pt>
              </c:numCache>
            </c:numRef>
          </c:val>
          <c:extLst>
            <c:ext xmlns:c16="http://schemas.microsoft.com/office/drawing/2014/chart" uri="{C3380CC4-5D6E-409C-BE32-E72D297353CC}">
              <c16:uniqueId val="{00000000-4F73-429F-9321-30DC528615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4F73-429F-9321-30DC528615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5.95</c:v>
                </c:pt>
                <c:pt idx="4">
                  <c:v>11.62</c:v>
                </c:pt>
              </c:numCache>
            </c:numRef>
          </c:val>
          <c:extLst>
            <c:ext xmlns:c16="http://schemas.microsoft.com/office/drawing/2014/chart" uri="{C3380CC4-5D6E-409C-BE32-E72D297353CC}">
              <c16:uniqueId val="{00000000-8DFB-40D3-B51A-84FB179D4D5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8DFB-40D3-B51A-84FB179D4D5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B4F-4286-AF57-6951EF8CB79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BB4F-4286-AF57-6951EF8CB79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3C8-492D-93E4-4CDC07B688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C3C8-492D-93E4-4CDC07B688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99.21</c:v>
                </c:pt>
                <c:pt idx="4">
                  <c:v>86.38</c:v>
                </c:pt>
              </c:numCache>
            </c:numRef>
          </c:val>
          <c:extLst>
            <c:ext xmlns:c16="http://schemas.microsoft.com/office/drawing/2014/chart" uri="{C3380CC4-5D6E-409C-BE32-E72D297353CC}">
              <c16:uniqueId val="{00000000-B2BA-4915-802D-03E4767480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B2BA-4915-802D-03E4767480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79.900000000000006</c:v>
                </c:pt>
                <c:pt idx="4">
                  <c:v>95.43</c:v>
                </c:pt>
              </c:numCache>
            </c:numRef>
          </c:val>
          <c:extLst>
            <c:ext xmlns:c16="http://schemas.microsoft.com/office/drawing/2014/chart" uri="{C3380CC4-5D6E-409C-BE32-E72D297353CC}">
              <c16:uniqueId val="{00000000-DEEB-4311-A581-D8530E0987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DEEB-4311-A581-D8530E0987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866-4CF0-A732-A695A3577B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866-4CF0-A732-A695A3577B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57.74</c:v>
                </c:pt>
                <c:pt idx="4">
                  <c:v>62.86</c:v>
                </c:pt>
              </c:numCache>
            </c:numRef>
          </c:val>
          <c:extLst>
            <c:ext xmlns:c16="http://schemas.microsoft.com/office/drawing/2014/chart" uri="{C3380CC4-5D6E-409C-BE32-E72D297353CC}">
              <c16:uniqueId val="{00000000-66CA-4339-A0F4-C30FA3706F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66CA-4339-A0F4-C30FA3706F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流域下水道</v>
      </c>
      <c r="Q8" s="40"/>
      <c r="R8" s="40"/>
      <c r="S8" s="40"/>
      <c r="T8" s="40"/>
      <c r="U8" s="40"/>
      <c r="V8" s="40"/>
      <c r="W8" s="40" t="str">
        <f>データ!L6</f>
        <v>E1</v>
      </c>
      <c r="X8" s="40"/>
      <c r="Y8" s="40"/>
      <c r="Z8" s="40"/>
      <c r="AA8" s="40"/>
      <c r="AB8" s="40"/>
      <c r="AC8" s="40"/>
      <c r="AD8" s="41" t="str">
        <f>データ!$M$6</f>
        <v>非設置</v>
      </c>
      <c r="AE8" s="41"/>
      <c r="AF8" s="41"/>
      <c r="AG8" s="41"/>
      <c r="AH8" s="41"/>
      <c r="AI8" s="41"/>
      <c r="AJ8" s="41"/>
      <c r="AK8" s="3"/>
      <c r="AL8" s="42">
        <f>データ!S6</f>
        <v>666331</v>
      </c>
      <c r="AM8" s="42"/>
      <c r="AN8" s="42"/>
      <c r="AO8" s="42"/>
      <c r="AP8" s="42"/>
      <c r="AQ8" s="42"/>
      <c r="AR8" s="42"/>
      <c r="AS8" s="42"/>
      <c r="AT8" s="35">
        <f>データ!T6</f>
        <v>6707.85</v>
      </c>
      <c r="AU8" s="35"/>
      <c r="AV8" s="35"/>
      <c r="AW8" s="35"/>
      <c r="AX8" s="35"/>
      <c r="AY8" s="35"/>
      <c r="AZ8" s="35"/>
      <c r="BA8" s="35"/>
      <c r="BB8" s="35">
        <f>データ!U6</f>
        <v>99.34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82.83</v>
      </c>
      <c r="J10" s="35"/>
      <c r="K10" s="35"/>
      <c r="L10" s="35"/>
      <c r="M10" s="35"/>
      <c r="N10" s="35"/>
      <c r="O10" s="35"/>
      <c r="P10" s="35">
        <f>データ!P6</f>
        <v>64.98</v>
      </c>
      <c r="Q10" s="35"/>
      <c r="R10" s="35"/>
      <c r="S10" s="35"/>
      <c r="T10" s="35"/>
      <c r="U10" s="35"/>
      <c r="V10" s="35"/>
      <c r="W10" s="35">
        <f>データ!Q6</f>
        <v>100</v>
      </c>
      <c r="X10" s="35"/>
      <c r="Y10" s="35"/>
      <c r="Z10" s="35"/>
      <c r="AA10" s="35"/>
      <c r="AB10" s="35"/>
      <c r="AC10" s="35"/>
      <c r="AD10" s="42">
        <f>データ!R6</f>
        <v>0</v>
      </c>
      <c r="AE10" s="42"/>
      <c r="AF10" s="42"/>
      <c r="AG10" s="42"/>
      <c r="AH10" s="42"/>
      <c r="AI10" s="42"/>
      <c r="AJ10" s="42"/>
      <c r="AK10" s="2"/>
      <c r="AL10" s="42">
        <f>データ!V6</f>
        <v>266048</v>
      </c>
      <c r="AM10" s="42"/>
      <c r="AN10" s="42"/>
      <c r="AO10" s="42"/>
      <c r="AP10" s="42"/>
      <c r="AQ10" s="42"/>
      <c r="AR10" s="42"/>
      <c r="AS10" s="42"/>
      <c r="AT10" s="35">
        <f>データ!W6</f>
        <v>83.57</v>
      </c>
      <c r="AU10" s="35"/>
      <c r="AV10" s="35"/>
      <c r="AW10" s="35"/>
      <c r="AX10" s="35"/>
      <c r="AY10" s="35"/>
      <c r="AZ10" s="35"/>
      <c r="BA10" s="35"/>
      <c r="BB10" s="35">
        <f>データ!X6</f>
        <v>3183.53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oxe2piJx7VsydD/55nCGnkFtg4k1YmIfu4q6WW2SE5jKys3/jWM/lJAxYbeA1UCwgL7oGhXxIdHSKstn8IrDQw==" saltValue="zJr/11JxQIWtewKY2Dv4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320005</v>
      </c>
      <c r="D6" s="19">
        <f t="shared" si="3"/>
        <v>46</v>
      </c>
      <c r="E6" s="19">
        <f t="shared" si="3"/>
        <v>17</v>
      </c>
      <c r="F6" s="19">
        <f t="shared" si="3"/>
        <v>3</v>
      </c>
      <c r="G6" s="19">
        <f t="shared" si="3"/>
        <v>0</v>
      </c>
      <c r="H6" s="19" t="str">
        <f t="shared" si="3"/>
        <v>島根県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82.83</v>
      </c>
      <c r="P6" s="20">
        <f t="shared" si="3"/>
        <v>64.98</v>
      </c>
      <c r="Q6" s="20">
        <f t="shared" si="3"/>
        <v>100</v>
      </c>
      <c r="R6" s="20">
        <f t="shared" si="3"/>
        <v>0</v>
      </c>
      <c r="S6" s="20">
        <f t="shared" si="3"/>
        <v>666331</v>
      </c>
      <c r="T6" s="20">
        <f t="shared" si="3"/>
        <v>6707.85</v>
      </c>
      <c r="U6" s="20">
        <f t="shared" si="3"/>
        <v>99.34</v>
      </c>
      <c r="V6" s="20">
        <f t="shared" si="3"/>
        <v>266048</v>
      </c>
      <c r="W6" s="20">
        <f t="shared" si="3"/>
        <v>83.57</v>
      </c>
      <c r="X6" s="20">
        <f t="shared" si="3"/>
        <v>3183.53</v>
      </c>
      <c r="Y6" s="21" t="str">
        <f>IF(Y7="",NA(),Y7)</f>
        <v>-</v>
      </c>
      <c r="Z6" s="21" t="str">
        <f t="shared" ref="Z6:AH6" si="4">IF(Z7="",NA(),Z7)</f>
        <v>-</v>
      </c>
      <c r="AA6" s="21" t="str">
        <f t="shared" si="4"/>
        <v>-</v>
      </c>
      <c r="AB6" s="21">
        <f t="shared" si="4"/>
        <v>105.71</v>
      </c>
      <c r="AC6" s="21">
        <f t="shared" si="4"/>
        <v>101.26</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99.21</v>
      </c>
      <c r="AY6" s="21">
        <f t="shared" si="6"/>
        <v>86.38</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79.900000000000006</v>
      </c>
      <c r="BJ6" s="21">
        <f t="shared" si="7"/>
        <v>95.43</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57.74</v>
      </c>
      <c r="CF6" s="21">
        <f t="shared" si="9"/>
        <v>62.86</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75.900000000000006</v>
      </c>
      <c r="CQ6" s="21">
        <f t="shared" si="10"/>
        <v>75.510000000000005</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91.66</v>
      </c>
      <c r="DB6" s="21">
        <f t="shared" si="11"/>
        <v>91.83</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5.95</v>
      </c>
      <c r="DM6" s="21">
        <f t="shared" si="12"/>
        <v>11.62</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1">
        <f t="shared" si="14"/>
        <v>0.76</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320005</v>
      </c>
      <c r="D7" s="23">
        <v>46</v>
      </c>
      <c r="E7" s="23">
        <v>17</v>
      </c>
      <c r="F7" s="23">
        <v>3</v>
      </c>
      <c r="G7" s="23">
        <v>0</v>
      </c>
      <c r="H7" s="23" t="s">
        <v>96</v>
      </c>
      <c r="I7" s="23" t="s">
        <v>97</v>
      </c>
      <c r="J7" s="23" t="s">
        <v>98</v>
      </c>
      <c r="K7" s="23" t="s">
        <v>99</v>
      </c>
      <c r="L7" s="23" t="s">
        <v>100</v>
      </c>
      <c r="M7" s="23" t="s">
        <v>101</v>
      </c>
      <c r="N7" s="24" t="s">
        <v>102</v>
      </c>
      <c r="O7" s="24">
        <v>82.83</v>
      </c>
      <c r="P7" s="24">
        <v>64.98</v>
      </c>
      <c r="Q7" s="24">
        <v>100</v>
      </c>
      <c r="R7" s="24">
        <v>0</v>
      </c>
      <c r="S7" s="24">
        <v>666331</v>
      </c>
      <c r="T7" s="24">
        <v>6707.85</v>
      </c>
      <c r="U7" s="24">
        <v>99.34</v>
      </c>
      <c r="V7" s="24">
        <v>266048</v>
      </c>
      <c r="W7" s="24">
        <v>83.57</v>
      </c>
      <c r="X7" s="24">
        <v>3183.53</v>
      </c>
      <c r="Y7" s="24" t="s">
        <v>102</v>
      </c>
      <c r="Z7" s="24" t="s">
        <v>102</v>
      </c>
      <c r="AA7" s="24" t="s">
        <v>102</v>
      </c>
      <c r="AB7" s="24">
        <v>105.71</v>
      </c>
      <c r="AC7" s="24">
        <v>101.26</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99.21</v>
      </c>
      <c r="AY7" s="24">
        <v>86.38</v>
      </c>
      <c r="AZ7" s="24" t="s">
        <v>102</v>
      </c>
      <c r="BA7" s="24" t="s">
        <v>102</v>
      </c>
      <c r="BB7" s="24" t="s">
        <v>102</v>
      </c>
      <c r="BC7" s="24">
        <v>101.14</v>
      </c>
      <c r="BD7" s="24">
        <v>104.74</v>
      </c>
      <c r="BE7" s="24">
        <v>104.34</v>
      </c>
      <c r="BF7" s="24" t="s">
        <v>102</v>
      </c>
      <c r="BG7" s="24" t="s">
        <v>102</v>
      </c>
      <c r="BH7" s="24" t="s">
        <v>102</v>
      </c>
      <c r="BI7" s="24">
        <v>79.900000000000006</v>
      </c>
      <c r="BJ7" s="24">
        <v>95.43</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57.74</v>
      </c>
      <c r="CF7" s="24">
        <v>62.86</v>
      </c>
      <c r="CG7" s="24" t="s">
        <v>102</v>
      </c>
      <c r="CH7" s="24" t="s">
        <v>102</v>
      </c>
      <c r="CI7" s="24" t="s">
        <v>102</v>
      </c>
      <c r="CJ7" s="24">
        <v>50.67</v>
      </c>
      <c r="CK7" s="24">
        <v>48.7</v>
      </c>
      <c r="CL7" s="24">
        <v>48.89</v>
      </c>
      <c r="CM7" s="24" t="s">
        <v>102</v>
      </c>
      <c r="CN7" s="24" t="s">
        <v>102</v>
      </c>
      <c r="CO7" s="24" t="s">
        <v>102</v>
      </c>
      <c r="CP7" s="24">
        <v>75.900000000000006</v>
      </c>
      <c r="CQ7" s="24">
        <v>75.510000000000005</v>
      </c>
      <c r="CR7" s="24" t="s">
        <v>102</v>
      </c>
      <c r="CS7" s="24" t="s">
        <v>102</v>
      </c>
      <c r="CT7" s="24" t="s">
        <v>102</v>
      </c>
      <c r="CU7" s="24">
        <v>68.2</v>
      </c>
      <c r="CV7" s="24">
        <v>68.05</v>
      </c>
      <c r="CW7" s="24">
        <v>68.03</v>
      </c>
      <c r="CX7" s="24" t="s">
        <v>102</v>
      </c>
      <c r="CY7" s="24" t="s">
        <v>102</v>
      </c>
      <c r="CZ7" s="24" t="s">
        <v>102</v>
      </c>
      <c r="DA7" s="24">
        <v>91.66</v>
      </c>
      <c r="DB7" s="24">
        <v>91.83</v>
      </c>
      <c r="DC7" s="24" t="s">
        <v>102</v>
      </c>
      <c r="DD7" s="24" t="s">
        <v>102</v>
      </c>
      <c r="DE7" s="24" t="s">
        <v>102</v>
      </c>
      <c r="DF7" s="24">
        <v>94.01</v>
      </c>
      <c r="DG7" s="24">
        <v>94.14</v>
      </c>
      <c r="DH7" s="24">
        <v>94.07</v>
      </c>
      <c r="DI7" s="24" t="s">
        <v>102</v>
      </c>
      <c r="DJ7" s="24" t="s">
        <v>102</v>
      </c>
      <c r="DK7" s="24" t="s">
        <v>102</v>
      </c>
      <c r="DL7" s="24">
        <v>5.95</v>
      </c>
      <c r="DM7" s="24">
        <v>11.62</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0.76</v>
      </c>
      <c r="EI7" s="24">
        <v>0</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2023-01-18T08:43:54Z</cp:lastPrinted>
  <dcterms:created xsi:type="dcterms:W3CDTF">2022-12-01T01:25:13Z</dcterms:created>
  <dcterms:modified xsi:type="dcterms:W3CDTF">2023-01-18T08:57:32Z</dcterms:modified>
  <cp:category/>
</cp:coreProperties>
</file>