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0.1.72.221\企業団本部共有\70_経営管理班\00_共有業務\☆令和４年度\令和３年度決算\06 経営比較分析表\05 提出用\"/>
    </mc:Choice>
  </mc:AlternateContent>
  <xr:revisionPtr revIDLastSave="0" documentId="13_ncr:1_{8EE1F904-120D-40BA-B4BF-32199EC6B8A7}" xr6:coauthVersionLast="47" xr6:coauthVersionMax="47" xr10:uidLastSave="{00000000-0000-0000-0000-000000000000}"/>
  <workbookProtection workbookAlgorithmName="SHA-512" workbookHashValue="MtmK/dy+XDtucxhXVrfgDVD8keUbqFBvnn9QNCNTtfbOvaS67yt0D06B5t7WH/2GkykZ5B1wseHF6zYfxMUFhw==" workbookSaltValue="zpGcT4e8wA8C3ZjVyCZSJ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HM80" i="4" s="1"/>
  <c r="EL7" i="5"/>
  <c r="GT80" i="4" s="1"/>
  <c r="EK7" i="5"/>
  <c r="EJ7" i="5"/>
  <c r="EI7" i="5"/>
  <c r="EO80" i="4" s="1"/>
  <c r="EH7" i="5"/>
  <c r="HM79" i="4" s="1"/>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KU55" i="4" s="1"/>
  <c r="DH7" i="5"/>
  <c r="KF55" i="4" s="1"/>
  <c r="DF7" i="5"/>
  <c r="DE7" i="5"/>
  <c r="DD7" i="5"/>
  <c r="HV56" i="4" s="1"/>
  <c r="DC7" i="5"/>
  <c r="HG56" i="4" s="1"/>
  <c r="DB7" i="5"/>
  <c r="DA7" i="5"/>
  <c r="CZ7" i="5"/>
  <c r="IK55" i="4" s="1"/>
  <c r="CY7" i="5"/>
  <c r="HV55" i="4" s="1"/>
  <c r="CX7" i="5"/>
  <c r="CW7" i="5"/>
  <c r="CU7" i="5"/>
  <c r="FL56" i="4" s="1"/>
  <c r="CT7" i="5"/>
  <c r="EW56" i="4" s="1"/>
  <c r="CS7" i="5"/>
  <c r="CR7" i="5"/>
  <c r="CQ7" i="5"/>
  <c r="DD56" i="4" s="1"/>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KU33" i="4" s="1"/>
  <c r="BP7" i="5"/>
  <c r="KF33" i="4" s="1"/>
  <c r="BN7" i="5"/>
  <c r="BM7" i="5"/>
  <c r="BL7" i="5"/>
  <c r="HV34" i="4" s="1"/>
  <c r="BK7" i="5"/>
  <c r="HG34" i="4" s="1"/>
  <c r="BJ7" i="5"/>
  <c r="BI7" i="5"/>
  <c r="BH7" i="5"/>
  <c r="IK33" i="4" s="1"/>
  <c r="BG7" i="5"/>
  <c r="HV33" i="4" s="1"/>
  <c r="BF7" i="5"/>
  <c r="BE7" i="5"/>
  <c r="BC7" i="5"/>
  <c r="FL34" i="4" s="1"/>
  <c r="BB7" i="5"/>
  <c r="EW34" i="4" s="1"/>
  <c r="BA7" i="5"/>
  <c r="AZ7" i="5"/>
  <c r="AY7" i="5"/>
  <c r="DD34" i="4" s="1"/>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ID10" i="4" s="1"/>
  <c r="AB6" i="5"/>
  <c r="LP8" i="4" s="1"/>
  <c r="AA6" i="5"/>
  <c r="Z6" i="5"/>
  <c r="ID8" i="4" s="1"/>
  <c r="Y6" i="5"/>
  <c r="X6" i="5"/>
  <c r="EG12" i="4" s="1"/>
  <c r="W6" i="5"/>
  <c r="V6" i="5"/>
  <c r="AU12" i="4" s="1"/>
  <c r="U6" i="5"/>
  <c r="B12" i="4" s="1"/>
  <c r="T6" i="5"/>
  <c r="FZ10" i="4" s="1"/>
  <c r="S6" i="5"/>
  <c r="R6" i="5"/>
  <c r="Q6" i="5"/>
  <c r="AU10" i="4" s="1"/>
  <c r="P6" i="5"/>
  <c r="B10" i="4" s="1"/>
  <c r="O6" i="5"/>
  <c r="N6" i="5"/>
  <c r="EG8" i="4" s="1"/>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FZ12" i="4"/>
  <c r="CN12" i="4"/>
  <c r="LP10" i="4"/>
  <c r="JW10" i="4"/>
  <c r="EG10" i="4"/>
  <c r="CN10" i="4"/>
  <c r="JW8" i="4"/>
  <c r="FZ8" i="4"/>
  <c r="B8" i="4"/>
  <c r="HM78" i="4" l="1"/>
  <c r="FL54" i="4"/>
  <c r="FL32" i="4"/>
  <c r="MN54" i="4"/>
  <c r="MN32" i="4"/>
  <c r="MH78" i="4"/>
  <c r="IZ54" i="4"/>
  <c r="IZ32" i="4"/>
  <c r="CS78" i="4"/>
  <c r="BX54" i="4"/>
  <c r="BX32" i="4"/>
  <c r="C11" i="5"/>
  <c r="D11" i="5"/>
  <c r="E11" i="5"/>
  <c r="B11" i="5"/>
  <c r="LJ54" i="4" l="1"/>
  <c r="LJ32" i="4"/>
  <c r="GA78" i="4"/>
  <c r="EH54" i="4"/>
  <c r="EH32" i="4"/>
  <c r="BG78" i="4"/>
  <c r="AT54" i="4"/>
  <c r="AT32" i="4"/>
  <c r="KV78" i="4"/>
  <c r="HV54" i="4"/>
  <c r="HV32" i="4"/>
  <c r="AN78" i="4"/>
  <c r="AE54" i="4"/>
  <c r="AE32" i="4"/>
  <c r="KU32" i="4"/>
  <c r="KC78" i="4"/>
  <c r="HG54" i="4"/>
  <c r="HG32" i="4"/>
  <c r="FH78" i="4"/>
  <c r="DS54" i="4"/>
  <c r="DS32" i="4"/>
  <c r="KU54" i="4"/>
  <c r="LO78" i="4"/>
  <c r="IK54" i="4"/>
  <c r="IK32" i="4"/>
  <c r="GT78" i="4"/>
  <c r="EW54" i="4"/>
  <c r="EW32" i="4"/>
  <c r="BZ78" i="4"/>
  <c r="BI54" i="4"/>
  <c r="BI32" i="4"/>
  <c r="LY54" i="4"/>
  <c r="LY32" i="4"/>
  <c r="EO78" i="4"/>
  <c r="DD54" i="4"/>
  <c r="DD32" i="4"/>
  <c r="U78" i="4"/>
  <c r="P54" i="4"/>
  <c r="P32" i="4"/>
  <c r="KF54" i="4"/>
  <c r="KF32" i="4"/>
  <c r="JJ78" i="4"/>
  <c r="GR54" i="4"/>
  <c r="GR32" i="4"/>
</calcChain>
</file>

<file path=xl/sharedStrings.xml><?xml version="1.0" encoding="utf-8"?>
<sst xmlns="http://schemas.openxmlformats.org/spreadsheetml/2006/main" count="328" uniqueCount="180">
  <si>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</si>
  <si>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</si>
  <si>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</si>
  <si>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</si>
  <si>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</si>
  <si>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</si>
  <si>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</si>
  <si>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</si>
  <si>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</si>
  <si>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</si>
  <si>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</si>
  <si>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</si>
  <si>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</si>
  <si>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</si>
  <si>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</si>
  <si>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</si>
  <si>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</si>
  <si>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</si>
  <si>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</si>
  <si>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</si>
  <si>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</si>
  <si>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</si>
  <si>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</si>
  <si>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</si>
  <si>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</si>
  <si>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</si>
  <si>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</si>
  <si>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</si>
  <si>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</si>
  <si>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</si>
  <si>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</si>
  <si>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</si>
  <si>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</si>
  <si>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</si>
  <si>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</si>
  <si>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</si>
  <si>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</si>
  <si>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</si>
  <si>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</si>
  <si>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</si>
  <si>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</si>
  <si>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</si>
  <si>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</si>
  <si>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</si>
  <si>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</si>
  <si>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</si>
  <si>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</si>
  <si>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</si>
  <si>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</si>
  <si>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</si>
  <si>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</si>
  <si>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</si>
  <si>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</si>
  <si>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</si>
  <si>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</si>
  <si>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</si>
  <si>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</si>
  <si>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</si>
  <si>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</si>
  <si>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</si>
  <si>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</si>
  <si>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</si>
  <si>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</si>
  <si>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</si>
  <si>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</si>
  <si>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</si>
  <si>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</si>
  <si>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</si>
  <si>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</si>
  <si>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</si>
  <si>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</si>
  <si>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</si>
  <si>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</si>
  <si>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</si>
  <si>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</si>
  <si>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</si>
  <si>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</si>
  <si>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</si>
  <si>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</si>
  <si>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</si>
  <si>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</si>
  <si>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</si>
  <si>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</si>
  <si>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</si>
  <si>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</si>
  <si>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</si>
  <si>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</si>
  <si>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</si>
  <si>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</si>
  <si>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</si>
  <si>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</si>
  <si>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</si>
  <si>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</si>
  <si>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</si>
  <si>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</si>
  <si>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</si>
  <si>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</si>
  <si>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</si>
  <si>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</si>
  <si>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</si>
  <si>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</si>
  <si>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</si>
  <si>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</si>
  <si>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</si>
  <si>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</si>
  <si>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</si>
  <si>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</si>
  <si>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</si>
  <si>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</si>
  <si>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</si>
  <si>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</si>
  <si>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</si>
  <si>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</si>
  <si>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</si>
  <si>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</si>
  <si>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</si>
  <si>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</si>
  <si>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</si>
  <si>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</si>
  <si>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</si>
  <si>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</si>
  <si>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</si>
  <si>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</si>
  <si>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</si>
  <si>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</si>
  <si>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</si>
  <si>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</si>
  <si>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</si>
  <si>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</si>
  <si>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</si>
  <si>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</si>
  <si>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</si>
  <si>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</si>
  <si>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</si>
  <si>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</si>
  <si>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</si>
  <si>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</si>
  <si>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</si>
  <si>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</si>
  <si>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</si>
  <si>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</si>
  <si>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</si>
  <si>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</si>
  <si>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</si>
  <si>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</si>
  <si>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</si>
  <si>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</si>
  <si>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</si>
  <si>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</si>
  <si>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</si>
  <si>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</si>
  <si>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</si>
  <si>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</si>
  <si>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</si>
  <si>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</si>
  <si>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</si>
  <si>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</si>
  <si>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</si>
  <si>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</si>
  <si>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</si>
  <si>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富江病院</t>
  </si>
  <si>
    <t>条例全部</t>
  </si>
  <si>
    <t>病院事業</t>
  </si>
  <si>
    <t>一般病院</t>
  </si>
  <si>
    <t>50床以上～100床未満</t>
  </si>
  <si>
    <t>学術・研究機関出身</t>
  </si>
  <si>
    <t>直営</t>
  </si>
  <si>
    <t>透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</si>
  <si>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</si>
  <si>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</si>
  <si>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</si>
  <si>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</si>
  <si>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</si>
  <si>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</si>
  <si>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</si>
  <si>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</si>
  <si>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五島市富江地区における地域病院として、慢性期及び回復期の医療を中心として提供し、救急医療にも対応している。なお基幹病院との病病連携や老健施設、行政機関との連携も強化していくことで医療の質向上を図り、在宅医療及び施設等への訪問診療・訪問看護を積極的に行なうことで地域に根ざした医療提供を目指している。</t>
    <rPh sb="0" eb="3">
      <t>ゴトウシ</t>
    </rPh>
    <rPh sb="3" eb="5">
      <t>トミエ</t>
    </rPh>
    <rPh sb="5" eb="7">
      <t>チク</t>
    </rPh>
    <rPh sb="11" eb="13">
      <t>チイキ</t>
    </rPh>
    <rPh sb="13" eb="15">
      <t>ビョウイン</t>
    </rPh>
    <rPh sb="19" eb="22">
      <t>マンセイキ</t>
    </rPh>
    <rPh sb="22" eb="23">
      <t>オヨ</t>
    </rPh>
    <rPh sb="24" eb="26">
      <t>カイフク</t>
    </rPh>
    <rPh sb="26" eb="27">
      <t>キ</t>
    </rPh>
    <rPh sb="28" eb="30">
      <t>イリョウ</t>
    </rPh>
    <rPh sb="31" eb="33">
      <t>チュウシン</t>
    </rPh>
    <rPh sb="36" eb="38">
      <t>テイキョウ</t>
    </rPh>
    <rPh sb="40" eb="42">
      <t>キュウキュウ</t>
    </rPh>
    <rPh sb="42" eb="44">
      <t>イリョウ</t>
    </rPh>
    <rPh sb="46" eb="48">
      <t>タイオウ</t>
    </rPh>
    <rPh sb="55" eb="57">
      <t>キカン</t>
    </rPh>
    <rPh sb="57" eb="59">
      <t>ビョウイン</t>
    </rPh>
    <rPh sb="61" eb="63">
      <t>ビョウビョウ</t>
    </rPh>
    <rPh sb="63" eb="65">
      <t>レンケイ</t>
    </rPh>
    <rPh sb="66" eb="68">
      <t>ロウケン</t>
    </rPh>
    <rPh sb="68" eb="70">
      <t>シセツ</t>
    </rPh>
    <rPh sb="71" eb="73">
      <t>ギョウセイ</t>
    </rPh>
    <rPh sb="73" eb="75">
      <t>キカン</t>
    </rPh>
    <rPh sb="77" eb="79">
      <t>レンケイ</t>
    </rPh>
    <rPh sb="80" eb="82">
      <t>キョウカ</t>
    </rPh>
    <rPh sb="89" eb="91">
      <t>イリョウ</t>
    </rPh>
    <rPh sb="92" eb="93">
      <t>シツ</t>
    </rPh>
    <rPh sb="93" eb="95">
      <t>コウジョウ</t>
    </rPh>
    <rPh sb="96" eb="97">
      <t>ハカ</t>
    </rPh>
    <rPh sb="99" eb="101">
      <t>ザイタク</t>
    </rPh>
    <rPh sb="101" eb="103">
      <t>イリョウ</t>
    </rPh>
    <rPh sb="103" eb="104">
      <t>オヨ</t>
    </rPh>
    <rPh sb="105" eb="107">
      <t>シセツ</t>
    </rPh>
    <rPh sb="107" eb="108">
      <t>トウ</t>
    </rPh>
    <rPh sb="110" eb="112">
      <t>ホウモン</t>
    </rPh>
    <rPh sb="112" eb="114">
      <t>シンリョウ</t>
    </rPh>
    <rPh sb="115" eb="117">
      <t>ホウモン</t>
    </rPh>
    <rPh sb="117" eb="119">
      <t>カンゴ</t>
    </rPh>
    <rPh sb="120" eb="123">
      <t>セッキョクテキ</t>
    </rPh>
    <rPh sb="124" eb="125">
      <t>オコ</t>
    </rPh>
    <rPh sb="130" eb="132">
      <t>チイキ</t>
    </rPh>
    <rPh sb="133" eb="134">
      <t>ネ</t>
    </rPh>
    <rPh sb="137" eb="139">
      <t>イリョウ</t>
    </rPh>
    <rPh sb="139" eb="141">
      <t>テイキョウ</t>
    </rPh>
    <rPh sb="142" eb="144">
      <t>メザ</t>
    </rPh>
    <phoneticPr fontId="5"/>
  </si>
  <si>
    <t>経常収支及び修正医業収益においても高水準を維持しており収益状況は良好である。入院収益については類似病院よりも低い結果となっているが経年比較で増加傾向にあり、病床利用率は全国平均を大きく上回る高水準である。外来収益も前年度比較で患者数8.2％増、単価9.7％増の成果を出しているが、平均値を大きく下回っている為、今後も患者確保への取り組みが必要である。
費用面に関しては良好な状態であるが材料費は増加傾向にある為、在庫管理の徹底や納入単価の価格交渉により、費用抑制に努めたい。</t>
    <rPh sb="0" eb="2">
      <t>ケイジョウ</t>
    </rPh>
    <rPh sb="2" eb="4">
      <t>シュウシ</t>
    </rPh>
    <rPh sb="4" eb="5">
      <t>オヨ</t>
    </rPh>
    <rPh sb="6" eb="8">
      <t>シュウセイ</t>
    </rPh>
    <rPh sb="8" eb="10">
      <t>イギョウ</t>
    </rPh>
    <rPh sb="10" eb="12">
      <t>シュウエキ</t>
    </rPh>
    <rPh sb="17" eb="20">
      <t>コウスイジュン</t>
    </rPh>
    <rPh sb="21" eb="23">
      <t>イジ</t>
    </rPh>
    <rPh sb="27" eb="29">
      <t>シュウエキ</t>
    </rPh>
    <rPh sb="29" eb="31">
      <t>ジョウキョウ</t>
    </rPh>
    <rPh sb="32" eb="34">
      <t>リョウコウ</t>
    </rPh>
    <rPh sb="38" eb="40">
      <t>ニュウイン</t>
    </rPh>
    <rPh sb="40" eb="42">
      <t>シュウエキ</t>
    </rPh>
    <rPh sb="47" eb="49">
      <t>ルイジ</t>
    </rPh>
    <rPh sb="49" eb="51">
      <t>ビョウイン</t>
    </rPh>
    <rPh sb="54" eb="55">
      <t>ヒク</t>
    </rPh>
    <rPh sb="56" eb="58">
      <t>ケッカ</t>
    </rPh>
    <rPh sb="65" eb="67">
      <t>ケイネン</t>
    </rPh>
    <rPh sb="67" eb="69">
      <t>ヒカク</t>
    </rPh>
    <rPh sb="70" eb="72">
      <t>ゾウカ</t>
    </rPh>
    <rPh sb="72" eb="74">
      <t>ケイコウ</t>
    </rPh>
    <rPh sb="78" eb="80">
      <t>ビョウショウ</t>
    </rPh>
    <rPh sb="80" eb="83">
      <t>リヨウリツ</t>
    </rPh>
    <rPh sb="84" eb="86">
      <t>ゼンコク</t>
    </rPh>
    <rPh sb="86" eb="88">
      <t>ヘイキン</t>
    </rPh>
    <rPh sb="89" eb="90">
      <t>オオ</t>
    </rPh>
    <rPh sb="92" eb="94">
      <t>ウワマワ</t>
    </rPh>
    <rPh sb="95" eb="98">
      <t>コウスイジュン</t>
    </rPh>
    <rPh sb="102" eb="104">
      <t>ガイライ</t>
    </rPh>
    <rPh sb="104" eb="106">
      <t>シュウエキ</t>
    </rPh>
    <rPh sb="107" eb="110">
      <t>ゼンネンド</t>
    </rPh>
    <rPh sb="110" eb="112">
      <t>ヒカク</t>
    </rPh>
    <rPh sb="113" eb="116">
      <t>カンジャスウ</t>
    </rPh>
    <rPh sb="120" eb="121">
      <t>ゾウ</t>
    </rPh>
    <rPh sb="122" eb="124">
      <t>タンカ</t>
    </rPh>
    <rPh sb="128" eb="129">
      <t>ゾウ</t>
    </rPh>
    <rPh sb="130" eb="132">
      <t>セイカ</t>
    </rPh>
    <rPh sb="133" eb="134">
      <t>ダ</t>
    </rPh>
    <rPh sb="140" eb="142">
      <t>ヘイキン</t>
    </rPh>
    <rPh sb="142" eb="143">
      <t>チ</t>
    </rPh>
    <rPh sb="144" eb="145">
      <t>オオ</t>
    </rPh>
    <rPh sb="147" eb="149">
      <t>シタマワ</t>
    </rPh>
    <rPh sb="153" eb="154">
      <t>タメ</t>
    </rPh>
    <rPh sb="155" eb="157">
      <t>コンゴ</t>
    </rPh>
    <rPh sb="158" eb="160">
      <t>カンジャ</t>
    </rPh>
    <rPh sb="160" eb="162">
      <t>カクホ</t>
    </rPh>
    <rPh sb="164" eb="165">
      <t>ト</t>
    </rPh>
    <rPh sb="166" eb="167">
      <t>ク</t>
    </rPh>
    <rPh sb="169" eb="171">
      <t>ヒツヨウ</t>
    </rPh>
    <rPh sb="176" eb="178">
      <t>ヒヨウ</t>
    </rPh>
    <rPh sb="178" eb="179">
      <t>メン</t>
    </rPh>
    <rPh sb="180" eb="181">
      <t>カン</t>
    </rPh>
    <rPh sb="184" eb="186">
      <t>リョウコウ</t>
    </rPh>
    <rPh sb="187" eb="189">
      <t>ジョウタイ</t>
    </rPh>
    <rPh sb="193" eb="196">
      <t>ザイリョウヒ</t>
    </rPh>
    <rPh sb="197" eb="199">
      <t>ゾウカ</t>
    </rPh>
    <rPh sb="199" eb="201">
      <t>ケイコウ</t>
    </rPh>
    <rPh sb="204" eb="205">
      <t>タメ</t>
    </rPh>
    <rPh sb="206" eb="208">
      <t>ザイコ</t>
    </rPh>
    <rPh sb="208" eb="210">
      <t>カンリ</t>
    </rPh>
    <rPh sb="211" eb="213">
      <t>テッテイ</t>
    </rPh>
    <rPh sb="214" eb="216">
      <t>ノウニュウ</t>
    </rPh>
    <rPh sb="216" eb="218">
      <t>タンカ</t>
    </rPh>
    <rPh sb="219" eb="221">
      <t>カカク</t>
    </rPh>
    <rPh sb="221" eb="223">
      <t>コウショウ</t>
    </rPh>
    <rPh sb="227" eb="229">
      <t>ヒヨウ</t>
    </rPh>
    <rPh sb="229" eb="231">
      <t>ヨクセイ</t>
    </rPh>
    <rPh sb="232" eb="233">
      <t>ツト</t>
    </rPh>
    <phoneticPr fontId="5"/>
  </si>
  <si>
    <t>有形固定資産減価償却率及び器械備品減価償却率は平均よりも高い数値となっており、医療機器等の老朽化が進んでいることから更新時期が近付いている。医療機器の更新に当たっては機能と有用性、コストから適切な更新を図りたい。
またインフラ設備についても類似病院と比較して老朽化が進んでいる為、インフラ長寿命化計画（個別施設計画）に基づき、計画的な更新を検討する。</t>
    <rPh sb="0" eb="2">
      <t>ユウケイ</t>
    </rPh>
    <rPh sb="2" eb="4">
      <t>コテイ</t>
    </rPh>
    <rPh sb="4" eb="6">
      <t>シサン</t>
    </rPh>
    <rPh sb="6" eb="8">
      <t>ゲンカ</t>
    </rPh>
    <rPh sb="8" eb="10">
      <t>ショウキャク</t>
    </rPh>
    <rPh sb="10" eb="11">
      <t>リツ</t>
    </rPh>
    <rPh sb="11" eb="12">
      <t>オヨ</t>
    </rPh>
    <rPh sb="13" eb="15">
      <t>キカイ</t>
    </rPh>
    <rPh sb="15" eb="17">
      <t>ビヒン</t>
    </rPh>
    <rPh sb="17" eb="19">
      <t>ゲンカ</t>
    </rPh>
    <rPh sb="19" eb="21">
      <t>ショウキャク</t>
    </rPh>
    <rPh sb="21" eb="22">
      <t>リツ</t>
    </rPh>
    <rPh sb="23" eb="25">
      <t>ヘイキン</t>
    </rPh>
    <rPh sb="28" eb="29">
      <t>タカ</t>
    </rPh>
    <rPh sb="30" eb="32">
      <t>スウチ</t>
    </rPh>
    <rPh sb="39" eb="41">
      <t>イリョウ</t>
    </rPh>
    <rPh sb="41" eb="43">
      <t>キキ</t>
    </rPh>
    <rPh sb="43" eb="44">
      <t>トウ</t>
    </rPh>
    <rPh sb="58" eb="60">
      <t>コウシン</t>
    </rPh>
    <rPh sb="60" eb="62">
      <t>ジキ</t>
    </rPh>
    <rPh sb="63" eb="65">
      <t>チカヅ</t>
    </rPh>
    <rPh sb="70" eb="72">
      <t>イリョウ</t>
    </rPh>
    <rPh sb="72" eb="74">
      <t>キキ</t>
    </rPh>
    <rPh sb="75" eb="77">
      <t>コウシン</t>
    </rPh>
    <rPh sb="78" eb="79">
      <t>ア</t>
    </rPh>
    <rPh sb="83" eb="85">
      <t>キノウ</t>
    </rPh>
    <rPh sb="86" eb="89">
      <t>ユウヨウセイ</t>
    </rPh>
    <rPh sb="95" eb="97">
      <t>テキセツ</t>
    </rPh>
    <rPh sb="98" eb="100">
      <t>コウシン</t>
    </rPh>
    <rPh sb="101" eb="102">
      <t>ハカ</t>
    </rPh>
    <rPh sb="113" eb="115">
      <t>セツビ</t>
    </rPh>
    <rPh sb="120" eb="122">
      <t>ルイジ</t>
    </rPh>
    <rPh sb="122" eb="124">
      <t>ビョウイン</t>
    </rPh>
    <rPh sb="125" eb="127">
      <t>ヒカク</t>
    </rPh>
    <rPh sb="129" eb="132">
      <t>ロウキュウカ</t>
    </rPh>
    <rPh sb="133" eb="134">
      <t>スス</t>
    </rPh>
    <rPh sb="138" eb="139">
      <t>タメ</t>
    </rPh>
    <rPh sb="163" eb="166">
      <t>ケイカクテキ</t>
    </rPh>
    <phoneticPr fontId="5"/>
  </si>
  <si>
    <t>経営面では概ね良好な水準を維持できているが、今後も富江地区の人口減少や少子高齢化が進行していく中で、安定した収益確保と地域に根ざした医療を提供していくことが目標である。
なお医業収益の増加要因として、コロナ流行に伴う発熱外来等の増加が大きく影響している為、コロナ収束後を見据えた積極的な健診（検診）の受入れ等による患者確保の取り組みが重要である。
また医療機器やインフラ設備等の老朽化が進行している為、長期的な視点を持って更新することにより、適正な経営水準を保ちながら質の高い医療提供体制の構築に努めたい。</t>
    <rPh sb="0" eb="2">
      <t>ケイエイ</t>
    </rPh>
    <rPh sb="2" eb="3">
      <t>メン</t>
    </rPh>
    <rPh sb="5" eb="6">
      <t>オオム</t>
    </rPh>
    <rPh sb="7" eb="9">
      <t>リョウコウ</t>
    </rPh>
    <rPh sb="10" eb="12">
      <t>スイジュン</t>
    </rPh>
    <rPh sb="13" eb="15">
      <t>イジ</t>
    </rPh>
    <rPh sb="22" eb="24">
      <t>コンゴ</t>
    </rPh>
    <rPh sb="25" eb="27">
      <t>トミエ</t>
    </rPh>
    <rPh sb="27" eb="29">
      <t>チク</t>
    </rPh>
    <rPh sb="30" eb="32">
      <t>ジンコウ</t>
    </rPh>
    <rPh sb="32" eb="34">
      <t>ゲンショウ</t>
    </rPh>
    <rPh sb="35" eb="37">
      <t>ショウシ</t>
    </rPh>
    <rPh sb="37" eb="40">
      <t>コウレイカ</t>
    </rPh>
    <rPh sb="41" eb="43">
      <t>シンコウ</t>
    </rPh>
    <rPh sb="47" eb="48">
      <t>ナカ</t>
    </rPh>
    <rPh sb="50" eb="52">
      <t>アンテイ</t>
    </rPh>
    <rPh sb="54" eb="56">
      <t>シュウエキ</t>
    </rPh>
    <rPh sb="56" eb="58">
      <t>カクホ</t>
    </rPh>
    <rPh sb="59" eb="61">
      <t>チイキ</t>
    </rPh>
    <rPh sb="62" eb="63">
      <t>ネ</t>
    </rPh>
    <rPh sb="66" eb="68">
      <t>イリョウ</t>
    </rPh>
    <rPh sb="69" eb="71">
      <t>テイキョウ</t>
    </rPh>
    <rPh sb="78" eb="80">
      <t>モクヒョウ</t>
    </rPh>
    <rPh sb="87" eb="89">
      <t>イギョウ</t>
    </rPh>
    <rPh sb="89" eb="91">
      <t>シュウエキ</t>
    </rPh>
    <rPh sb="92" eb="94">
      <t>ゾウカ</t>
    </rPh>
    <rPh sb="94" eb="96">
      <t>ヨウイン</t>
    </rPh>
    <rPh sb="103" eb="105">
      <t>リュウコウ</t>
    </rPh>
    <rPh sb="106" eb="107">
      <t>トモナ</t>
    </rPh>
    <rPh sb="108" eb="110">
      <t>ハツネツ</t>
    </rPh>
    <rPh sb="110" eb="112">
      <t>ガイライ</t>
    </rPh>
    <rPh sb="112" eb="113">
      <t>トウ</t>
    </rPh>
    <rPh sb="114" eb="116">
      <t>ゾウカ</t>
    </rPh>
    <rPh sb="117" eb="118">
      <t>オオ</t>
    </rPh>
    <rPh sb="120" eb="122">
      <t>エイキョウ</t>
    </rPh>
    <rPh sb="126" eb="127">
      <t>タメ</t>
    </rPh>
    <rPh sb="131" eb="133">
      <t>シュウソク</t>
    </rPh>
    <rPh sb="133" eb="134">
      <t>ゴ</t>
    </rPh>
    <rPh sb="135" eb="137">
      <t>ミス</t>
    </rPh>
    <rPh sb="153" eb="154">
      <t>トウ</t>
    </rPh>
    <rPh sb="157" eb="159">
      <t>カンジャ</t>
    </rPh>
    <rPh sb="159" eb="161">
      <t>カクホ</t>
    </rPh>
    <rPh sb="162" eb="163">
      <t>ト</t>
    </rPh>
    <rPh sb="164" eb="165">
      <t>ク</t>
    </rPh>
    <rPh sb="167" eb="169">
      <t>ジュウヨウ</t>
    </rPh>
    <rPh sb="176" eb="178">
      <t>イリョウ</t>
    </rPh>
    <rPh sb="178" eb="180">
      <t>キキ</t>
    </rPh>
    <rPh sb="185" eb="187">
      <t>セツビ</t>
    </rPh>
    <rPh sb="187" eb="188">
      <t>トウ</t>
    </rPh>
    <rPh sb="189" eb="192">
      <t>ロウキュウカ</t>
    </rPh>
    <rPh sb="193" eb="195">
      <t>シンコウ</t>
    </rPh>
    <rPh sb="199" eb="200">
      <t>タメ</t>
    </rPh>
    <rPh sb="201" eb="204">
      <t>チョウキテキ</t>
    </rPh>
    <rPh sb="205" eb="207">
      <t>シテン</t>
    </rPh>
    <rPh sb="208" eb="209">
      <t>モ</t>
    </rPh>
    <rPh sb="211" eb="213">
      <t>コウシン</t>
    </rPh>
    <rPh sb="221" eb="223">
      <t>テキセイ</t>
    </rPh>
    <rPh sb="224" eb="226">
      <t>ケイエイ</t>
    </rPh>
    <rPh sb="226" eb="228">
      <t>スイジュン</t>
    </rPh>
    <rPh sb="229" eb="230">
      <t>タモ</t>
    </rPh>
    <rPh sb="234" eb="235">
      <t>シツ</t>
    </rPh>
    <rPh sb="236" eb="237">
      <t>タカ</t>
    </rPh>
    <rPh sb="238" eb="240">
      <t>イリョウ</t>
    </rPh>
    <rPh sb="240" eb="242">
      <t>テイキョウ</t>
    </rPh>
    <rPh sb="242" eb="244">
      <t>タイセイ</t>
    </rPh>
    <rPh sb="245" eb="247">
      <t>コウチク</t>
    </rPh>
    <rPh sb="248" eb="24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</si>
</sst>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92.4</c:v>
                </c:pt>
                <c:pt idx="1">
                  <c:v>91.3</c:v>
                </c:pt>
                <c:pt idx="2">
                  <c:v>95.1</c:v>
                </c:pt>
                <c:pt idx="3">
                  <c:v>97.3</c:v>
                </c:pt>
                <c:pt idx="4">
                  <c:v>95.9</c:v>
                </c:pt>
              </c:numCache>
            </c:numRef>
          </c:val>
          <c:extLst>
            <c:ext xmlns:c16="http://schemas.microsoft.com/office/drawing/2014/chart" uri="{C3380CC4-5D6E-409C-BE32-E72D297353CC}">
              <c16:uniqueId val="{00000000-FA17-49F8-BDE0-DA0F328A08F7}"/>
            </c:ext>
          </c:extLst>
        </c:ser>
        <c:dLbls>
          <c:showLegendKey val="0"/>
          <c:showVal val="0"/>
          <c:showCatName val="0"/>
          <c:showSerName val="0"/>
          <c:showPercent val="0"/>
          <c:showBubbleSize val="0"/>
        </c:dLbls>
        <c:gapWidth val="150"/>
        <c:axId val="310191200"/>
        <c:axId val="31019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FA17-49F8-BDE0-DA0F328A08F7}"/>
            </c:ext>
          </c:extLst>
        </c:ser>
        <c:dLbls>
          <c:showLegendKey val="0"/>
          <c:showVal val="0"/>
          <c:showCatName val="0"/>
          <c:showSerName val="0"/>
          <c:showPercent val="0"/>
          <c:showBubbleSize val="0"/>
        </c:dLbls>
        <c:marker val="1"/>
        <c:smooth val="0"/>
        <c:axId val="310191200"/>
        <c:axId val="310191592"/>
      </c:lineChart>
      <c:catAx>
        <c:axId val="310191200"/>
        <c:scaling>
          <c:orientation val="minMax"/>
        </c:scaling>
        <c:delete val="1"/>
        <c:axPos val="b"/>
        <c:numFmt formatCode="General" sourceLinked="1"/>
        <c:majorTickMark val="none"/>
        <c:minorTickMark val="none"/>
        <c:tickLblPos val="none"/>
        <c:crossAx val="310191592"/>
        <c:crosses val="autoZero"/>
        <c:auto val="1"/>
        <c:lblAlgn val="ctr"/>
        <c:lblOffset val="100"/>
        <c:noMultiLvlLbl val="1"/>
      </c:catAx>
      <c:valAx>
        <c:axId val="310191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19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6851</c:v>
                </c:pt>
                <c:pt idx="1">
                  <c:v>6873</c:v>
                </c:pt>
                <c:pt idx="2">
                  <c:v>7049</c:v>
                </c:pt>
                <c:pt idx="3">
                  <c:v>7284</c:v>
                </c:pt>
                <c:pt idx="4">
                  <c:v>7992</c:v>
                </c:pt>
              </c:numCache>
            </c:numRef>
          </c:val>
          <c:extLst>
            <c:ext xmlns:c16="http://schemas.microsoft.com/office/drawing/2014/chart" uri="{C3380CC4-5D6E-409C-BE32-E72D297353CC}">
              <c16:uniqueId val="{00000000-28AE-42BC-B461-F9BA6A80E7F1}"/>
            </c:ext>
          </c:extLst>
        </c:ser>
        <c:dLbls>
          <c:showLegendKey val="0"/>
          <c:showVal val="0"/>
          <c:showCatName val="0"/>
          <c:showSerName val="0"/>
          <c:showPercent val="0"/>
          <c:showBubbleSize val="0"/>
        </c:dLbls>
        <c:gapWidth val="150"/>
        <c:axId val="314226104"/>
        <c:axId val="3142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28AE-42BC-B461-F9BA6A80E7F1}"/>
            </c:ext>
          </c:extLst>
        </c:ser>
        <c:dLbls>
          <c:showLegendKey val="0"/>
          <c:showVal val="0"/>
          <c:showCatName val="0"/>
          <c:showSerName val="0"/>
          <c:showPercent val="0"/>
          <c:showBubbleSize val="0"/>
        </c:dLbls>
        <c:marker val="1"/>
        <c:smooth val="0"/>
        <c:axId val="314226104"/>
        <c:axId val="314226496"/>
      </c:lineChart>
      <c:catAx>
        <c:axId val="314226104"/>
        <c:scaling>
          <c:orientation val="minMax"/>
        </c:scaling>
        <c:delete val="1"/>
        <c:axPos val="b"/>
        <c:numFmt formatCode="General" sourceLinked="1"/>
        <c:majorTickMark val="none"/>
        <c:minorTickMark val="none"/>
        <c:tickLblPos val="none"/>
        <c:crossAx val="314226496"/>
        <c:crosses val="autoZero"/>
        <c:auto val="1"/>
        <c:lblAlgn val="ctr"/>
        <c:lblOffset val="100"/>
        <c:noMultiLvlLbl val="1"/>
      </c:catAx>
      <c:valAx>
        <c:axId val="314226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226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21689</c:v>
                </c:pt>
                <c:pt idx="1">
                  <c:v>24901</c:v>
                </c:pt>
                <c:pt idx="2">
                  <c:v>26293</c:v>
                </c:pt>
                <c:pt idx="3">
                  <c:v>26396</c:v>
                </c:pt>
                <c:pt idx="4">
                  <c:v>26657</c:v>
                </c:pt>
              </c:numCache>
            </c:numRef>
          </c:val>
          <c:extLst>
            <c:ext xmlns:c16="http://schemas.microsoft.com/office/drawing/2014/chart" uri="{C3380CC4-5D6E-409C-BE32-E72D297353CC}">
              <c16:uniqueId val="{00000000-C007-4642-978B-0D3D15751BCD}"/>
            </c:ext>
          </c:extLst>
        </c:ser>
        <c:dLbls>
          <c:showLegendKey val="0"/>
          <c:showVal val="0"/>
          <c:showCatName val="0"/>
          <c:showSerName val="0"/>
          <c:showPercent val="0"/>
          <c:showBubbleSize val="0"/>
        </c:dLbls>
        <c:gapWidth val="150"/>
        <c:axId val="314227280"/>
        <c:axId val="31422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C007-4642-978B-0D3D15751BCD}"/>
            </c:ext>
          </c:extLst>
        </c:ser>
        <c:dLbls>
          <c:showLegendKey val="0"/>
          <c:showVal val="0"/>
          <c:showCatName val="0"/>
          <c:showSerName val="0"/>
          <c:showPercent val="0"/>
          <c:showBubbleSize val="0"/>
        </c:dLbls>
        <c:marker val="1"/>
        <c:smooth val="0"/>
        <c:axId val="314227280"/>
        <c:axId val="314227672"/>
      </c:lineChart>
      <c:catAx>
        <c:axId val="314227280"/>
        <c:scaling>
          <c:orientation val="minMax"/>
        </c:scaling>
        <c:delete val="1"/>
        <c:axPos val="b"/>
        <c:numFmt formatCode="General" sourceLinked="1"/>
        <c:majorTickMark val="none"/>
        <c:minorTickMark val="none"/>
        <c:tickLblPos val="none"/>
        <c:crossAx val="314227672"/>
        <c:crosses val="autoZero"/>
        <c:auto val="1"/>
        <c:lblAlgn val="ctr"/>
        <c:lblOffset val="100"/>
        <c:noMultiLvlLbl val="1"/>
      </c:catAx>
      <c:valAx>
        <c:axId val="314227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22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D84-49CE-A9FD-D7970CD055B3}"/>
            </c:ext>
          </c:extLst>
        </c:ser>
        <c:dLbls>
          <c:showLegendKey val="0"/>
          <c:showVal val="0"/>
          <c:showCatName val="0"/>
          <c:showSerName val="0"/>
          <c:showPercent val="0"/>
          <c:showBubbleSize val="0"/>
        </c:dLbls>
        <c:gapWidth val="150"/>
        <c:axId val="313923448"/>
        <c:axId val="31392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BD84-49CE-A9FD-D7970CD055B3}"/>
            </c:ext>
          </c:extLst>
        </c:ser>
        <c:dLbls>
          <c:showLegendKey val="0"/>
          <c:showVal val="0"/>
          <c:showCatName val="0"/>
          <c:showSerName val="0"/>
          <c:showPercent val="0"/>
          <c:showBubbleSize val="0"/>
        </c:dLbls>
        <c:marker val="1"/>
        <c:smooth val="0"/>
        <c:axId val="313923448"/>
        <c:axId val="313923840"/>
      </c:lineChart>
      <c:catAx>
        <c:axId val="313923448"/>
        <c:scaling>
          <c:orientation val="minMax"/>
        </c:scaling>
        <c:delete val="1"/>
        <c:axPos val="b"/>
        <c:numFmt formatCode="General" sourceLinked="1"/>
        <c:majorTickMark val="none"/>
        <c:minorTickMark val="none"/>
        <c:tickLblPos val="none"/>
        <c:crossAx val="313923840"/>
        <c:crosses val="autoZero"/>
        <c:auto val="1"/>
        <c:lblAlgn val="ctr"/>
        <c:lblOffset val="100"/>
        <c:noMultiLvlLbl val="1"/>
      </c:catAx>
      <c:valAx>
        <c:axId val="31392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92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93.2</c:v>
                </c:pt>
                <c:pt idx="1">
                  <c:v>97.5</c:v>
                </c:pt>
                <c:pt idx="2">
                  <c:v>102.8</c:v>
                </c:pt>
                <c:pt idx="3">
                  <c:v>97.6</c:v>
                </c:pt>
                <c:pt idx="4">
                  <c:v>100.2</c:v>
                </c:pt>
              </c:numCache>
            </c:numRef>
          </c:val>
          <c:extLst>
            <c:ext xmlns:c16="http://schemas.microsoft.com/office/drawing/2014/chart" uri="{C3380CC4-5D6E-409C-BE32-E72D297353CC}">
              <c16:uniqueId val="{00000000-C3FB-475E-919E-96FEBF7DF2E7}"/>
            </c:ext>
          </c:extLst>
        </c:ser>
        <c:dLbls>
          <c:showLegendKey val="0"/>
          <c:showVal val="0"/>
          <c:showCatName val="0"/>
          <c:showSerName val="0"/>
          <c:showPercent val="0"/>
          <c:showBubbleSize val="0"/>
        </c:dLbls>
        <c:gapWidth val="150"/>
        <c:axId val="313924624"/>
        <c:axId val="31392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C3FB-475E-919E-96FEBF7DF2E7}"/>
            </c:ext>
          </c:extLst>
        </c:ser>
        <c:dLbls>
          <c:showLegendKey val="0"/>
          <c:showVal val="0"/>
          <c:showCatName val="0"/>
          <c:showSerName val="0"/>
          <c:showPercent val="0"/>
          <c:showBubbleSize val="0"/>
        </c:dLbls>
        <c:marker val="1"/>
        <c:smooth val="0"/>
        <c:axId val="313924624"/>
        <c:axId val="313925016"/>
      </c:lineChart>
      <c:catAx>
        <c:axId val="313924624"/>
        <c:scaling>
          <c:orientation val="minMax"/>
        </c:scaling>
        <c:delete val="1"/>
        <c:axPos val="b"/>
        <c:numFmt formatCode="General" sourceLinked="1"/>
        <c:majorTickMark val="none"/>
        <c:minorTickMark val="none"/>
        <c:tickLblPos val="none"/>
        <c:crossAx val="313925016"/>
        <c:crosses val="autoZero"/>
        <c:auto val="1"/>
        <c:lblAlgn val="ctr"/>
        <c:lblOffset val="100"/>
        <c:noMultiLvlLbl val="1"/>
      </c:catAx>
      <c:valAx>
        <c:axId val="313925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92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113.7</c:v>
                </c:pt>
                <c:pt idx="1">
                  <c:v>117.1</c:v>
                </c:pt>
                <c:pt idx="2">
                  <c:v>121.3</c:v>
                </c:pt>
                <c:pt idx="3">
                  <c:v>122.1</c:v>
                </c:pt>
                <c:pt idx="4">
                  <c:v>124.2</c:v>
                </c:pt>
              </c:numCache>
            </c:numRef>
          </c:val>
          <c:extLst>
            <c:ext xmlns:c16="http://schemas.microsoft.com/office/drawing/2014/chart" uri="{C3380CC4-5D6E-409C-BE32-E72D297353CC}">
              <c16:uniqueId val="{00000000-4AD4-49D6-9636-E2BE6B315470}"/>
            </c:ext>
          </c:extLst>
        </c:ser>
        <c:dLbls>
          <c:showLegendKey val="0"/>
          <c:showVal val="0"/>
          <c:showCatName val="0"/>
          <c:showSerName val="0"/>
          <c:showPercent val="0"/>
          <c:showBubbleSize val="0"/>
        </c:dLbls>
        <c:gapWidth val="150"/>
        <c:axId val="313925800"/>
        <c:axId val="31392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4AD4-49D6-9636-E2BE6B315470}"/>
            </c:ext>
          </c:extLst>
        </c:ser>
        <c:dLbls>
          <c:showLegendKey val="0"/>
          <c:showVal val="0"/>
          <c:showCatName val="0"/>
          <c:showSerName val="0"/>
          <c:showPercent val="0"/>
          <c:showBubbleSize val="0"/>
        </c:dLbls>
        <c:marker val="1"/>
        <c:smooth val="0"/>
        <c:axId val="313925800"/>
        <c:axId val="313926192"/>
      </c:lineChart>
      <c:catAx>
        <c:axId val="313925800"/>
        <c:scaling>
          <c:orientation val="minMax"/>
        </c:scaling>
        <c:delete val="1"/>
        <c:axPos val="b"/>
        <c:numFmt formatCode="General" sourceLinked="1"/>
        <c:majorTickMark val="none"/>
        <c:minorTickMark val="none"/>
        <c:tickLblPos val="none"/>
        <c:crossAx val="313926192"/>
        <c:crosses val="autoZero"/>
        <c:auto val="1"/>
        <c:lblAlgn val="ctr"/>
        <c:lblOffset val="100"/>
        <c:noMultiLvlLbl val="1"/>
      </c:catAx>
      <c:valAx>
        <c:axId val="31392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1392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61.7</c:v>
                </c:pt>
                <c:pt idx="1">
                  <c:v>63.1</c:v>
                </c:pt>
                <c:pt idx="2">
                  <c:v>64.599999999999994</c:v>
                </c:pt>
                <c:pt idx="3">
                  <c:v>66.2</c:v>
                </c:pt>
                <c:pt idx="4">
                  <c:v>68.5</c:v>
                </c:pt>
              </c:numCache>
            </c:numRef>
          </c:val>
          <c:extLst>
            <c:ext xmlns:c16="http://schemas.microsoft.com/office/drawing/2014/chart" uri="{C3380CC4-5D6E-409C-BE32-E72D297353CC}">
              <c16:uniqueId val="{00000000-32AA-4A6E-A2DE-6AEC70533B36}"/>
            </c:ext>
          </c:extLst>
        </c:ser>
        <c:dLbls>
          <c:showLegendKey val="0"/>
          <c:showVal val="0"/>
          <c:showCatName val="0"/>
          <c:showSerName val="0"/>
          <c:showPercent val="0"/>
          <c:showBubbleSize val="0"/>
        </c:dLbls>
        <c:gapWidth val="150"/>
        <c:axId val="313926976"/>
        <c:axId val="31341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32AA-4A6E-A2DE-6AEC70533B36}"/>
            </c:ext>
          </c:extLst>
        </c:ser>
        <c:dLbls>
          <c:showLegendKey val="0"/>
          <c:showVal val="0"/>
          <c:showCatName val="0"/>
          <c:showSerName val="0"/>
          <c:showPercent val="0"/>
          <c:showBubbleSize val="0"/>
        </c:dLbls>
        <c:marker val="1"/>
        <c:smooth val="0"/>
        <c:axId val="313926976"/>
        <c:axId val="313412664"/>
      </c:lineChart>
      <c:catAx>
        <c:axId val="313926976"/>
        <c:scaling>
          <c:orientation val="minMax"/>
        </c:scaling>
        <c:delete val="1"/>
        <c:axPos val="b"/>
        <c:numFmt formatCode="General" sourceLinked="1"/>
        <c:majorTickMark val="none"/>
        <c:minorTickMark val="none"/>
        <c:tickLblPos val="none"/>
        <c:crossAx val="313412664"/>
        <c:crosses val="autoZero"/>
        <c:auto val="1"/>
        <c:lblAlgn val="ctr"/>
        <c:lblOffset val="100"/>
        <c:noMultiLvlLbl val="1"/>
      </c:catAx>
      <c:valAx>
        <c:axId val="31341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92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65.5</c:v>
                </c:pt>
                <c:pt idx="1">
                  <c:v>66.900000000000006</c:v>
                </c:pt>
                <c:pt idx="2">
                  <c:v>67.8</c:v>
                </c:pt>
                <c:pt idx="3">
                  <c:v>69</c:v>
                </c:pt>
                <c:pt idx="4">
                  <c:v>73.2</c:v>
                </c:pt>
              </c:numCache>
            </c:numRef>
          </c:val>
          <c:extLst>
            <c:ext xmlns:c16="http://schemas.microsoft.com/office/drawing/2014/chart" uri="{C3380CC4-5D6E-409C-BE32-E72D297353CC}">
              <c16:uniqueId val="{00000000-4CDE-4068-907C-DBB1B0780137}"/>
            </c:ext>
          </c:extLst>
        </c:ser>
        <c:dLbls>
          <c:showLegendKey val="0"/>
          <c:showVal val="0"/>
          <c:showCatName val="0"/>
          <c:showSerName val="0"/>
          <c:showPercent val="0"/>
          <c:showBubbleSize val="0"/>
        </c:dLbls>
        <c:gapWidth val="150"/>
        <c:axId val="313413448"/>
        <c:axId val="31341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4CDE-4068-907C-DBB1B0780137}"/>
            </c:ext>
          </c:extLst>
        </c:ser>
        <c:dLbls>
          <c:showLegendKey val="0"/>
          <c:showVal val="0"/>
          <c:showCatName val="0"/>
          <c:showSerName val="0"/>
          <c:showPercent val="0"/>
          <c:showBubbleSize val="0"/>
        </c:dLbls>
        <c:marker val="1"/>
        <c:smooth val="0"/>
        <c:axId val="313413448"/>
        <c:axId val="313413840"/>
      </c:lineChart>
      <c:catAx>
        <c:axId val="313413448"/>
        <c:scaling>
          <c:orientation val="minMax"/>
        </c:scaling>
        <c:delete val="1"/>
        <c:axPos val="b"/>
        <c:numFmt formatCode="General" sourceLinked="1"/>
        <c:majorTickMark val="none"/>
        <c:minorTickMark val="none"/>
        <c:tickLblPos val="none"/>
        <c:crossAx val="313413840"/>
        <c:crosses val="autoZero"/>
        <c:auto val="1"/>
        <c:lblAlgn val="ctr"/>
        <c:lblOffset val="100"/>
        <c:noMultiLvlLbl val="1"/>
      </c:catAx>
      <c:valAx>
        <c:axId val="31341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41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30099655</c:v>
                </c:pt>
                <c:pt idx="1">
                  <c:v>30351855</c:v>
                </c:pt>
                <c:pt idx="2">
                  <c:v>30454909</c:v>
                </c:pt>
                <c:pt idx="3">
                  <c:v>31005909</c:v>
                </c:pt>
                <c:pt idx="4">
                  <c:v>30927655</c:v>
                </c:pt>
              </c:numCache>
            </c:numRef>
          </c:val>
          <c:extLst>
            <c:ext xmlns:c16="http://schemas.microsoft.com/office/drawing/2014/chart" uri="{C3380CC4-5D6E-409C-BE32-E72D297353CC}">
              <c16:uniqueId val="{00000000-8DC1-452B-8B42-4A5A5B9C7FCE}"/>
            </c:ext>
          </c:extLst>
        </c:ser>
        <c:dLbls>
          <c:showLegendKey val="0"/>
          <c:showVal val="0"/>
          <c:showCatName val="0"/>
          <c:showSerName val="0"/>
          <c:showPercent val="0"/>
          <c:showBubbleSize val="0"/>
        </c:dLbls>
        <c:gapWidth val="150"/>
        <c:axId val="313414624"/>
        <c:axId val="31341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8DC1-452B-8B42-4A5A5B9C7FCE}"/>
            </c:ext>
          </c:extLst>
        </c:ser>
        <c:dLbls>
          <c:showLegendKey val="0"/>
          <c:showVal val="0"/>
          <c:showCatName val="0"/>
          <c:showSerName val="0"/>
          <c:showPercent val="0"/>
          <c:showBubbleSize val="0"/>
        </c:dLbls>
        <c:marker val="1"/>
        <c:smooth val="0"/>
        <c:axId val="313414624"/>
        <c:axId val="313415016"/>
      </c:lineChart>
      <c:catAx>
        <c:axId val="313414624"/>
        <c:scaling>
          <c:orientation val="minMax"/>
        </c:scaling>
        <c:delete val="1"/>
        <c:axPos val="b"/>
        <c:numFmt formatCode="General" sourceLinked="1"/>
        <c:majorTickMark val="none"/>
        <c:minorTickMark val="none"/>
        <c:tickLblPos val="none"/>
        <c:crossAx val="313415016"/>
        <c:crosses val="autoZero"/>
        <c:auto val="1"/>
        <c:lblAlgn val="ctr"/>
        <c:lblOffset val="100"/>
        <c:noMultiLvlLbl val="1"/>
      </c:catAx>
      <c:valAx>
        <c:axId val="313415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41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13.3</c:v>
                </c:pt>
                <c:pt idx="1">
                  <c:v>12.5</c:v>
                </c:pt>
                <c:pt idx="2">
                  <c:v>11.6</c:v>
                </c:pt>
                <c:pt idx="3">
                  <c:v>12.4</c:v>
                </c:pt>
                <c:pt idx="4">
                  <c:v>13.3</c:v>
                </c:pt>
              </c:numCache>
            </c:numRef>
          </c:val>
          <c:extLst>
            <c:ext xmlns:c16="http://schemas.microsoft.com/office/drawing/2014/chart" uri="{C3380CC4-5D6E-409C-BE32-E72D297353CC}">
              <c16:uniqueId val="{00000000-8A00-48F3-8A06-C183671F7D92}"/>
            </c:ext>
          </c:extLst>
        </c:ser>
        <c:dLbls>
          <c:showLegendKey val="0"/>
          <c:showVal val="0"/>
          <c:showCatName val="0"/>
          <c:showSerName val="0"/>
          <c:showPercent val="0"/>
          <c:showBubbleSize val="0"/>
        </c:dLbls>
        <c:gapWidth val="150"/>
        <c:axId val="313415800"/>
        <c:axId val="3134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8A00-48F3-8A06-C183671F7D92}"/>
            </c:ext>
          </c:extLst>
        </c:ser>
        <c:dLbls>
          <c:showLegendKey val="0"/>
          <c:showVal val="0"/>
          <c:showCatName val="0"/>
          <c:showSerName val="0"/>
          <c:showPercent val="0"/>
          <c:showBubbleSize val="0"/>
        </c:dLbls>
        <c:marker val="1"/>
        <c:smooth val="0"/>
        <c:axId val="313415800"/>
        <c:axId val="313416192"/>
      </c:lineChart>
      <c:catAx>
        <c:axId val="313415800"/>
        <c:scaling>
          <c:orientation val="minMax"/>
        </c:scaling>
        <c:delete val="1"/>
        <c:axPos val="b"/>
        <c:numFmt formatCode="General" sourceLinked="1"/>
        <c:majorTickMark val="none"/>
        <c:minorTickMark val="none"/>
        <c:tickLblPos val="none"/>
        <c:crossAx val="313416192"/>
        <c:crosses val="autoZero"/>
        <c:auto val="1"/>
        <c:lblAlgn val="ctr"/>
        <c:lblOffset val="100"/>
        <c:noMultiLvlLbl val="1"/>
      </c:catAx>
      <c:valAx>
        <c:axId val="3134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41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69.599999999999994</c:v>
                </c:pt>
                <c:pt idx="1">
                  <c:v>66.599999999999994</c:v>
                </c:pt>
                <c:pt idx="2">
                  <c:v>63.3</c:v>
                </c:pt>
                <c:pt idx="3">
                  <c:v>67.400000000000006</c:v>
                </c:pt>
                <c:pt idx="4">
                  <c:v>63.8</c:v>
                </c:pt>
              </c:numCache>
            </c:numRef>
          </c:val>
          <c:extLst>
            <c:ext xmlns:c16="http://schemas.microsoft.com/office/drawing/2014/chart" uri="{C3380CC4-5D6E-409C-BE32-E72D297353CC}">
              <c16:uniqueId val="{00000000-EE3E-4821-867B-1DF4619DDEC7}"/>
            </c:ext>
          </c:extLst>
        </c:ser>
        <c:dLbls>
          <c:showLegendKey val="0"/>
          <c:showVal val="0"/>
          <c:showCatName val="0"/>
          <c:showSerName val="0"/>
          <c:showPercent val="0"/>
          <c:showBubbleSize val="0"/>
        </c:dLbls>
        <c:gapWidth val="150"/>
        <c:axId val="314224928"/>
        <c:axId val="31422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EE3E-4821-867B-1DF4619DDEC7}"/>
            </c:ext>
          </c:extLst>
        </c:ser>
        <c:dLbls>
          <c:showLegendKey val="0"/>
          <c:showVal val="0"/>
          <c:showCatName val="0"/>
          <c:showSerName val="0"/>
          <c:showPercent val="0"/>
          <c:showBubbleSize val="0"/>
        </c:dLbls>
        <c:marker val="1"/>
        <c:smooth val="0"/>
        <c:axId val="314224928"/>
        <c:axId val="314225320"/>
      </c:lineChart>
      <c:catAx>
        <c:axId val="314224928"/>
        <c:scaling>
          <c:orientation val="minMax"/>
        </c:scaling>
        <c:delete val="1"/>
        <c:axPos val="b"/>
        <c:numFmt formatCode="General" sourceLinked="1"/>
        <c:majorTickMark val="none"/>
        <c:minorTickMark val="none"/>
        <c:tickLblPos val="none"/>
        <c:crossAx val="314225320"/>
        <c:crosses val="autoZero"/>
        <c:auto val="1"/>
        <c:lblAlgn val="ctr"/>
        <c:lblOffset val="100"/>
        <c:noMultiLvlLbl val="1"/>
      </c:catAx>
      <c:valAx>
        <c:axId val="314225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224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1" t="str">
        <f>データ!H6</f>
        <v>長崎県長崎県病院企業団　富江病院</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学術・研究機関出身</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55</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透 訓</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55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5"/>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3092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第２種該当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１３：１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55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55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93" t="s">
        <v>34</v>
      </c>
      <c r="NK14" s="93"/>
      <c r="NL14" s="93"/>
      <c r="NM14" s="93"/>
      <c r="NN14" s="93"/>
      <c r="NO14" s="93"/>
      <c r="NP14" s="93"/>
      <c r="NQ14" s="93"/>
      <c r="NR14" s="93"/>
      <c r="NS14" s="93"/>
      <c r="NT14" s="93"/>
      <c r="NU14" s="93"/>
      <c r="NV14" s="93"/>
      <c r="NW14" s="93"/>
      <c r="NX14" s="9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16" t="s">
        <v>36</v>
      </c>
      <c r="NK16" s="117"/>
      <c r="NL16" s="117"/>
      <c r="NM16" s="117"/>
      <c r="NN16" s="118"/>
      <c r="NO16" s="116" t="s">
        <v>37</v>
      </c>
      <c r="NP16" s="117"/>
      <c r="NQ16" s="117"/>
      <c r="NR16" s="117"/>
      <c r="NS16" s="118"/>
      <c r="NT16" s="116" t="s">
        <v>38</v>
      </c>
      <c r="NU16" s="117"/>
      <c r="NV16" s="117"/>
      <c r="NW16" s="117"/>
      <c r="NX16" s="118"/>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67</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176</v>
      </c>
      <c r="NK22" s="102"/>
      <c r="NL22" s="102"/>
      <c r="NM22" s="102"/>
      <c r="NN22" s="102"/>
      <c r="NO22" s="102"/>
      <c r="NP22" s="102"/>
      <c r="NQ22" s="102"/>
      <c r="NR22" s="102"/>
      <c r="NS22" s="102"/>
      <c r="NT22" s="102"/>
      <c r="NU22" s="102"/>
      <c r="NV22" s="102"/>
      <c r="NW22" s="102"/>
      <c r="NX22" s="103"/>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5"/>
      <c r="NK23" s="96"/>
      <c r="NL23" s="96"/>
      <c r="NM23" s="96"/>
      <c r="NN23" s="96"/>
      <c r="NO23" s="96"/>
      <c r="NP23" s="96"/>
      <c r="NQ23" s="96"/>
      <c r="NR23" s="96"/>
      <c r="NS23" s="96"/>
      <c r="NT23" s="96"/>
      <c r="NU23" s="96"/>
      <c r="NV23" s="96"/>
      <c r="NW23" s="96"/>
      <c r="NX23" s="97"/>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5"/>
      <c r="NK24" s="96"/>
      <c r="NL24" s="96"/>
      <c r="NM24" s="96"/>
      <c r="NN24" s="96"/>
      <c r="NO24" s="96"/>
      <c r="NP24" s="96"/>
      <c r="NQ24" s="96"/>
      <c r="NR24" s="96"/>
      <c r="NS24" s="96"/>
      <c r="NT24" s="96"/>
      <c r="NU24" s="96"/>
      <c r="NV24" s="96"/>
      <c r="NW24" s="96"/>
      <c r="NX24" s="97"/>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5"/>
      <c r="NK25" s="96"/>
      <c r="NL25" s="96"/>
      <c r="NM25" s="96"/>
      <c r="NN25" s="96"/>
      <c r="NO25" s="96"/>
      <c r="NP25" s="96"/>
      <c r="NQ25" s="96"/>
      <c r="NR25" s="96"/>
      <c r="NS25" s="96"/>
      <c r="NT25" s="96"/>
      <c r="NU25" s="96"/>
      <c r="NV25" s="96"/>
      <c r="NW25" s="96"/>
      <c r="NX25" s="97"/>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5"/>
      <c r="NK26" s="96"/>
      <c r="NL26" s="96"/>
      <c r="NM26" s="96"/>
      <c r="NN26" s="96"/>
      <c r="NO26" s="96"/>
      <c r="NP26" s="96"/>
      <c r="NQ26" s="96"/>
      <c r="NR26" s="96"/>
      <c r="NS26" s="96"/>
      <c r="NT26" s="96"/>
      <c r="NU26" s="96"/>
      <c r="NV26" s="96"/>
      <c r="NW26" s="96"/>
      <c r="NX26" s="97"/>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5"/>
      <c r="NK27" s="96"/>
      <c r="NL27" s="96"/>
      <c r="NM27" s="96"/>
      <c r="NN27" s="96"/>
      <c r="NO27" s="96"/>
      <c r="NP27" s="96"/>
      <c r="NQ27" s="96"/>
      <c r="NR27" s="96"/>
      <c r="NS27" s="96"/>
      <c r="NT27" s="96"/>
      <c r="NU27" s="96"/>
      <c r="NV27" s="96"/>
      <c r="NW27" s="96"/>
      <c r="NX27" s="97"/>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5"/>
      <c r="NK28" s="96"/>
      <c r="NL28" s="96"/>
      <c r="NM28" s="96"/>
      <c r="NN28" s="96"/>
      <c r="NO28" s="96"/>
      <c r="NP28" s="96"/>
      <c r="NQ28" s="96"/>
      <c r="NR28" s="96"/>
      <c r="NS28" s="96"/>
      <c r="NT28" s="96"/>
      <c r="NU28" s="96"/>
      <c r="NV28" s="96"/>
      <c r="NW28" s="96"/>
      <c r="NX28" s="97"/>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5"/>
      <c r="NK29" s="96"/>
      <c r="NL29" s="96"/>
      <c r="NM29" s="96"/>
      <c r="NN29" s="96"/>
      <c r="NO29" s="96"/>
      <c r="NP29" s="96"/>
      <c r="NQ29" s="96"/>
      <c r="NR29" s="96"/>
      <c r="NS29" s="96"/>
      <c r="NT29" s="96"/>
      <c r="NU29" s="96"/>
      <c r="NV29" s="96"/>
      <c r="NW29" s="96"/>
      <c r="NX29" s="97"/>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5"/>
      <c r="NK30" s="96"/>
      <c r="NL30" s="96"/>
      <c r="NM30" s="96"/>
      <c r="NN30" s="96"/>
      <c r="NO30" s="96"/>
      <c r="NP30" s="96"/>
      <c r="NQ30" s="96"/>
      <c r="NR30" s="96"/>
      <c r="NS30" s="96"/>
      <c r="NT30" s="96"/>
      <c r="NU30" s="96"/>
      <c r="NV30" s="96"/>
      <c r="NW30" s="96"/>
      <c r="NX30" s="97"/>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5"/>
      <c r="NK31" s="96"/>
      <c r="NL31" s="96"/>
      <c r="NM31" s="96"/>
      <c r="NN31" s="96"/>
      <c r="NO31" s="96"/>
      <c r="NP31" s="96"/>
      <c r="NQ31" s="96"/>
      <c r="NR31" s="96"/>
      <c r="NS31" s="96"/>
      <c r="NT31" s="96"/>
      <c r="NU31" s="96"/>
      <c r="NV31" s="96"/>
      <c r="NW31" s="96"/>
      <c r="NX31" s="97"/>
      <c r="OC31" s="16" t="s">
        <v>55</v>
      </c>
    </row>
    <row r="32" spans="1:393" ht="13.5" customHeight="1">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5"/>
      <c r="NK32" s="96"/>
      <c r="NL32" s="96"/>
      <c r="NM32" s="96"/>
      <c r="NN32" s="96"/>
      <c r="NO32" s="96"/>
      <c r="NP32" s="96"/>
      <c r="NQ32" s="96"/>
      <c r="NR32" s="96"/>
      <c r="NS32" s="96"/>
      <c r="NT32" s="96"/>
      <c r="NU32" s="96"/>
      <c r="NV32" s="96"/>
      <c r="NW32" s="96"/>
      <c r="NX32" s="97"/>
      <c r="OC32" s="16" t="s">
        <v>56</v>
      </c>
    </row>
    <row r="33" spans="1:393" ht="13.5" customHeight="1">
      <c r="A33" s="2"/>
      <c r="B33" s="14"/>
      <c r="D33" s="2"/>
      <c r="E33" s="2"/>
      <c r="F33" s="2"/>
      <c r="G33" s="86" t="s">
        <v>57</v>
      </c>
      <c r="H33" s="86"/>
      <c r="I33" s="86"/>
      <c r="J33" s="86"/>
      <c r="K33" s="86"/>
      <c r="L33" s="86"/>
      <c r="M33" s="86"/>
      <c r="N33" s="86"/>
      <c r="O33" s="86"/>
      <c r="P33" s="69">
        <f>データ!AI7</f>
        <v>113.7</v>
      </c>
      <c r="Q33" s="70"/>
      <c r="R33" s="70"/>
      <c r="S33" s="70"/>
      <c r="T33" s="70"/>
      <c r="U33" s="70"/>
      <c r="V33" s="70"/>
      <c r="W33" s="70"/>
      <c r="X33" s="70"/>
      <c r="Y33" s="70"/>
      <c r="Z33" s="70"/>
      <c r="AA33" s="70"/>
      <c r="AB33" s="70"/>
      <c r="AC33" s="70"/>
      <c r="AD33" s="71"/>
      <c r="AE33" s="69">
        <f>データ!AJ7</f>
        <v>117.1</v>
      </c>
      <c r="AF33" s="70"/>
      <c r="AG33" s="70"/>
      <c r="AH33" s="70"/>
      <c r="AI33" s="70"/>
      <c r="AJ33" s="70"/>
      <c r="AK33" s="70"/>
      <c r="AL33" s="70"/>
      <c r="AM33" s="70"/>
      <c r="AN33" s="70"/>
      <c r="AO33" s="70"/>
      <c r="AP33" s="70"/>
      <c r="AQ33" s="70"/>
      <c r="AR33" s="70"/>
      <c r="AS33" s="71"/>
      <c r="AT33" s="69">
        <f>データ!AK7</f>
        <v>121.3</v>
      </c>
      <c r="AU33" s="70"/>
      <c r="AV33" s="70"/>
      <c r="AW33" s="70"/>
      <c r="AX33" s="70"/>
      <c r="AY33" s="70"/>
      <c r="AZ33" s="70"/>
      <c r="BA33" s="70"/>
      <c r="BB33" s="70"/>
      <c r="BC33" s="70"/>
      <c r="BD33" s="70"/>
      <c r="BE33" s="70"/>
      <c r="BF33" s="70"/>
      <c r="BG33" s="70"/>
      <c r="BH33" s="71"/>
      <c r="BI33" s="69">
        <f>データ!AL7</f>
        <v>122.1</v>
      </c>
      <c r="BJ33" s="70"/>
      <c r="BK33" s="70"/>
      <c r="BL33" s="70"/>
      <c r="BM33" s="70"/>
      <c r="BN33" s="70"/>
      <c r="BO33" s="70"/>
      <c r="BP33" s="70"/>
      <c r="BQ33" s="70"/>
      <c r="BR33" s="70"/>
      <c r="BS33" s="70"/>
      <c r="BT33" s="70"/>
      <c r="BU33" s="70"/>
      <c r="BV33" s="70"/>
      <c r="BW33" s="71"/>
      <c r="BX33" s="69">
        <f>データ!AM7</f>
        <v>124.2</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93.2</v>
      </c>
      <c r="DE33" s="70"/>
      <c r="DF33" s="70"/>
      <c r="DG33" s="70"/>
      <c r="DH33" s="70"/>
      <c r="DI33" s="70"/>
      <c r="DJ33" s="70"/>
      <c r="DK33" s="70"/>
      <c r="DL33" s="70"/>
      <c r="DM33" s="70"/>
      <c r="DN33" s="70"/>
      <c r="DO33" s="70"/>
      <c r="DP33" s="70"/>
      <c r="DQ33" s="70"/>
      <c r="DR33" s="71"/>
      <c r="DS33" s="69">
        <f>データ!AU7</f>
        <v>97.5</v>
      </c>
      <c r="DT33" s="70"/>
      <c r="DU33" s="70"/>
      <c r="DV33" s="70"/>
      <c r="DW33" s="70"/>
      <c r="DX33" s="70"/>
      <c r="DY33" s="70"/>
      <c r="DZ33" s="70"/>
      <c r="EA33" s="70"/>
      <c r="EB33" s="70"/>
      <c r="EC33" s="70"/>
      <c r="ED33" s="70"/>
      <c r="EE33" s="70"/>
      <c r="EF33" s="70"/>
      <c r="EG33" s="71"/>
      <c r="EH33" s="69">
        <f>データ!AV7</f>
        <v>102.8</v>
      </c>
      <c r="EI33" s="70"/>
      <c r="EJ33" s="70"/>
      <c r="EK33" s="70"/>
      <c r="EL33" s="70"/>
      <c r="EM33" s="70"/>
      <c r="EN33" s="70"/>
      <c r="EO33" s="70"/>
      <c r="EP33" s="70"/>
      <c r="EQ33" s="70"/>
      <c r="ER33" s="70"/>
      <c r="ES33" s="70"/>
      <c r="ET33" s="70"/>
      <c r="EU33" s="70"/>
      <c r="EV33" s="71"/>
      <c r="EW33" s="69">
        <f>データ!AW7</f>
        <v>97.6</v>
      </c>
      <c r="EX33" s="70"/>
      <c r="EY33" s="70"/>
      <c r="EZ33" s="70"/>
      <c r="FA33" s="70"/>
      <c r="FB33" s="70"/>
      <c r="FC33" s="70"/>
      <c r="FD33" s="70"/>
      <c r="FE33" s="70"/>
      <c r="FF33" s="70"/>
      <c r="FG33" s="70"/>
      <c r="FH33" s="70"/>
      <c r="FI33" s="70"/>
      <c r="FJ33" s="70"/>
      <c r="FK33" s="71"/>
      <c r="FL33" s="69">
        <f>データ!AX7</f>
        <v>100.2</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92.4</v>
      </c>
      <c r="KG33" s="70"/>
      <c r="KH33" s="70"/>
      <c r="KI33" s="70"/>
      <c r="KJ33" s="70"/>
      <c r="KK33" s="70"/>
      <c r="KL33" s="70"/>
      <c r="KM33" s="70"/>
      <c r="KN33" s="70"/>
      <c r="KO33" s="70"/>
      <c r="KP33" s="70"/>
      <c r="KQ33" s="70"/>
      <c r="KR33" s="70"/>
      <c r="KS33" s="70"/>
      <c r="KT33" s="71"/>
      <c r="KU33" s="69">
        <f>データ!BQ7</f>
        <v>91.3</v>
      </c>
      <c r="KV33" s="70"/>
      <c r="KW33" s="70"/>
      <c r="KX33" s="70"/>
      <c r="KY33" s="70"/>
      <c r="KZ33" s="70"/>
      <c r="LA33" s="70"/>
      <c r="LB33" s="70"/>
      <c r="LC33" s="70"/>
      <c r="LD33" s="70"/>
      <c r="LE33" s="70"/>
      <c r="LF33" s="70"/>
      <c r="LG33" s="70"/>
      <c r="LH33" s="70"/>
      <c r="LI33" s="71"/>
      <c r="LJ33" s="69">
        <f>データ!BR7</f>
        <v>95.1</v>
      </c>
      <c r="LK33" s="70"/>
      <c r="LL33" s="70"/>
      <c r="LM33" s="70"/>
      <c r="LN33" s="70"/>
      <c r="LO33" s="70"/>
      <c r="LP33" s="70"/>
      <c r="LQ33" s="70"/>
      <c r="LR33" s="70"/>
      <c r="LS33" s="70"/>
      <c r="LT33" s="70"/>
      <c r="LU33" s="70"/>
      <c r="LV33" s="70"/>
      <c r="LW33" s="70"/>
      <c r="LX33" s="71"/>
      <c r="LY33" s="69">
        <f>データ!BS7</f>
        <v>97.3</v>
      </c>
      <c r="LZ33" s="70"/>
      <c r="MA33" s="70"/>
      <c r="MB33" s="70"/>
      <c r="MC33" s="70"/>
      <c r="MD33" s="70"/>
      <c r="ME33" s="70"/>
      <c r="MF33" s="70"/>
      <c r="MG33" s="70"/>
      <c r="MH33" s="70"/>
      <c r="MI33" s="70"/>
      <c r="MJ33" s="70"/>
      <c r="MK33" s="70"/>
      <c r="ML33" s="70"/>
      <c r="MM33" s="71"/>
      <c r="MN33" s="69">
        <f>データ!BT7</f>
        <v>95.9</v>
      </c>
      <c r="MO33" s="70"/>
      <c r="MP33" s="70"/>
      <c r="MQ33" s="70"/>
      <c r="MR33" s="70"/>
      <c r="MS33" s="70"/>
      <c r="MT33" s="70"/>
      <c r="MU33" s="70"/>
      <c r="MV33" s="70"/>
      <c r="MW33" s="70"/>
      <c r="MX33" s="70"/>
      <c r="MY33" s="70"/>
      <c r="MZ33" s="70"/>
      <c r="NA33" s="70"/>
      <c r="NB33" s="71"/>
      <c r="ND33" s="2"/>
      <c r="NE33" s="2"/>
      <c r="NF33" s="2"/>
      <c r="NG33" s="2"/>
      <c r="NH33" s="15"/>
      <c r="NI33" s="2"/>
      <c r="NJ33" s="95"/>
      <c r="NK33" s="96"/>
      <c r="NL33" s="96"/>
      <c r="NM33" s="96"/>
      <c r="NN33" s="96"/>
      <c r="NO33" s="96"/>
      <c r="NP33" s="96"/>
      <c r="NQ33" s="96"/>
      <c r="NR33" s="96"/>
      <c r="NS33" s="96"/>
      <c r="NT33" s="96"/>
      <c r="NU33" s="96"/>
      <c r="NV33" s="96"/>
      <c r="NW33" s="96"/>
      <c r="NX33" s="97"/>
      <c r="OC33" s="16" t="s">
        <v>58</v>
      </c>
    </row>
    <row r="34" spans="1:393" ht="13.5" customHeight="1">
      <c r="A34" s="2"/>
      <c r="B34" s="14"/>
      <c r="D34" s="2"/>
      <c r="E34" s="2"/>
      <c r="F34" s="2"/>
      <c r="G34" s="86" t="s">
        <v>59</v>
      </c>
      <c r="H34" s="86"/>
      <c r="I34" s="86"/>
      <c r="J34" s="86"/>
      <c r="K34" s="86"/>
      <c r="L34" s="86"/>
      <c r="M34" s="86"/>
      <c r="N34" s="86"/>
      <c r="O34" s="86"/>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8"/>
      <c r="NK34" s="99"/>
      <c r="NL34" s="99"/>
      <c r="NM34" s="99"/>
      <c r="NN34" s="99"/>
      <c r="NO34" s="99"/>
      <c r="NP34" s="99"/>
      <c r="NQ34" s="99"/>
      <c r="NR34" s="99"/>
      <c r="NS34" s="99"/>
      <c r="NT34" s="99"/>
      <c r="NU34" s="99"/>
      <c r="NV34" s="99"/>
      <c r="NW34" s="99"/>
      <c r="NX34" s="100"/>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177</v>
      </c>
      <c r="NK39" s="96"/>
      <c r="NL39" s="96"/>
      <c r="NM39" s="96"/>
      <c r="NN39" s="96"/>
      <c r="NO39" s="96"/>
      <c r="NP39" s="96"/>
      <c r="NQ39" s="96"/>
      <c r="NR39" s="96"/>
      <c r="NS39" s="96"/>
      <c r="NT39" s="96"/>
      <c r="NU39" s="96"/>
      <c r="NV39" s="96"/>
      <c r="NW39" s="96"/>
      <c r="NX39" s="97"/>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178</v>
      </c>
      <c r="NK54" s="96"/>
      <c r="NL54" s="96"/>
      <c r="NM54" s="96"/>
      <c r="NN54" s="96"/>
      <c r="NO54" s="96"/>
      <c r="NP54" s="96"/>
      <c r="NQ54" s="96"/>
      <c r="NR54" s="96"/>
      <c r="NS54" s="96"/>
      <c r="NT54" s="96"/>
      <c r="NU54" s="96"/>
      <c r="NV54" s="96"/>
      <c r="NW54" s="96"/>
      <c r="NX54" s="97"/>
      <c r="OC54" s="16" t="s">
        <v>83</v>
      </c>
    </row>
    <row r="55" spans="1:393" ht="13.5" customHeight="1">
      <c r="A55" s="2"/>
      <c r="B55" s="14"/>
      <c r="C55" s="2"/>
      <c r="D55" s="2"/>
      <c r="E55" s="2"/>
      <c r="F55" s="2"/>
      <c r="G55" s="86" t="s">
        <v>57</v>
      </c>
      <c r="H55" s="86"/>
      <c r="I55" s="86"/>
      <c r="J55" s="86"/>
      <c r="K55" s="86"/>
      <c r="L55" s="86"/>
      <c r="M55" s="86"/>
      <c r="N55" s="86"/>
      <c r="O55" s="86"/>
      <c r="P55" s="87">
        <f>データ!CA7</f>
        <v>21689</v>
      </c>
      <c r="Q55" s="88"/>
      <c r="R55" s="88"/>
      <c r="S55" s="88"/>
      <c r="T55" s="88"/>
      <c r="U55" s="88"/>
      <c r="V55" s="88"/>
      <c r="W55" s="88"/>
      <c r="X55" s="88"/>
      <c r="Y55" s="88"/>
      <c r="Z55" s="88"/>
      <c r="AA55" s="88"/>
      <c r="AB55" s="88"/>
      <c r="AC55" s="88"/>
      <c r="AD55" s="89"/>
      <c r="AE55" s="87">
        <f>データ!CB7</f>
        <v>24901</v>
      </c>
      <c r="AF55" s="88"/>
      <c r="AG55" s="88"/>
      <c r="AH55" s="88"/>
      <c r="AI55" s="88"/>
      <c r="AJ55" s="88"/>
      <c r="AK55" s="88"/>
      <c r="AL55" s="88"/>
      <c r="AM55" s="88"/>
      <c r="AN55" s="88"/>
      <c r="AO55" s="88"/>
      <c r="AP55" s="88"/>
      <c r="AQ55" s="88"/>
      <c r="AR55" s="88"/>
      <c r="AS55" s="89"/>
      <c r="AT55" s="87">
        <f>データ!CC7</f>
        <v>26293</v>
      </c>
      <c r="AU55" s="88"/>
      <c r="AV55" s="88"/>
      <c r="AW55" s="88"/>
      <c r="AX55" s="88"/>
      <c r="AY55" s="88"/>
      <c r="AZ55" s="88"/>
      <c r="BA55" s="88"/>
      <c r="BB55" s="88"/>
      <c r="BC55" s="88"/>
      <c r="BD55" s="88"/>
      <c r="BE55" s="88"/>
      <c r="BF55" s="88"/>
      <c r="BG55" s="88"/>
      <c r="BH55" s="89"/>
      <c r="BI55" s="87">
        <f>データ!CD7</f>
        <v>26396</v>
      </c>
      <c r="BJ55" s="88"/>
      <c r="BK55" s="88"/>
      <c r="BL55" s="88"/>
      <c r="BM55" s="88"/>
      <c r="BN55" s="88"/>
      <c r="BO55" s="88"/>
      <c r="BP55" s="88"/>
      <c r="BQ55" s="88"/>
      <c r="BR55" s="88"/>
      <c r="BS55" s="88"/>
      <c r="BT55" s="88"/>
      <c r="BU55" s="88"/>
      <c r="BV55" s="88"/>
      <c r="BW55" s="89"/>
      <c r="BX55" s="87">
        <f>データ!CE7</f>
        <v>26657</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6851</v>
      </c>
      <c r="DE55" s="88"/>
      <c r="DF55" s="88"/>
      <c r="DG55" s="88"/>
      <c r="DH55" s="88"/>
      <c r="DI55" s="88"/>
      <c r="DJ55" s="88"/>
      <c r="DK55" s="88"/>
      <c r="DL55" s="88"/>
      <c r="DM55" s="88"/>
      <c r="DN55" s="88"/>
      <c r="DO55" s="88"/>
      <c r="DP55" s="88"/>
      <c r="DQ55" s="88"/>
      <c r="DR55" s="89"/>
      <c r="DS55" s="87">
        <f>データ!CM7</f>
        <v>6873</v>
      </c>
      <c r="DT55" s="88"/>
      <c r="DU55" s="88"/>
      <c r="DV55" s="88"/>
      <c r="DW55" s="88"/>
      <c r="DX55" s="88"/>
      <c r="DY55" s="88"/>
      <c r="DZ55" s="88"/>
      <c r="EA55" s="88"/>
      <c r="EB55" s="88"/>
      <c r="EC55" s="88"/>
      <c r="ED55" s="88"/>
      <c r="EE55" s="88"/>
      <c r="EF55" s="88"/>
      <c r="EG55" s="89"/>
      <c r="EH55" s="87">
        <f>データ!CN7</f>
        <v>7049</v>
      </c>
      <c r="EI55" s="88"/>
      <c r="EJ55" s="88"/>
      <c r="EK55" s="88"/>
      <c r="EL55" s="88"/>
      <c r="EM55" s="88"/>
      <c r="EN55" s="88"/>
      <c r="EO55" s="88"/>
      <c r="EP55" s="88"/>
      <c r="EQ55" s="88"/>
      <c r="ER55" s="88"/>
      <c r="ES55" s="88"/>
      <c r="ET55" s="88"/>
      <c r="EU55" s="88"/>
      <c r="EV55" s="89"/>
      <c r="EW55" s="87">
        <f>データ!CO7</f>
        <v>7284</v>
      </c>
      <c r="EX55" s="88"/>
      <c r="EY55" s="88"/>
      <c r="EZ55" s="88"/>
      <c r="FA55" s="88"/>
      <c r="FB55" s="88"/>
      <c r="FC55" s="88"/>
      <c r="FD55" s="88"/>
      <c r="FE55" s="88"/>
      <c r="FF55" s="88"/>
      <c r="FG55" s="88"/>
      <c r="FH55" s="88"/>
      <c r="FI55" s="88"/>
      <c r="FJ55" s="88"/>
      <c r="FK55" s="89"/>
      <c r="FL55" s="87">
        <f>データ!CP7</f>
        <v>7992</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69.599999999999994</v>
      </c>
      <c r="GS55" s="70"/>
      <c r="GT55" s="70"/>
      <c r="GU55" s="70"/>
      <c r="GV55" s="70"/>
      <c r="GW55" s="70"/>
      <c r="GX55" s="70"/>
      <c r="GY55" s="70"/>
      <c r="GZ55" s="70"/>
      <c r="HA55" s="70"/>
      <c r="HB55" s="70"/>
      <c r="HC55" s="70"/>
      <c r="HD55" s="70"/>
      <c r="HE55" s="70"/>
      <c r="HF55" s="71"/>
      <c r="HG55" s="69">
        <f>データ!CX7</f>
        <v>66.599999999999994</v>
      </c>
      <c r="HH55" s="70"/>
      <c r="HI55" s="70"/>
      <c r="HJ55" s="70"/>
      <c r="HK55" s="70"/>
      <c r="HL55" s="70"/>
      <c r="HM55" s="70"/>
      <c r="HN55" s="70"/>
      <c r="HO55" s="70"/>
      <c r="HP55" s="70"/>
      <c r="HQ55" s="70"/>
      <c r="HR55" s="70"/>
      <c r="HS55" s="70"/>
      <c r="HT55" s="70"/>
      <c r="HU55" s="71"/>
      <c r="HV55" s="69">
        <f>データ!CY7</f>
        <v>63.3</v>
      </c>
      <c r="HW55" s="70"/>
      <c r="HX55" s="70"/>
      <c r="HY55" s="70"/>
      <c r="HZ55" s="70"/>
      <c r="IA55" s="70"/>
      <c r="IB55" s="70"/>
      <c r="IC55" s="70"/>
      <c r="ID55" s="70"/>
      <c r="IE55" s="70"/>
      <c r="IF55" s="70"/>
      <c r="IG55" s="70"/>
      <c r="IH55" s="70"/>
      <c r="II55" s="70"/>
      <c r="IJ55" s="71"/>
      <c r="IK55" s="69">
        <f>データ!CZ7</f>
        <v>67.400000000000006</v>
      </c>
      <c r="IL55" s="70"/>
      <c r="IM55" s="70"/>
      <c r="IN55" s="70"/>
      <c r="IO55" s="70"/>
      <c r="IP55" s="70"/>
      <c r="IQ55" s="70"/>
      <c r="IR55" s="70"/>
      <c r="IS55" s="70"/>
      <c r="IT55" s="70"/>
      <c r="IU55" s="70"/>
      <c r="IV55" s="70"/>
      <c r="IW55" s="70"/>
      <c r="IX55" s="70"/>
      <c r="IY55" s="71"/>
      <c r="IZ55" s="69">
        <f>データ!DA7</f>
        <v>63.8</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13.3</v>
      </c>
      <c r="KG55" s="70"/>
      <c r="KH55" s="70"/>
      <c r="KI55" s="70"/>
      <c r="KJ55" s="70"/>
      <c r="KK55" s="70"/>
      <c r="KL55" s="70"/>
      <c r="KM55" s="70"/>
      <c r="KN55" s="70"/>
      <c r="KO55" s="70"/>
      <c r="KP55" s="70"/>
      <c r="KQ55" s="70"/>
      <c r="KR55" s="70"/>
      <c r="KS55" s="70"/>
      <c r="KT55" s="71"/>
      <c r="KU55" s="69">
        <f>データ!DI7</f>
        <v>12.5</v>
      </c>
      <c r="KV55" s="70"/>
      <c r="KW55" s="70"/>
      <c r="KX55" s="70"/>
      <c r="KY55" s="70"/>
      <c r="KZ55" s="70"/>
      <c r="LA55" s="70"/>
      <c r="LB55" s="70"/>
      <c r="LC55" s="70"/>
      <c r="LD55" s="70"/>
      <c r="LE55" s="70"/>
      <c r="LF55" s="70"/>
      <c r="LG55" s="70"/>
      <c r="LH55" s="70"/>
      <c r="LI55" s="71"/>
      <c r="LJ55" s="69">
        <f>データ!DJ7</f>
        <v>11.6</v>
      </c>
      <c r="LK55" s="70"/>
      <c r="LL55" s="70"/>
      <c r="LM55" s="70"/>
      <c r="LN55" s="70"/>
      <c r="LO55" s="70"/>
      <c r="LP55" s="70"/>
      <c r="LQ55" s="70"/>
      <c r="LR55" s="70"/>
      <c r="LS55" s="70"/>
      <c r="LT55" s="70"/>
      <c r="LU55" s="70"/>
      <c r="LV55" s="70"/>
      <c r="LW55" s="70"/>
      <c r="LX55" s="71"/>
      <c r="LY55" s="69">
        <f>データ!DK7</f>
        <v>12.4</v>
      </c>
      <c r="LZ55" s="70"/>
      <c r="MA55" s="70"/>
      <c r="MB55" s="70"/>
      <c r="MC55" s="70"/>
      <c r="MD55" s="70"/>
      <c r="ME55" s="70"/>
      <c r="MF55" s="70"/>
      <c r="MG55" s="70"/>
      <c r="MH55" s="70"/>
      <c r="MI55" s="70"/>
      <c r="MJ55" s="70"/>
      <c r="MK55" s="70"/>
      <c r="ML55" s="70"/>
      <c r="MM55" s="71"/>
      <c r="MN55" s="69">
        <f>データ!DL7</f>
        <v>13.3</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c r="A56" s="2"/>
      <c r="B56" s="14"/>
      <c r="C56" s="2"/>
      <c r="D56" s="2"/>
      <c r="E56" s="2"/>
      <c r="F56" s="2"/>
      <c r="G56" s="86" t="s">
        <v>59</v>
      </c>
      <c r="H56" s="86"/>
      <c r="I56" s="86"/>
      <c r="J56" s="86"/>
      <c r="K56" s="86"/>
      <c r="L56" s="86"/>
      <c r="M56" s="86"/>
      <c r="N56" s="86"/>
      <c r="O56" s="86"/>
      <c r="P56" s="87">
        <f>データ!CF7</f>
        <v>25249</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8852</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179</v>
      </c>
      <c r="NK70" s="81"/>
      <c r="NL70" s="81"/>
      <c r="NM70" s="81"/>
      <c r="NN70" s="81"/>
      <c r="NO70" s="81"/>
      <c r="NP70" s="81"/>
      <c r="NQ70" s="81"/>
      <c r="NR70" s="81"/>
      <c r="NS70" s="81"/>
      <c r="NT70" s="81"/>
      <c r="NU70" s="81"/>
      <c r="NV70" s="81"/>
      <c r="NW70" s="81"/>
      <c r="NX70" s="8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c r="A79" s="2"/>
      <c r="B79" s="14"/>
      <c r="C79" s="2"/>
      <c r="D79" s="2"/>
      <c r="E79" s="2"/>
      <c r="F79" s="2"/>
      <c r="I79" s="25"/>
      <c r="J79" s="65" t="s">
        <v>57</v>
      </c>
      <c r="K79" s="66"/>
      <c r="L79" s="66"/>
      <c r="M79" s="66"/>
      <c r="N79" s="66"/>
      <c r="O79" s="66"/>
      <c r="P79" s="66"/>
      <c r="Q79" s="66"/>
      <c r="R79" s="66"/>
      <c r="S79" s="66"/>
      <c r="T79" s="67"/>
      <c r="U79" s="64">
        <f>データ!DS7</f>
        <v>61.7</v>
      </c>
      <c r="V79" s="64"/>
      <c r="W79" s="64"/>
      <c r="X79" s="64"/>
      <c r="Y79" s="64"/>
      <c r="Z79" s="64"/>
      <c r="AA79" s="64"/>
      <c r="AB79" s="64"/>
      <c r="AC79" s="64"/>
      <c r="AD79" s="64"/>
      <c r="AE79" s="64"/>
      <c r="AF79" s="64"/>
      <c r="AG79" s="64"/>
      <c r="AH79" s="64"/>
      <c r="AI79" s="64"/>
      <c r="AJ79" s="64"/>
      <c r="AK79" s="64"/>
      <c r="AL79" s="64"/>
      <c r="AM79" s="64"/>
      <c r="AN79" s="64">
        <f>データ!DT7</f>
        <v>63.1</v>
      </c>
      <c r="AO79" s="64"/>
      <c r="AP79" s="64"/>
      <c r="AQ79" s="64"/>
      <c r="AR79" s="64"/>
      <c r="AS79" s="64"/>
      <c r="AT79" s="64"/>
      <c r="AU79" s="64"/>
      <c r="AV79" s="64"/>
      <c r="AW79" s="64"/>
      <c r="AX79" s="64"/>
      <c r="AY79" s="64"/>
      <c r="AZ79" s="64"/>
      <c r="BA79" s="64"/>
      <c r="BB79" s="64"/>
      <c r="BC79" s="64"/>
      <c r="BD79" s="64"/>
      <c r="BE79" s="64"/>
      <c r="BF79" s="64"/>
      <c r="BG79" s="64">
        <f>データ!DU7</f>
        <v>64.599999999999994</v>
      </c>
      <c r="BH79" s="64"/>
      <c r="BI79" s="64"/>
      <c r="BJ79" s="64"/>
      <c r="BK79" s="64"/>
      <c r="BL79" s="64"/>
      <c r="BM79" s="64"/>
      <c r="BN79" s="64"/>
      <c r="BO79" s="64"/>
      <c r="BP79" s="64"/>
      <c r="BQ79" s="64"/>
      <c r="BR79" s="64"/>
      <c r="BS79" s="64"/>
      <c r="BT79" s="64"/>
      <c r="BU79" s="64"/>
      <c r="BV79" s="64"/>
      <c r="BW79" s="64"/>
      <c r="BX79" s="64"/>
      <c r="BY79" s="64"/>
      <c r="BZ79" s="64">
        <f>データ!DV7</f>
        <v>66.2</v>
      </c>
      <c r="CA79" s="64"/>
      <c r="CB79" s="64"/>
      <c r="CC79" s="64"/>
      <c r="CD79" s="64"/>
      <c r="CE79" s="64"/>
      <c r="CF79" s="64"/>
      <c r="CG79" s="64"/>
      <c r="CH79" s="64"/>
      <c r="CI79" s="64"/>
      <c r="CJ79" s="64"/>
      <c r="CK79" s="64"/>
      <c r="CL79" s="64"/>
      <c r="CM79" s="64"/>
      <c r="CN79" s="64"/>
      <c r="CO79" s="64"/>
      <c r="CP79" s="64"/>
      <c r="CQ79" s="64"/>
      <c r="CR79" s="64"/>
      <c r="CS79" s="64">
        <f>データ!DW7</f>
        <v>68.5</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65.5</v>
      </c>
      <c r="EP79" s="64"/>
      <c r="EQ79" s="64"/>
      <c r="ER79" s="64"/>
      <c r="ES79" s="64"/>
      <c r="ET79" s="64"/>
      <c r="EU79" s="64"/>
      <c r="EV79" s="64"/>
      <c r="EW79" s="64"/>
      <c r="EX79" s="64"/>
      <c r="EY79" s="64"/>
      <c r="EZ79" s="64"/>
      <c r="FA79" s="64"/>
      <c r="FB79" s="64"/>
      <c r="FC79" s="64"/>
      <c r="FD79" s="64"/>
      <c r="FE79" s="64"/>
      <c r="FF79" s="64"/>
      <c r="FG79" s="64"/>
      <c r="FH79" s="64">
        <f>データ!EE7</f>
        <v>66.900000000000006</v>
      </c>
      <c r="FI79" s="64"/>
      <c r="FJ79" s="64"/>
      <c r="FK79" s="64"/>
      <c r="FL79" s="64"/>
      <c r="FM79" s="64"/>
      <c r="FN79" s="64"/>
      <c r="FO79" s="64"/>
      <c r="FP79" s="64"/>
      <c r="FQ79" s="64"/>
      <c r="FR79" s="64"/>
      <c r="FS79" s="64"/>
      <c r="FT79" s="64"/>
      <c r="FU79" s="64"/>
      <c r="FV79" s="64"/>
      <c r="FW79" s="64"/>
      <c r="FX79" s="64"/>
      <c r="FY79" s="64"/>
      <c r="FZ79" s="64"/>
      <c r="GA79" s="64">
        <f>データ!EF7</f>
        <v>67.8</v>
      </c>
      <c r="GB79" s="64"/>
      <c r="GC79" s="64"/>
      <c r="GD79" s="64"/>
      <c r="GE79" s="64"/>
      <c r="GF79" s="64"/>
      <c r="GG79" s="64"/>
      <c r="GH79" s="64"/>
      <c r="GI79" s="64"/>
      <c r="GJ79" s="64"/>
      <c r="GK79" s="64"/>
      <c r="GL79" s="64"/>
      <c r="GM79" s="64"/>
      <c r="GN79" s="64"/>
      <c r="GO79" s="64"/>
      <c r="GP79" s="64"/>
      <c r="GQ79" s="64"/>
      <c r="GR79" s="64"/>
      <c r="GS79" s="64"/>
      <c r="GT79" s="64">
        <f>データ!EG7</f>
        <v>69</v>
      </c>
      <c r="GU79" s="64"/>
      <c r="GV79" s="64"/>
      <c r="GW79" s="64"/>
      <c r="GX79" s="64"/>
      <c r="GY79" s="64"/>
      <c r="GZ79" s="64"/>
      <c r="HA79" s="64"/>
      <c r="HB79" s="64"/>
      <c r="HC79" s="64"/>
      <c r="HD79" s="64"/>
      <c r="HE79" s="64"/>
      <c r="HF79" s="64"/>
      <c r="HG79" s="64"/>
      <c r="HH79" s="64"/>
      <c r="HI79" s="64"/>
      <c r="HJ79" s="64"/>
      <c r="HK79" s="64"/>
      <c r="HL79" s="64"/>
      <c r="HM79" s="64">
        <f>データ!EH7</f>
        <v>73.2</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30099655</v>
      </c>
      <c r="JK79" s="62"/>
      <c r="JL79" s="62"/>
      <c r="JM79" s="62"/>
      <c r="JN79" s="62"/>
      <c r="JO79" s="62"/>
      <c r="JP79" s="62"/>
      <c r="JQ79" s="62"/>
      <c r="JR79" s="62"/>
      <c r="JS79" s="62"/>
      <c r="JT79" s="62"/>
      <c r="JU79" s="62"/>
      <c r="JV79" s="62"/>
      <c r="JW79" s="62"/>
      <c r="JX79" s="62"/>
      <c r="JY79" s="62"/>
      <c r="JZ79" s="62"/>
      <c r="KA79" s="62"/>
      <c r="KB79" s="62"/>
      <c r="KC79" s="62">
        <f>データ!EP7</f>
        <v>30351855</v>
      </c>
      <c r="KD79" s="62"/>
      <c r="KE79" s="62"/>
      <c r="KF79" s="62"/>
      <c r="KG79" s="62"/>
      <c r="KH79" s="62"/>
      <c r="KI79" s="62"/>
      <c r="KJ79" s="62"/>
      <c r="KK79" s="62"/>
      <c r="KL79" s="62"/>
      <c r="KM79" s="62"/>
      <c r="KN79" s="62"/>
      <c r="KO79" s="62"/>
      <c r="KP79" s="62"/>
      <c r="KQ79" s="62"/>
      <c r="KR79" s="62"/>
      <c r="KS79" s="62"/>
      <c r="KT79" s="62"/>
      <c r="KU79" s="62"/>
      <c r="KV79" s="62">
        <f>データ!EQ7</f>
        <v>30454909</v>
      </c>
      <c r="KW79" s="62"/>
      <c r="KX79" s="62"/>
      <c r="KY79" s="62"/>
      <c r="KZ79" s="62"/>
      <c r="LA79" s="62"/>
      <c r="LB79" s="62"/>
      <c r="LC79" s="62"/>
      <c r="LD79" s="62"/>
      <c r="LE79" s="62"/>
      <c r="LF79" s="62"/>
      <c r="LG79" s="62"/>
      <c r="LH79" s="62"/>
      <c r="LI79" s="62"/>
      <c r="LJ79" s="62"/>
      <c r="LK79" s="62"/>
      <c r="LL79" s="62"/>
      <c r="LM79" s="62"/>
      <c r="LN79" s="62"/>
      <c r="LO79" s="62">
        <f>データ!ER7</f>
        <v>31005909</v>
      </c>
      <c r="LP79" s="62"/>
      <c r="LQ79" s="62"/>
      <c r="LR79" s="62"/>
      <c r="LS79" s="62"/>
      <c r="LT79" s="62"/>
      <c r="LU79" s="62"/>
      <c r="LV79" s="62"/>
      <c r="LW79" s="62"/>
      <c r="LX79" s="62"/>
      <c r="LY79" s="62"/>
      <c r="LZ79" s="62"/>
      <c r="MA79" s="62"/>
      <c r="MB79" s="62"/>
      <c r="MC79" s="62"/>
      <c r="MD79" s="62"/>
      <c r="ME79" s="62"/>
      <c r="MF79" s="62"/>
      <c r="MG79" s="62"/>
      <c r="MH79" s="62">
        <f>データ!ES7</f>
        <v>30927655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Avfb0ZIIzq76DyjhQGbI8D7VGEOwjPlnhqjwYSG1NIfOWVYgmQCg0aTtVeAd/na0UsKfCmXIx/Y7HhDcIw/yLw==" saltValue="dlFU3yWWMpJp8+Ud0tAE1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107</v>
      </c>
      <c r="AJ4" s="147"/>
      <c r="AK4" s="147"/>
      <c r="AL4" s="147"/>
      <c r="AM4" s="147"/>
      <c r="AN4" s="147"/>
      <c r="AO4" s="147"/>
      <c r="AP4" s="147"/>
      <c r="AQ4" s="147"/>
      <c r="AR4" s="147"/>
      <c r="AS4" s="148"/>
      <c r="AT4" s="149" t="s">
        <v>108</v>
      </c>
      <c r="AU4" s="145"/>
      <c r="AV4" s="145"/>
      <c r="AW4" s="145"/>
      <c r="AX4" s="145"/>
      <c r="AY4" s="145"/>
      <c r="AZ4" s="145"/>
      <c r="BA4" s="145"/>
      <c r="BB4" s="145"/>
      <c r="BC4" s="145"/>
      <c r="BD4" s="145"/>
      <c r="BE4" s="149" t="s">
        <v>109</v>
      </c>
      <c r="BF4" s="145"/>
      <c r="BG4" s="145"/>
      <c r="BH4" s="145"/>
      <c r="BI4" s="145"/>
      <c r="BJ4" s="145"/>
      <c r="BK4" s="145"/>
      <c r="BL4" s="145"/>
      <c r="BM4" s="145"/>
      <c r="BN4" s="145"/>
      <c r="BO4" s="145"/>
      <c r="BP4" s="146" t="s">
        <v>110</v>
      </c>
      <c r="BQ4" s="147"/>
      <c r="BR4" s="147"/>
      <c r="BS4" s="147"/>
      <c r="BT4" s="147"/>
      <c r="BU4" s="147"/>
      <c r="BV4" s="147"/>
      <c r="BW4" s="147"/>
      <c r="BX4" s="147"/>
      <c r="BY4" s="147"/>
      <c r="BZ4" s="148"/>
      <c r="CA4" s="145" t="s">
        <v>111</v>
      </c>
      <c r="CB4" s="145"/>
      <c r="CC4" s="145"/>
      <c r="CD4" s="145"/>
      <c r="CE4" s="145"/>
      <c r="CF4" s="145"/>
      <c r="CG4" s="145"/>
      <c r="CH4" s="145"/>
      <c r="CI4" s="145"/>
      <c r="CJ4" s="145"/>
      <c r="CK4" s="145"/>
      <c r="CL4" s="149"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46" t="s">
        <v>115</v>
      </c>
      <c r="DT4" s="147"/>
      <c r="DU4" s="147"/>
      <c r="DV4" s="147"/>
      <c r="DW4" s="147"/>
      <c r="DX4" s="147"/>
      <c r="DY4" s="147"/>
      <c r="DZ4" s="147"/>
      <c r="EA4" s="147"/>
      <c r="EB4" s="147"/>
      <c r="EC4" s="148"/>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142</v>
      </c>
      <c r="AU5" s="47" t="s">
        <v>143</v>
      </c>
      <c r="AV5" s="47" t="s">
        <v>144</v>
      </c>
      <c r="AW5" s="47" t="s">
        <v>153</v>
      </c>
      <c r="AX5" s="47" t="s">
        <v>146</v>
      </c>
      <c r="AY5" s="47" t="s">
        <v>147</v>
      </c>
      <c r="AZ5" s="47" t="s">
        <v>148</v>
      </c>
      <c r="BA5" s="47" t="s">
        <v>149</v>
      </c>
      <c r="BB5" s="47" t="s">
        <v>150</v>
      </c>
      <c r="BC5" s="47" t="s">
        <v>151</v>
      </c>
      <c r="BD5" s="47" t="s">
        <v>152</v>
      </c>
      <c r="BE5" s="47" t="s">
        <v>154</v>
      </c>
      <c r="BF5" s="47" t="s">
        <v>143</v>
      </c>
      <c r="BG5" s="47" t="s">
        <v>144</v>
      </c>
      <c r="BH5" s="47" t="s">
        <v>153</v>
      </c>
      <c r="BI5" s="47" t="s">
        <v>146</v>
      </c>
      <c r="BJ5" s="47" t="s">
        <v>147</v>
      </c>
      <c r="BK5" s="47" t="s">
        <v>148</v>
      </c>
      <c r="BL5" s="47" t="s">
        <v>149</v>
      </c>
      <c r="BM5" s="47" t="s">
        <v>150</v>
      </c>
      <c r="BN5" s="47" t="s">
        <v>151</v>
      </c>
      <c r="BO5" s="47" t="s">
        <v>152</v>
      </c>
      <c r="BP5" s="47" t="s">
        <v>142</v>
      </c>
      <c r="BQ5" s="47" t="s">
        <v>143</v>
      </c>
      <c r="BR5" s="47" t="s">
        <v>144</v>
      </c>
      <c r="BS5" s="47" t="s">
        <v>153</v>
      </c>
      <c r="BT5" s="47" t="s">
        <v>146</v>
      </c>
      <c r="BU5" s="47" t="s">
        <v>147</v>
      </c>
      <c r="BV5" s="47" t="s">
        <v>148</v>
      </c>
      <c r="BW5" s="47" t="s">
        <v>149</v>
      </c>
      <c r="BX5" s="47" t="s">
        <v>150</v>
      </c>
      <c r="BY5" s="47" t="s">
        <v>151</v>
      </c>
      <c r="BZ5" s="47" t="s">
        <v>152</v>
      </c>
      <c r="CA5" s="47" t="s">
        <v>142</v>
      </c>
      <c r="CB5" s="47" t="s">
        <v>143</v>
      </c>
      <c r="CC5" s="47" t="s">
        <v>144</v>
      </c>
      <c r="CD5" s="47" t="s">
        <v>153</v>
      </c>
      <c r="CE5" s="47" t="s">
        <v>146</v>
      </c>
      <c r="CF5" s="47" t="s">
        <v>147</v>
      </c>
      <c r="CG5" s="47" t="s">
        <v>148</v>
      </c>
      <c r="CH5" s="47" t="s">
        <v>149</v>
      </c>
      <c r="CI5" s="47" t="s">
        <v>150</v>
      </c>
      <c r="CJ5" s="47" t="s">
        <v>151</v>
      </c>
      <c r="CK5" s="47" t="s">
        <v>152</v>
      </c>
      <c r="CL5" s="47" t="s">
        <v>142</v>
      </c>
      <c r="CM5" s="47" t="s">
        <v>143</v>
      </c>
      <c r="CN5" s="47" t="s">
        <v>144</v>
      </c>
      <c r="CO5" s="47" t="s">
        <v>153</v>
      </c>
      <c r="CP5" s="47" t="s">
        <v>146</v>
      </c>
      <c r="CQ5" s="47" t="s">
        <v>147</v>
      </c>
      <c r="CR5" s="47" t="s">
        <v>148</v>
      </c>
      <c r="CS5" s="47" t="s">
        <v>149</v>
      </c>
      <c r="CT5" s="47" t="s">
        <v>150</v>
      </c>
      <c r="CU5" s="47" t="s">
        <v>151</v>
      </c>
      <c r="CV5" s="47" t="s">
        <v>152</v>
      </c>
      <c r="CW5" s="47" t="s">
        <v>142</v>
      </c>
      <c r="CX5" s="47" t="s">
        <v>143</v>
      </c>
      <c r="CY5" s="47" t="s">
        <v>144</v>
      </c>
      <c r="CZ5" s="47" t="s">
        <v>153</v>
      </c>
      <c r="DA5" s="47" t="s">
        <v>146</v>
      </c>
      <c r="DB5" s="47" t="s">
        <v>147</v>
      </c>
      <c r="DC5" s="47" t="s">
        <v>148</v>
      </c>
      <c r="DD5" s="47" t="s">
        <v>149</v>
      </c>
      <c r="DE5" s="47" t="s">
        <v>150</v>
      </c>
      <c r="DF5" s="47" t="s">
        <v>151</v>
      </c>
      <c r="DG5" s="47" t="s">
        <v>152</v>
      </c>
      <c r="DH5" s="47" t="s">
        <v>142</v>
      </c>
      <c r="DI5" s="47" t="s">
        <v>143</v>
      </c>
      <c r="DJ5" s="47" t="s">
        <v>144</v>
      </c>
      <c r="DK5" s="47" t="s">
        <v>153</v>
      </c>
      <c r="DL5" s="47" t="s">
        <v>146</v>
      </c>
      <c r="DM5" s="47" t="s">
        <v>147</v>
      </c>
      <c r="DN5" s="47" t="s">
        <v>148</v>
      </c>
      <c r="DO5" s="47" t="s">
        <v>149</v>
      </c>
      <c r="DP5" s="47" t="s">
        <v>150</v>
      </c>
      <c r="DQ5" s="47" t="s">
        <v>151</v>
      </c>
      <c r="DR5" s="47" t="s">
        <v>152</v>
      </c>
      <c r="DS5" s="47" t="s">
        <v>142</v>
      </c>
      <c r="DT5" s="47" t="s">
        <v>143</v>
      </c>
      <c r="DU5" s="47" t="s">
        <v>144</v>
      </c>
      <c r="DV5" s="47" t="s">
        <v>153</v>
      </c>
      <c r="DW5" s="47" t="s">
        <v>146</v>
      </c>
      <c r="DX5" s="47" t="s">
        <v>147</v>
      </c>
      <c r="DY5" s="47" t="s">
        <v>148</v>
      </c>
      <c r="DZ5" s="47" t="s">
        <v>149</v>
      </c>
      <c r="EA5" s="47" t="s">
        <v>150</v>
      </c>
      <c r="EB5" s="47" t="s">
        <v>151</v>
      </c>
      <c r="EC5" s="47" t="s">
        <v>152</v>
      </c>
      <c r="ED5" s="47" t="s">
        <v>142</v>
      </c>
      <c r="EE5" s="47" t="s">
        <v>143</v>
      </c>
      <c r="EF5" s="47" t="s">
        <v>144</v>
      </c>
      <c r="EG5" s="47" t="s">
        <v>153</v>
      </c>
      <c r="EH5" s="47" t="s">
        <v>146</v>
      </c>
      <c r="EI5" s="47" t="s">
        <v>147</v>
      </c>
      <c r="EJ5" s="47" t="s">
        <v>148</v>
      </c>
      <c r="EK5" s="47" t="s">
        <v>149</v>
      </c>
      <c r="EL5" s="47" t="s">
        <v>150</v>
      </c>
      <c r="EM5" s="47" t="s">
        <v>151</v>
      </c>
      <c r="EN5" s="47" t="s">
        <v>155</v>
      </c>
      <c r="EO5" s="47" t="s">
        <v>142</v>
      </c>
      <c r="EP5" s="47" t="s">
        <v>143</v>
      </c>
      <c r="EQ5" s="47" t="s">
        <v>144</v>
      </c>
      <c r="ER5" s="47" t="s">
        <v>153</v>
      </c>
      <c r="ES5" s="47" t="s">
        <v>146</v>
      </c>
      <c r="ET5" s="47" t="s">
        <v>147</v>
      </c>
      <c r="EU5" s="47" t="s">
        <v>148</v>
      </c>
      <c r="EV5" s="47" t="s">
        <v>149</v>
      </c>
      <c r="EW5" s="47" t="s">
        <v>150</v>
      </c>
      <c r="EX5" s="47" t="s">
        <v>151</v>
      </c>
      <c r="EY5" s="47" t="s">
        <v>152</v>
      </c>
    </row>
    <row r="6" spans="1:155" s="52" customFormat="1">
      <c r="A6" s="33" t="s">
        <v>156</v>
      </c>
      <c r="B6" s="48">
        <f>B8</f>
        <v>2021</v>
      </c>
      <c r="C6" s="48">
        <f t="shared" ref="C6:M6" si="2">C8</f>
        <v>428779</v>
      </c>
      <c r="D6" s="48">
        <f t="shared" si="2"/>
        <v>46</v>
      </c>
      <c r="E6" s="48">
        <f t="shared" si="2"/>
        <v>6</v>
      </c>
      <c r="F6" s="48">
        <f t="shared" si="2"/>
        <v>0</v>
      </c>
      <c r="G6" s="48">
        <f t="shared" si="2"/>
        <v>2</v>
      </c>
      <c r="H6" s="150" t="str">
        <f>IF(H8&lt;&gt;I8,H8,"")&amp;IF(I8&lt;&gt;J8,I8,"")&amp;"　"&amp;J8</f>
        <v>長崎県長崎県病院企業団　富江病院</v>
      </c>
      <c r="I6" s="151"/>
      <c r="J6" s="152"/>
      <c r="K6" s="48" t="str">
        <f t="shared" si="2"/>
        <v>条例全部</v>
      </c>
      <c r="L6" s="48" t="str">
        <f t="shared" si="2"/>
        <v>病院事業</v>
      </c>
      <c r="M6" s="48" t="str">
        <f t="shared" si="2"/>
        <v>一般病院</v>
      </c>
      <c r="N6" s="48" t="str">
        <f>N8</f>
        <v>50床以上～100床未満</v>
      </c>
      <c r="O6" s="48" t="str">
        <f>O8</f>
        <v>学術・研究機関出身</v>
      </c>
      <c r="P6" s="48" t="str">
        <f>P8</f>
        <v>直営</v>
      </c>
      <c r="Q6" s="49">
        <f t="shared" ref="Q6:AH6" si="3">Q8</f>
        <v>6</v>
      </c>
      <c r="R6" s="48" t="str">
        <f t="shared" si="3"/>
        <v>-</v>
      </c>
      <c r="S6" s="48" t="str">
        <f t="shared" si="3"/>
        <v>透 訓</v>
      </c>
      <c r="T6" s="48" t="str">
        <f t="shared" si="3"/>
        <v>救</v>
      </c>
      <c r="U6" s="49" t="str">
        <f>U8</f>
        <v>-</v>
      </c>
      <c r="V6" s="49">
        <f>V8</f>
        <v>3092</v>
      </c>
      <c r="W6" s="48" t="str">
        <f>W8</f>
        <v>第２種該当</v>
      </c>
      <c r="X6" s="48" t="str">
        <f t="shared" ref="X6" si="4">X8</f>
        <v>-</v>
      </c>
      <c r="Y6" s="48" t="str">
        <f t="shared" si="3"/>
        <v>１３：１</v>
      </c>
      <c r="Z6" s="49">
        <f t="shared" si="3"/>
        <v>55</v>
      </c>
      <c r="AA6" s="49" t="str">
        <f t="shared" si="3"/>
        <v>-</v>
      </c>
      <c r="AB6" s="49" t="str">
        <f t="shared" si="3"/>
        <v>-</v>
      </c>
      <c r="AC6" s="49" t="str">
        <f t="shared" si="3"/>
        <v>-</v>
      </c>
      <c r="AD6" s="49" t="str">
        <f t="shared" si="3"/>
        <v>-</v>
      </c>
      <c r="AE6" s="49">
        <f t="shared" si="3"/>
        <v>55</v>
      </c>
      <c r="AF6" s="49">
        <f t="shared" si="3"/>
        <v>55</v>
      </c>
      <c r="AG6" s="49" t="str">
        <f t="shared" si="3"/>
        <v>-</v>
      </c>
      <c r="AH6" s="49">
        <f t="shared" si="3"/>
        <v>55</v>
      </c>
      <c r="AI6" s="50">
        <f>IF(AI8="-",NA(),AI8)</f>
        <v>113.7</v>
      </c>
      <c r="AJ6" s="50">
        <f t="shared" ref="AJ6:AR6" si="5">IF(AJ8="-",NA(),AJ8)</f>
        <v>117.1</v>
      </c>
      <c r="AK6" s="50">
        <f t="shared" si="5"/>
        <v>121.3</v>
      </c>
      <c r="AL6" s="50">
        <f t="shared" si="5"/>
        <v>122.1</v>
      </c>
      <c r="AM6" s="50">
        <f t="shared" si="5"/>
        <v>124.2</v>
      </c>
      <c r="AN6" s="50">
        <f t="shared" si="5"/>
        <v>98.2</v>
      </c>
      <c r="AO6" s="50">
        <f t="shared" si="5"/>
        <v>97.5</v>
      </c>
      <c r="AP6" s="50">
        <f t="shared" si="5"/>
        <v>97.7</v>
      </c>
      <c r="AQ6" s="50">
        <f t="shared" si="5"/>
        <v>100.7</v>
      </c>
      <c r="AR6" s="50">
        <f t="shared" si="5"/>
        <v>103.6</v>
      </c>
      <c r="AS6" s="50" t="str">
        <f>IF(AS8="-","【-】","【"&amp;SUBSTITUTE(TEXT(AS8,"#,##0.0"),"-","△")&amp;"】")</f>
        <v>【106.2】</v>
      </c>
      <c r="AT6" s="50">
        <f>IF(AT8="-",NA(),AT8)</f>
        <v>93.2</v>
      </c>
      <c r="AU6" s="50">
        <f t="shared" ref="AU6:BC6" si="6">IF(AU8="-",NA(),AU8)</f>
        <v>97.5</v>
      </c>
      <c r="AV6" s="50">
        <f t="shared" si="6"/>
        <v>102.8</v>
      </c>
      <c r="AW6" s="50">
        <f t="shared" si="6"/>
        <v>97.6</v>
      </c>
      <c r="AX6" s="50">
        <f t="shared" si="6"/>
        <v>100.2</v>
      </c>
      <c r="AY6" s="50">
        <f t="shared" si="6"/>
        <v>78.099999999999994</v>
      </c>
      <c r="AZ6" s="50">
        <f t="shared" si="6"/>
        <v>77</v>
      </c>
      <c r="BA6" s="50">
        <f t="shared" si="6"/>
        <v>77.099999999999994</v>
      </c>
      <c r="BB6" s="50">
        <f t="shared" si="6"/>
        <v>73.8</v>
      </c>
      <c r="BC6" s="50">
        <f t="shared" si="6"/>
        <v>75.5</v>
      </c>
      <c r="BD6" s="50" t="str">
        <f>IF(BD8="-","【-】","【"&amp;SUBSTITUTE(TEXT(BD8,"#,##0.0"),"-","△")&amp;"】")</f>
        <v>【86.6】</v>
      </c>
      <c r="BE6" s="50">
        <f>IF(BE8="-",NA(),BE8)</f>
        <v>0</v>
      </c>
      <c r="BF6" s="50">
        <f t="shared" ref="BF6:BN6" si="7">IF(BF8="-",NA(),BF8)</f>
        <v>0</v>
      </c>
      <c r="BG6" s="50">
        <f t="shared" si="7"/>
        <v>0</v>
      </c>
      <c r="BH6" s="50">
        <f t="shared" si="7"/>
        <v>0</v>
      </c>
      <c r="BI6" s="50">
        <f t="shared" si="7"/>
        <v>0</v>
      </c>
      <c r="BJ6" s="50">
        <f t="shared" si="7"/>
        <v>114.4</v>
      </c>
      <c r="BK6" s="50">
        <f t="shared" si="7"/>
        <v>117</v>
      </c>
      <c r="BL6" s="50">
        <f t="shared" si="7"/>
        <v>118.8</v>
      </c>
      <c r="BM6" s="50">
        <f t="shared" si="7"/>
        <v>136</v>
      </c>
      <c r="BN6" s="50">
        <f t="shared" si="7"/>
        <v>131.30000000000001</v>
      </c>
      <c r="BO6" s="50" t="str">
        <f>IF(BO8="-","【-】","【"&amp;SUBSTITUTE(TEXT(BO8,"#,##0.0"),"-","△")&amp;"】")</f>
        <v>【70.7】</v>
      </c>
      <c r="BP6" s="50">
        <f>IF(BP8="-",NA(),BP8)</f>
        <v>92.4</v>
      </c>
      <c r="BQ6" s="50">
        <f t="shared" ref="BQ6:BY6" si="8">IF(BQ8="-",NA(),BQ8)</f>
        <v>91.3</v>
      </c>
      <c r="BR6" s="50">
        <f t="shared" si="8"/>
        <v>95.1</v>
      </c>
      <c r="BS6" s="50">
        <f t="shared" si="8"/>
        <v>97.3</v>
      </c>
      <c r="BT6" s="50">
        <f t="shared" si="8"/>
        <v>95.9</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21689</v>
      </c>
      <c r="CB6" s="51">
        <f t="shared" ref="CB6:CJ6" si="9">IF(CB8="-",NA(),CB8)</f>
        <v>24901</v>
      </c>
      <c r="CC6" s="51">
        <f t="shared" si="9"/>
        <v>26293</v>
      </c>
      <c r="CD6" s="51">
        <f t="shared" si="9"/>
        <v>26396</v>
      </c>
      <c r="CE6" s="51">
        <f t="shared" si="9"/>
        <v>26657</v>
      </c>
      <c r="CF6" s="51">
        <f t="shared" si="9"/>
        <v>25249</v>
      </c>
      <c r="CG6" s="51">
        <f t="shared" si="9"/>
        <v>25711</v>
      </c>
      <c r="CH6" s="51">
        <f t="shared" si="9"/>
        <v>26415</v>
      </c>
      <c r="CI6" s="51">
        <f t="shared" si="9"/>
        <v>27227</v>
      </c>
      <c r="CJ6" s="51">
        <f t="shared" si="9"/>
        <v>28176</v>
      </c>
      <c r="CK6" s="50" t="str">
        <f>IF(CK8="-","【-】","【"&amp;SUBSTITUTE(TEXT(CK8,"#,##0"),"-","△")&amp;"】")</f>
        <v>【59,287】</v>
      </c>
      <c r="CL6" s="51">
        <f>IF(CL8="-",NA(),CL8)</f>
        <v>6851</v>
      </c>
      <c r="CM6" s="51">
        <f t="shared" ref="CM6:CU6" si="10">IF(CM8="-",NA(),CM8)</f>
        <v>6873</v>
      </c>
      <c r="CN6" s="51">
        <f t="shared" si="10"/>
        <v>7049</v>
      </c>
      <c r="CO6" s="51">
        <f t="shared" si="10"/>
        <v>7284</v>
      </c>
      <c r="CP6" s="51">
        <f t="shared" si="10"/>
        <v>7992</v>
      </c>
      <c r="CQ6" s="51">
        <f t="shared" si="10"/>
        <v>8852</v>
      </c>
      <c r="CR6" s="51">
        <f t="shared" si="10"/>
        <v>9060</v>
      </c>
      <c r="CS6" s="51">
        <f t="shared" si="10"/>
        <v>9135</v>
      </c>
      <c r="CT6" s="51">
        <f t="shared" si="10"/>
        <v>9509</v>
      </c>
      <c r="CU6" s="51">
        <f t="shared" si="10"/>
        <v>9548</v>
      </c>
      <c r="CV6" s="50" t="str">
        <f>IF(CV8="-","【-】","【"&amp;SUBSTITUTE(TEXT(CV8,"#,##0"),"-","△")&amp;"】")</f>
        <v>【17,202】</v>
      </c>
      <c r="CW6" s="50">
        <f>IF(CW8="-",NA(),CW8)</f>
        <v>69.599999999999994</v>
      </c>
      <c r="CX6" s="50">
        <f t="shared" ref="CX6:DF6" si="11">IF(CX8="-",NA(),CX8)</f>
        <v>66.599999999999994</v>
      </c>
      <c r="CY6" s="50">
        <f t="shared" si="11"/>
        <v>63.3</v>
      </c>
      <c r="CZ6" s="50">
        <f t="shared" si="11"/>
        <v>67.400000000000006</v>
      </c>
      <c r="DA6" s="50">
        <f t="shared" si="11"/>
        <v>63.8</v>
      </c>
      <c r="DB6" s="50">
        <f t="shared" si="11"/>
        <v>70.3</v>
      </c>
      <c r="DC6" s="50">
        <f t="shared" si="11"/>
        <v>71.099999999999994</v>
      </c>
      <c r="DD6" s="50">
        <f t="shared" si="11"/>
        <v>72</v>
      </c>
      <c r="DE6" s="50">
        <f t="shared" si="11"/>
        <v>77.7</v>
      </c>
      <c r="DF6" s="50">
        <f t="shared" si="11"/>
        <v>75.7</v>
      </c>
      <c r="DG6" s="50" t="str">
        <f>IF(DG8="-","【-】","【"&amp;SUBSTITUTE(TEXT(DG8,"#,##0.0"),"-","△")&amp;"】")</f>
        <v>【56.4】</v>
      </c>
      <c r="DH6" s="50">
        <f>IF(DH8="-",NA(),DH8)</f>
        <v>13.3</v>
      </c>
      <c r="DI6" s="50">
        <f t="shared" ref="DI6:DQ6" si="12">IF(DI8="-",NA(),DI8)</f>
        <v>12.5</v>
      </c>
      <c r="DJ6" s="50">
        <f t="shared" si="12"/>
        <v>11.6</v>
      </c>
      <c r="DK6" s="50">
        <f t="shared" si="12"/>
        <v>12.4</v>
      </c>
      <c r="DL6" s="50">
        <f t="shared" si="12"/>
        <v>13.3</v>
      </c>
      <c r="DM6" s="50">
        <f t="shared" si="12"/>
        <v>17</v>
      </c>
      <c r="DN6" s="50">
        <f t="shared" si="12"/>
        <v>16.5</v>
      </c>
      <c r="DO6" s="50">
        <f t="shared" si="12"/>
        <v>16</v>
      </c>
      <c r="DP6" s="50">
        <f t="shared" si="12"/>
        <v>15.7</v>
      </c>
      <c r="DQ6" s="50">
        <f t="shared" si="12"/>
        <v>14.6</v>
      </c>
      <c r="DR6" s="50" t="str">
        <f>IF(DR8="-","【-】","【"&amp;SUBSTITUTE(TEXT(DR8,"#,##0.0"),"-","△")&amp;"】")</f>
        <v>【24.8】</v>
      </c>
      <c r="DS6" s="50">
        <f>IF(DS8="-",NA(),DS8)</f>
        <v>61.7</v>
      </c>
      <c r="DT6" s="50">
        <f t="shared" ref="DT6:EB6" si="13">IF(DT8="-",NA(),DT8)</f>
        <v>63.1</v>
      </c>
      <c r="DU6" s="50">
        <f t="shared" si="13"/>
        <v>64.599999999999994</v>
      </c>
      <c r="DV6" s="50">
        <f t="shared" si="13"/>
        <v>66.2</v>
      </c>
      <c r="DW6" s="50">
        <f t="shared" si="13"/>
        <v>68.5</v>
      </c>
      <c r="DX6" s="50">
        <f t="shared" si="13"/>
        <v>53.8</v>
      </c>
      <c r="DY6" s="50">
        <f t="shared" si="13"/>
        <v>56.1</v>
      </c>
      <c r="DZ6" s="50">
        <f t="shared" si="13"/>
        <v>56.4</v>
      </c>
      <c r="EA6" s="50">
        <f t="shared" si="13"/>
        <v>56.9</v>
      </c>
      <c r="EB6" s="50">
        <f t="shared" si="13"/>
        <v>58.3</v>
      </c>
      <c r="EC6" s="50" t="str">
        <f>IF(EC8="-","【-】","【"&amp;SUBSTITUTE(TEXT(EC8,"#,##0.0"),"-","△")&amp;"】")</f>
        <v>【56.0】</v>
      </c>
      <c r="ED6" s="50">
        <f>IF(ED8="-",NA(),ED8)</f>
        <v>65.5</v>
      </c>
      <c r="EE6" s="50">
        <f t="shared" ref="EE6:EM6" si="14">IF(EE8="-",NA(),EE8)</f>
        <v>66.900000000000006</v>
      </c>
      <c r="EF6" s="50">
        <f t="shared" si="14"/>
        <v>67.8</v>
      </c>
      <c r="EG6" s="50">
        <f t="shared" si="14"/>
        <v>69</v>
      </c>
      <c r="EH6" s="50">
        <f t="shared" si="14"/>
        <v>73.2</v>
      </c>
      <c r="EI6" s="50">
        <f t="shared" si="14"/>
        <v>71</v>
      </c>
      <c r="EJ6" s="50">
        <f t="shared" si="14"/>
        <v>73.2</v>
      </c>
      <c r="EK6" s="50">
        <f t="shared" si="14"/>
        <v>73.400000000000006</v>
      </c>
      <c r="EL6" s="50">
        <f t="shared" si="14"/>
        <v>72.5</v>
      </c>
      <c r="EM6" s="50">
        <f t="shared" si="14"/>
        <v>72.3</v>
      </c>
      <c r="EN6" s="50" t="str">
        <f>IF(EN8="-","【-】","【"&amp;SUBSTITUTE(TEXT(EN8,"#,##0.0"),"-","△")&amp;"】")</f>
        <v>【70.7】</v>
      </c>
      <c r="EO6" s="51">
        <f>IF(EO8="-",NA(),EO8)</f>
        <v>30099655</v>
      </c>
      <c r="EP6" s="51">
        <f t="shared" ref="EP6:EX6" si="15">IF(EP8="-",NA(),EP8)</f>
        <v>30351855</v>
      </c>
      <c r="EQ6" s="51">
        <f t="shared" si="15"/>
        <v>30454909</v>
      </c>
      <c r="ER6" s="51">
        <f t="shared" si="15"/>
        <v>31005909</v>
      </c>
      <c r="ES6" s="51">
        <f t="shared" si="15"/>
        <v>30927655</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c r="A7" s="33" t="s">
        <v>157</v>
      </c>
      <c r="B7" s="48">
        <f t="shared" ref="B7:AH7" si="16">B8</f>
        <v>2021</v>
      </c>
      <c r="C7" s="48">
        <f t="shared" si="16"/>
        <v>428779</v>
      </c>
      <c r="D7" s="48">
        <f t="shared" si="16"/>
        <v>46</v>
      </c>
      <c r="E7" s="48">
        <f t="shared" si="16"/>
        <v>6</v>
      </c>
      <c r="F7" s="48">
        <f t="shared" si="16"/>
        <v>0</v>
      </c>
      <c r="G7" s="48">
        <f t="shared" si="16"/>
        <v>2</v>
      </c>
      <c r="H7" s="48"/>
      <c r="I7" s="48"/>
      <c r="J7" s="48"/>
      <c r="K7" s="48" t="str">
        <f t="shared" si="16"/>
        <v>条例全部</v>
      </c>
      <c r="L7" s="48" t="str">
        <f t="shared" si="16"/>
        <v>病院事業</v>
      </c>
      <c r="M7" s="48" t="str">
        <f t="shared" si="16"/>
        <v>一般病院</v>
      </c>
      <c r="N7" s="48" t="str">
        <f>N8</f>
        <v>50床以上～100床未満</v>
      </c>
      <c r="O7" s="48" t="str">
        <f>O8</f>
        <v>学術・研究機関出身</v>
      </c>
      <c r="P7" s="48" t="str">
        <f>P8</f>
        <v>直営</v>
      </c>
      <c r="Q7" s="49">
        <f t="shared" si="16"/>
        <v>6</v>
      </c>
      <c r="R7" s="48" t="str">
        <f t="shared" si="16"/>
        <v>-</v>
      </c>
      <c r="S7" s="48" t="str">
        <f t="shared" si="16"/>
        <v>透 訓</v>
      </c>
      <c r="T7" s="48" t="str">
        <f t="shared" si="16"/>
        <v>救</v>
      </c>
      <c r="U7" s="49" t="str">
        <f>U8</f>
        <v>-</v>
      </c>
      <c r="V7" s="49">
        <f>V8</f>
        <v>3092</v>
      </c>
      <c r="W7" s="48" t="str">
        <f>W8</f>
        <v>第２種該当</v>
      </c>
      <c r="X7" s="48" t="str">
        <f t="shared" si="16"/>
        <v>-</v>
      </c>
      <c r="Y7" s="48" t="str">
        <f t="shared" si="16"/>
        <v>１３：１</v>
      </c>
      <c r="Z7" s="49">
        <f t="shared" si="16"/>
        <v>55</v>
      </c>
      <c r="AA7" s="49" t="str">
        <f t="shared" si="16"/>
        <v>-</v>
      </c>
      <c r="AB7" s="49" t="str">
        <f t="shared" si="16"/>
        <v>-</v>
      </c>
      <c r="AC7" s="49" t="str">
        <f t="shared" si="16"/>
        <v>-</v>
      </c>
      <c r="AD7" s="49" t="str">
        <f t="shared" si="16"/>
        <v>-</v>
      </c>
      <c r="AE7" s="49">
        <f t="shared" si="16"/>
        <v>55</v>
      </c>
      <c r="AF7" s="49">
        <f t="shared" si="16"/>
        <v>55</v>
      </c>
      <c r="AG7" s="49" t="str">
        <f t="shared" si="16"/>
        <v>-</v>
      </c>
      <c r="AH7" s="49">
        <f t="shared" si="16"/>
        <v>55</v>
      </c>
      <c r="AI7" s="50">
        <f>AI8</f>
        <v>113.7</v>
      </c>
      <c r="AJ7" s="50">
        <f t="shared" ref="AJ7:AR7" si="17">AJ8</f>
        <v>117.1</v>
      </c>
      <c r="AK7" s="50">
        <f t="shared" si="17"/>
        <v>121.3</v>
      </c>
      <c r="AL7" s="50">
        <f t="shared" si="17"/>
        <v>122.1</v>
      </c>
      <c r="AM7" s="50">
        <f t="shared" si="17"/>
        <v>124.2</v>
      </c>
      <c r="AN7" s="50">
        <f t="shared" si="17"/>
        <v>98.2</v>
      </c>
      <c r="AO7" s="50">
        <f t="shared" si="17"/>
        <v>97.5</v>
      </c>
      <c r="AP7" s="50">
        <f t="shared" si="17"/>
        <v>97.7</v>
      </c>
      <c r="AQ7" s="50">
        <f t="shared" si="17"/>
        <v>100.7</v>
      </c>
      <c r="AR7" s="50">
        <f t="shared" si="17"/>
        <v>103.6</v>
      </c>
      <c r="AS7" s="50"/>
      <c r="AT7" s="50">
        <f>AT8</f>
        <v>93.2</v>
      </c>
      <c r="AU7" s="50">
        <f t="shared" ref="AU7:BC7" si="18">AU8</f>
        <v>97.5</v>
      </c>
      <c r="AV7" s="50">
        <f t="shared" si="18"/>
        <v>102.8</v>
      </c>
      <c r="AW7" s="50">
        <f t="shared" si="18"/>
        <v>97.6</v>
      </c>
      <c r="AX7" s="50">
        <f t="shared" si="18"/>
        <v>100.2</v>
      </c>
      <c r="AY7" s="50">
        <f t="shared" si="18"/>
        <v>78.099999999999994</v>
      </c>
      <c r="AZ7" s="50">
        <f t="shared" si="18"/>
        <v>77</v>
      </c>
      <c r="BA7" s="50">
        <f t="shared" si="18"/>
        <v>77.099999999999994</v>
      </c>
      <c r="BB7" s="50">
        <f t="shared" si="18"/>
        <v>73.8</v>
      </c>
      <c r="BC7" s="50">
        <f t="shared" si="18"/>
        <v>75.5</v>
      </c>
      <c r="BD7" s="50"/>
      <c r="BE7" s="50">
        <f>BE8</f>
        <v>0</v>
      </c>
      <c r="BF7" s="50">
        <f t="shared" ref="BF7:BN7" si="19">BF8</f>
        <v>0</v>
      </c>
      <c r="BG7" s="50">
        <f t="shared" si="19"/>
        <v>0</v>
      </c>
      <c r="BH7" s="50">
        <f t="shared" si="19"/>
        <v>0</v>
      </c>
      <c r="BI7" s="50">
        <f t="shared" si="19"/>
        <v>0</v>
      </c>
      <c r="BJ7" s="50">
        <f t="shared" si="19"/>
        <v>114.4</v>
      </c>
      <c r="BK7" s="50">
        <f t="shared" si="19"/>
        <v>117</v>
      </c>
      <c r="BL7" s="50">
        <f t="shared" si="19"/>
        <v>118.8</v>
      </c>
      <c r="BM7" s="50">
        <f t="shared" si="19"/>
        <v>136</v>
      </c>
      <c r="BN7" s="50">
        <f t="shared" si="19"/>
        <v>131.30000000000001</v>
      </c>
      <c r="BO7" s="50"/>
      <c r="BP7" s="50">
        <f>BP8</f>
        <v>92.4</v>
      </c>
      <c r="BQ7" s="50">
        <f t="shared" ref="BQ7:BY7" si="20">BQ8</f>
        <v>91.3</v>
      </c>
      <c r="BR7" s="50">
        <f t="shared" si="20"/>
        <v>95.1</v>
      </c>
      <c r="BS7" s="50">
        <f t="shared" si="20"/>
        <v>97.3</v>
      </c>
      <c r="BT7" s="50">
        <f t="shared" si="20"/>
        <v>95.9</v>
      </c>
      <c r="BU7" s="50">
        <f t="shared" si="20"/>
        <v>67.900000000000006</v>
      </c>
      <c r="BV7" s="50">
        <f t="shared" si="20"/>
        <v>66.900000000000006</v>
      </c>
      <c r="BW7" s="50">
        <f t="shared" si="20"/>
        <v>66.099999999999994</v>
      </c>
      <c r="BX7" s="50">
        <f t="shared" si="20"/>
        <v>62.3</v>
      </c>
      <c r="BY7" s="50">
        <f t="shared" si="20"/>
        <v>62.1</v>
      </c>
      <c r="BZ7" s="50"/>
      <c r="CA7" s="51">
        <f>CA8</f>
        <v>21689</v>
      </c>
      <c r="CB7" s="51">
        <f t="shared" ref="CB7:CJ7" si="21">CB8</f>
        <v>24901</v>
      </c>
      <c r="CC7" s="51">
        <f t="shared" si="21"/>
        <v>26293</v>
      </c>
      <c r="CD7" s="51">
        <f t="shared" si="21"/>
        <v>26396</v>
      </c>
      <c r="CE7" s="51">
        <f t="shared" si="21"/>
        <v>26657</v>
      </c>
      <c r="CF7" s="51">
        <f t="shared" si="21"/>
        <v>25249</v>
      </c>
      <c r="CG7" s="51">
        <f t="shared" si="21"/>
        <v>25711</v>
      </c>
      <c r="CH7" s="51">
        <f t="shared" si="21"/>
        <v>26415</v>
      </c>
      <c r="CI7" s="51">
        <f t="shared" si="21"/>
        <v>27227</v>
      </c>
      <c r="CJ7" s="51">
        <f t="shared" si="21"/>
        <v>28176</v>
      </c>
      <c r="CK7" s="50"/>
      <c r="CL7" s="51">
        <f>CL8</f>
        <v>6851</v>
      </c>
      <c r="CM7" s="51">
        <f t="shared" ref="CM7:CU7" si="22">CM8</f>
        <v>6873</v>
      </c>
      <c r="CN7" s="51">
        <f t="shared" si="22"/>
        <v>7049</v>
      </c>
      <c r="CO7" s="51">
        <f t="shared" si="22"/>
        <v>7284</v>
      </c>
      <c r="CP7" s="51">
        <f t="shared" si="22"/>
        <v>7992</v>
      </c>
      <c r="CQ7" s="51">
        <f t="shared" si="22"/>
        <v>8852</v>
      </c>
      <c r="CR7" s="51">
        <f t="shared" si="22"/>
        <v>9060</v>
      </c>
      <c r="CS7" s="51">
        <f t="shared" si="22"/>
        <v>9135</v>
      </c>
      <c r="CT7" s="51">
        <f t="shared" si="22"/>
        <v>9509</v>
      </c>
      <c r="CU7" s="51">
        <f t="shared" si="22"/>
        <v>9548</v>
      </c>
      <c r="CV7" s="50"/>
      <c r="CW7" s="50">
        <f>CW8</f>
        <v>69.599999999999994</v>
      </c>
      <c r="CX7" s="50">
        <f t="shared" ref="CX7:DF7" si="23">CX8</f>
        <v>66.599999999999994</v>
      </c>
      <c r="CY7" s="50">
        <f t="shared" si="23"/>
        <v>63.3</v>
      </c>
      <c r="CZ7" s="50">
        <f t="shared" si="23"/>
        <v>67.400000000000006</v>
      </c>
      <c r="DA7" s="50">
        <f t="shared" si="23"/>
        <v>63.8</v>
      </c>
      <c r="DB7" s="50">
        <f t="shared" si="23"/>
        <v>70.3</v>
      </c>
      <c r="DC7" s="50">
        <f t="shared" si="23"/>
        <v>71.099999999999994</v>
      </c>
      <c r="DD7" s="50">
        <f t="shared" si="23"/>
        <v>72</v>
      </c>
      <c r="DE7" s="50">
        <f t="shared" si="23"/>
        <v>77.7</v>
      </c>
      <c r="DF7" s="50">
        <f t="shared" si="23"/>
        <v>75.7</v>
      </c>
      <c r="DG7" s="50"/>
      <c r="DH7" s="50">
        <f>DH8</f>
        <v>13.3</v>
      </c>
      <c r="DI7" s="50">
        <f t="shared" ref="DI7:DQ7" si="24">DI8</f>
        <v>12.5</v>
      </c>
      <c r="DJ7" s="50">
        <f t="shared" si="24"/>
        <v>11.6</v>
      </c>
      <c r="DK7" s="50">
        <f t="shared" si="24"/>
        <v>12.4</v>
      </c>
      <c r="DL7" s="50">
        <f t="shared" si="24"/>
        <v>13.3</v>
      </c>
      <c r="DM7" s="50">
        <f t="shared" si="24"/>
        <v>17</v>
      </c>
      <c r="DN7" s="50">
        <f t="shared" si="24"/>
        <v>16.5</v>
      </c>
      <c r="DO7" s="50">
        <f t="shared" si="24"/>
        <v>16</v>
      </c>
      <c r="DP7" s="50">
        <f t="shared" si="24"/>
        <v>15.7</v>
      </c>
      <c r="DQ7" s="50">
        <f t="shared" si="24"/>
        <v>14.6</v>
      </c>
      <c r="DR7" s="50"/>
      <c r="DS7" s="50">
        <f>DS8</f>
        <v>61.7</v>
      </c>
      <c r="DT7" s="50">
        <f t="shared" ref="DT7:EB7" si="25">DT8</f>
        <v>63.1</v>
      </c>
      <c r="DU7" s="50">
        <f t="shared" si="25"/>
        <v>64.599999999999994</v>
      </c>
      <c r="DV7" s="50">
        <f t="shared" si="25"/>
        <v>66.2</v>
      </c>
      <c r="DW7" s="50">
        <f t="shared" si="25"/>
        <v>68.5</v>
      </c>
      <c r="DX7" s="50">
        <f t="shared" si="25"/>
        <v>53.8</v>
      </c>
      <c r="DY7" s="50">
        <f t="shared" si="25"/>
        <v>56.1</v>
      </c>
      <c r="DZ7" s="50">
        <f t="shared" si="25"/>
        <v>56.4</v>
      </c>
      <c r="EA7" s="50">
        <f t="shared" si="25"/>
        <v>56.9</v>
      </c>
      <c r="EB7" s="50">
        <f t="shared" si="25"/>
        <v>58.3</v>
      </c>
      <c r="EC7" s="50"/>
      <c r="ED7" s="50">
        <f>ED8</f>
        <v>65.5</v>
      </c>
      <c r="EE7" s="50">
        <f t="shared" ref="EE7:EM7" si="26">EE8</f>
        <v>66.900000000000006</v>
      </c>
      <c r="EF7" s="50">
        <f t="shared" si="26"/>
        <v>67.8</v>
      </c>
      <c r="EG7" s="50">
        <f t="shared" si="26"/>
        <v>69</v>
      </c>
      <c r="EH7" s="50">
        <f t="shared" si="26"/>
        <v>73.2</v>
      </c>
      <c r="EI7" s="50">
        <f t="shared" si="26"/>
        <v>71</v>
      </c>
      <c r="EJ7" s="50">
        <f t="shared" si="26"/>
        <v>73.2</v>
      </c>
      <c r="EK7" s="50">
        <f t="shared" si="26"/>
        <v>73.400000000000006</v>
      </c>
      <c r="EL7" s="50">
        <f t="shared" si="26"/>
        <v>72.5</v>
      </c>
      <c r="EM7" s="50">
        <f t="shared" si="26"/>
        <v>72.3</v>
      </c>
      <c r="EN7" s="50"/>
      <c r="EO7" s="51">
        <f>EO8</f>
        <v>30099655</v>
      </c>
      <c r="EP7" s="51">
        <f t="shared" ref="EP7:EX7" si="27">EP8</f>
        <v>30351855</v>
      </c>
      <c r="EQ7" s="51">
        <f t="shared" si="27"/>
        <v>30454909</v>
      </c>
      <c r="ER7" s="51">
        <f t="shared" si="27"/>
        <v>31005909</v>
      </c>
      <c r="ES7" s="51">
        <f t="shared" si="27"/>
        <v>30927655</v>
      </c>
      <c r="ET7" s="51">
        <f t="shared" si="27"/>
        <v>38480542</v>
      </c>
      <c r="EU7" s="51">
        <f t="shared" si="27"/>
        <v>38744035</v>
      </c>
      <c r="EV7" s="51">
        <f t="shared" si="27"/>
        <v>40117620</v>
      </c>
      <c r="EW7" s="51">
        <f t="shared" si="27"/>
        <v>42330999</v>
      </c>
      <c r="EX7" s="51">
        <f t="shared" si="27"/>
        <v>43068047</v>
      </c>
      <c r="EY7" s="51"/>
    </row>
    <row r="8" spans="1:155" s="52" customFormat="1">
      <c r="A8" s="33"/>
      <c r="B8" s="53">
        <v>2021</v>
      </c>
      <c r="C8" s="53">
        <v>428779</v>
      </c>
      <c r="D8" s="53">
        <v>46</v>
      </c>
      <c r="E8" s="53">
        <v>6</v>
      </c>
      <c r="F8" s="53">
        <v>0</v>
      </c>
      <c r="G8" s="53">
        <v>2</v>
      </c>
      <c r="H8" s="53" t="s">
        <v>158</v>
      </c>
      <c r="I8" s="53" t="s">
        <v>159</v>
      </c>
      <c r="J8" s="53" t="s">
        <v>160</v>
      </c>
      <c r="K8" s="53" t="s">
        <v>161</v>
      </c>
      <c r="L8" s="53" t="s">
        <v>162</v>
      </c>
      <c r="M8" s="53" t="s">
        <v>163</v>
      </c>
      <c r="N8" s="53" t="s">
        <v>164</v>
      </c>
      <c r="O8" s="53" t="s">
        <v>165</v>
      </c>
      <c r="P8" s="53" t="s">
        <v>166</v>
      </c>
      <c r="Q8" s="54">
        <v>6</v>
      </c>
      <c r="R8" s="53" t="s">
        <v>39</v>
      </c>
      <c r="S8" s="53" t="s">
        <v>167</v>
      </c>
      <c r="T8" s="53" t="s">
        <v>168</v>
      </c>
      <c r="U8" s="54" t="s">
        <v>39</v>
      </c>
      <c r="V8" s="54">
        <v>3092</v>
      </c>
      <c r="W8" s="53" t="s">
        <v>169</v>
      </c>
      <c r="X8" s="53" t="s">
        <v>39</v>
      </c>
      <c r="Y8" s="55" t="s">
        <v>170</v>
      </c>
      <c r="Z8" s="54">
        <v>55</v>
      </c>
      <c r="AA8" s="54" t="s">
        <v>39</v>
      </c>
      <c r="AB8" s="54" t="s">
        <v>39</v>
      </c>
      <c r="AC8" s="54" t="s">
        <v>39</v>
      </c>
      <c r="AD8" s="54" t="s">
        <v>39</v>
      </c>
      <c r="AE8" s="54">
        <v>55</v>
      </c>
      <c r="AF8" s="54">
        <v>55</v>
      </c>
      <c r="AG8" s="54" t="s">
        <v>39</v>
      </c>
      <c r="AH8" s="54">
        <v>55</v>
      </c>
      <c r="AI8" s="56">
        <v>113.7</v>
      </c>
      <c r="AJ8" s="56">
        <v>117.1</v>
      </c>
      <c r="AK8" s="56">
        <v>121.3</v>
      </c>
      <c r="AL8" s="56">
        <v>122.1</v>
      </c>
      <c r="AM8" s="56">
        <v>124.2</v>
      </c>
      <c r="AN8" s="56">
        <v>98.2</v>
      </c>
      <c r="AO8" s="56">
        <v>97.5</v>
      </c>
      <c r="AP8" s="56">
        <v>97.7</v>
      </c>
      <c r="AQ8" s="56">
        <v>100.7</v>
      </c>
      <c r="AR8" s="56">
        <v>103.6</v>
      </c>
      <c r="AS8" s="56">
        <v>106.2</v>
      </c>
      <c r="AT8" s="56">
        <v>93.2</v>
      </c>
      <c r="AU8" s="56">
        <v>97.5</v>
      </c>
      <c r="AV8" s="56">
        <v>102.8</v>
      </c>
      <c r="AW8" s="56">
        <v>97.6</v>
      </c>
      <c r="AX8" s="56">
        <v>100.2</v>
      </c>
      <c r="AY8" s="56">
        <v>78.099999999999994</v>
      </c>
      <c r="AZ8" s="56">
        <v>77</v>
      </c>
      <c r="BA8" s="56">
        <v>77.099999999999994</v>
      </c>
      <c r="BB8" s="56">
        <v>73.8</v>
      </c>
      <c r="BC8" s="56">
        <v>75.5</v>
      </c>
      <c r="BD8" s="56">
        <v>86.6</v>
      </c>
      <c r="BE8" s="57">
        <v>0</v>
      </c>
      <c r="BF8" s="57">
        <v>0</v>
      </c>
      <c r="BG8" s="57">
        <v>0</v>
      </c>
      <c r="BH8" s="57">
        <v>0</v>
      </c>
      <c r="BI8" s="57">
        <v>0</v>
      </c>
      <c r="BJ8" s="57">
        <v>114.4</v>
      </c>
      <c r="BK8" s="57">
        <v>117</v>
      </c>
      <c r="BL8" s="57">
        <v>118.8</v>
      </c>
      <c r="BM8" s="57">
        <v>136</v>
      </c>
      <c r="BN8" s="57">
        <v>131.30000000000001</v>
      </c>
      <c r="BO8" s="57">
        <v>70.7</v>
      </c>
      <c r="BP8" s="56">
        <v>92.4</v>
      </c>
      <c r="BQ8" s="56">
        <v>91.3</v>
      </c>
      <c r="BR8" s="56">
        <v>95.1</v>
      </c>
      <c r="BS8" s="56">
        <v>97.3</v>
      </c>
      <c r="BT8" s="56">
        <v>95.9</v>
      </c>
      <c r="BU8" s="56">
        <v>67.900000000000006</v>
      </c>
      <c r="BV8" s="56">
        <v>66.900000000000006</v>
      </c>
      <c r="BW8" s="56">
        <v>66.099999999999994</v>
      </c>
      <c r="BX8" s="56">
        <v>62.3</v>
      </c>
      <c r="BY8" s="56">
        <v>62.1</v>
      </c>
      <c r="BZ8" s="56">
        <v>67.099999999999994</v>
      </c>
      <c r="CA8" s="57">
        <v>21689</v>
      </c>
      <c r="CB8" s="57">
        <v>24901</v>
      </c>
      <c r="CC8" s="57">
        <v>26293</v>
      </c>
      <c r="CD8" s="57">
        <v>26396</v>
      </c>
      <c r="CE8" s="57">
        <v>26657</v>
      </c>
      <c r="CF8" s="57">
        <v>25249</v>
      </c>
      <c r="CG8" s="57">
        <v>25711</v>
      </c>
      <c r="CH8" s="57">
        <v>26415</v>
      </c>
      <c r="CI8" s="57">
        <v>27227</v>
      </c>
      <c r="CJ8" s="57">
        <v>28176</v>
      </c>
      <c r="CK8" s="56">
        <v>59287</v>
      </c>
      <c r="CL8" s="57">
        <v>6851</v>
      </c>
      <c r="CM8" s="57">
        <v>6873</v>
      </c>
      <c r="CN8" s="57">
        <v>7049</v>
      </c>
      <c r="CO8" s="57">
        <v>7284</v>
      </c>
      <c r="CP8" s="57">
        <v>7992</v>
      </c>
      <c r="CQ8" s="57">
        <v>8852</v>
      </c>
      <c r="CR8" s="57">
        <v>9060</v>
      </c>
      <c r="CS8" s="57">
        <v>9135</v>
      </c>
      <c r="CT8" s="57">
        <v>9509</v>
      </c>
      <c r="CU8" s="57">
        <v>9548</v>
      </c>
      <c r="CV8" s="56">
        <v>17202</v>
      </c>
      <c r="CW8" s="57">
        <v>69.599999999999994</v>
      </c>
      <c r="CX8" s="57">
        <v>66.599999999999994</v>
      </c>
      <c r="CY8" s="57">
        <v>63.3</v>
      </c>
      <c r="CZ8" s="57">
        <v>67.400000000000006</v>
      </c>
      <c r="DA8" s="57">
        <v>63.8</v>
      </c>
      <c r="DB8" s="57">
        <v>70.3</v>
      </c>
      <c r="DC8" s="57">
        <v>71.099999999999994</v>
      </c>
      <c r="DD8" s="57">
        <v>72</v>
      </c>
      <c r="DE8" s="57">
        <v>77.7</v>
      </c>
      <c r="DF8" s="57">
        <v>75.7</v>
      </c>
      <c r="DG8" s="57">
        <v>56.4</v>
      </c>
      <c r="DH8" s="57">
        <v>13.3</v>
      </c>
      <c r="DI8" s="57">
        <v>12.5</v>
      </c>
      <c r="DJ8" s="57">
        <v>11.6</v>
      </c>
      <c r="DK8" s="57">
        <v>12.4</v>
      </c>
      <c r="DL8" s="57">
        <v>13.3</v>
      </c>
      <c r="DM8" s="57">
        <v>17</v>
      </c>
      <c r="DN8" s="57">
        <v>16.5</v>
      </c>
      <c r="DO8" s="57">
        <v>16</v>
      </c>
      <c r="DP8" s="57">
        <v>15.7</v>
      </c>
      <c r="DQ8" s="57">
        <v>14.6</v>
      </c>
      <c r="DR8" s="57">
        <v>24.8</v>
      </c>
      <c r="DS8" s="56">
        <v>61.7</v>
      </c>
      <c r="DT8" s="56">
        <v>63.1</v>
      </c>
      <c r="DU8" s="56">
        <v>64.599999999999994</v>
      </c>
      <c r="DV8" s="56">
        <v>66.2</v>
      </c>
      <c r="DW8" s="56">
        <v>68.5</v>
      </c>
      <c r="DX8" s="56">
        <v>53.8</v>
      </c>
      <c r="DY8" s="56">
        <v>56.1</v>
      </c>
      <c r="DZ8" s="56">
        <v>56.4</v>
      </c>
      <c r="EA8" s="56">
        <v>56.9</v>
      </c>
      <c r="EB8" s="56">
        <v>58.3</v>
      </c>
      <c r="EC8" s="56">
        <v>56</v>
      </c>
      <c r="ED8" s="56">
        <v>65.5</v>
      </c>
      <c r="EE8" s="56">
        <v>66.900000000000006</v>
      </c>
      <c r="EF8" s="56">
        <v>67.8</v>
      </c>
      <c r="EG8" s="56">
        <v>69</v>
      </c>
      <c r="EH8" s="56">
        <v>73.2</v>
      </c>
      <c r="EI8" s="56">
        <v>71</v>
      </c>
      <c r="EJ8" s="56">
        <v>73.2</v>
      </c>
      <c r="EK8" s="56">
        <v>73.400000000000006</v>
      </c>
      <c r="EL8" s="56">
        <v>72.5</v>
      </c>
      <c r="EM8" s="56">
        <v>72.3</v>
      </c>
      <c r="EN8" s="56">
        <v>70.7</v>
      </c>
      <c r="EO8" s="57">
        <v>30099655</v>
      </c>
      <c r="EP8" s="57">
        <v>30351855</v>
      </c>
      <c r="EQ8" s="57">
        <v>30454909</v>
      </c>
      <c r="ER8" s="57">
        <v>31005909</v>
      </c>
      <c r="ES8" s="57">
        <v>30927655</v>
      </c>
      <c r="ET8" s="57">
        <v>38480542</v>
      </c>
      <c r="EU8" s="57">
        <v>38744035</v>
      </c>
      <c r="EV8" s="57">
        <v>40117620</v>
      </c>
      <c r="EW8" s="57">
        <v>42330999</v>
      </c>
      <c r="EX8" s="57">
        <v>43068047</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171</v>
      </c>
      <c r="C10" s="60" t="s">
        <v>172</v>
      </c>
      <c r="D10" s="60" t="s">
        <v>173</v>
      </c>
      <c r="E10" s="60" t="s">
        <v>174</v>
      </c>
      <c r="F10" s="60" t="s">
        <v>175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