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eiki-nas01\share\40 経営企画係\4080 調査・照会回答\10 総務省関係\01 経営比較分析表\R04（R03決算）\02_回答\"/>
    </mc:Choice>
  </mc:AlternateContent>
  <workbookProtection workbookAlgorithmName="SHA-512" workbookHashValue="h5aOqPIk2Kj6Ohk8FjaofVq45ghcfxl50rgaThwDl2RnL+Oq35/Mg6gEH3oEMKCWx1G7KXxl1iwyzudV2bte9Q==" workbookSaltValue="hA3/C9FP+Zp6bSbGcj5WyA=="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AD10" i="4"/>
  <c r="W10" i="4"/>
  <c r="P10" i="4"/>
  <c r="I10" i="4"/>
  <c r="B10" i="4"/>
  <c r="BB8" i="4"/>
  <c r="AT8" i="4"/>
  <c r="AL8" i="4"/>
  <c r="AD8" i="4"/>
  <c r="W8" i="4"/>
  <c r="P8" i="4"/>
  <c r="I8" i="4"/>
  <c r="B8" i="4"/>
  <c r="B6" i="4"/>
</calcChain>
</file>

<file path=xl/sharedStrings.xml><?xml version="1.0" encoding="utf-8"?>
<sst xmlns="http://schemas.openxmlformats.org/spreadsheetml/2006/main" count="231" uniqueCount="116">
  <si>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</si>
  <si>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</si>
  <si>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</si>
  <si>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</si>
  <si>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</si>
  <si>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</si>
  <si>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</si>
  <si>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</si>
  <si>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</si>
  <si>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</si>
  <si>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</si>
  <si>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</si>
  <si>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</si>
  <si>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</si>
  <si>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</si>
  <si>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</si>
  <si>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</si>
  <si>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</si>
  <si>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</si>
  <si>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</si>
  <si>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</si>
  <si>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</si>
  <si>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</si>
  <si>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</si>
  <si>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</si>
  <si>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</si>
  <si>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</si>
  <si>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</si>
  <si>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</si>
  <si>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</si>
  <si>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</si>
  <si>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</si>
  <si>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</si>
  <si>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</si>
  <si>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</si>
  <si>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</si>
  <si>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</si>
  <si>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</si>
  <si>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</si>
  <si>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</si>
  <si>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</si>
  <si>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</si>
  <si>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</si>
  <si>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</si>
  <si>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</si>
  <si>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</si>
  <si>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</si>
  <si>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</si>
  <si>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</si>
  <si>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</si>
  <si>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</si>
  <si>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</si>
  <si>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</si>
  <si>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</si>
  <si>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</si>
  <si>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</si>
  <si>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</si>
  <si>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</si>
  <si>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</si>
  <si>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</si>
  <si>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</si>
  <si>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</si>
  <si>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</si>
  <si>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</si>
  <si>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</si>
  <si>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</si>
  <si>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</si>
  <si>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</si>
  <si>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</si>
  <si>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</si>
  <si>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</si>
  <si>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</si>
  <si>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</si>
  <si>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</si>
  <si>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</si>
  <si>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</si>
  <si>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</si>
  <si>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</si>
  <si>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</si>
  <si>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</si>
  <si>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</si>
  <si>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</si>
  <si>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</si>
  <si>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</si>
  <si>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</si>
  <si>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</si>
  <si>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</si>
  <si>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</si>
  <si>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</si>
  <si>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</si>
  <si>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</si>
  <si>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</si>
  <si>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</si>
  <si>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</si>
  <si>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</si>
  <si>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</si>
  <si>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新潟県　新潟市</t>
  </si>
  <si>
    <t>法適用</t>
  </si>
  <si>
    <t>下水道事業</t>
  </si>
  <si>
    <t>農業集落排水</t>
  </si>
  <si>
    <t>F1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</si>
  <si>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</si>
  <si>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</si>
  <si>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</si>
  <si>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</si>
  <si>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</si>
  <si>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</si>
  <si>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</si>
  <si>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</si>
  <si>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</si>
  <si>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</si>
  <si>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</si>
  <si>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</si>
  <si>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r>
      <rPr>
        <b/>
        <sz val="11"/>
        <color theme="1"/>
        <rFont val="ＭＳ ゴシック"/>
        <family val="3"/>
        <charset val="128"/>
      </rPr>
      <t>① 経常収支比率
　</t>
    </r>
    <r>
      <rPr>
        <sz val="11"/>
        <color theme="1"/>
        <rFont val="ＭＳ ゴシック"/>
        <family val="3"/>
        <charset val="128"/>
      </rPr>
      <t xml:space="preserve">使用料収入で経費を賄えていない状況にある。
　今後も低い水準となる見込みであり、引き続き維持管理費の効率化を図る必要がある。
</t>
    </r>
    <r>
      <rPr>
        <b/>
        <sz val="11"/>
        <color theme="1"/>
        <rFont val="ＭＳ ゴシック"/>
        <family val="3"/>
        <charset val="128"/>
      </rPr>
      <t>② 累積欠損金比率
　</t>
    </r>
    <r>
      <rPr>
        <sz val="11"/>
        <color theme="1"/>
        <rFont val="ＭＳ ゴシック"/>
        <family val="3"/>
        <charset val="128"/>
      </rPr>
      <t>類似団体に比し数値が高い状況にあるため、引き続き使用料収入の確保と維持管理費の削減に努め、経営の効率化を図っていく必要がある。</t>
    </r>
    <r>
      <rPr>
        <b/>
        <sz val="11"/>
        <color theme="1"/>
        <rFont val="ＭＳ ゴシック"/>
        <family val="3"/>
        <charset val="128"/>
      </rPr>
      <t xml:space="preserve">
③ 流動比率</t>
    </r>
    <r>
      <rPr>
        <sz val="11"/>
        <color theme="1"/>
        <rFont val="ＭＳ ゴシック"/>
        <family val="3"/>
        <charset val="128"/>
      </rPr>
      <t xml:space="preserve">
　類似団体に比し低い水準にある。支払能力の向上のため、水洗化率の向上、経費の効率化を進めていく必要がある。
</t>
    </r>
    <r>
      <rPr>
        <b/>
        <sz val="11"/>
        <color theme="1"/>
        <rFont val="ＭＳ ゴシック"/>
        <family val="3"/>
        <charset val="128"/>
      </rPr>
      <t>⑧ 水洗化率</t>
    </r>
    <r>
      <rPr>
        <sz val="11"/>
        <color theme="1"/>
        <rFont val="ＭＳ ゴシック"/>
        <family val="3"/>
        <charset val="128"/>
      </rPr>
      <t xml:space="preserve">
　類似団体に比し低いことから、引き続き接続促進に重点的に取り組み、水洗化率の向上、使用料収入の確保に努める。</t>
    </r>
    <rPh sb="2" eb="4">
      <t>ケイジョウ</t>
    </rPh>
    <rPh sb="4" eb="6">
      <t>シュウシ</t>
    </rPh>
    <rPh sb="6" eb="8">
      <t>ヒリツ</t>
    </rPh>
    <rPh sb="16" eb="18">
      <t>ケイヒ</t>
    </rPh>
    <rPh sb="19" eb="20">
      <t>マカナ</t>
    </rPh>
    <rPh sb="25" eb="27">
      <t>ジョウキョウ</t>
    </rPh>
    <rPh sb="33" eb="35">
      <t>コンゴ</t>
    </rPh>
    <rPh sb="36" eb="37">
      <t>ヒク</t>
    </rPh>
    <rPh sb="38" eb="40">
      <t>スイジュン</t>
    </rPh>
    <rPh sb="43" eb="45">
      <t>ミコ</t>
    </rPh>
    <rPh sb="50" eb="51">
      <t>ヒ</t>
    </rPh>
    <rPh sb="52" eb="53">
      <t>ツヅ</t>
    </rPh>
    <rPh sb="54" eb="56">
      <t>イジ</t>
    </rPh>
    <rPh sb="56" eb="59">
      <t>カンリヒ</t>
    </rPh>
    <rPh sb="60" eb="63">
      <t>コウリツカ</t>
    </rPh>
    <rPh sb="64" eb="65">
      <t>ハカ</t>
    </rPh>
    <rPh sb="66" eb="68">
      <t>ヒツヨウ</t>
    </rPh>
    <rPh sb="75" eb="77">
      <t>ルイセキ</t>
    </rPh>
    <rPh sb="77" eb="79">
      <t>ケッソン</t>
    </rPh>
    <rPh sb="79" eb="80">
      <t>キン</t>
    </rPh>
    <rPh sb="80" eb="82">
      <t>ヒリツ</t>
    </rPh>
    <rPh sb="84" eb="86">
      <t>ルイジ</t>
    </rPh>
    <rPh sb="86" eb="88">
      <t>ダンタイ</t>
    </rPh>
    <rPh sb="89" eb="90">
      <t>ヒ</t>
    </rPh>
    <rPh sb="96" eb="98">
      <t>ジョウキョウ</t>
    </rPh>
    <rPh sb="104" eb="105">
      <t>ヒ</t>
    </rPh>
    <rPh sb="106" eb="107">
      <t>ツヅ</t>
    </rPh>
    <rPh sb="108" eb="111">
      <t>シヨウリョウ</t>
    </rPh>
    <rPh sb="111" eb="113">
      <t>シュウニュウ</t>
    </rPh>
    <rPh sb="114" eb="116">
      <t>カクホ</t>
    </rPh>
    <rPh sb="117" eb="119">
      <t>イジ</t>
    </rPh>
    <rPh sb="119" eb="122">
      <t>カンリヒ</t>
    </rPh>
    <rPh sb="123" eb="125">
      <t>サクゲン</t>
    </rPh>
    <rPh sb="126" eb="127">
      <t>ツト</t>
    </rPh>
    <rPh sb="129" eb="131">
      <t>ケイエイ</t>
    </rPh>
    <rPh sb="132" eb="135">
      <t>コウリツカ</t>
    </rPh>
    <rPh sb="136" eb="137">
      <t>ハカ</t>
    </rPh>
    <rPh sb="141" eb="143">
      <t>ヒツヨウ</t>
    </rPh>
    <rPh sb="150" eb="152">
      <t>リュウドウ</t>
    </rPh>
    <rPh sb="152" eb="154">
      <t>ヒリツ</t>
    </rPh>
    <rPh sb="171" eb="173">
      <t>シハラ</t>
    </rPh>
    <rPh sb="173" eb="175">
      <t>ノウリョク</t>
    </rPh>
    <rPh sb="176" eb="178">
      <t>コウジョウ</t>
    </rPh>
    <rPh sb="182" eb="185">
      <t>スイセンカ</t>
    </rPh>
    <rPh sb="185" eb="186">
      <t>リツ</t>
    </rPh>
    <rPh sb="187" eb="189">
      <t>コウジョウ</t>
    </rPh>
    <rPh sb="190" eb="192">
      <t>ケイヒ</t>
    </rPh>
    <rPh sb="193" eb="196">
      <t>コウリツカ</t>
    </rPh>
    <rPh sb="197" eb="198">
      <t>スス</t>
    </rPh>
    <rPh sb="202" eb="204">
      <t>ヒツヨウ</t>
    </rPh>
    <rPh sb="211" eb="214">
      <t>スイセンカ</t>
    </rPh>
    <rPh sb="214" eb="215">
      <t>リツ</t>
    </rPh>
    <phoneticPr fontId="4"/>
  </si>
  <si>
    <r>
      <rPr>
        <b/>
        <sz val="11"/>
        <color theme="1"/>
        <rFont val="ＭＳ ゴシック"/>
        <family val="3"/>
        <charset val="128"/>
      </rPr>
      <t>① 有形固定資産減価償却率</t>
    </r>
    <r>
      <rPr>
        <sz val="11"/>
        <color theme="1"/>
        <rFont val="ＭＳ ゴシック"/>
        <family val="3"/>
        <charset val="128"/>
      </rPr>
      <t xml:space="preserve">
　他事業と同様に施設の老朽化が進むことから，ストックマネジメントによる維持、改築・更新など適切な管理が必要となる。
　なお、類似団体に比し低い水準の要因として平成24年度に農業集落排水事業会計から下水道事業会計に統合する際、資産残額により計上したため償却率は低い数値を示している。</t>
    </r>
    <rPh sb="2" eb="4">
      <t>ユウケイ</t>
    </rPh>
    <rPh sb="4" eb="6">
      <t>コテイ</t>
    </rPh>
    <rPh sb="6" eb="8">
      <t>シサン</t>
    </rPh>
    <rPh sb="8" eb="10">
      <t>ゲンカ</t>
    </rPh>
    <rPh sb="10" eb="12">
      <t>ショウキャク</t>
    </rPh>
    <rPh sb="12" eb="13">
      <t>リツ</t>
    </rPh>
    <rPh sb="15" eb="16">
      <t>タ</t>
    </rPh>
    <rPh sb="16" eb="18">
      <t>ジギョウ</t>
    </rPh>
    <rPh sb="19" eb="21">
      <t>ドウヨウ</t>
    </rPh>
    <rPh sb="22" eb="24">
      <t>シセツ</t>
    </rPh>
    <rPh sb="25" eb="28">
      <t>ロウキュウカ</t>
    </rPh>
    <rPh sb="29" eb="30">
      <t>スス</t>
    </rPh>
    <rPh sb="49" eb="51">
      <t>イジ</t>
    </rPh>
    <rPh sb="52" eb="54">
      <t>カイチク</t>
    </rPh>
    <rPh sb="55" eb="57">
      <t>コウシン</t>
    </rPh>
    <rPh sb="59" eb="61">
      <t>テキセツ</t>
    </rPh>
    <rPh sb="62" eb="64">
      <t>カンリ</t>
    </rPh>
    <rPh sb="65" eb="67">
      <t>ヒツヨウ</t>
    </rPh>
    <rPh sb="76" eb="78">
      <t>ルイジ</t>
    </rPh>
    <rPh sb="78" eb="80">
      <t>ダンタイ</t>
    </rPh>
    <rPh sb="81" eb="82">
      <t>ヒ</t>
    </rPh>
    <rPh sb="83" eb="84">
      <t>ヒク</t>
    </rPh>
    <rPh sb="85" eb="87">
      <t>スイジュン</t>
    </rPh>
    <rPh sb="88" eb="90">
      <t>ヨウイン</t>
    </rPh>
    <rPh sb="93" eb="95">
      <t>ヘイセイ</t>
    </rPh>
    <rPh sb="97" eb="99">
      <t>ネンド</t>
    </rPh>
    <rPh sb="100" eb="102">
      <t>ノウギョウ</t>
    </rPh>
    <rPh sb="102" eb="104">
      <t>シュウラク</t>
    </rPh>
    <rPh sb="104" eb="106">
      <t>ハイスイ</t>
    </rPh>
    <rPh sb="106" eb="108">
      <t>ジギョウ</t>
    </rPh>
    <rPh sb="108" eb="110">
      <t>カイケイ</t>
    </rPh>
    <rPh sb="112" eb="115">
      <t>ゲスイドウ</t>
    </rPh>
    <rPh sb="115" eb="117">
      <t>ジギョウ</t>
    </rPh>
    <rPh sb="117" eb="119">
      <t>カイケイ</t>
    </rPh>
    <rPh sb="120" eb="122">
      <t>トウゴウ</t>
    </rPh>
    <rPh sb="124" eb="125">
      <t>サイ</t>
    </rPh>
    <rPh sb="126" eb="128">
      <t>シサン</t>
    </rPh>
    <rPh sb="128" eb="130">
      <t>ザンガク</t>
    </rPh>
    <rPh sb="133" eb="135">
      <t>ケイジョウ</t>
    </rPh>
    <rPh sb="139" eb="141">
      <t>ショウキャク</t>
    </rPh>
    <rPh sb="141" eb="142">
      <t>リツ</t>
    </rPh>
    <rPh sb="143" eb="144">
      <t>ヒク</t>
    </rPh>
    <rPh sb="145" eb="147">
      <t>スウチ</t>
    </rPh>
    <rPh sb="148" eb="149">
      <t>シメ</t>
    </rPh>
    <phoneticPr fontId="4"/>
  </si>
  <si>
    <t>　本事業は、昭和60年度に供用開始した事業を平成24年度に農業集落排水事業会計から下水道事業会計に整備済みの７地区を統合したものであり、平成29年度までに３地区を下水道へ編入し、残りの地区においても検討を進めていく必要がある。
　今後も、第二次新潟市下水道中期ビジョンに定めた下水道への早期編入の目標を達成するために、施設の機能診断や最適な整備構想の策定により施設の統廃合や下水道への編入を検討し、効率的な施設管理を実現する必要がある。
　なお、本市の下水道事業においては、公共下水道、特定環境保全公共下水道、農業集落排水、浄化槽事業を一体的に整備しており、総合的な分析を行う必要がある。</t>
    <rPh sb="1" eb="2">
      <t>ホン</t>
    </rPh>
    <rPh sb="2" eb="4">
      <t>ジギョウ</t>
    </rPh>
    <rPh sb="6" eb="8">
      <t>ショウワ</t>
    </rPh>
    <rPh sb="10" eb="12">
      <t>ネンド</t>
    </rPh>
    <rPh sb="13" eb="15">
      <t>キョウヨウ</t>
    </rPh>
    <rPh sb="15" eb="17">
      <t>カイシ</t>
    </rPh>
    <rPh sb="19" eb="21">
      <t>ジギョウ</t>
    </rPh>
    <rPh sb="22" eb="24">
      <t>ヘイセイ</t>
    </rPh>
    <rPh sb="26" eb="28">
      <t>ネンド</t>
    </rPh>
    <rPh sb="29" eb="31">
      <t>ノウギョウ</t>
    </rPh>
    <rPh sb="31" eb="33">
      <t>シュウラク</t>
    </rPh>
    <rPh sb="33" eb="35">
      <t>ハイスイ</t>
    </rPh>
    <rPh sb="35" eb="37">
      <t>ジギョウ</t>
    </rPh>
    <rPh sb="37" eb="39">
      <t>カイケイ</t>
    </rPh>
    <rPh sb="41" eb="44">
      <t>ゲスイドウ</t>
    </rPh>
    <rPh sb="44" eb="46">
      <t>ジギョウ</t>
    </rPh>
    <rPh sb="46" eb="48">
      <t>カイケイ</t>
    </rPh>
    <rPh sb="49" eb="51">
      <t>セイビ</t>
    </rPh>
    <rPh sb="51" eb="52">
      <t>ズ</t>
    </rPh>
    <rPh sb="55" eb="57">
      <t>チク</t>
    </rPh>
    <rPh sb="58" eb="60">
      <t>トウゴウ</t>
    </rPh>
    <rPh sb="68" eb="70">
      <t>ヘイセイ</t>
    </rPh>
    <rPh sb="72" eb="74">
      <t>ネンド</t>
    </rPh>
    <rPh sb="78" eb="80">
      <t>チク</t>
    </rPh>
    <rPh sb="81" eb="84">
      <t>ゲスイドウ</t>
    </rPh>
    <rPh sb="85" eb="87">
      <t>ヘンニュウ</t>
    </rPh>
    <rPh sb="89" eb="90">
      <t>ノコ</t>
    </rPh>
    <rPh sb="92" eb="94">
      <t>チク</t>
    </rPh>
    <rPh sb="99" eb="101">
      <t>ケントウ</t>
    </rPh>
    <rPh sb="102" eb="103">
      <t>スス</t>
    </rPh>
    <rPh sb="107" eb="109">
      <t>ヒツヨウ</t>
    </rPh>
    <rPh sb="116" eb="118">
      <t>コンゴ</t>
    </rPh>
    <rPh sb="120" eb="121">
      <t>ダイ</t>
    </rPh>
    <rPh sb="121" eb="123">
      <t>ニジ</t>
    </rPh>
    <rPh sb="123" eb="126">
      <t>ニイガタシ</t>
    </rPh>
    <rPh sb="126" eb="129">
      <t>ゲスイドウ</t>
    </rPh>
    <rPh sb="129" eb="131">
      <t>チュウキ</t>
    </rPh>
    <rPh sb="136" eb="137">
      <t>サダ</t>
    </rPh>
    <rPh sb="139" eb="142">
      <t>ゲスイドウ</t>
    </rPh>
    <rPh sb="144" eb="146">
      <t>ソウキ</t>
    </rPh>
    <rPh sb="146" eb="148">
      <t>ヘンニュウ</t>
    </rPh>
    <rPh sb="149" eb="151">
      <t>モクヒョウ</t>
    </rPh>
    <rPh sb="152" eb="154">
      <t>タッセイ</t>
    </rPh>
    <rPh sb="160" eb="162">
      <t>シセツ</t>
    </rPh>
    <rPh sb="163" eb="165">
      <t>キノウ</t>
    </rPh>
    <rPh sb="165" eb="167">
      <t>シンダン</t>
    </rPh>
    <rPh sb="168" eb="170">
      <t>サイテキ</t>
    </rPh>
    <rPh sb="171" eb="173">
      <t>セイビ</t>
    </rPh>
    <rPh sb="173" eb="175">
      <t>コウソウ</t>
    </rPh>
    <rPh sb="176" eb="178">
      <t>サクテイ</t>
    </rPh>
    <rPh sb="181" eb="183">
      <t>シセツ</t>
    </rPh>
    <rPh sb="184" eb="187">
      <t>トウハイゴウ</t>
    </rPh>
    <rPh sb="188" eb="191">
      <t>ゲスイドウ</t>
    </rPh>
    <rPh sb="193" eb="195">
      <t>ヘンニュウ</t>
    </rPh>
    <rPh sb="196" eb="198">
      <t>ケントウ</t>
    </rPh>
    <rPh sb="200" eb="203">
      <t>コウリツテキ</t>
    </rPh>
    <rPh sb="204" eb="206">
      <t>シセツ</t>
    </rPh>
    <rPh sb="206" eb="208">
      <t>カンリ</t>
    </rPh>
    <rPh sb="209" eb="211">
      <t>ジツゲン</t>
    </rPh>
    <rPh sb="213" eb="215">
      <t>ヒツヨウ</t>
    </rPh>
    <rPh sb="225" eb="227">
      <t>ホンシ</t>
    </rPh>
    <rPh sb="228" eb="231">
      <t>ゲスイドウ</t>
    </rPh>
    <rPh sb="231" eb="233">
      <t>ジギョウ</t>
    </rPh>
    <rPh sb="239" eb="241">
      <t>コウキョウ</t>
    </rPh>
    <rPh sb="241" eb="244">
      <t>ゲスイドウ</t>
    </rPh>
    <rPh sb="245" eb="247">
      <t>トクテイ</t>
    </rPh>
    <rPh sb="247" eb="249">
      <t>カンキョウ</t>
    </rPh>
    <rPh sb="249" eb="251">
      <t>ホゼン</t>
    </rPh>
    <rPh sb="251" eb="253">
      <t>コウキョウ</t>
    </rPh>
    <rPh sb="253" eb="256">
      <t>ゲスイドウ</t>
    </rPh>
    <rPh sb="257" eb="259">
      <t>ノウギョウ</t>
    </rPh>
    <rPh sb="259" eb="261">
      <t>シュウラク</t>
    </rPh>
    <rPh sb="261" eb="263">
      <t>ハイスイ</t>
    </rPh>
    <rPh sb="264" eb="267">
      <t>ジョウカソウ</t>
    </rPh>
    <rPh sb="267" eb="269">
      <t>ジギョウ</t>
    </rPh>
    <rPh sb="270" eb="273">
      <t>イッタイテキ</t>
    </rPh>
    <rPh sb="274" eb="276">
      <t>セイビ</t>
    </rPh>
    <rPh sb="281" eb="284">
      <t>ソウゴウテキ</t>
    </rPh>
    <rPh sb="285" eb="287">
      <t>ブンセキ</t>
    </rPh>
    <rPh sb="288" eb="289">
      <t>オコナ</t>
    </rPh>
    <rPh sb="290" eb="292">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</si>
</sst>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D9F-4E28-9FEF-715127BBB3F2}"/>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0.44</c:v>
                </c:pt>
                <c:pt idx="1">
                  <c:v>0.04</c:v>
                </c:pt>
                <c:pt idx="2">
                  <c:v>0.02</c:v>
                </c:pt>
                <c:pt idx="3">
                  <c:v>0.02</c:v>
                </c:pt>
                <c:pt idx="4">
                  <c:v>0.01</c:v>
                </c:pt>
              </c:numCache>
            </c:numRef>
          </c:val>
          <c:smooth val="0"/>
          <c:extLst>
            <c:ext xmlns:c16="http://schemas.microsoft.com/office/drawing/2014/chart" uri="{C3380CC4-5D6E-409C-BE32-E72D297353CC}">
              <c16:uniqueId val="{00000001-5D9F-4E28-9FEF-715127BBB3F2}"/>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75.239999999999995</c:v>
                </c:pt>
                <c:pt idx="1">
                  <c:v>68.25</c:v>
                </c:pt>
                <c:pt idx="2">
                  <c:v>65.67</c:v>
                </c:pt>
                <c:pt idx="3">
                  <c:v>65.67</c:v>
                </c:pt>
                <c:pt idx="4">
                  <c:v>73.930000000000007</c:v>
                </c:pt>
              </c:numCache>
            </c:numRef>
          </c:val>
          <c:extLst>
            <c:ext xmlns:c16="http://schemas.microsoft.com/office/drawing/2014/chart" uri="{C3380CC4-5D6E-409C-BE32-E72D297353CC}">
              <c16:uniqueId val="{00000000-3FA8-4AEE-993E-90A5DEBC1BF0}"/>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56.01</c:v>
                </c:pt>
                <c:pt idx="1">
                  <c:v>56.72</c:v>
                </c:pt>
                <c:pt idx="2">
                  <c:v>54.06</c:v>
                </c:pt>
                <c:pt idx="3">
                  <c:v>55.26</c:v>
                </c:pt>
                <c:pt idx="4">
                  <c:v>54.54</c:v>
                </c:pt>
              </c:numCache>
            </c:numRef>
          </c:val>
          <c:smooth val="0"/>
          <c:extLst>
            <c:ext xmlns:c16="http://schemas.microsoft.com/office/drawing/2014/chart" uri="{C3380CC4-5D6E-409C-BE32-E72D297353CC}">
              <c16:uniqueId val="{00000001-3FA8-4AEE-993E-90A5DEBC1BF0}"/>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82.23</c:v>
                </c:pt>
                <c:pt idx="1">
                  <c:v>87.9</c:v>
                </c:pt>
                <c:pt idx="2">
                  <c:v>88.29</c:v>
                </c:pt>
                <c:pt idx="3">
                  <c:v>88.83</c:v>
                </c:pt>
                <c:pt idx="4">
                  <c:v>89.27</c:v>
                </c:pt>
              </c:numCache>
            </c:numRef>
          </c:val>
          <c:extLst>
            <c:ext xmlns:c16="http://schemas.microsoft.com/office/drawing/2014/chart" uri="{C3380CC4-5D6E-409C-BE32-E72D297353CC}">
              <c16:uniqueId val="{00000000-81AA-4E39-9B6F-EC9452EC320D}"/>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89.77</c:v>
                </c:pt>
                <c:pt idx="1">
                  <c:v>90.04</c:v>
                </c:pt>
                <c:pt idx="2">
                  <c:v>90.11</c:v>
                </c:pt>
                <c:pt idx="3">
                  <c:v>90.52</c:v>
                </c:pt>
                <c:pt idx="4">
                  <c:v>90.3</c:v>
                </c:pt>
              </c:numCache>
            </c:numRef>
          </c:val>
          <c:smooth val="0"/>
          <c:extLst>
            <c:ext xmlns:c16="http://schemas.microsoft.com/office/drawing/2014/chart" uri="{C3380CC4-5D6E-409C-BE32-E72D297353CC}">
              <c16:uniqueId val="{00000001-81AA-4E39-9B6F-EC9452EC320D}"/>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62.99</c:v>
                </c:pt>
                <c:pt idx="1">
                  <c:v>63.13</c:v>
                </c:pt>
                <c:pt idx="2">
                  <c:v>63.78</c:v>
                </c:pt>
                <c:pt idx="3">
                  <c:v>72.540000000000006</c:v>
                </c:pt>
                <c:pt idx="4">
                  <c:v>66.63</c:v>
                </c:pt>
              </c:numCache>
            </c:numRef>
          </c:val>
          <c:extLst>
            <c:ext xmlns:c16="http://schemas.microsoft.com/office/drawing/2014/chart" uri="{C3380CC4-5D6E-409C-BE32-E72D297353CC}">
              <c16:uniqueId val="{00000000-B1D3-411D-ACB7-B1A864AAADF6}"/>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100.99</c:v>
                </c:pt>
                <c:pt idx="1">
                  <c:v>101.27</c:v>
                </c:pt>
                <c:pt idx="2">
                  <c:v>101.91</c:v>
                </c:pt>
                <c:pt idx="3">
                  <c:v>103.09</c:v>
                </c:pt>
                <c:pt idx="4">
                  <c:v>102.11</c:v>
                </c:pt>
              </c:numCache>
            </c:numRef>
          </c:val>
          <c:smooth val="0"/>
          <c:extLst>
            <c:ext xmlns:c16="http://schemas.microsoft.com/office/drawing/2014/chart" uri="{C3380CC4-5D6E-409C-BE32-E72D297353CC}">
              <c16:uniqueId val="{00000001-B1D3-411D-ACB7-B1A864AAADF6}"/>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18.190000000000001</c:v>
                </c:pt>
                <c:pt idx="1">
                  <c:v>21.69</c:v>
                </c:pt>
                <c:pt idx="2">
                  <c:v>21.79</c:v>
                </c:pt>
                <c:pt idx="3">
                  <c:v>26.38</c:v>
                </c:pt>
                <c:pt idx="4">
                  <c:v>28.78</c:v>
                </c:pt>
              </c:numCache>
            </c:numRef>
          </c:val>
          <c:extLst>
            <c:ext xmlns:c16="http://schemas.microsoft.com/office/drawing/2014/chart" uri="{C3380CC4-5D6E-409C-BE32-E72D297353CC}">
              <c16:uniqueId val="{00000000-5097-4623-B03A-E78C80757C48}"/>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22.69</c:v>
                </c:pt>
                <c:pt idx="1">
                  <c:v>24.32</c:v>
                </c:pt>
                <c:pt idx="2">
                  <c:v>28.19</c:v>
                </c:pt>
                <c:pt idx="3">
                  <c:v>24.8</c:v>
                </c:pt>
                <c:pt idx="4">
                  <c:v>28.12</c:v>
                </c:pt>
              </c:numCache>
            </c:numRef>
          </c:val>
          <c:smooth val="0"/>
          <c:extLst>
            <c:ext xmlns:c16="http://schemas.microsoft.com/office/drawing/2014/chart" uri="{C3380CC4-5D6E-409C-BE32-E72D297353CC}">
              <c16:uniqueId val="{00000001-5097-4623-B03A-E78C80757C48}"/>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40E-43D4-A69D-0B5912C2F97C}"/>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740E-43D4-A69D-0B5912C2F97C}"/>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85.13</c:v>
                </c:pt>
                <c:pt idx="1">
                  <c:v>227.81</c:v>
                </c:pt>
                <c:pt idx="2">
                  <c:v>380.07</c:v>
                </c:pt>
                <c:pt idx="3">
                  <c:v>453.98</c:v>
                </c:pt>
                <c:pt idx="4">
                  <c:v>549.6</c:v>
                </c:pt>
              </c:numCache>
            </c:numRef>
          </c:val>
          <c:extLst>
            <c:ext xmlns:c16="http://schemas.microsoft.com/office/drawing/2014/chart" uri="{C3380CC4-5D6E-409C-BE32-E72D297353CC}">
              <c16:uniqueId val="{00000000-B74B-4A5A-AC26-55AA444713EF}"/>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149.02000000000001</c:v>
                </c:pt>
                <c:pt idx="1">
                  <c:v>137.09</c:v>
                </c:pt>
                <c:pt idx="2">
                  <c:v>127.98</c:v>
                </c:pt>
                <c:pt idx="3">
                  <c:v>101.24</c:v>
                </c:pt>
                <c:pt idx="4">
                  <c:v>124.9</c:v>
                </c:pt>
              </c:numCache>
            </c:numRef>
          </c:val>
          <c:smooth val="0"/>
          <c:extLst>
            <c:ext xmlns:c16="http://schemas.microsoft.com/office/drawing/2014/chart" uri="{C3380CC4-5D6E-409C-BE32-E72D297353CC}">
              <c16:uniqueId val="{00000001-B74B-4A5A-AC26-55AA444713EF}"/>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280.13</c:v>
                </c:pt>
                <c:pt idx="1">
                  <c:v>22.6</c:v>
                </c:pt>
                <c:pt idx="2">
                  <c:v>17.32</c:v>
                </c:pt>
                <c:pt idx="3">
                  <c:v>23.24</c:v>
                </c:pt>
                <c:pt idx="4">
                  <c:v>-49.63</c:v>
                </c:pt>
              </c:numCache>
            </c:numRef>
          </c:val>
          <c:extLst>
            <c:ext xmlns:c16="http://schemas.microsoft.com/office/drawing/2014/chart" uri="{C3380CC4-5D6E-409C-BE32-E72D297353CC}">
              <c16:uniqueId val="{00000000-8D77-46DE-9E21-AC48855C464B}"/>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38.119999999999997</c:v>
                </c:pt>
                <c:pt idx="1">
                  <c:v>43.5</c:v>
                </c:pt>
                <c:pt idx="2">
                  <c:v>44.14</c:v>
                </c:pt>
                <c:pt idx="3">
                  <c:v>37.24</c:v>
                </c:pt>
                <c:pt idx="4">
                  <c:v>33.58</c:v>
                </c:pt>
              </c:numCache>
            </c:numRef>
          </c:val>
          <c:smooth val="0"/>
          <c:extLst>
            <c:ext xmlns:c16="http://schemas.microsoft.com/office/drawing/2014/chart" uri="{C3380CC4-5D6E-409C-BE32-E72D297353CC}">
              <c16:uniqueId val="{00000001-8D77-46DE-9E21-AC48855C464B}"/>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1088.6099999999999</c:v>
                </c:pt>
                <c:pt idx="1">
                  <c:v>871.32</c:v>
                </c:pt>
                <c:pt idx="2">
                  <c:v>662.11</c:v>
                </c:pt>
                <c:pt idx="3">
                  <c:v>412.63</c:v>
                </c:pt>
                <c:pt idx="4">
                  <c:v>192.81</c:v>
                </c:pt>
              </c:numCache>
            </c:numRef>
          </c:val>
          <c:extLst>
            <c:ext xmlns:c16="http://schemas.microsoft.com/office/drawing/2014/chart" uri="{C3380CC4-5D6E-409C-BE32-E72D297353CC}">
              <c16:uniqueId val="{00000000-838A-404B-BFA7-3BEAEA856DDA}"/>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684.74</c:v>
                </c:pt>
                <c:pt idx="1">
                  <c:v>654.91999999999996</c:v>
                </c:pt>
                <c:pt idx="2">
                  <c:v>654.71</c:v>
                </c:pt>
                <c:pt idx="3">
                  <c:v>783.8</c:v>
                </c:pt>
                <c:pt idx="4">
                  <c:v>778.81</c:v>
                </c:pt>
              </c:numCache>
            </c:numRef>
          </c:val>
          <c:smooth val="0"/>
          <c:extLst>
            <c:ext xmlns:c16="http://schemas.microsoft.com/office/drawing/2014/chart" uri="{C3380CC4-5D6E-409C-BE32-E72D297353CC}">
              <c16:uniqueId val="{00000001-838A-404B-BFA7-3BEAEA856DDA}"/>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39.29</c:v>
                </c:pt>
                <c:pt idx="1">
                  <c:v>38.159999999999997</c:v>
                </c:pt>
                <c:pt idx="2">
                  <c:v>65.92</c:v>
                </c:pt>
                <c:pt idx="3">
                  <c:v>72.02</c:v>
                </c:pt>
                <c:pt idx="4">
                  <c:v>74.16</c:v>
                </c:pt>
              </c:numCache>
            </c:numRef>
          </c:val>
          <c:extLst>
            <c:ext xmlns:c16="http://schemas.microsoft.com/office/drawing/2014/chart" uri="{C3380CC4-5D6E-409C-BE32-E72D297353CC}">
              <c16:uniqueId val="{00000000-0227-48F1-BD07-3E4CB1E962A8}"/>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65.33</c:v>
                </c:pt>
                <c:pt idx="1">
                  <c:v>65.39</c:v>
                </c:pt>
                <c:pt idx="2">
                  <c:v>65.37</c:v>
                </c:pt>
                <c:pt idx="3">
                  <c:v>68.11</c:v>
                </c:pt>
                <c:pt idx="4">
                  <c:v>67.23</c:v>
                </c:pt>
              </c:numCache>
            </c:numRef>
          </c:val>
          <c:smooth val="0"/>
          <c:extLst>
            <c:ext xmlns:c16="http://schemas.microsoft.com/office/drawing/2014/chart" uri="{C3380CC4-5D6E-409C-BE32-E72D297353CC}">
              <c16:uniqueId val="{00000001-0227-48F1-BD07-3E4CB1E962A8}"/>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404.51</c:v>
                </c:pt>
                <c:pt idx="1">
                  <c:v>414.6</c:v>
                </c:pt>
                <c:pt idx="2">
                  <c:v>241.98</c:v>
                </c:pt>
                <c:pt idx="3">
                  <c:v>220.89</c:v>
                </c:pt>
                <c:pt idx="4">
                  <c:v>215.52</c:v>
                </c:pt>
              </c:numCache>
            </c:numRef>
          </c:val>
          <c:extLst>
            <c:ext xmlns:c16="http://schemas.microsoft.com/office/drawing/2014/chart" uri="{C3380CC4-5D6E-409C-BE32-E72D297353CC}">
              <c16:uniqueId val="{00000000-C9D9-4334-A95D-7D14667B590F}"/>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227.43</c:v>
                </c:pt>
                <c:pt idx="1">
                  <c:v>230.88</c:v>
                </c:pt>
                <c:pt idx="2">
                  <c:v>228.99</c:v>
                </c:pt>
                <c:pt idx="3">
                  <c:v>222.41</c:v>
                </c:pt>
                <c:pt idx="4">
                  <c:v>228.21</c:v>
                </c:pt>
              </c:numCache>
            </c:numRef>
          </c:val>
          <c:smooth val="0"/>
          <c:extLst>
            <c:ext xmlns:c16="http://schemas.microsoft.com/office/drawing/2014/chart" uri="{C3380CC4-5D6E-409C-BE32-E72D297353CC}">
              <c16:uniqueId val="{00000001-C9D9-4334-A95D-7D14667B590F}"/>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【104.16】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【128.23】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【34.77】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【786.37】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【86.91】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【61.14】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【256.97】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【24.95】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P4" zoomScale="80" zoomScaleNormal="8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新潟県　新潟市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35" t="str">
        <f>データ!I6</f>
        <v>法適用</v>
      </c>
      <c r="C8" s="35"/>
      <c r="D8" s="35"/>
      <c r="E8" s="35"/>
      <c r="F8" s="35"/>
      <c r="G8" s="35"/>
      <c r="H8" s="35"/>
      <c r="I8" s="35" t="str">
        <f>データ!J6</f>
        <v>下水道事業</v>
      </c>
      <c r="J8" s="35"/>
      <c r="K8" s="35"/>
      <c r="L8" s="35"/>
      <c r="M8" s="35"/>
      <c r="N8" s="35"/>
      <c r="O8" s="35"/>
      <c r="P8" s="35" t="str">
        <f>データ!K6</f>
        <v>農業集落排水</v>
      </c>
      <c r="Q8" s="35"/>
      <c r="R8" s="35"/>
      <c r="S8" s="35"/>
      <c r="T8" s="35"/>
      <c r="U8" s="35"/>
      <c r="V8" s="35"/>
      <c r="W8" s="35" t="str">
        <f>データ!L6</f>
        <v>F1</v>
      </c>
      <c r="X8" s="35"/>
      <c r="Y8" s="35"/>
      <c r="Z8" s="35"/>
      <c r="AA8" s="35"/>
      <c r="AB8" s="35"/>
      <c r="AC8" s="35"/>
      <c r="AD8" s="36" t="str">
        <f>データ!$M$6</f>
        <v>非設置</v>
      </c>
      <c r="AE8" s="36"/>
      <c r="AF8" s="36"/>
      <c r="AG8" s="36"/>
      <c r="AH8" s="36"/>
      <c r="AI8" s="36"/>
      <c r="AJ8" s="36"/>
      <c r="AK8" s="3"/>
      <c r="AL8" s="37">
        <f>データ!S6</f>
        <v>779613</v>
      </c>
      <c r="AM8" s="37"/>
      <c r="AN8" s="37"/>
      <c r="AO8" s="37"/>
      <c r="AP8" s="37"/>
      <c r="AQ8" s="37"/>
      <c r="AR8" s="37"/>
      <c r="AS8" s="37"/>
      <c r="AT8" s="38">
        <f>データ!T6</f>
        <v>726.28</v>
      </c>
      <c r="AU8" s="38"/>
      <c r="AV8" s="38"/>
      <c r="AW8" s="38"/>
      <c r="AX8" s="38"/>
      <c r="AY8" s="38"/>
      <c r="AZ8" s="38"/>
      <c r="BA8" s="38"/>
      <c r="BB8" s="38">
        <f>データ!U6</f>
        <v>1073.43</v>
      </c>
      <c r="BC8" s="38"/>
      <c r="BD8" s="38"/>
      <c r="BE8" s="38"/>
      <c r="BF8" s="38"/>
      <c r="BG8" s="38"/>
      <c r="BH8" s="38"/>
      <c r="BI8" s="38"/>
      <c r="BJ8" s="3"/>
      <c r="BK8" s="3"/>
      <c r="BL8" s="39" t="s">
        <v>10</v>
      </c>
      <c r="BM8" s="40"/>
      <c r="BN8" s="41" t="s">
        <v>11</v>
      </c>
      <c r="BO8" s="41"/>
      <c r="BP8" s="41"/>
      <c r="BQ8" s="41"/>
      <c r="BR8" s="41"/>
      <c r="BS8" s="41"/>
      <c r="BT8" s="41"/>
      <c r="BU8" s="41"/>
      <c r="BV8" s="41"/>
      <c r="BW8" s="41"/>
      <c r="BX8" s="41"/>
      <c r="BY8" s="42"/>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8" t="str">
        <f>データ!N6</f>
        <v>-</v>
      </c>
      <c r="C10" s="38"/>
      <c r="D10" s="38"/>
      <c r="E10" s="38"/>
      <c r="F10" s="38"/>
      <c r="G10" s="38"/>
      <c r="H10" s="38"/>
      <c r="I10" s="38">
        <f>データ!O6</f>
        <v>71.91</v>
      </c>
      <c r="J10" s="38"/>
      <c r="K10" s="38"/>
      <c r="L10" s="38"/>
      <c r="M10" s="38"/>
      <c r="N10" s="38"/>
      <c r="O10" s="38"/>
      <c r="P10" s="38">
        <f>データ!P6</f>
        <v>0.56000000000000005</v>
      </c>
      <c r="Q10" s="38"/>
      <c r="R10" s="38"/>
      <c r="S10" s="38"/>
      <c r="T10" s="38"/>
      <c r="U10" s="38"/>
      <c r="V10" s="38"/>
      <c r="W10" s="38">
        <f>データ!Q6</f>
        <v>89.05</v>
      </c>
      <c r="X10" s="38"/>
      <c r="Y10" s="38"/>
      <c r="Z10" s="38"/>
      <c r="AA10" s="38"/>
      <c r="AB10" s="38"/>
      <c r="AC10" s="38"/>
      <c r="AD10" s="37">
        <f>データ!R6</f>
        <v>3047</v>
      </c>
      <c r="AE10" s="37"/>
      <c r="AF10" s="37"/>
      <c r="AG10" s="37"/>
      <c r="AH10" s="37"/>
      <c r="AI10" s="37"/>
      <c r="AJ10" s="37"/>
      <c r="AK10" s="2"/>
      <c r="AL10" s="37">
        <f>データ!V6</f>
        <v>4380</v>
      </c>
      <c r="AM10" s="37"/>
      <c r="AN10" s="37"/>
      <c r="AO10" s="37"/>
      <c r="AP10" s="37"/>
      <c r="AQ10" s="37"/>
      <c r="AR10" s="37"/>
      <c r="AS10" s="37"/>
      <c r="AT10" s="38">
        <f>データ!W6</f>
        <v>2.1800000000000002</v>
      </c>
      <c r="AU10" s="38"/>
      <c r="AV10" s="38"/>
      <c r="AW10" s="38"/>
      <c r="AX10" s="38"/>
      <c r="AY10" s="38"/>
      <c r="AZ10" s="38"/>
      <c r="BA10" s="38"/>
      <c r="BB10" s="38">
        <f>データ!X6</f>
        <v>2009.17</v>
      </c>
      <c r="BC10" s="38"/>
      <c r="BD10" s="38"/>
      <c r="BE10" s="38"/>
      <c r="BF10" s="38"/>
      <c r="BG10" s="38"/>
      <c r="BH10" s="38"/>
      <c r="BI10" s="38"/>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113</v>
      </c>
      <c r="BM16" s="66"/>
      <c r="BN16" s="66"/>
      <c r="BO16" s="66"/>
      <c r="BP16" s="66"/>
      <c r="BQ16" s="66"/>
      <c r="BR16" s="66"/>
      <c r="BS16" s="66"/>
      <c r="BT16" s="66"/>
      <c r="BU16" s="66"/>
      <c r="BV16" s="66"/>
      <c r="BW16" s="66"/>
      <c r="BX16" s="66"/>
      <c r="BY16" s="66"/>
      <c r="BZ16" s="67"/>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114</v>
      </c>
      <c r="BM47" s="66"/>
      <c r="BN47" s="66"/>
      <c r="BO47" s="66"/>
      <c r="BP47" s="66"/>
      <c r="BQ47" s="66"/>
      <c r="BR47" s="66"/>
      <c r="BS47" s="66"/>
      <c r="BT47" s="66"/>
      <c r="BU47" s="66"/>
      <c r="BV47" s="66"/>
      <c r="BW47" s="66"/>
      <c r="BX47" s="66"/>
      <c r="BY47" s="66"/>
      <c r="BZ47" s="67"/>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115</v>
      </c>
      <c r="BM66" s="66"/>
      <c r="BN66" s="66"/>
      <c r="BO66" s="66"/>
      <c r="BP66" s="66"/>
      <c r="BQ66" s="66"/>
      <c r="BR66" s="66"/>
      <c r="BS66" s="66"/>
      <c r="BT66" s="66"/>
      <c r="BU66" s="66"/>
      <c r="BV66" s="66"/>
      <c r="BW66" s="66"/>
      <c r="BX66" s="66"/>
      <c r="BY66" s="66"/>
      <c r="BZ66" s="67"/>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【104.16】</v>
      </c>
      <c r="F85" s="12" t="str">
        <f>データ!AT6</f>
        <v>【128.23】</v>
      </c>
      <c r="G85" s="12" t="str">
        <f>データ!BE6</f>
        <v>【34.77】</v>
      </c>
      <c r="H85" s="12" t="str">
        <f>データ!BP6</f>
        <v>【786.37】</v>
      </c>
      <c r="I85" s="12" t="str">
        <f>データ!CA6</f>
        <v>【60.65】</v>
      </c>
      <c r="J85" s="12" t="str">
        <f>データ!CL6</f>
        <v>【256.97】</v>
      </c>
      <c r="K85" s="12" t="str">
        <f>データ!CW6</f>
        <v>【61.14】</v>
      </c>
      <c r="L85" s="12" t="str">
        <f>データ!DH6</f>
        <v>【86.91】</v>
      </c>
      <c r="M85" s="12" t="str">
        <f>データ!DS6</f>
        <v>【24.95】</v>
      </c>
      <c r="N85" s="12" t="str">
        <f>データ!ED6</f>
        <v>【0.00】</v>
      </c>
      <c r="O85" s="12" t="str">
        <f>データ!EO6</f>
        <v>【0.03】</v>
      </c>
    </row>
  </sheetData>
  <sheetProtection algorithmName="SHA-512" hashValue="qyuDIF6DoITqMJOwklJIGWWUMlYpB7k7bAv5oSWZbbOFvdKaDvH/BLpUs+WfglKuo8g1KH/Q0LpMkF0xJgZZig==" saltValue="FlgaIhbJqUaK63XybLde4w==" spinCount="100000" sheet="1" objects="1" scenarios="1" formatCells="0" formatColumns="0" formatRows="0"/>
  <mergeCells count="51">
    <mergeCell ref="BL47:BZ63"/>
    <mergeCell ref="B60:BJ61"/>
    <mergeCell ref="BL64:BZ65"/>
    <mergeCell ref="BL66:BZ82"/>
    <mergeCell ref="C83:BJ83"/>
    <mergeCell ref="B10:H10"/>
    <mergeCell ref="I10:O10"/>
    <mergeCell ref="P10:V10"/>
    <mergeCell ref="W10:AC10"/>
    <mergeCell ref="AD10:AJ10"/>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I9:O9"/>
    <mergeCell ref="P9:V9"/>
    <mergeCell ref="W9:AC9"/>
    <mergeCell ref="AD9:AJ9"/>
    <mergeCell ref="AL8:AS8"/>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2021</v>
      </c>
      <c r="C6" s="19">
        <f t="shared" ref="C6:X6" si="3">C7</f>
        <v>151009</v>
      </c>
      <c r="D6" s="19">
        <f t="shared" si="3"/>
        <v>46</v>
      </c>
      <c r="E6" s="19">
        <f t="shared" si="3"/>
        <v>17</v>
      </c>
      <c r="F6" s="19">
        <f t="shared" si="3"/>
        <v>5</v>
      </c>
      <c r="G6" s="19">
        <f t="shared" si="3"/>
        <v>0</v>
      </c>
      <c r="H6" s="19" t="str">
        <f t="shared" si="3"/>
        <v>新潟県　新潟市</v>
      </c>
      <c r="I6" s="19" t="str">
        <f t="shared" si="3"/>
        <v>法適用</v>
      </c>
      <c r="J6" s="19" t="str">
        <f t="shared" si="3"/>
        <v>下水道事業</v>
      </c>
      <c r="K6" s="19" t="str">
        <f t="shared" si="3"/>
        <v>農業集落排水</v>
      </c>
      <c r="L6" s="19" t="str">
        <f t="shared" si="3"/>
        <v>F1</v>
      </c>
      <c r="M6" s="19" t="str">
        <f t="shared" si="3"/>
        <v>非設置</v>
      </c>
      <c r="N6" s="20" t="str">
        <f t="shared" si="3"/>
        <v>-</v>
      </c>
      <c r="O6" s="20">
        <f t="shared" si="3"/>
        <v>71.91</v>
      </c>
      <c r="P6" s="20">
        <f t="shared" si="3"/>
        <v>0.56000000000000005</v>
      </c>
      <c r="Q6" s="20">
        <f t="shared" si="3"/>
        <v>89.05</v>
      </c>
      <c r="R6" s="20">
        <f t="shared" si="3"/>
        <v>3047</v>
      </c>
      <c r="S6" s="20">
        <f t="shared" si="3"/>
        <v>779613</v>
      </c>
      <c r="T6" s="20">
        <f t="shared" si="3"/>
        <v>726.28</v>
      </c>
      <c r="U6" s="20">
        <f t="shared" si="3"/>
        <v>1073.43</v>
      </c>
      <c r="V6" s="20">
        <f t="shared" si="3"/>
        <v>4380</v>
      </c>
      <c r="W6" s="20">
        <f t="shared" si="3"/>
        <v>2.1800000000000002</v>
      </c>
      <c r="X6" s="20">
        <f t="shared" si="3"/>
        <v>2009.17</v>
      </c>
      <c r="Y6" s="21">
        <f>IF(Y7="",NA(),Y7)</f>
        <v>62.99</v>
      </c>
      <c r="Z6" s="21">
        <f t="shared" ref="Z6:AH6" si="4">IF(Z7="",NA(),Z7)</f>
        <v>63.13</v>
      </c>
      <c r="AA6" s="21">
        <f t="shared" si="4"/>
        <v>63.78</v>
      </c>
      <c r="AB6" s="21">
        <f t="shared" si="4"/>
        <v>72.540000000000006</v>
      </c>
      <c r="AC6" s="21">
        <f t="shared" si="4"/>
        <v>66.63</v>
      </c>
      <c r="AD6" s="21">
        <f t="shared" si="4"/>
        <v>100.99</v>
      </c>
      <c r="AE6" s="21">
        <f t="shared" si="4"/>
        <v>101.27</v>
      </c>
      <c r="AF6" s="21">
        <f t="shared" si="4"/>
        <v>101.91</v>
      </c>
      <c r="AG6" s="21">
        <f t="shared" si="4"/>
        <v>103.09</v>
      </c>
      <c r="AH6" s="21">
        <f t="shared" si="4"/>
        <v>102.11</v>
      </c>
      <c r="AI6" s="20" t="str">
        <f>IF(AI7="","",IF(AI7="-","【-】","【"&amp;SUBSTITUTE(TEXT(AI7,"#,##0.00"),"-","△")&amp;"】"))</f>
        <v>【104.16】</v>
      </c>
      <c r="AJ6" s="21">
        <f>IF(AJ7="",NA(),AJ7)</f>
        <v>85.13</v>
      </c>
      <c r="AK6" s="21">
        <f t="shared" ref="AK6:AS6" si="5">IF(AK7="",NA(),AK7)</f>
        <v>227.81</v>
      </c>
      <c r="AL6" s="21">
        <f t="shared" si="5"/>
        <v>380.07</v>
      </c>
      <c r="AM6" s="21">
        <f t="shared" si="5"/>
        <v>453.98</v>
      </c>
      <c r="AN6" s="21">
        <f t="shared" si="5"/>
        <v>549.6</v>
      </c>
      <c r="AO6" s="21">
        <f t="shared" si="5"/>
        <v>149.02000000000001</v>
      </c>
      <c r="AP6" s="21">
        <f t="shared" si="5"/>
        <v>137.09</v>
      </c>
      <c r="AQ6" s="21">
        <f t="shared" si="5"/>
        <v>127.98</v>
      </c>
      <c r="AR6" s="21">
        <f t="shared" si="5"/>
        <v>101.24</v>
      </c>
      <c r="AS6" s="21">
        <f t="shared" si="5"/>
        <v>124.9</v>
      </c>
      <c r="AT6" s="20" t="str">
        <f>IF(AT7="","",IF(AT7="-","【-】","【"&amp;SUBSTITUTE(TEXT(AT7,"#,##0.00"),"-","△")&amp;"】"))</f>
        <v>【128.23】</v>
      </c>
      <c r="AU6" s="21">
        <f>IF(AU7="",NA(),AU7)</f>
        <v>280.13</v>
      </c>
      <c r="AV6" s="21">
        <f t="shared" ref="AV6:BD6" si="6">IF(AV7="",NA(),AV7)</f>
        <v>22.6</v>
      </c>
      <c r="AW6" s="21">
        <f t="shared" si="6"/>
        <v>17.32</v>
      </c>
      <c r="AX6" s="21">
        <f t="shared" si="6"/>
        <v>23.24</v>
      </c>
      <c r="AY6" s="21">
        <f t="shared" si="6"/>
        <v>-49.63</v>
      </c>
      <c r="AZ6" s="21">
        <f t="shared" si="6"/>
        <v>38.119999999999997</v>
      </c>
      <c r="BA6" s="21">
        <f t="shared" si="6"/>
        <v>43.5</v>
      </c>
      <c r="BB6" s="21">
        <f t="shared" si="6"/>
        <v>44.14</v>
      </c>
      <c r="BC6" s="21">
        <f t="shared" si="6"/>
        <v>37.24</v>
      </c>
      <c r="BD6" s="21">
        <f t="shared" si="6"/>
        <v>33.58</v>
      </c>
      <c r="BE6" s="20" t="str">
        <f>IF(BE7="","",IF(BE7="-","【-】","【"&amp;SUBSTITUTE(TEXT(BE7,"#,##0.00"),"-","△")&amp;"】"))</f>
        <v>【34.77】</v>
      </c>
      <c r="BF6" s="21">
        <f>IF(BF7="",NA(),BF7)</f>
        <v>1088.6099999999999</v>
      </c>
      <c r="BG6" s="21">
        <f t="shared" ref="BG6:BO6" si="7">IF(BG7="",NA(),BG7)</f>
        <v>871.32</v>
      </c>
      <c r="BH6" s="21">
        <f t="shared" si="7"/>
        <v>662.11</v>
      </c>
      <c r="BI6" s="21">
        <f t="shared" si="7"/>
        <v>412.63</v>
      </c>
      <c r="BJ6" s="21">
        <f t="shared" si="7"/>
        <v>192.81</v>
      </c>
      <c r="BK6" s="21">
        <f t="shared" si="7"/>
        <v>684.74</v>
      </c>
      <c r="BL6" s="21">
        <f t="shared" si="7"/>
        <v>654.91999999999996</v>
      </c>
      <c r="BM6" s="21">
        <f t="shared" si="7"/>
        <v>654.71</v>
      </c>
      <c r="BN6" s="21">
        <f t="shared" si="7"/>
        <v>783.8</v>
      </c>
      <c r="BO6" s="21">
        <f t="shared" si="7"/>
        <v>778.81</v>
      </c>
      <c r="BP6" s="20" t="str">
        <f>IF(BP7="","",IF(BP7="-","【-】","【"&amp;SUBSTITUTE(TEXT(BP7,"#,##0.00"),"-","△")&amp;"】"))</f>
        <v>【786.37】</v>
      </c>
      <c r="BQ6" s="21">
        <f>IF(BQ7="",NA(),BQ7)</f>
        <v>39.29</v>
      </c>
      <c r="BR6" s="21">
        <f t="shared" ref="BR6:BZ6" si="8">IF(BR7="",NA(),BR7)</f>
        <v>38.159999999999997</v>
      </c>
      <c r="BS6" s="21">
        <f t="shared" si="8"/>
        <v>65.92</v>
      </c>
      <c r="BT6" s="21">
        <f t="shared" si="8"/>
        <v>72.02</v>
      </c>
      <c r="BU6" s="21">
        <f t="shared" si="8"/>
        <v>74.16</v>
      </c>
      <c r="BV6" s="21">
        <f t="shared" si="8"/>
        <v>65.33</v>
      </c>
      <c r="BW6" s="21">
        <f t="shared" si="8"/>
        <v>65.39</v>
      </c>
      <c r="BX6" s="21">
        <f t="shared" si="8"/>
        <v>65.37</v>
      </c>
      <c r="BY6" s="21">
        <f t="shared" si="8"/>
        <v>68.11</v>
      </c>
      <c r="BZ6" s="21">
        <f t="shared" si="8"/>
        <v>67.23</v>
      </c>
      <c r="CA6" s="20" t="str">
        <f>IF(CA7="","",IF(CA7="-","【-】","【"&amp;SUBSTITUTE(TEXT(CA7,"#,##0.00"),"-","△")&amp;"】"))</f>
        <v>【60.65】</v>
      </c>
      <c r="CB6" s="21">
        <f>IF(CB7="",NA(),CB7)</f>
        <v>404.51</v>
      </c>
      <c r="CC6" s="21">
        <f t="shared" ref="CC6:CK6" si="9">IF(CC7="",NA(),CC7)</f>
        <v>414.6</v>
      </c>
      <c r="CD6" s="21">
        <f t="shared" si="9"/>
        <v>241.98</v>
      </c>
      <c r="CE6" s="21">
        <f t="shared" si="9"/>
        <v>220.89</v>
      </c>
      <c r="CF6" s="21">
        <f t="shared" si="9"/>
        <v>215.52</v>
      </c>
      <c r="CG6" s="21">
        <f t="shared" si="9"/>
        <v>227.43</v>
      </c>
      <c r="CH6" s="21">
        <f t="shared" si="9"/>
        <v>230.88</v>
      </c>
      <c r="CI6" s="21">
        <f t="shared" si="9"/>
        <v>228.99</v>
      </c>
      <c r="CJ6" s="21">
        <f t="shared" si="9"/>
        <v>222.41</v>
      </c>
      <c r="CK6" s="21">
        <f t="shared" si="9"/>
        <v>228.21</v>
      </c>
      <c r="CL6" s="20" t="str">
        <f>IF(CL7="","",IF(CL7="-","【-】","【"&amp;SUBSTITUTE(TEXT(CL7,"#,##0.00"),"-","△")&amp;"】"))</f>
        <v>【256.97】</v>
      </c>
      <c r="CM6" s="21">
        <f>IF(CM7="",NA(),CM7)</f>
        <v>75.239999999999995</v>
      </c>
      <c r="CN6" s="21">
        <f t="shared" ref="CN6:CV6" si="10">IF(CN7="",NA(),CN7)</f>
        <v>68.25</v>
      </c>
      <c r="CO6" s="21">
        <f t="shared" si="10"/>
        <v>65.67</v>
      </c>
      <c r="CP6" s="21">
        <f t="shared" si="10"/>
        <v>65.67</v>
      </c>
      <c r="CQ6" s="21">
        <f t="shared" si="10"/>
        <v>73.930000000000007</v>
      </c>
      <c r="CR6" s="21">
        <f t="shared" si="10"/>
        <v>56.01</v>
      </c>
      <c r="CS6" s="21">
        <f t="shared" si="10"/>
        <v>56.72</v>
      </c>
      <c r="CT6" s="21">
        <f t="shared" si="10"/>
        <v>54.06</v>
      </c>
      <c r="CU6" s="21">
        <f t="shared" si="10"/>
        <v>55.26</v>
      </c>
      <c r="CV6" s="21">
        <f t="shared" si="10"/>
        <v>54.54</v>
      </c>
      <c r="CW6" s="20" t="str">
        <f>IF(CW7="","",IF(CW7="-","【-】","【"&amp;SUBSTITUTE(TEXT(CW7,"#,##0.00"),"-","△")&amp;"】"))</f>
        <v>【61.14】</v>
      </c>
      <c r="CX6" s="21">
        <f>IF(CX7="",NA(),CX7)</f>
        <v>82.23</v>
      </c>
      <c r="CY6" s="21">
        <f t="shared" ref="CY6:DG6" si="11">IF(CY7="",NA(),CY7)</f>
        <v>87.9</v>
      </c>
      <c r="CZ6" s="21">
        <f t="shared" si="11"/>
        <v>88.29</v>
      </c>
      <c r="DA6" s="21">
        <f t="shared" si="11"/>
        <v>88.83</v>
      </c>
      <c r="DB6" s="21">
        <f t="shared" si="11"/>
        <v>89.27</v>
      </c>
      <c r="DC6" s="21">
        <f t="shared" si="11"/>
        <v>89.77</v>
      </c>
      <c r="DD6" s="21">
        <f t="shared" si="11"/>
        <v>90.04</v>
      </c>
      <c r="DE6" s="21">
        <f t="shared" si="11"/>
        <v>90.11</v>
      </c>
      <c r="DF6" s="21">
        <f t="shared" si="11"/>
        <v>90.52</v>
      </c>
      <c r="DG6" s="21">
        <f t="shared" si="11"/>
        <v>90.3</v>
      </c>
      <c r="DH6" s="20" t="str">
        <f>IF(DH7="","",IF(DH7="-","【-】","【"&amp;SUBSTITUTE(TEXT(DH7,"#,##0.00"),"-","△")&amp;"】"))</f>
        <v>【86.91】</v>
      </c>
      <c r="DI6" s="21">
        <f>IF(DI7="",NA(),DI7)</f>
        <v>18.190000000000001</v>
      </c>
      <c r="DJ6" s="21">
        <f t="shared" ref="DJ6:DR6" si="12">IF(DJ7="",NA(),DJ7)</f>
        <v>21.69</v>
      </c>
      <c r="DK6" s="21">
        <f t="shared" si="12"/>
        <v>21.79</v>
      </c>
      <c r="DL6" s="21">
        <f t="shared" si="12"/>
        <v>26.38</v>
      </c>
      <c r="DM6" s="21">
        <f t="shared" si="12"/>
        <v>28.78</v>
      </c>
      <c r="DN6" s="21">
        <f t="shared" si="12"/>
        <v>22.69</v>
      </c>
      <c r="DO6" s="21">
        <f t="shared" si="12"/>
        <v>24.32</v>
      </c>
      <c r="DP6" s="21">
        <f t="shared" si="12"/>
        <v>28.19</v>
      </c>
      <c r="DQ6" s="21">
        <f t="shared" si="12"/>
        <v>24.8</v>
      </c>
      <c r="DR6" s="21">
        <f t="shared" si="12"/>
        <v>28.12</v>
      </c>
      <c r="DS6" s="20" t="str">
        <f>IF(DS7="","",IF(DS7="-","【-】","【"&amp;SUBSTITUTE(TEXT(DS7,"#,##0.00"),"-","△")&amp;"】"))</f>
        <v>【24.95】</v>
      </c>
      <c r="DT6" s="20">
        <f>IF(DT7="",NA(),DT7)</f>
        <v>0</v>
      </c>
      <c r="DU6" s="20">
        <f t="shared" ref="DU6:EC6" si="13">IF(DU7="",NA(),DU7)</f>
        <v>0</v>
      </c>
      <c r="DV6" s="20">
        <f t="shared" si="13"/>
        <v>0</v>
      </c>
      <c r="DW6" s="20">
        <f t="shared" si="13"/>
        <v>0</v>
      </c>
      <c r="DX6" s="20">
        <f t="shared" si="13"/>
        <v>0</v>
      </c>
      <c r="DY6" s="20">
        <f t="shared" si="13"/>
        <v>0</v>
      </c>
      <c r="DZ6" s="20">
        <f t="shared" si="13"/>
        <v>0</v>
      </c>
      <c r="EA6" s="20">
        <f t="shared" si="13"/>
        <v>0</v>
      </c>
      <c r="EB6" s="20">
        <f t="shared" si="13"/>
        <v>0</v>
      </c>
      <c r="EC6" s="20">
        <f t="shared" si="13"/>
        <v>0</v>
      </c>
      <c r="ED6" s="20" t="str">
        <f>IF(ED7="","",IF(ED7="-","【-】","【"&amp;SUBSTITUTE(TEXT(ED7,"#,##0.00"),"-","△")&amp;"】"))</f>
        <v>【0.00】</v>
      </c>
      <c r="EE6" s="20">
        <f>IF(EE7="",NA(),EE7)</f>
        <v>0</v>
      </c>
      <c r="EF6" s="20">
        <f t="shared" ref="EF6:EN6" si="14">IF(EF7="",NA(),EF7)</f>
        <v>0</v>
      </c>
      <c r="EG6" s="20">
        <f t="shared" si="14"/>
        <v>0</v>
      </c>
      <c r="EH6" s="20">
        <f t="shared" si="14"/>
        <v>0</v>
      </c>
      <c r="EI6" s="20">
        <f t="shared" si="14"/>
        <v>0</v>
      </c>
      <c r="EJ6" s="21">
        <f t="shared" si="14"/>
        <v>0.44</v>
      </c>
      <c r="EK6" s="21">
        <f t="shared" si="14"/>
        <v>0.04</v>
      </c>
      <c r="EL6" s="21">
        <f t="shared" si="14"/>
        <v>0.02</v>
      </c>
      <c r="EM6" s="21">
        <f t="shared" si="14"/>
        <v>0.02</v>
      </c>
      <c r="EN6" s="21">
        <f t="shared" si="14"/>
        <v>0.01</v>
      </c>
      <c r="EO6" s="20" t="str">
        <f>IF(EO7="","",IF(EO7="-","【-】","【"&amp;SUBSTITUTE(TEXT(EO7,"#,##0.00"),"-","△")&amp;"】"))</f>
        <v>【0.03】</v>
      </c>
    </row>
    <row r="7" spans="1:148" s="22" customFormat="1" x14ac:dyDescent="0.15">
      <c r="A7" s="14"/>
      <c r="B7" s="23">
        <v>2021</v>
      </c>
      <c r="C7" s="23">
        <v>151009</v>
      </c>
      <c r="D7" s="23">
        <v>46</v>
      </c>
      <c r="E7" s="23">
        <v>17</v>
      </c>
      <c r="F7" s="23">
        <v>5</v>
      </c>
      <c r="G7" s="23">
        <v>0</v>
      </c>
      <c r="H7" s="23" t="s">
        <v>96</v>
      </c>
      <c r="I7" s="23" t="s">
        <v>97</v>
      </c>
      <c r="J7" s="23" t="s">
        <v>98</v>
      </c>
      <c r="K7" s="23" t="s">
        <v>99</v>
      </c>
      <c r="L7" s="23" t="s">
        <v>100</v>
      </c>
      <c r="M7" s="23" t="s">
        <v>101</v>
      </c>
      <c r="N7" s="24" t="s">
        <v>102</v>
      </c>
      <c r="O7" s="24">
        <v>71.91</v>
      </c>
      <c r="P7" s="24">
        <v>0.56000000000000005</v>
      </c>
      <c r="Q7" s="24">
        <v>89.05</v>
      </c>
      <c r="R7" s="24">
        <v>3047</v>
      </c>
      <c r="S7" s="24">
        <v>779613</v>
      </c>
      <c r="T7" s="24">
        <v>726.28</v>
      </c>
      <c r="U7" s="24">
        <v>1073.43</v>
      </c>
      <c r="V7" s="24">
        <v>4380</v>
      </c>
      <c r="W7" s="24">
        <v>2.1800000000000002</v>
      </c>
      <c r="X7" s="24">
        <v>2009.17</v>
      </c>
      <c r="Y7" s="24">
        <v>62.99</v>
      </c>
      <c r="Z7" s="24">
        <v>63.13</v>
      </c>
      <c r="AA7" s="24">
        <v>63.78</v>
      </c>
      <c r="AB7" s="24">
        <v>72.540000000000006</v>
      </c>
      <c r="AC7" s="24">
        <v>66.63</v>
      </c>
      <c r="AD7" s="24">
        <v>100.99</v>
      </c>
      <c r="AE7" s="24">
        <v>101.27</v>
      </c>
      <c r="AF7" s="24">
        <v>101.91</v>
      </c>
      <c r="AG7" s="24">
        <v>103.09</v>
      </c>
      <c r="AH7" s="24">
        <v>102.11</v>
      </c>
      <c r="AI7" s="24">
        <v>104.16</v>
      </c>
      <c r="AJ7" s="24">
        <v>85.13</v>
      </c>
      <c r="AK7" s="24">
        <v>227.81</v>
      </c>
      <c r="AL7" s="24">
        <v>380.07</v>
      </c>
      <c r="AM7" s="24">
        <v>453.98</v>
      </c>
      <c r="AN7" s="24">
        <v>549.6</v>
      </c>
      <c r="AO7" s="24">
        <v>149.02000000000001</v>
      </c>
      <c r="AP7" s="24">
        <v>137.09</v>
      </c>
      <c r="AQ7" s="24">
        <v>127.98</v>
      </c>
      <c r="AR7" s="24">
        <v>101.24</v>
      </c>
      <c r="AS7" s="24">
        <v>124.9</v>
      </c>
      <c r="AT7" s="24">
        <v>128.22999999999999</v>
      </c>
      <c r="AU7" s="24">
        <v>280.13</v>
      </c>
      <c r="AV7" s="24">
        <v>22.6</v>
      </c>
      <c r="AW7" s="24">
        <v>17.32</v>
      </c>
      <c r="AX7" s="24">
        <v>23.24</v>
      </c>
      <c r="AY7" s="24">
        <v>-49.63</v>
      </c>
      <c r="AZ7" s="24">
        <v>38.119999999999997</v>
      </c>
      <c r="BA7" s="24">
        <v>43.5</v>
      </c>
      <c r="BB7" s="24">
        <v>44.14</v>
      </c>
      <c r="BC7" s="24">
        <v>37.24</v>
      </c>
      <c r="BD7" s="24">
        <v>33.58</v>
      </c>
      <c r="BE7" s="24">
        <v>34.770000000000003</v>
      </c>
      <c r="BF7" s="24">
        <v>1088.6099999999999</v>
      </c>
      <c r="BG7" s="24">
        <v>871.32</v>
      </c>
      <c r="BH7" s="24">
        <v>662.11</v>
      </c>
      <c r="BI7" s="24">
        <v>412.63</v>
      </c>
      <c r="BJ7" s="24">
        <v>192.81</v>
      </c>
      <c r="BK7" s="24">
        <v>684.74</v>
      </c>
      <c r="BL7" s="24">
        <v>654.91999999999996</v>
      </c>
      <c r="BM7" s="24">
        <v>654.71</v>
      </c>
      <c r="BN7" s="24">
        <v>783.8</v>
      </c>
      <c r="BO7" s="24">
        <v>778.81</v>
      </c>
      <c r="BP7" s="24">
        <v>786.37</v>
      </c>
      <c r="BQ7" s="24">
        <v>39.29</v>
      </c>
      <c r="BR7" s="24">
        <v>38.159999999999997</v>
      </c>
      <c r="BS7" s="24">
        <v>65.92</v>
      </c>
      <c r="BT7" s="24">
        <v>72.02</v>
      </c>
      <c r="BU7" s="24">
        <v>74.16</v>
      </c>
      <c r="BV7" s="24">
        <v>65.33</v>
      </c>
      <c r="BW7" s="24">
        <v>65.39</v>
      </c>
      <c r="BX7" s="24">
        <v>65.37</v>
      </c>
      <c r="BY7" s="24">
        <v>68.11</v>
      </c>
      <c r="BZ7" s="24">
        <v>67.23</v>
      </c>
      <c r="CA7" s="24">
        <v>60.65</v>
      </c>
      <c r="CB7" s="24">
        <v>404.51</v>
      </c>
      <c r="CC7" s="24">
        <v>414.6</v>
      </c>
      <c r="CD7" s="24">
        <v>241.98</v>
      </c>
      <c r="CE7" s="24">
        <v>220.89</v>
      </c>
      <c r="CF7" s="24">
        <v>215.52</v>
      </c>
      <c r="CG7" s="24">
        <v>227.43</v>
      </c>
      <c r="CH7" s="24">
        <v>230.88</v>
      </c>
      <c r="CI7" s="24">
        <v>228.99</v>
      </c>
      <c r="CJ7" s="24">
        <v>222.41</v>
      </c>
      <c r="CK7" s="24">
        <v>228.21</v>
      </c>
      <c r="CL7" s="24">
        <v>256.97000000000003</v>
      </c>
      <c r="CM7" s="24">
        <v>75.239999999999995</v>
      </c>
      <c r="CN7" s="24">
        <v>68.25</v>
      </c>
      <c r="CO7" s="24">
        <v>65.67</v>
      </c>
      <c r="CP7" s="24">
        <v>65.67</v>
      </c>
      <c r="CQ7" s="24">
        <v>73.930000000000007</v>
      </c>
      <c r="CR7" s="24">
        <v>56.01</v>
      </c>
      <c r="CS7" s="24">
        <v>56.72</v>
      </c>
      <c r="CT7" s="24">
        <v>54.06</v>
      </c>
      <c r="CU7" s="24">
        <v>55.26</v>
      </c>
      <c r="CV7" s="24">
        <v>54.54</v>
      </c>
      <c r="CW7" s="24">
        <v>61.14</v>
      </c>
      <c r="CX7" s="24">
        <v>82.23</v>
      </c>
      <c r="CY7" s="24">
        <v>87.9</v>
      </c>
      <c r="CZ7" s="24">
        <v>88.29</v>
      </c>
      <c r="DA7" s="24">
        <v>88.83</v>
      </c>
      <c r="DB7" s="24">
        <v>89.27</v>
      </c>
      <c r="DC7" s="24">
        <v>89.77</v>
      </c>
      <c r="DD7" s="24">
        <v>90.04</v>
      </c>
      <c r="DE7" s="24">
        <v>90.11</v>
      </c>
      <c r="DF7" s="24">
        <v>90.52</v>
      </c>
      <c r="DG7" s="24">
        <v>90.3</v>
      </c>
      <c r="DH7" s="24">
        <v>86.91</v>
      </c>
      <c r="DI7" s="24">
        <v>18.190000000000001</v>
      </c>
      <c r="DJ7" s="24">
        <v>21.69</v>
      </c>
      <c r="DK7" s="24">
        <v>21.79</v>
      </c>
      <c r="DL7" s="24">
        <v>26.38</v>
      </c>
      <c r="DM7" s="24">
        <v>28.78</v>
      </c>
      <c r="DN7" s="24">
        <v>22.69</v>
      </c>
      <c r="DO7" s="24">
        <v>24.32</v>
      </c>
      <c r="DP7" s="24">
        <v>28.19</v>
      </c>
      <c r="DQ7" s="24">
        <v>24.8</v>
      </c>
      <c r="DR7" s="24">
        <v>28.12</v>
      </c>
      <c r="DS7" s="24">
        <v>24.95</v>
      </c>
      <c r="DT7" s="24">
        <v>0</v>
      </c>
      <c r="DU7" s="24">
        <v>0</v>
      </c>
      <c r="DV7" s="24">
        <v>0</v>
      </c>
      <c r="DW7" s="24">
        <v>0</v>
      </c>
      <c r="DX7" s="24">
        <v>0</v>
      </c>
      <c r="DY7" s="24">
        <v>0</v>
      </c>
      <c r="DZ7" s="24">
        <v>0</v>
      </c>
      <c r="EA7" s="24">
        <v>0</v>
      </c>
      <c r="EB7" s="24">
        <v>0</v>
      </c>
      <c r="EC7" s="24">
        <v>0</v>
      </c>
      <c r="ED7" s="24">
        <v>0</v>
      </c>
      <c r="EE7" s="24">
        <v>0</v>
      </c>
      <c r="EF7" s="24">
        <v>0</v>
      </c>
      <c r="EG7" s="24">
        <v>0</v>
      </c>
      <c r="EH7" s="24">
        <v>0</v>
      </c>
      <c r="EI7" s="24">
        <v>0</v>
      </c>
      <c r="EJ7" s="24">
        <v>0.44</v>
      </c>
      <c r="EK7" s="24">
        <v>0.04</v>
      </c>
      <c r="EL7" s="24">
        <v>0.02</v>
      </c>
      <c r="EM7" s="24">
        <v>0.02</v>
      </c>
      <c r="EN7" s="24">
        <v>0.01</v>
      </c>
      <c r="EO7" s="24">
        <v>0.03</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15">
      <c r="B11">
        <v>4</v>
      </c>
      <c r="C11">
        <v>3</v>
      </c>
      <c r="D11">
        <v>2</v>
      </c>
      <c r="E11">
        <v>1</v>
      </c>
      <c r="F11">
        <v>0</v>
      </c>
      <c r="G11" t="s">
        <v>108</v>
      </c>
    </row>
    <row r="12" spans="1:148" x14ac:dyDescent="0.15">
      <c r="B12">
        <v>1</v>
      </c>
      <c r="C12">
        <v>1</v>
      </c>
      <c r="D12">
        <v>1</v>
      </c>
      <c r="E12">
        <v>2</v>
      </c>
      <c r="F12">
        <v>3</v>
      </c>
      <c r="G12" t="s">
        <v>109</v>
      </c>
    </row>
    <row r="13" spans="1:148" x14ac:dyDescent="0.15">
      <c r="B13" t="s">
        <v>110</v>
      </c>
      <c r="C13" t="s">
        <v>110</v>
      </c>
      <c r="D13" t="s">
        <v>111</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新潟市</cp:lastModifiedBy>
  <cp:lastPrinted>2023-01-20T02:18:10Z</cp:lastPrinted>
  <dcterms:created xsi:type="dcterms:W3CDTF">2023-01-12T23:43:48Z</dcterms:created>
  <dcterms:modified xsi:type="dcterms:W3CDTF">2023-01-20T02:18:15Z</dcterms:modified>
  <cp:category/>
</cp:coreProperties>
</file>