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rXnp+/dl5omWWIS+xr8wN5b7YWZ8qKC1Mb9LfEyTDXiLayj7ujJr9Hn6W/PMu4zZPIt+0lQlQdaIIofvw6kBlg==" workbookSaltValue="JkZgWMf4Yc39cfMdziz36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GQ30" i="4"/>
  <c r="IE76" i="4"/>
  <c r="BZ51" i="4"/>
  <c r="BZ30" i="4"/>
  <c r="KP76" i="4"/>
  <c r="HA76" i="4"/>
  <c r="AN51" i="4"/>
  <c r="FE30" i="4"/>
  <c r="AN30" i="4"/>
  <c r="FE51" i="4"/>
  <c r="JV30" i="4"/>
  <c r="AG76" i="4"/>
  <c r="JV51" i="4"/>
  <c r="HP76" i="4"/>
  <c r="BG30" i="4"/>
  <c r="AV76" i="4"/>
  <c r="KO51" i="4"/>
  <c r="FX51" i="4"/>
  <c r="KO30" i="4"/>
  <c r="FX30" i="4"/>
  <c r="LE76" i="4"/>
  <c r="BG51" i="4"/>
  <c r="R76" i="4"/>
  <c r="JC51" i="4"/>
  <c r="KA76" i="4"/>
  <c r="EL51" i="4"/>
  <c r="JC30" i="4"/>
  <c r="GL76" i="4"/>
  <c r="U51" i="4"/>
  <c r="EL30" i="4"/>
  <c r="U30"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<sst xmlns="http://schemas.openxmlformats.org/spreadsheetml/2006/main" count="278" uniqueCount="135">
  <si>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</si>
  <si>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</si>
  <si>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</si>
  <si>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</si>
  <si>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</si>
  <si>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</si>
  <si>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</si>
  <si>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</si>
  <si>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</si>
  <si>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</si>
  <si>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</si>
  <si>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</si>
  <si>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</si>
  <si>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</si>
  <si>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</si>
  <si>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</si>
  <si>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</si>
  <si>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</si>
  <si>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</si>
  <si>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</si>
  <si>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</si>
  <si>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</si>
  <si>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</si>
  <si>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</si>
  <si>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</si>
  <si>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</si>
  <si>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</si>
  <si>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</si>
  <si>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</si>
  <si>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</si>
  <si>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</si>
  <si>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</si>
  <si>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</si>
  <si>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</si>
  <si>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</si>
  <si>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</si>
  <si>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</si>
  <si>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</si>
  <si>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</si>
  <si>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</si>
  <si>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</si>
  <si>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</si>
  <si>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</si>
  <si>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</si>
  <si>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</si>
  <si>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</si>
  <si>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</si>
  <si>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</si>
  <si>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</si>
  <si>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</si>
  <si>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</si>
  <si>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</si>
  <si>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</si>
  <si>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</si>
  <si>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</si>
  <si>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</si>
  <si>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</si>
  <si>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</si>
  <si>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</si>
  <si>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</si>
  <si>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</si>
  <si>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</si>
  <si>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</si>
  <si>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</si>
  <si>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</si>
  <si>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</si>
  <si>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</si>
  <si>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</si>
  <si>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</si>
  <si>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</si>
  <si>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</si>
  <si>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</si>
  <si>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</si>
  <si>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</si>
  <si>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</si>
  <si>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</si>
  <si>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</si>
  <si>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</si>
  <si>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</si>
  <si>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</si>
  <si>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</si>
  <si>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</si>
  <si>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</si>
  <si>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</si>
  <si>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</si>
  <si>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</si>
  <si>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</si>
  <si>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</si>
  <si>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</si>
  <si>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</si>
  <si>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</si>
  <si>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</si>
  <si>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</si>
  <si>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</si>
  <si>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</si>
  <si>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</si>
  <si>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</si>
  <si>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</si>
  <si>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</si>
  <si>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</si>
  <si>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</si>
  <si>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</si>
  <si>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当該値(N-1)</t>
    <phoneticPr fontId="5"/>
  </si>
  <si>
    <t>当該値(N)</t>
    <phoneticPr fontId="5"/>
  </si>
  <si>
    <t>当該値(N-2)</t>
    <phoneticPr fontId="5"/>
  </si>
  <si>
    <t>当該値(N-4)</t>
    <phoneticPr fontId="5"/>
  </si>
  <si>
    <t>当該値(N-3)</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</si>
  <si>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</si>
  <si>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</si>
  <si>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</si>
  <si>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</si>
  <si>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</si>
  <si>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</si>
  <si>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</si>
  <si>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靱地下駐車場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</si>
  <si>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</si>
  <si>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</si>
  <si>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</si>
  <si>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</si>
  <si>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</si>
  <si>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</si>
  <si>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</si>
  <si>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</si>
  <si>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</si>
  <si>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</si>
  <si>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</si>
  <si>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</si>
  <si>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</si>
  <si>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</si>
  <si>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</si>
  <si>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</si>
  <si>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t>
    <phoneticPr fontId="5"/>
  </si>
  <si>
    <t>・⑪稼動率は、収容台数に対する一日当たり平均駐車台数の割合をいいます。
　類似施設と比較し、低い水準となっておりますが、地上の靱公園テニスコート利用者等、長時間利用目的の車両が多いことが主な要因です。また、R2以降はコロナ禍の影響により減少しております。</t>
    <rPh sb="60" eb="62">
      <t>チジョウ</t>
    </rPh>
    <rPh sb="63" eb="64">
      <t xml:space="preserve">ウツボ </t>
    </rPh>
    <rPh sb="64" eb="66">
      <t>コウエン</t>
    </rPh>
    <rPh sb="72" eb="75">
      <t>リヨウシャ</t>
    </rPh>
    <rPh sb="75" eb="76">
      <t>トウ</t>
    </rPh>
    <rPh sb="82" eb="84">
      <t>モクテキ</t>
    </rPh>
    <rPh sb="105" eb="107">
      <t>イコウ</t>
    </rPh>
    <rPh sb="111" eb="112">
      <t>カ</t>
    </rPh>
    <rPh sb="113" eb="115">
      <t>エイキョウ</t>
    </rPh>
    <rPh sb="118" eb="120">
      <t>ゲンショウ</t>
    </rPh>
    <phoneticPr fontId="15"/>
  </si>
  <si>
    <t>・各種利用促進策を実施し、収益増に向けた効率的な駐車場運営を行っています。
・稼働率については、上記のとおり長時間利用車両が多いため、類似施設と比較し、低い水準となっています。また、コロナ禍の影響により減少していることから、今後適切な料金体系について検討し、短時間利用車両の増加を図ってまいります。
・また、靱地下駐車場の地上テニスコートにおいては、テニスの世界大会や音楽祭等のイベントが年間を通して開催されており、当該利用者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7" eb="59">
      <t>リヨウ</t>
    </rPh>
    <rPh sb="59" eb="61">
      <t>シャリョウ</t>
    </rPh>
    <rPh sb="94" eb="95">
      <t>カ</t>
    </rPh>
    <rPh sb="96" eb="98">
      <t>エイキョウ</t>
    </rPh>
    <rPh sb="101" eb="103">
      <t>ゲンショウ</t>
    </rPh>
    <rPh sb="134" eb="136">
      <t>シャリョウ</t>
    </rPh>
    <rPh sb="154" eb="155">
      <t>ウツボ</t>
    </rPh>
    <rPh sb="155" eb="157">
      <t>チカ</t>
    </rPh>
    <rPh sb="157" eb="160">
      <t>チュウシャジョウ</t>
    </rPh>
    <rPh sb="161" eb="163">
      <t>チジョウ</t>
    </rPh>
    <rPh sb="179" eb="181">
      <t>セカイ</t>
    </rPh>
    <rPh sb="181" eb="183">
      <t>タイカイ</t>
    </rPh>
    <rPh sb="184" eb="186">
      <t>オンガク</t>
    </rPh>
    <rPh sb="186" eb="187">
      <t>マツ</t>
    </rPh>
    <rPh sb="187" eb="188">
      <t>トウ</t>
    </rPh>
    <rPh sb="194" eb="196">
      <t>ネンカン</t>
    </rPh>
    <rPh sb="197" eb="198">
      <t>ツウ</t>
    </rPh>
    <rPh sb="200" eb="202">
      <t>カイサイ</t>
    </rPh>
    <rPh sb="208" eb="210">
      <t>トウガイ</t>
    </rPh>
    <rPh sb="210" eb="212">
      <t>リヨウ</t>
    </rPh>
    <rPh sb="212" eb="213">
      <t>シャ</t>
    </rPh>
    <rPh sb="213" eb="214">
      <t>ソウ</t>
    </rPh>
    <rPh sb="215" eb="217">
      <t>コンゴ</t>
    </rPh>
    <rPh sb="256" eb="258">
      <t>キョウギ</t>
    </rPh>
    <rPh sb="268" eb="269">
      <t>ウツボ</t>
    </rPh>
    <rPh sb="269" eb="271">
      <t>チカ</t>
    </rPh>
    <phoneticPr fontId="17"/>
  </si>
  <si>
    <t>・⑦靱地下駐車場は道路附属物（道路法第2条第2項）であり、敷地の地価を計上しておりません。
・⑧設備投資見込額は、今後10年間で見込む建設改良費・修繕費等の金額です。靱地下駐車場については、今後駐車場収入で更新費用を賄ったうえで収支黒が発生していく見込みです。
・⑩企業債の残高はありません。</t>
    <rPh sb="2" eb="3">
      <t>ウツボ</t>
    </rPh>
    <rPh sb="83" eb="84">
      <t>ウツボ</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</si>
</sst>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6"/>
      <name val="游ゴシック"/>
      <family val="2"/>
      <charset val="128"/>
      <scheme val="minor"/>
    </font>
    <font>
      <sz val="10"/>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9" fillId="0" borderId="9"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146.19999999999999</c:v>
                </c:pt>
                <c:pt idx="1">
                  <c:v>297.7</c:v>
                </c:pt>
                <c:pt idx="2">
                  <c:v>268.60000000000002</c:v>
                </c:pt>
                <c:pt idx="3">
                  <c:v>286.3</c:v>
                </c:pt>
                <c:pt idx="4">
                  <c:v>278.10000000000002</c:v>
                </c:pt>
              </c:numCache>
            </c:numRef>
          </c:val>
          <c:extLst>
            <c:ext xmlns:c16="http://schemas.microsoft.com/office/drawing/2014/chart" uri="{C3380CC4-5D6E-409C-BE32-E72D297353CC}">
              <c16:uniqueId val="{00000000-CF09-4F84-B0EB-0E984D0FBCB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CF09-4F84-B0EB-0E984D0FBCB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7E-42AF-AAAE-F69D7CD24F9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B97E-42AF-AAAE-F69D7CD24F9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A6D-4625-9627-E31F9F8E5B6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A6D-4625-9627-E31F9F8E5B6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B44-458B-A682-7B4D6EAA89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44-458B-A682-7B4D6EAA89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FD-4C64-87CF-934B850EECA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EEFD-4C64-87CF-934B850EECA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9F7-44E7-87BB-0615A7DF592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B9F7-44E7-87BB-0615A7DF592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102</c:v>
                </c:pt>
                <c:pt idx="1">
                  <c:v>99.2</c:v>
                </c:pt>
                <c:pt idx="2">
                  <c:v>83.9</c:v>
                </c:pt>
                <c:pt idx="3">
                  <c:v>78.8</c:v>
                </c:pt>
                <c:pt idx="4">
                  <c:v>72.5</c:v>
                </c:pt>
              </c:numCache>
            </c:numRef>
          </c:val>
          <c:extLst>
            <c:ext xmlns:c16="http://schemas.microsoft.com/office/drawing/2014/chart" uri="{C3380CC4-5D6E-409C-BE32-E72D297353CC}">
              <c16:uniqueId val="{00000000-C92F-44EB-8CCA-F49FA5E1C0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C92F-44EB-8CCA-F49FA5E1C0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31.6</c:v>
                </c:pt>
                <c:pt idx="1">
                  <c:v>66.400000000000006</c:v>
                </c:pt>
                <c:pt idx="2">
                  <c:v>62.8</c:v>
                </c:pt>
                <c:pt idx="3">
                  <c:v>65.099999999999994</c:v>
                </c:pt>
                <c:pt idx="4">
                  <c:v>64</c:v>
                </c:pt>
              </c:numCache>
            </c:numRef>
          </c:val>
          <c:extLst>
            <c:ext xmlns:c16="http://schemas.microsoft.com/office/drawing/2014/chart" uri="{C3380CC4-5D6E-409C-BE32-E72D297353CC}">
              <c16:uniqueId val="{00000000-7E5D-4935-8AFB-85EBF7AAAD7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7E5D-4935-8AFB-85EBF7AAAD7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43032</c:v>
                </c:pt>
                <c:pt idx="1">
                  <c:v>90190</c:v>
                </c:pt>
                <c:pt idx="2">
                  <c:v>76260</c:v>
                </c:pt>
                <c:pt idx="3">
                  <c:v>79569</c:v>
                </c:pt>
                <c:pt idx="4">
                  <c:v>76586</c:v>
                </c:pt>
              </c:numCache>
            </c:numRef>
          </c:val>
          <c:extLst>
            <c:ext xmlns:c16="http://schemas.microsoft.com/office/drawing/2014/chart" uri="{C3380CC4-5D6E-409C-BE32-E72D297353CC}">
              <c16:uniqueId val="{00000000-1392-481E-959C-2D56BFB7E30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1392-481E-959C-2D56BFB7E30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靱地下駐車場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9000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121</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7" t="s">
        <v>131</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146.19999999999999</v>
      </c>
      <c r="V31" s="116"/>
      <c r="W31" s="116"/>
      <c r="X31" s="116"/>
      <c r="Y31" s="116"/>
      <c r="Z31" s="116"/>
      <c r="AA31" s="116"/>
      <c r="AB31" s="116"/>
      <c r="AC31" s="116"/>
      <c r="AD31" s="116"/>
      <c r="AE31" s="116"/>
      <c r="AF31" s="116"/>
      <c r="AG31" s="116"/>
      <c r="AH31" s="116"/>
      <c r="AI31" s="116"/>
      <c r="AJ31" s="116"/>
      <c r="AK31" s="116"/>
      <c r="AL31" s="116"/>
      <c r="AM31" s="116"/>
      <c r="AN31" s="116">
        <f>データ!Z7</f>
        <v>297.7</v>
      </c>
      <c r="AO31" s="116"/>
      <c r="AP31" s="116"/>
      <c r="AQ31" s="116"/>
      <c r="AR31" s="116"/>
      <c r="AS31" s="116"/>
      <c r="AT31" s="116"/>
      <c r="AU31" s="116"/>
      <c r="AV31" s="116"/>
      <c r="AW31" s="116"/>
      <c r="AX31" s="116"/>
      <c r="AY31" s="116"/>
      <c r="AZ31" s="116"/>
      <c r="BA31" s="116"/>
      <c r="BB31" s="116"/>
      <c r="BC31" s="116"/>
      <c r="BD31" s="116"/>
      <c r="BE31" s="116"/>
      <c r="BF31" s="116"/>
      <c r="BG31" s="116">
        <f>データ!AA7</f>
        <v>268.60000000000002</v>
      </c>
      <c r="BH31" s="116"/>
      <c r="BI31" s="116"/>
      <c r="BJ31" s="116"/>
      <c r="BK31" s="116"/>
      <c r="BL31" s="116"/>
      <c r="BM31" s="116"/>
      <c r="BN31" s="116"/>
      <c r="BO31" s="116"/>
      <c r="BP31" s="116"/>
      <c r="BQ31" s="116"/>
      <c r="BR31" s="116"/>
      <c r="BS31" s="116"/>
      <c r="BT31" s="116"/>
      <c r="BU31" s="116"/>
      <c r="BV31" s="116"/>
      <c r="BW31" s="116"/>
      <c r="BX31" s="116"/>
      <c r="BY31" s="116"/>
      <c r="BZ31" s="116">
        <f>データ!AB7</f>
        <v>286.3</v>
      </c>
      <c r="CA31" s="116"/>
      <c r="CB31" s="116"/>
      <c r="CC31" s="116"/>
      <c r="CD31" s="116"/>
      <c r="CE31" s="116"/>
      <c r="CF31" s="116"/>
      <c r="CG31" s="116"/>
      <c r="CH31" s="116"/>
      <c r="CI31" s="116"/>
      <c r="CJ31" s="116"/>
      <c r="CK31" s="116"/>
      <c r="CL31" s="116"/>
      <c r="CM31" s="116"/>
      <c r="CN31" s="116"/>
      <c r="CO31" s="116"/>
      <c r="CP31" s="116"/>
      <c r="CQ31" s="116"/>
      <c r="CR31" s="116"/>
      <c r="CS31" s="116">
        <f>データ!AC7</f>
        <v>278.10000000000002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102</v>
      </c>
      <c r="JD31" s="111"/>
      <c r="JE31" s="111"/>
      <c r="JF31" s="111"/>
      <c r="JG31" s="111"/>
      <c r="JH31" s="111"/>
      <c r="JI31" s="111"/>
      <c r="JJ31" s="111"/>
      <c r="JK31" s="111"/>
      <c r="JL31" s="111"/>
      <c r="JM31" s="111"/>
      <c r="JN31" s="111"/>
      <c r="JO31" s="111"/>
      <c r="JP31" s="111"/>
      <c r="JQ31" s="111"/>
      <c r="JR31" s="111"/>
      <c r="JS31" s="111"/>
      <c r="JT31" s="111"/>
      <c r="JU31" s="112"/>
      <c r="JV31" s="110">
        <f>データ!DL7</f>
        <v>99.2</v>
      </c>
      <c r="JW31" s="111"/>
      <c r="JX31" s="111"/>
      <c r="JY31" s="111"/>
      <c r="JZ31" s="111"/>
      <c r="KA31" s="111"/>
      <c r="KB31" s="111"/>
      <c r="KC31" s="111"/>
      <c r="KD31" s="111"/>
      <c r="KE31" s="111"/>
      <c r="KF31" s="111"/>
      <c r="KG31" s="111"/>
      <c r="KH31" s="111"/>
      <c r="KI31" s="111"/>
      <c r="KJ31" s="111"/>
      <c r="KK31" s="111"/>
      <c r="KL31" s="111"/>
      <c r="KM31" s="111"/>
      <c r="KN31" s="112"/>
      <c r="KO31" s="110">
        <f>データ!DM7</f>
        <v>83.9</v>
      </c>
      <c r="KP31" s="111"/>
      <c r="KQ31" s="111"/>
      <c r="KR31" s="111"/>
      <c r="KS31" s="111"/>
      <c r="KT31" s="111"/>
      <c r="KU31" s="111"/>
      <c r="KV31" s="111"/>
      <c r="KW31" s="111"/>
      <c r="KX31" s="111"/>
      <c r="KY31" s="111"/>
      <c r="KZ31" s="111"/>
      <c r="LA31" s="111"/>
      <c r="LB31" s="111"/>
      <c r="LC31" s="111"/>
      <c r="LD31" s="111"/>
      <c r="LE31" s="111"/>
      <c r="LF31" s="111"/>
      <c r="LG31" s="112"/>
      <c r="LH31" s="110">
        <f>データ!DN7</f>
        <v>78.8</v>
      </c>
      <c r="LI31" s="111"/>
      <c r="LJ31" s="111"/>
      <c r="LK31" s="111"/>
      <c r="LL31" s="111"/>
      <c r="LM31" s="111"/>
      <c r="LN31" s="111"/>
      <c r="LO31" s="111"/>
      <c r="LP31" s="111"/>
      <c r="LQ31" s="111"/>
      <c r="LR31" s="111"/>
      <c r="LS31" s="111"/>
      <c r="LT31" s="111"/>
      <c r="LU31" s="111"/>
      <c r="LV31" s="111"/>
      <c r="LW31" s="111"/>
      <c r="LX31" s="111"/>
      <c r="LY31" s="111"/>
      <c r="LZ31" s="112"/>
      <c r="MA31" s="110">
        <f>データ!DO7</f>
        <v>72.5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132.1</v>
      </c>
      <c r="V32" s="116"/>
      <c r="W32" s="116"/>
      <c r="X32" s="116"/>
      <c r="Y32" s="116"/>
      <c r="Z32" s="116"/>
      <c r="AA32" s="116"/>
      <c r="AB32" s="116"/>
      <c r="AC32" s="116"/>
      <c r="AD32" s="116"/>
      <c r="AE32" s="116"/>
      <c r="AF32" s="116"/>
      <c r="AG32" s="116"/>
      <c r="AH32" s="116"/>
      <c r="AI32" s="116"/>
      <c r="AJ32" s="116"/>
      <c r="AK32" s="116"/>
      <c r="AL32" s="116"/>
      <c r="AM32" s="116"/>
      <c r="AN32" s="116">
        <f>データ!AE7</f>
        <v>150.30000000000001</v>
      </c>
      <c r="AO32" s="116"/>
      <c r="AP32" s="116"/>
      <c r="AQ32" s="116"/>
      <c r="AR32" s="116"/>
      <c r="AS32" s="116"/>
      <c r="AT32" s="116"/>
      <c r="AU32" s="116"/>
      <c r="AV32" s="116"/>
      <c r="AW32" s="116"/>
      <c r="AX32" s="116"/>
      <c r="AY32" s="116"/>
      <c r="AZ32" s="116"/>
      <c r="BA32" s="116"/>
      <c r="BB32" s="116"/>
      <c r="BC32" s="116"/>
      <c r="BD32" s="116"/>
      <c r="BE32" s="116"/>
      <c r="BF32" s="116"/>
      <c r="BG32" s="116">
        <f>データ!AF7</f>
        <v>136.1</v>
      </c>
      <c r="BH32" s="116"/>
      <c r="BI32" s="116"/>
      <c r="BJ32" s="116"/>
      <c r="BK32" s="116"/>
      <c r="BL32" s="116"/>
      <c r="BM32" s="116"/>
      <c r="BN32" s="116"/>
      <c r="BO32" s="116"/>
      <c r="BP32" s="116"/>
      <c r="BQ32" s="116"/>
      <c r="BR32" s="116"/>
      <c r="BS32" s="116"/>
      <c r="BT32" s="116"/>
      <c r="BU32" s="116"/>
      <c r="BV32" s="116"/>
      <c r="BW32" s="116"/>
      <c r="BX32" s="116"/>
      <c r="BY32" s="116"/>
      <c r="BZ32" s="116">
        <f>データ!AG7</f>
        <v>127.8</v>
      </c>
      <c r="CA32" s="116"/>
      <c r="CB32" s="116"/>
      <c r="CC32" s="116"/>
      <c r="CD32" s="116"/>
      <c r="CE32" s="116"/>
      <c r="CF32" s="116"/>
      <c r="CG32" s="116"/>
      <c r="CH32" s="116"/>
      <c r="CI32" s="116"/>
      <c r="CJ32" s="116"/>
      <c r="CK32" s="116"/>
      <c r="CL32" s="116"/>
      <c r="CM32" s="116"/>
      <c r="CN32" s="116"/>
      <c r="CO32" s="116"/>
      <c r="CP32" s="116"/>
      <c r="CQ32" s="116"/>
      <c r="CR32" s="116"/>
      <c r="CS32" s="116">
        <f>データ!AH7</f>
        <v>146.5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5.2</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4.0999999999999996</v>
      </c>
      <c r="FY32" s="116"/>
      <c r="FZ32" s="116"/>
      <c r="GA32" s="116"/>
      <c r="GB32" s="116"/>
      <c r="GC32" s="116"/>
      <c r="GD32" s="116"/>
      <c r="GE32" s="116"/>
      <c r="GF32" s="116"/>
      <c r="GG32" s="116"/>
      <c r="GH32" s="116"/>
      <c r="GI32" s="116"/>
      <c r="GJ32" s="116"/>
      <c r="GK32" s="116"/>
      <c r="GL32" s="116"/>
      <c r="GM32" s="116"/>
      <c r="GN32" s="116"/>
      <c r="GO32" s="116"/>
      <c r="GP32" s="116"/>
      <c r="GQ32" s="116">
        <f>データ!AR7</f>
        <v>6.6</v>
      </c>
      <c r="GR32" s="116"/>
      <c r="GS32" s="116"/>
      <c r="GT32" s="116"/>
      <c r="GU32" s="116"/>
      <c r="GV32" s="116"/>
      <c r="GW32" s="116"/>
      <c r="GX32" s="116"/>
      <c r="GY32" s="116"/>
      <c r="GZ32" s="116"/>
      <c r="HA32" s="116"/>
      <c r="HB32" s="116"/>
      <c r="HC32" s="116"/>
      <c r="HD32" s="116"/>
      <c r="HE32" s="116"/>
      <c r="HF32" s="116"/>
      <c r="HG32" s="116"/>
      <c r="HH32" s="116"/>
      <c r="HI32" s="116"/>
      <c r="HJ32" s="116">
        <f>データ!AS7</f>
        <v>5.5</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164.4</v>
      </c>
      <c r="JD32" s="111"/>
      <c r="JE32" s="111"/>
      <c r="JF32" s="111"/>
      <c r="JG32" s="111"/>
      <c r="JH32" s="111"/>
      <c r="JI32" s="111"/>
      <c r="JJ32" s="111"/>
      <c r="JK32" s="111"/>
      <c r="JL32" s="111"/>
      <c r="JM32" s="111"/>
      <c r="JN32" s="111"/>
      <c r="JO32" s="111"/>
      <c r="JP32" s="111"/>
      <c r="JQ32" s="111"/>
      <c r="JR32" s="111"/>
      <c r="JS32" s="111"/>
      <c r="JT32" s="111"/>
      <c r="JU32" s="112"/>
      <c r="JV32" s="110">
        <f>データ!DQ7</f>
        <v>161.5</v>
      </c>
      <c r="JW32" s="111"/>
      <c r="JX32" s="111"/>
      <c r="JY32" s="111"/>
      <c r="JZ32" s="111"/>
      <c r="KA32" s="111"/>
      <c r="KB32" s="111"/>
      <c r="KC32" s="111"/>
      <c r="KD32" s="111"/>
      <c r="KE32" s="111"/>
      <c r="KF32" s="111"/>
      <c r="KG32" s="111"/>
      <c r="KH32" s="111"/>
      <c r="KI32" s="111"/>
      <c r="KJ32" s="111"/>
      <c r="KK32" s="111"/>
      <c r="KL32" s="111"/>
      <c r="KM32" s="111"/>
      <c r="KN32" s="112"/>
      <c r="KO32" s="110">
        <f>データ!DR7</f>
        <v>156.5</v>
      </c>
      <c r="KP32" s="111"/>
      <c r="KQ32" s="111"/>
      <c r="KR32" s="111"/>
      <c r="KS32" s="111"/>
      <c r="KT32" s="111"/>
      <c r="KU32" s="111"/>
      <c r="KV32" s="111"/>
      <c r="KW32" s="111"/>
      <c r="KX32" s="111"/>
      <c r="KY32" s="111"/>
      <c r="KZ32" s="111"/>
      <c r="LA32" s="111"/>
      <c r="LB32" s="111"/>
      <c r="LC32" s="111"/>
      <c r="LD32" s="111"/>
      <c r="LE32" s="111"/>
      <c r="LF32" s="111"/>
      <c r="LG32" s="112"/>
      <c r="LH32" s="110">
        <f>データ!DS7</f>
        <v>131</v>
      </c>
      <c r="LI32" s="111"/>
      <c r="LJ32" s="111"/>
      <c r="LK32" s="111"/>
      <c r="LL32" s="111"/>
      <c r="LM32" s="111"/>
      <c r="LN32" s="111"/>
      <c r="LO32" s="111"/>
      <c r="LP32" s="111"/>
      <c r="LQ32" s="111"/>
      <c r="LR32" s="111"/>
      <c r="LS32" s="111"/>
      <c r="LT32" s="111"/>
      <c r="LU32" s="111"/>
      <c r="LV32" s="111"/>
      <c r="LW32" s="111"/>
      <c r="LX32" s="111"/>
      <c r="LY32" s="111"/>
      <c r="LZ32" s="112"/>
      <c r="MA32" s="110">
        <f>データ!DT7</f>
        <v>136.80000000000001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7" t="s">
        <v>134</v>
      </c>
      <c r="NE32" s="108"/>
      <c r="NF32" s="108"/>
      <c r="NG32" s="108"/>
      <c r="NH32" s="108"/>
      <c r="NI32" s="108"/>
      <c r="NJ32" s="108"/>
      <c r="NK32" s="108"/>
      <c r="NL32" s="108"/>
      <c r="NM32" s="108"/>
      <c r="NN32" s="108"/>
      <c r="NO32" s="108"/>
      <c r="NP32" s="108"/>
      <c r="NQ32" s="108"/>
      <c r="NR32" s="10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7"/>
      <c r="NE33" s="108"/>
      <c r="NF33" s="108"/>
      <c r="NG33" s="108"/>
      <c r="NH33" s="108"/>
      <c r="NI33" s="108"/>
      <c r="NJ33" s="108"/>
      <c r="NK33" s="108"/>
      <c r="NL33" s="108"/>
      <c r="NM33" s="108"/>
      <c r="NN33" s="108"/>
      <c r="NO33" s="108"/>
      <c r="NP33" s="108"/>
      <c r="NQ33" s="108"/>
      <c r="NR33" s="10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7"/>
      <c r="NE34" s="108"/>
      <c r="NF34" s="108"/>
      <c r="NG34" s="108"/>
      <c r="NH34" s="108"/>
      <c r="NI34" s="108"/>
      <c r="NJ34" s="108"/>
      <c r="NK34" s="108"/>
      <c r="NL34" s="108"/>
      <c r="NM34" s="108"/>
      <c r="NN34" s="108"/>
      <c r="NO34" s="108"/>
      <c r="NP34" s="108"/>
      <c r="NQ34" s="108"/>
      <c r="NR34" s="10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7"/>
      <c r="NE35" s="108"/>
      <c r="NF35" s="108"/>
      <c r="NG35" s="108"/>
      <c r="NH35" s="108"/>
      <c r="NI35" s="108"/>
      <c r="NJ35" s="108"/>
      <c r="NK35" s="108"/>
      <c r="NL35" s="108"/>
      <c r="NM35" s="108"/>
      <c r="NN35" s="108"/>
      <c r="NO35" s="108"/>
      <c r="NP35" s="108"/>
      <c r="NQ35" s="108"/>
      <c r="NR35" s="10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7"/>
      <c r="NE36" s="108"/>
      <c r="NF36" s="108"/>
      <c r="NG36" s="108"/>
      <c r="NH36" s="108"/>
      <c r="NI36" s="108"/>
      <c r="NJ36" s="108"/>
      <c r="NK36" s="108"/>
      <c r="NL36" s="108"/>
      <c r="NM36" s="108"/>
      <c r="NN36" s="108"/>
      <c r="NO36" s="108"/>
      <c r="NP36" s="108"/>
      <c r="NQ36" s="108"/>
      <c r="NR36" s="10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7"/>
      <c r="NE37" s="108"/>
      <c r="NF37" s="108"/>
      <c r="NG37" s="108"/>
      <c r="NH37" s="108"/>
      <c r="NI37" s="108"/>
      <c r="NJ37" s="108"/>
      <c r="NK37" s="108"/>
      <c r="NL37" s="108"/>
      <c r="NM37" s="108"/>
      <c r="NN37" s="108"/>
      <c r="NO37" s="108"/>
      <c r="NP37" s="108"/>
      <c r="NQ37" s="108"/>
      <c r="NR37" s="10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7"/>
      <c r="NE38" s="108"/>
      <c r="NF38" s="108"/>
      <c r="NG38" s="108"/>
      <c r="NH38" s="108"/>
      <c r="NI38" s="108"/>
      <c r="NJ38" s="108"/>
      <c r="NK38" s="108"/>
      <c r="NL38" s="108"/>
      <c r="NM38" s="108"/>
      <c r="NN38" s="108"/>
      <c r="NO38" s="108"/>
      <c r="NP38" s="108"/>
      <c r="NQ38" s="108"/>
      <c r="NR38" s="10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7"/>
      <c r="NE39" s="108"/>
      <c r="NF39" s="108"/>
      <c r="NG39" s="108"/>
      <c r="NH39" s="108"/>
      <c r="NI39" s="108"/>
      <c r="NJ39" s="108"/>
      <c r="NK39" s="108"/>
      <c r="NL39" s="108"/>
      <c r="NM39" s="108"/>
      <c r="NN39" s="108"/>
      <c r="NO39" s="108"/>
      <c r="NP39" s="108"/>
      <c r="NQ39" s="108"/>
      <c r="NR39" s="10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7"/>
      <c r="NE40" s="108"/>
      <c r="NF40" s="108"/>
      <c r="NG40" s="108"/>
      <c r="NH40" s="108"/>
      <c r="NI40" s="108"/>
      <c r="NJ40" s="108"/>
      <c r="NK40" s="108"/>
      <c r="NL40" s="108"/>
      <c r="NM40" s="108"/>
      <c r="NN40" s="108"/>
      <c r="NO40" s="108"/>
      <c r="NP40" s="108"/>
      <c r="NQ40" s="108"/>
      <c r="NR40" s="10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7"/>
      <c r="NE41" s="108"/>
      <c r="NF41" s="108"/>
      <c r="NG41" s="108"/>
      <c r="NH41" s="108"/>
      <c r="NI41" s="108"/>
      <c r="NJ41" s="108"/>
      <c r="NK41" s="108"/>
      <c r="NL41" s="108"/>
      <c r="NM41" s="108"/>
      <c r="NN41" s="108"/>
      <c r="NO41" s="108"/>
      <c r="NP41" s="108"/>
      <c r="NQ41" s="108"/>
      <c r="NR41" s="10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7"/>
      <c r="NE42" s="108"/>
      <c r="NF42" s="108"/>
      <c r="NG42" s="108"/>
      <c r="NH42" s="108"/>
      <c r="NI42" s="108"/>
      <c r="NJ42" s="108"/>
      <c r="NK42" s="108"/>
      <c r="NL42" s="108"/>
      <c r="NM42" s="108"/>
      <c r="NN42" s="108"/>
      <c r="NO42" s="108"/>
      <c r="NP42" s="108"/>
      <c r="NQ42" s="108"/>
      <c r="NR42" s="10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7"/>
      <c r="NE43" s="108"/>
      <c r="NF43" s="108"/>
      <c r="NG43" s="108"/>
      <c r="NH43" s="108"/>
      <c r="NI43" s="108"/>
      <c r="NJ43" s="108"/>
      <c r="NK43" s="108"/>
      <c r="NL43" s="108"/>
      <c r="NM43" s="108"/>
      <c r="NN43" s="108"/>
      <c r="NO43" s="108"/>
      <c r="NP43" s="108"/>
      <c r="NQ43" s="108"/>
      <c r="NR43" s="10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7"/>
      <c r="NE44" s="108"/>
      <c r="NF44" s="108"/>
      <c r="NG44" s="108"/>
      <c r="NH44" s="108"/>
      <c r="NI44" s="108"/>
      <c r="NJ44" s="108"/>
      <c r="NK44" s="108"/>
      <c r="NL44" s="108"/>
      <c r="NM44" s="108"/>
      <c r="NN44" s="108"/>
      <c r="NO44" s="108"/>
      <c r="NP44" s="108"/>
      <c r="NQ44" s="108"/>
      <c r="NR44" s="10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7"/>
      <c r="NE45" s="108"/>
      <c r="NF45" s="108"/>
      <c r="NG45" s="108"/>
      <c r="NH45" s="108"/>
      <c r="NI45" s="108"/>
      <c r="NJ45" s="108"/>
      <c r="NK45" s="108"/>
      <c r="NL45" s="108"/>
      <c r="NM45" s="108"/>
      <c r="NN45" s="108"/>
      <c r="NO45" s="108"/>
      <c r="NP45" s="108"/>
      <c r="NQ45" s="108"/>
      <c r="NR45" s="10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7"/>
      <c r="NE46" s="108"/>
      <c r="NF46" s="108"/>
      <c r="NG46" s="108"/>
      <c r="NH46" s="108"/>
      <c r="NI46" s="108"/>
      <c r="NJ46" s="108"/>
      <c r="NK46" s="108"/>
      <c r="NL46" s="108"/>
      <c r="NM46" s="108"/>
      <c r="NN46" s="108"/>
      <c r="NO46" s="108"/>
      <c r="NP46" s="108"/>
      <c r="NQ46" s="108"/>
      <c r="NR46" s="10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7"/>
      <c r="NE47" s="108"/>
      <c r="NF47" s="108"/>
      <c r="NG47" s="108"/>
      <c r="NH47" s="108"/>
      <c r="NI47" s="108"/>
      <c r="NJ47" s="108"/>
      <c r="NK47" s="108"/>
      <c r="NL47" s="108"/>
      <c r="NM47" s="108"/>
      <c r="NN47" s="108"/>
      <c r="NO47" s="108"/>
      <c r="NP47" s="108"/>
      <c r="NQ47" s="108"/>
      <c r="NR47" s="10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132</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31.6</v>
      </c>
      <c r="EM52" s="116"/>
      <c r="EN52" s="116"/>
      <c r="EO52" s="116"/>
      <c r="EP52" s="116"/>
      <c r="EQ52" s="116"/>
      <c r="ER52" s="116"/>
      <c r="ES52" s="116"/>
      <c r="ET52" s="116"/>
      <c r="EU52" s="116"/>
      <c r="EV52" s="116"/>
      <c r="EW52" s="116"/>
      <c r="EX52" s="116"/>
      <c r="EY52" s="116"/>
      <c r="EZ52" s="116"/>
      <c r="FA52" s="116"/>
      <c r="FB52" s="116"/>
      <c r="FC52" s="116"/>
      <c r="FD52" s="116"/>
      <c r="FE52" s="116">
        <f>データ!BG7</f>
        <v>66.400000000000006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62.8</v>
      </c>
      <c r="FY52" s="116"/>
      <c r="FZ52" s="116"/>
      <c r="GA52" s="116"/>
      <c r="GB52" s="116"/>
      <c r="GC52" s="116"/>
      <c r="GD52" s="116"/>
      <c r="GE52" s="116"/>
      <c r="GF52" s="116"/>
      <c r="GG52" s="116"/>
      <c r="GH52" s="116"/>
      <c r="GI52" s="116"/>
      <c r="GJ52" s="116"/>
      <c r="GK52" s="116"/>
      <c r="GL52" s="116"/>
      <c r="GM52" s="116"/>
      <c r="GN52" s="116"/>
      <c r="GO52" s="116"/>
      <c r="GP52" s="116"/>
      <c r="GQ52" s="116">
        <f>データ!BI7</f>
        <v>65.099999999999994</v>
      </c>
      <c r="GR52" s="116"/>
      <c r="GS52" s="116"/>
      <c r="GT52" s="116"/>
      <c r="GU52" s="116"/>
      <c r="GV52" s="116"/>
      <c r="GW52" s="116"/>
      <c r="GX52" s="116"/>
      <c r="GY52" s="116"/>
      <c r="GZ52" s="116"/>
      <c r="HA52" s="116"/>
      <c r="HB52" s="116"/>
      <c r="HC52" s="116"/>
      <c r="HD52" s="116"/>
      <c r="HE52" s="116"/>
      <c r="HF52" s="116"/>
      <c r="HG52" s="116"/>
      <c r="HH52" s="116"/>
      <c r="HI52" s="116"/>
      <c r="HJ52" s="116">
        <f>データ!BJ7</f>
        <v>64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43032</v>
      </c>
      <c r="JD52" s="123"/>
      <c r="JE52" s="123"/>
      <c r="JF52" s="123"/>
      <c r="JG52" s="123"/>
      <c r="JH52" s="123"/>
      <c r="JI52" s="123"/>
      <c r="JJ52" s="123"/>
      <c r="JK52" s="123"/>
      <c r="JL52" s="123"/>
      <c r="JM52" s="123"/>
      <c r="JN52" s="123"/>
      <c r="JO52" s="123"/>
      <c r="JP52" s="123"/>
      <c r="JQ52" s="123"/>
      <c r="JR52" s="123"/>
      <c r="JS52" s="123"/>
      <c r="JT52" s="123"/>
      <c r="JU52" s="123"/>
      <c r="JV52" s="123">
        <f>データ!BR7</f>
        <v>90190</v>
      </c>
      <c r="JW52" s="123"/>
      <c r="JX52" s="123"/>
      <c r="JY52" s="123"/>
      <c r="JZ52" s="123"/>
      <c r="KA52" s="123"/>
      <c r="KB52" s="123"/>
      <c r="KC52" s="123"/>
      <c r="KD52" s="123"/>
      <c r="KE52" s="123"/>
      <c r="KF52" s="123"/>
      <c r="KG52" s="123"/>
      <c r="KH52" s="123"/>
      <c r="KI52" s="123"/>
      <c r="KJ52" s="123"/>
      <c r="KK52" s="123"/>
      <c r="KL52" s="123"/>
      <c r="KM52" s="123"/>
      <c r="KN52" s="123"/>
      <c r="KO52" s="123">
        <f>データ!BS7</f>
        <v>76260</v>
      </c>
      <c r="KP52" s="123"/>
      <c r="KQ52" s="123"/>
      <c r="KR52" s="123"/>
      <c r="KS52" s="123"/>
      <c r="KT52" s="123"/>
      <c r="KU52" s="123"/>
      <c r="KV52" s="123"/>
      <c r="KW52" s="123"/>
      <c r="KX52" s="123"/>
      <c r="KY52" s="123"/>
      <c r="KZ52" s="123"/>
      <c r="LA52" s="123"/>
      <c r="LB52" s="123"/>
      <c r="LC52" s="123"/>
      <c r="LD52" s="123"/>
      <c r="LE52" s="123"/>
      <c r="LF52" s="123"/>
      <c r="LG52" s="123"/>
      <c r="LH52" s="123">
        <f>データ!BT7</f>
        <v>79569</v>
      </c>
      <c r="LI52" s="123"/>
      <c r="LJ52" s="123"/>
      <c r="LK52" s="123"/>
      <c r="LL52" s="123"/>
      <c r="LM52" s="123"/>
      <c r="LN52" s="123"/>
      <c r="LO52" s="123"/>
      <c r="LP52" s="123"/>
      <c r="LQ52" s="123"/>
      <c r="LR52" s="123"/>
      <c r="LS52" s="123"/>
      <c r="LT52" s="123"/>
      <c r="LU52" s="123"/>
      <c r="LV52" s="123"/>
      <c r="LW52" s="123"/>
      <c r="LX52" s="123"/>
      <c r="LY52" s="123"/>
      <c r="LZ52" s="123"/>
      <c r="MA52" s="123">
        <f>データ!BU7</f>
        <v>76586</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44</v>
      </c>
      <c r="V53" s="123"/>
      <c r="W53" s="123"/>
      <c r="X53" s="123"/>
      <c r="Y53" s="123"/>
      <c r="Z53" s="123"/>
      <c r="AA53" s="123"/>
      <c r="AB53" s="123"/>
      <c r="AC53" s="123"/>
      <c r="AD53" s="123"/>
      <c r="AE53" s="123"/>
      <c r="AF53" s="123"/>
      <c r="AG53" s="123"/>
      <c r="AH53" s="123"/>
      <c r="AI53" s="123"/>
      <c r="AJ53" s="123"/>
      <c r="AK53" s="123"/>
      <c r="AL53" s="123"/>
      <c r="AM53" s="123"/>
      <c r="AN53" s="123">
        <f>データ!BA7</f>
        <v>45</v>
      </c>
      <c r="AO53" s="123"/>
      <c r="AP53" s="123"/>
      <c r="AQ53" s="123"/>
      <c r="AR53" s="123"/>
      <c r="AS53" s="123"/>
      <c r="AT53" s="123"/>
      <c r="AU53" s="123"/>
      <c r="AV53" s="123"/>
      <c r="AW53" s="123"/>
      <c r="AX53" s="123"/>
      <c r="AY53" s="123"/>
      <c r="AZ53" s="123"/>
      <c r="BA53" s="123"/>
      <c r="BB53" s="123"/>
      <c r="BC53" s="123"/>
      <c r="BD53" s="123"/>
      <c r="BE53" s="123"/>
      <c r="BF53" s="123"/>
      <c r="BG53" s="123">
        <f>データ!BB7</f>
        <v>45</v>
      </c>
      <c r="BH53" s="123"/>
      <c r="BI53" s="123"/>
      <c r="BJ53" s="123"/>
      <c r="BK53" s="123"/>
      <c r="BL53" s="123"/>
      <c r="BM53" s="123"/>
      <c r="BN53" s="123"/>
      <c r="BO53" s="123"/>
      <c r="BP53" s="123"/>
      <c r="BQ53" s="123"/>
      <c r="BR53" s="123"/>
      <c r="BS53" s="123"/>
      <c r="BT53" s="123"/>
      <c r="BU53" s="123"/>
      <c r="BV53" s="123"/>
      <c r="BW53" s="123"/>
      <c r="BX53" s="123"/>
      <c r="BY53" s="123"/>
      <c r="BZ53" s="123">
        <f>データ!BC7</f>
        <v>67</v>
      </c>
      <c r="CA53" s="123"/>
      <c r="CB53" s="123"/>
      <c r="CC53" s="123"/>
      <c r="CD53" s="123"/>
      <c r="CE53" s="123"/>
      <c r="CF53" s="123"/>
      <c r="CG53" s="123"/>
      <c r="CH53" s="123"/>
      <c r="CI53" s="123"/>
      <c r="CJ53" s="123"/>
      <c r="CK53" s="123"/>
      <c r="CL53" s="123"/>
      <c r="CM53" s="123"/>
      <c r="CN53" s="123"/>
      <c r="CO53" s="123"/>
      <c r="CP53" s="123"/>
      <c r="CQ53" s="123"/>
      <c r="CR53" s="123"/>
      <c r="CS53" s="123">
        <f>データ!BD7</f>
        <v>56</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6.5</v>
      </c>
      <c r="EM53" s="116"/>
      <c r="EN53" s="116"/>
      <c r="EO53" s="116"/>
      <c r="EP53" s="116"/>
      <c r="EQ53" s="116"/>
      <c r="ER53" s="116"/>
      <c r="ES53" s="116"/>
      <c r="ET53" s="116"/>
      <c r="EU53" s="116"/>
      <c r="EV53" s="116"/>
      <c r="EW53" s="116"/>
      <c r="EX53" s="116"/>
      <c r="EY53" s="116"/>
      <c r="EZ53" s="116"/>
      <c r="FA53" s="116"/>
      <c r="FB53" s="116"/>
      <c r="FC53" s="116"/>
      <c r="FD53" s="116"/>
      <c r="FE53" s="116">
        <f>データ!BL7</f>
        <v>-0.1</v>
      </c>
      <c r="FF53" s="116"/>
      <c r="FG53" s="116"/>
      <c r="FH53" s="116"/>
      <c r="FI53" s="116"/>
      <c r="FJ53" s="116"/>
      <c r="FK53" s="116"/>
      <c r="FL53" s="116"/>
      <c r="FM53" s="116"/>
      <c r="FN53" s="116"/>
      <c r="FO53" s="116"/>
      <c r="FP53" s="116"/>
      <c r="FQ53" s="116"/>
      <c r="FR53" s="116"/>
      <c r="FS53" s="116"/>
      <c r="FT53" s="116"/>
      <c r="FU53" s="116"/>
      <c r="FV53" s="116"/>
      <c r="FW53" s="116"/>
      <c r="FX53" s="116">
        <f>データ!BM7</f>
        <v>-9.8000000000000007</v>
      </c>
      <c r="FY53" s="116"/>
      <c r="FZ53" s="116"/>
      <c r="GA53" s="116"/>
      <c r="GB53" s="116"/>
      <c r="GC53" s="116"/>
      <c r="GD53" s="116"/>
      <c r="GE53" s="116"/>
      <c r="GF53" s="116"/>
      <c r="GG53" s="116"/>
      <c r="GH53" s="116"/>
      <c r="GI53" s="116"/>
      <c r="GJ53" s="116"/>
      <c r="GK53" s="116"/>
      <c r="GL53" s="116"/>
      <c r="GM53" s="116"/>
      <c r="GN53" s="116"/>
      <c r="GO53" s="116"/>
      <c r="GP53" s="116"/>
      <c r="GQ53" s="116">
        <f>データ!BN7</f>
        <v>-25.9</v>
      </c>
      <c r="GR53" s="116"/>
      <c r="GS53" s="116"/>
      <c r="GT53" s="116"/>
      <c r="GU53" s="116"/>
      <c r="GV53" s="116"/>
      <c r="GW53" s="116"/>
      <c r="GX53" s="116"/>
      <c r="GY53" s="116"/>
      <c r="GZ53" s="116"/>
      <c r="HA53" s="116"/>
      <c r="HB53" s="116"/>
      <c r="HC53" s="116"/>
      <c r="HD53" s="116"/>
      <c r="HE53" s="116"/>
      <c r="HF53" s="116"/>
      <c r="HG53" s="116"/>
      <c r="HH53" s="116"/>
      <c r="HI53" s="116"/>
      <c r="HJ53" s="116">
        <f>データ!BO7</f>
        <v>-24.6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17384</v>
      </c>
      <c r="JD53" s="123"/>
      <c r="JE53" s="123"/>
      <c r="JF53" s="123"/>
      <c r="JG53" s="123"/>
      <c r="JH53" s="123"/>
      <c r="JI53" s="123"/>
      <c r="JJ53" s="123"/>
      <c r="JK53" s="123"/>
      <c r="JL53" s="123"/>
      <c r="JM53" s="123"/>
      <c r="JN53" s="123"/>
      <c r="JO53" s="123"/>
      <c r="JP53" s="123"/>
      <c r="JQ53" s="123"/>
      <c r="JR53" s="123"/>
      <c r="JS53" s="123"/>
      <c r="JT53" s="123"/>
      <c r="JU53" s="123"/>
      <c r="JV53" s="123">
        <f>データ!BW7</f>
        <v>16973</v>
      </c>
      <c r="JW53" s="123"/>
      <c r="JX53" s="123"/>
      <c r="JY53" s="123"/>
      <c r="JZ53" s="123"/>
      <c r="KA53" s="123"/>
      <c r="KB53" s="123"/>
      <c r="KC53" s="123"/>
      <c r="KD53" s="123"/>
      <c r="KE53" s="123"/>
      <c r="KF53" s="123"/>
      <c r="KG53" s="123"/>
      <c r="KH53" s="123"/>
      <c r="KI53" s="123"/>
      <c r="KJ53" s="123"/>
      <c r="KK53" s="123"/>
      <c r="KL53" s="123"/>
      <c r="KM53" s="123"/>
      <c r="KN53" s="123"/>
      <c r="KO53" s="123">
        <f>データ!BX7</f>
        <v>5206</v>
      </c>
      <c r="KP53" s="123"/>
      <c r="KQ53" s="123"/>
      <c r="KR53" s="123"/>
      <c r="KS53" s="123"/>
      <c r="KT53" s="123"/>
      <c r="KU53" s="123"/>
      <c r="KV53" s="123"/>
      <c r="KW53" s="123"/>
      <c r="KX53" s="123"/>
      <c r="KY53" s="123"/>
      <c r="KZ53" s="123"/>
      <c r="LA53" s="123"/>
      <c r="LB53" s="123"/>
      <c r="LC53" s="123"/>
      <c r="LD53" s="123"/>
      <c r="LE53" s="123"/>
      <c r="LF53" s="123"/>
      <c r="LG53" s="123"/>
      <c r="LH53" s="123">
        <f>データ!BY7</f>
        <v>2220</v>
      </c>
      <c r="LI53" s="123"/>
      <c r="LJ53" s="123"/>
      <c r="LK53" s="123"/>
      <c r="LL53" s="123"/>
      <c r="LM53" s="123"/>
      <c r="LN53" s="123"/>
      <c r="LO53" s="123"/>
      <c r="LP53" s="123"/>
      <c r="LQ53" s="123"/>
      <c r="LR53" s="123"/>
      <c r="LS53" s="123"/>
      <c r="LT53" s="123"/>
      <c r="LU53" s="123"/>
      <c r="LV53" s="123"/>
      <c r="LW53" s="123"/>
      <c r="LX53" s="123"/>
      <c r="LY53" s="123"/>
      <c r="LZ53" s="123"/>
      <c r="MA53" s="123">
        <f>データ!BZ7</f>
        <v>3097</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9" t="s">
        <v>133</v>
      </c>
      <c r="NE66" s="150"/>
      <c r="NF66" s="150"/>
      <c r="NG66" s="150"/>
      <c r="NH66" s="150"/>
      <c r="NI66" s="150"/>
      <c r="NJ66" s="150"/>
      <c r="NK66" s="150"/>
      <c r="NL66" s="150"/>
      <c r="NM66" s="150"/>
      <c r="NN66" s="150"/>
      <c r="NO66" s="150"/>
      <c r="NP66" s="150"/>
      <c r="NQ66" s="150"/>
      <c r="NR66" s="151"/>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9"/>
      <c r="NE67" s="150"/>
      <c r="NF67" s="150"/>
      <c r="NG67" s="150"/>
      <c r="NH67" s="150"/>
      <c r="NI67" s="150"/>
      <c r="NJ67" s="150"/>
      <c r="NK67" s="150"/>
      <c r="NL67" s="150"/>
      <c r="NM67" s="150"/>
      <c r="NN67" s="150"/>
      <c r="NO67" s="150"/>
      <c r="NP67" s="150"/>
      <c r="NQ67" s="150"/>
      <c r="NR67" s="151"/>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9"/>
      <c r="NE68" s="150"/>
      <c r="NF68" s="150"/>
      <c r="NG68" s="150"/>
      <c r="NH68" s="150"/>
      <c r="NI68" s="150"/>
      <c r="NJ68" s="150"/>
      <c r="NK68" s="150"/>
      <c r="NL68" s="150"/>
      <c r="NM68" s="150"/>
      <c r="NN68" s="150"/>
      <c r="NO68" s="150"/>
      <c r="NP68" s="150"/>
      <c r="NQ68" s="150"/>
      <c r="NR68" s="151"/>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9"/>
      <c r="NE69" s="150"/>
      <c r="NF69" s="150"/>
      <c r="NG69" s="150"/>
      <c r="NH69" s="150"/>
      <c r="NI69" s="150"/>
      <c r="NJ69" s="150"/>
      <c r="NK69" s="150"/>
      <c r="NL69" s="150"/>
      <c r="NM69" s="150"/>
      <c r="NN69" s="150"/>
      <c r="NO69" s="150"/>
      <c r="NP69" s="150"/>
      <c r="NQ69" s="150"/>
      <c r="NR69" s="151"/>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9"/>
      <c r="NE70" s="150"/>
      <c r="NF70" s="150"/>
      <c r="NG70" s="150"/>
      <c r="NH70" s="150"/>
      <c r="NI70" s="150"/>
      <c r="NJ70" s="150"/>
      <c r="NK70" s="150"/>
      <c r="NL70" s="150"/>
      <c r="NM70" s="150"/>
      <c r="NN70" s="150"/>
      <c r="NO70" s="150"/>
      <c r="NP70" s="150"/>
      <c r="NQ70" s="150"/>
      <c r="NR70" s="151"/>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9"/>
      <c r="NE71" s="150"/>
      <c r="NF71" s="150"/>
      <c r="NG71" s="150"/>
      <c r="NH71" s="150"/>
      <c r="NI71" s="150"/>
      <c r="NJ71" s="150"/>
      <c r="NK71" s="150"/>
      <c r="NL71" s="150"/>
      <c r="NM71" s="150"/>
      <c r="NN71" s="150"/>
      <c r="NO71" s="150"/>
      <c r="NP71" s="150"/>
      <c r="NQ71" s="150"/>
      <c r="NR71" s="151"/>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9"/>
      <c r="NE72" s="150"/>
      <c r="NF72" s="150"/>
      <c r="NG72" s="150"/>
      <c r="NH72" s="150"/>
      <c r="NI72" s="150"/>
      <c r="NJ72" s="150"/>
      <c r="NK72" s="150"/>
      <c r="NL72" s="150"/>
      <c r="NM72" s="150"/>
      <c r="NN72" s="150"/>
      <c r="NO72" s="150"/>
      <c r="NP72" s="150"/>
      <c r="NQ72" s="150"/>
      <c r="NR72" s="151"/>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9"/>
      <c r="NE73" s="150"/>
      <c r="NF73" s="150"/>
      <c r="NG73" s="150"/>
      <c r="NH73" s="150"/>
      <c r="NI73" s="150"/>
      <c r="NJ73" s="150"/>
      <c r="NK73" s="150"/>
      <c r="NL73" s="150"/>
      <c r="NM73" s="150"/>
      <c r="NN73" s="150"/>
      <c r="NO73" s="150"/>
      <c r="NP73" s="150"/>
      <c r="NQ73" s="150"/>
      <c r="NR73" s="151"/>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9"/>
      <c r="NE74" s="150"/>
      <c r="NF74" s="150"/>
      <c r="NG74" s="150"/>
      <c r="NH74" s="150"/>
      <c r="NI74" s="150"/>
      <c r="NJ74" s="150"/>
      <c r="NK74" s="150"/>
      <c r="NL74" s="150"/>
      <c r="NM74" s="150"/>
      <c r="NN74" s="150"/>
      <c r="NO74" s="150"/>
      <c r="NP74" s="150"/>
      <c r="NQ74" s="150"/>
      <c r="NR74" s="151"/>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9"/>
      <c r="NE75" s="150"/>
      <c r="NF75" s="150"/>
      <c r="NG75" s="150"/>
      <c r="NH75" s="150"/>
      <c r="NI75" s="150"/>
      <c r="NJ75" s="150"/>
      <c r="NK75" s="150"/>
      <c r="NL75" s="150"/>
      <c r="NM75" s="150"/>
      <c r="NN75" s="150"/>
      <c r="NO75" s="150"/>
      <c r="NP75" s="150"/>
      <c r="NQ75" s="150"/>
      <c r="NR75" s="151"/>
    </row>
    <row r="76" spans="1:382" ht="13.5" customHeight="1" x14ac:dyDescent="0.15">
      <c r="A76" s="2"/>
      <c r="B76" s="11"/>
      <c r="C76" s="2"/>
      <c r="D76" s="2"/>
      <c r="E76" s="2"/>
      <c r="F76" s="2"/>
      <c r="I76" s="2"/>
      <c r="J76" s="2"/>
      <c r="K76" s="2"/>
      <c r="L76" s="2"/>
      <c r="M76" s="2"/>
      <c r="N76" s="2"/>
      <c r="O76" s="2"/>
      <c r="P76" s="2"/>
      <c r="Q76" s="2"/>
      <c r="R76" s="134" t="str">
        <f>データ!$B$11</f>
        <v>H29</v>
      </c>
      <c r="S76" s="135"/>
      <c r="T76" s="135"/>
      <c r="U76" s="135"/>
      <c r="V76" s="135"/>
      <c r="W76" s="135"/>
      <c r="X76" s="135"/>
      <c r="Y76" s="135"/>
      <c r="Z76" s="135"/>
      <c r="AA76" s="135"/>
      <c r="AB76" s="135"/>
      <c r="AC76" s="135"/>
      <c r="AD76" s="135"/>
      <c r="AE76" s="135"/>
      <c r="AF76" s="136"/>
      <c r="AG76" s="134" t="str">
        <f>データ!$C$11</f>
        <v>H30</v>
      </c>
      <c r="AH76" s="135"/>
      <c r="AI76" s="135"/>
      <c r="AJ76" s="135"/>
      <c r="AK76" s="135"/>
      <c r="AL76" s="135"/>
      <c r="AM76" s="135"/>
      <c r="AN76" s="135"/>
      <c r="AO76" s="135"/>
      <c r="AP76" s="135"/>
      <c r="AQ76" s="135"/>
      <c r="AR76" s="135"/>
      <c r="AS76" s="135"/>
      <c r="AT76" s="135"/>
      <c r="AU76" s="136"/>
      <c r="AV76" s="134" t="str">
        <f>データ!$D$11</f>
        <v>R01</v>
      </c>
      <c r="AW76" s="135"/>
      <c r="AX76" s="135"/>
      <c r="AY76" s="135"/>
      <c r="AZ76" s="135"/>
      <c r="BA76" s="135"/>
      <c r="BB76" s="135"/>
      <c r="BC76" s="135"/>
      <c r="BD76" s="135"/>
      <c r="BE76" s="135"/>
      <c r="BF76" s="135"/>
      <c r="BG76" s="135"/>
      <c r="BH76" s="135"/>
      <c r="BI76" s="135"/>
      <c r="BJ76" s="136"/>
      <c r="BK76" s="134" t="str">
        <f>データ!$E$11</f>
        <v>R02</v>
      </c>
      <c r="BL76" s="135"/>
      <c r="BM76" s="135"/>
      <c r="BN76" s="135"/>
      <c r="BO76" s="135"/>
      <c r="BP76" s="135"/>
      <c r="BQ76" s="135"/>
      <c r="BR76" s="135"/>
      <c r="BS76" s="135"/>
      <c r="BT76" s="135"/>
      <c r="BU76" s="135"/>
      <c r="BV76" s="135"/>
      <c r="BW76" s="135"/>
      <c r="BX76" s="135"/>
      <c r="BY76" s="136"/>
      <c r="BZ76" s="134" t="str">
        <f>データ!$F$11</f>
        <v>R03</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265237</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H29</v>
      </c>
      <c r="GM76" s="135"/>
      <c r="GN76" s="135"/>
      <c r="GO76" s="135"/>
      <c r="GP76" s="135"/>
      <c r="GQ76" s="135"/>
      <c r="GR76" s="135"/>
      <c r="GS76" s="135"/>
      <c r="GT76" s="135"/>
      <c r="GU76" s="135"/>
      <c r="GV76" s="135"/>
      <c r="GW76" s="135"/>
      <c r="GX76" s="135"/>
      <c r="GY76" s="135"/>
      <c r="GZ76" s="136"/>
      <c r="HA76" s="134" t="str">
        <f>データ!$C$11</f>
        <v>H30</v>
      </c>
      <c r="HB76" s="135"/>
      <c r="HC76" s="135"/>
      <c r="HD76" s="135"/>
      <c r="HE76" s="135"/>
      <c r="HF76" s="135"/>
      <c r="HG76" s="135"/>
      <c r="HH76" s="135"/>
      <c r="HI76" s="135"/>
      <c r="HJ76" s="135"/>
      <c r="HK76" s="135"/>
      <c r="HL76" s="135"/>
      <c r="HM76" s="135"/>
      <c r="HN76" s="135"/>
      <c r="HO76" s="136"/>
      <c r="HP76" s="134" t="str">
        <f>データ!$D$11</f>
        <v>R01</v>
      </c>
      <c r="HQ76" s="135"/>
      <c r="HR76" s="135"/>
      <c r="HS76" s="135"/>
      <c r="HT76" s="135"/>
      <c r="HU76" s="135"/>
      <c r="HV76" s="135"/>
      <c r="HW76" s="135"/>
      <c r="HX76" s="135"/>
      <c r="HY76" s="135"/>
      <c r="HZ76" s="135"/>
      <c r="IA76" s="135"/>
      <c r="IB76" s="135"/>
      <c r="IC76" s="135"/>
      <c r="ID76" s="136"/>
      <c r="IE76" s="134" t="str">
        <f>データ!$E$11</f>
        <v>R02</v>
      </c>
      <c r="IF76" s="135"/>
      <c r="IG76" s="135"/>
      <c r="IH76" s="135"/>
      <c r="II76" s="135"/>
      <c r="IJ76" s="135"/>
      <c r="IK76" s="135"/>
      <c r="IL76" s="135"/>
      <c r="IM76" s="135"/>
      <c r="IN76" s="135"/>
      <c r="IO76" s="135"/>
      <c r="IP76" s="135"/>
      <c r="IQ76" s="135"/>
      <c r="IR76" s="135"/>
      <c r="IS76" s="136"/>
      <c r="IT76" s="134" t="str">
        <f>データ!$F$11</f>
        <v>R03</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H29</v>
      </c>
      <c r="KB76" s="135"/>
      <c r="KC76" s="135"/>
      <c r="KD76" s="135"/>
      <c r="KE76" s="135"/>
      <c r="KF76" s="135"/>
      <c r="KG76" s="135"/>
      <c r="KH76" s="135"/>
      <c r="KI76" s="135"/>
      <c r="KJ76" s="135"/>
      <c r="KK76" s="135"/>
      <c r="KL76" s="135"/>
      <c r="KM76" s="135"/>
      <c r="KN76" s="135"/>
      <c r="KO76" s="136"/>
      <c r="KP76" s="134" t="str">
        <f>データ!$C$11</f>
        <v>H30</v>
      </c>
      <c r="KQ76" s="135"/>
      <c r="KR76" s="135"/>
      <c r="KS76" s="135"/>
      <c r="KT76" s="135"/>
      <c r="KU76" s="135"/>
      <c r="KV76" s="135"/>
      <c r="KW76" s="135"/>
      <c r="KX76" s="135"/>
      <c r="KY76" s="135"/>
      <c r="KZ76" s="135"/>
      <c r="LA76" s="135"/>
      <c r="LB76" s="135"/>
      <c r="LC76" s="135"/>
      <c r="LD76" s="136"/>
      <c r="LE76" s="134" t="str">
        <f>データ!$D$11</f>
        <v>R01</v>
      </c>
      <c r="LF76" s="135"/>
      <c r="LG76" s="135"/>
      <c r="LH76" s="135"/>
      <c r="LI76" s="135"/>
      <c r="LJ76" s="135"/>
      <c r="LK76" s="135"/>
      <c r="LL76" s="135"/>
      <c r="LM76" s="135"/>
      <c r="LN76" s="135"/>
      <c r="LO76" s="135"/>
      <c r="LP76" s="135"/>
      <c r="LQ76" s="135"/>
      <c r="LR76" s="135"/>
      <c r="LS76" s="136"/>
      <c r="LT76" s="134" t="str">
        <f>データ!$E$11</f>
        <v>R02</v>
      </c>
      <c r="LU76" s="135"/>
      <c r="LV76" s="135"/>
      <c r="LW76" s="135"/>
      <c r="LX76" s="135"/>
      <c r="LY76" s="135"/>
      <c r="LZ76" s="135"/>
      <c r="MA76" s="135"/>
      <c r="MB76" s="135"/>
      <c r="MC76" s="135"/>
      <c r="MD76" s="135"/>
      <c r="ME76" s="135"/>
      <c r="MF76" s="135"/>
      <c r="MG76" s="135"/>
      <c r="MH76" s="136"/>
      <c r="MI76" s="134" t="str">
        <f>データ!$F$11</f>
        <v>R03</v>
      </c>
      <c r="MJ76" s="135"/>
      <c r="MK76" s="135"/>
      <c r="ML76" s="135"/>
      <c r="MM76" s="135"/>
      <c r="MN76" s="135"/>
      <c r="MO76" s="135"/>
      <c r="MP76" s="135"/>
      <c r="MQ76" s="135"/>
      <c r="MR76" s="135"/>
      <c r="MS76" s="135"/>
      <c r="MT76" s="135"/>
      <c r="MU76" s="135"/>
      <c r="MV76" s="135"/>
      <c r="MW76" s="136"/>
      <c r="MX76" s="2"/>
      <c r="MY76" s="2"/>
      <c r="MZ76" s="2"/>
      <c r="NA76" s="2"/>
      <c r="NB76" s="2"/>
      <c r="NC76" s="32"/>
      <c r="ND76" s="149"/>
      <c r="NE76" s="150"/>
      <c r="NF76" s="150"/>
      <c r="NG76" s="150"/>
      <c r="NH76" s="150"/>
      <c r="NI76" s="150"/>
      <c r="NJ76" s="150"/>
      <c r="NK76" s="150"/>
      <c r="NL76" s="150"/>
      <c r="NM76" s="150"/>
      <c r="NN76" s="150"/>
      <c r="NO76" s="150"/>
      <c r="NP76" s="150"/>
      <c r="NQ76" s="150"/>
      <c r="NR76" s="151"/>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9"/>
      <c r="NE77" s="150"/>
      <c r="NF77" s="150"/>
      <c r="NG77" s="150"/>
      <c r="NH77" s="150"/>
      <c r="NI77" s="150"/>
      <c r="NJ77" s="150"/>
      <c r="NK77" s="150"/>
      <c r="NL77" s="150"/>
      <c r="NM77" s="150"/>
      <c r="NN77" s="150"/>
      <c r="NO77" s="150"/>
      <c r="NP77" s="150"/>
      <c r="NQ77" s="150"/>
      <c r="NR77" s="151"/>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135.30000000000001</v>
      </c>
      <c r="KB78" s="111"/>
      <c r="KC78" s="111"/>
      <c r="KD78" s="111"/>
      <c r="KE78" s="111"/>
      <c r="KF78" s="111"/>
      <c r="KG78" s="111"/>
      <c r="KH78" s="111"/>
      <c r="KI78" s="111"/>
      <c r="KJ78" s="111"/>
      <c r="KK78" s="111"/>
      <c r="KL78" s="111"/>
      <c r="KM78" s="111"/>
      <c r="KN78" s="111"/>
      <c r="KO78" s="112"/>
      <c r="KP78" s="110">
        <f>データ!DF7</f>
        <v>108.2</v>
      </c>
      <c r="KQ78" s="111"/>
      <c r="KR78" s="111"/>
      <c r="KS78" s="111"/>
      <c r="KT78" s="111"/>
      <c r="KU78" s="111"/>
      <c r="KV78" s="111"/>
      <c r="KW78" s="111"/>
      <c r="KX78" s="111"/>
      <c r="KY78" s="111"/>
      <c r="KZ78" s="111"/>
      <c r="LA78" s="111"/>
      <c r="LB78" s="111"/>
      <c r="LC78" s="111"/>
      <c r="LD78" s="112"/>
      <c r="LE78" s="110">
        <f>データ!DG7</f>
        <v>117.1</v>
      </c>
      <c r="LF78" s="111"/>
      <c r="LG78" s="111"/>
      <c r="LH78" s="111"/>
      <c r="LI78" s="111"/>
      <c r="LJ78" s="111"/>
      <c r="LK78" s="111"/>
      <c r="LL78" s="111"/>
      <c r="LM78" s="111"/>
      <c r="LN78" s="111"/>
      <c r="LO78" s="111"/>
      <c r="LP78" s="111"/>
      <c r="LQ78" s="111"/>
      <c r="LR78" s="111"/>
      <c r="LS78" s="112"/>
      <c r="LT78" s="110">
        <f>データ!DH7</f>
        <v>145.19999999999999</v>
      </c>
      <c r="LU78" s="111"/>
      <c r="LV78" s="111"/>
      <c r="LW78" s="111"/>
      <c r="LX78" s="111"/>
      <c r="LY78" s="111"/>
      <c r="LZ78" s="111"/>
      <c r="MA78" s="111"/>
      <c r="MB78" s="111"/>
      <c r="MC78" s="111"/>
      <c r="MD78" s="111"/>
      <c r="ME78" s="111"/>
      <c r="MF78" s="111"/>
      <c r="MG78" s="111"/>
      <c r="MH78" s="112"/>
      <c r="MI78" s="110">
        <f>データ!DI7</f>
        <v>219.9</v>
      </c>
      <c r="MJ78" s="111"/>
      <c r="MK78" s="111"/>
      <c r="ML78" s="111"/>
      <c r="MM78" s="111"/>
      <c r="MN78" s="111"/>
      <c r="MO78" s="111"/>
      <c r="MP78" s="111"/>
      <c r="MQ78" s="111"/>
      <c r="MR78" s="111"/>
      <c r="MS78" s="111"/>
      <c r="MT78" s="111"/>
      <c r="MU78" s="111"/>
      <c r="MV78" s="111"/>
      <c r="MW78" s="112"/>
      <c r="MX78" s="2"/>
      <c r="MY78" s="2"/>
      <c r="MZ78" s="2"/>
      <c r="NA78" s="2"/>
      <c r="NB78" s="2"/>
      <c r="NC78" s="32"/>
      <c r="ND78" s="149"/>
      <c r="NE78" s="150"/>
      <c r="NF78" s="150"/>
      <c r="NG78" s="150"/>
      <c r="NH78" s="150"/>
      <c r="NI78" s="150"/>
      <c r="NJ78" s="150"/>
      <c r="NK78" s="150"/>
      <c r="NL78" s="150"/>
      <c r="NM78" s="150"/>
      <c r="NN78" s="150"/>
      <c r="NO78" s="150"/>
      <c r="NP78" s="150"/>
      <c r="NQ78" s="150"/>
      <c r="NR78" s="151"/>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9"/>
      <c r="NE79" s="150"/>
      <c r="NF79" s="150"/>
      <c r="NG79" s="150"/>
      <c r="NH79" s="150"/>
      <c r="NI79" s="150"/>
      <c r="NJ79" s="150"/>
      <c r="NK79" s="150"/>
      <c r="NL79" s="150"/>
      <c r="NM79" s="150"/>
      <c r="NN79" s="150"/>
      <c r="NO79" s="150"/>
      <c r="NP79" s="150"/>
      <c r="NQ79" s="150"/>
      <c r="NR79" s="151"/>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9"/>
      <c r="NE80" s="150"/>
      <c r="NF80" s="150"/>
      <c r="NG80" s="150"/>
      <c r="NH80" s="150"/>
      <c r="NI80" s="150"/>
      <c r="NJ80" s="150"/>
      <c r="NK80" s="150"/>
      <c r="NL80" s="150"/>
      <c r="NM80" s="150"/>
      <c r="NN80" s="150"/>
      <c r="NO80" s="150"/>
      <c r="NP80" s="150"/>
      <c r="NQ80" s="150"/>
      <c r="NR80" s="151"/>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9"/>
      <c r="NE81" s="150"/>
      <c r="NF81" s="150"/>
      <c r="NG81" s="150"/>
      <c r="NH81" s="150"/>
      <c r="NI81" s="150"/>
      <c r="NJ81" s="150"/>
      <c r="NK81" s="150"/>
      <c r="NL81" s="150"/>
      <c r="NM81" s="150"/>
      <c r="NN81" s="150"/>
      <c r="NO81" s="150"/>
      <c r="NP81" s="150"/>
      <c r="NQ81" s="150"/>
      <c r="NR81" s="151"/>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52"/>
      <c r="NE82" s="153"/>
      <c r="NF82" s="153"/>
      <c r="NG82" s="153"/>
      <c r="NH82" s="153"/>
      <c r="NI82" s="153"/>
      <c r="NJ82" s="153"/>
      <c r="NK82" s="153"/>
      <c r="NL82" s="153"/>
      <c r="NM82" s="153"/>
      <c r="NN82" s="153"/>
      <c r="NO82" s="153"/>
      <c r="NP82" s="153"/>
      <c r="NQ82" s="153"/>
      <c r="NR82" s="154"/>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rl7pfdPCixZfj7CPEokn7sFgS+U+sIKPctvXhrVqwEP1RJG4aIPLQN55lAnetGlZDP1BqdiFHi3urwaI1kGyg==" saltValue="jz0qC44IL0oCEuypQFWhO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88</v>
      </c>
      <c r="AV5" s="47" t="s">
        <v>89</v>
      </c>
      <c r="AW5" s="47" t="s">
        <v>100</v>
      </c>
      <c r="AX5" s="47" t="s">
        <v>102</v>
      </c>
      <c r="AY5" s="47" t="s">
        <v>103</v>
      </c>
      <c r="AZ5" s="47" t="s">
        <v>93</v>
      </c>
      <c r="BA5" s="47" t="s">
        <v>94</v>
      </c>
      <c r="BB5" s="47" t="s">
        <v>95</v>
      </c>
      <c r="BC5" s="47" t="s">
        <v>96</v>
      </c>
      <c r="BD5" s="47" t="s">
        <v>97</v>
      </c>
      <c r="BE5" s="47" t="s">
        <v>98</v>
      </c>
      <c r="BF5" s="47" t="s">
        <v>99</v>
      </c>
      <c r="BG5" s="47" t="s">
        <v>89</v>
      </c>
      <c r="BH5" s="47" t="s">
        <v>104</v>
      </c>
      <c r="BI5" s="47" t="s">
        <v>101</v>
      </c>
      <c r="BJ5" s="47" t="s">
        <v>103</v>
      </c>
      <c r="BK5" s="47" t="s">
        <v>93</v>
      </c>
      <c r="BL5" s="47" t="s">
        <v>94</v>
      </c>
      <c r="BM5" s="47" t="s">
        <v>95</v>
      </c>
      <c r="BN5" s="47" t="s">
        <v>96</v>
      </c>
      <c r="BO5" s="47" t="s">
        <v>97</v>
      </c>
      <c r="BP5" s="47" t="s">
        <v>98</v>
      </c>
      <c r="BQ5" s="47" t="s">
        <v>105</v>
      </c>
      <c r="BR5" s="47" t="s">
        <v>106</v>
      </c>
      <c r="BS5" s="47" t="s">
        <v>90</v>
      </c>
      <c r="BT5" s="47" t="s">
        <v>101</v>
      </c>
      <c r="BU5" s="47" t="s">
        <v>103</v>
      </c>
      <c r="BV5" s="47" t="s">
        <v>93</v>
      </c>
      <c r="BW5" s="47" t="s">
        <v>94</v>
      </c>
      <c r="BX5" s="47" t="s">
        <v>95</v>
      </c>
      <c r="BY5" s="47" t="s">
        <v>96</v>
      </c>
      <c r="BZ5" s="47" t="s">
        <v>97</v>
      </c>
      <c r="CA5" s="47" t="s">
        <v>98</v>
      </c>
      <c r="CB5" s="47" t="s">
        <v>99</v>
      </c>
      <c r="CC5" s="47" t="s">
        <v>107</v>
      </c>
      <c r="CD5" s="47" t="s">
        <v>104</v>
      </c>
      <c r="CE5" s="47" t="s">
        <v>101</v>
      </c>
      <c r="CF5" s="47" t="s">
        <v>108</v>
      </c>
      <c r="CG5" s="47" t="s">
        <v>93</v>
      </c>
      <c r="CH5" s="47" t="s">
        <v>94</v>
      </c>
      <c r="CI5" s="47" t="s">
        <v>95</v>
      </c>
      <c r="CJ5" s="47" t="s">
        <v>96</v>
      </c>
      <c r="CK5" s="47" t="s">
        <v>97</v>
      </c>
      <c r="CL5" s="47" t="s">
        <v>98</v>
      </c>
      <c r="CM5" s="148"/>
      <c r="CN5" s="148"/>
      <c r="CO5" s="47" t="s">
        <v>105</v>
      </c>
      <c r="CP5" s="47" t="s">
        <v>107</v>
      </c>
      <c r="CQ5" s="47" t="s">
        <v>90</v>
      </c>
      <c r="CR5" s="47" t="s">
        <v>91</v>
      </c>
      <c r="CS5" s="47" t="s">
        <v>103</v>
      </c>
      <c r="CT5" s="47" t="s">
        <v>93</v>
      </c>
      <c r="CU5" s="47" t="s">
        <v>94</v>
      </c>
      <c r="CV5" s="47" t="s">
        <v>95</v>
      </c>
      <c r="CW5" s="47" t="s">
        <v>96</v>
      </c>
      <c r="CX5" s="47" t="s">
        <v>97</v>
      </c>
      <c r="CY5" s="47" t="s">
        <v>98</v>
      </c>
      <c r="CZ5" s="47" t="s">
        <v>88</v>
      </c>
      <c r="DA5" s="47" t="s">
        <v>89</v>
      </c>
      <c r="DB5" s="47" t="s">
        <v>90</v>
      </c>
      <c r="DC5" s="47" t="s">
        <v>101</v>
      </c>
      <c r="DD5" s="47" t="s">
        <v>92</v>
      </c>
      <c r="DE5" s="47" t="s">
        <v>93</v>
      </c>
      <c r="DF5" s="47" t="s">
        <v>94</v>
      </c>
      <c r="DG5" s="47" t="s">
        <v>95</v>
      </c>
      <c r="DH5" s="47" t="s">
        <v>96</v>
      </c>
      <c r="DI5" s="47" t="s">
        <v>97</v>
      </c>
      <c r="DJ5" s="47" t="s">
        <v>35</v>
      </c>
      <c r="DK5" s="47" t="s">
        <v>105</v>
      </c>
      <c r="DL5" s="47" t="s">
        <v>89</v>
      </c>
      <c r="DM5" s="47" t="s">
        <v>90</v>
      </c>
      <c r="DN5" s="47" t="s">
        <v>102</v>
      </c>
      <c r="DO5" s="47" t="s">
        <v>103</v>
      </c>
      <c r="DP5" s="47" t="s">
        <v>93</v>
      </c>
      <c r="DQ5" s="47" t="s">
        <v>94</v>
      </c>
      <c r="DR5" s="47" t="s">
        <v>95</v>
      </c>
      <c r="DS5" s="47" t="s">
        <v>96</v>
      </c>
      <c r="DT5" s="47" t="s">
        <v>97</v>
      </c>
      <c r="DU5" s="47" t="s">
        <v>98</v>
      </c>
    </row>
    <row r="6" spans="1:125" s="54" customFormat="1" x14ac:dyDescent="0.15">
      <c r="A6" s="37" t="s">
        <v>109</v>
      </c>
      <c r="B6" s="48">
        <f>B8</f>
        <v>2021</v>
      </c>
      <c r="C6" s="48">
        <f t="shared" ref="C6:X6" si="1">C8</f>
        <v>271004</v>
      </c>
      <c r="D6" s="48">
        <f t="shared" si="1"/>
        <v>47</v>
      </c>
      <c r="E6" s="48">
        <f t="shared" si="1"/>
        <v>14</v>
      </c>
      <c r="F6" s="48">
        <f t="shared" si="1"/>
        <v>0</v>
      </c>
      <c r="G6" s="48">
        <f t="shared" si="1"/>
        <v>26</v>
      </c>
      <c r="H6" s="48" t="str">
        <f>SUBSTITUTE(H8,"　","")</f>
        <v>大阪府大阪市</v>
      </c>
      <c r="I6" s="48" t="str">
        <f t="shared" si="1"/>
        <v>靱地下駐車場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27</v>
      </c>
      <c r="S6" s="50" t="str">
        <f t="shared" si="1"/>
        <v>公共施設</v>
      </c>
      <c r="T6" s="50" t="str">
        <f t="shared" si="1"/>
        <v>有</v>
      </c>
      <c r="U6" s="51">
        <f t="shared" si="1"/>
        <v>9000</v>
      </c>
      <c r="V6" s="51">
        <f t="shared" si="1"/>
        <v>255</v>
      </c>
      <c r="W6" s="51">
        <f t="shared" si="1"/>
        <v>400</v>
      </c>
      <c r="X6" s="50" t="str">
        <f t="shared" si="1"/>
        <v>利用料金制</v>
      </c>
      <c r="Y6" s="52">
        <f>IF(Y8="-",NA(),Y8)</f>
        <v>146.19999999999999</v>
      </c>
      <c r="Z6" s="52">
        <f t="shared" ref="Z6:AH6" si="2">IF(Z8="-",NA(),Z8)</f>
        <v>297.7</v>
      </c>
      <c r="AA6" s="52">
        <f t="shared" si="2"/>
        <v>268.60000000000002</v>
      </c>
      <c r="AB6" s="52">
        <f t="shared" si="2"/>
        <v>286.3</v>
      </c>
      <c r="AC6" s="52">
        <f t="shared" si="2"/>
        <v>278.10000000000002</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31.6</v>
      </c>
      <c r="BG6" s="52">
        <f t="shared" ref="BG6:BO6" si="5">IF(BG8="-",NA(),BG8)</f>
        <v>66.400000000000006</v>
      </c>
      <c r="BH6" s="52">
        <f t="shared" si="5"/>
        <v>62.8</v>
      </c>
      <c r="BI6" s="52">
        <f t="shared" si="5"/>
        <v>65.099999999999994</v>
      </c>
      <c r="BJ6" s="52">
        <f t="shared" si="5"/>
        <v>64</v>
      </c>
      <c r="BK6" s="52">
        <f t="shared" si="5"/>
        <v>6.5</v>
      </c>
      <c r="BL6" s="52">
        <f t="shared" si="5"/>
        <v>-0.1</v>
      </c>
      <c r="BM6" s="52">
        <f t="shared" si="5"/>
        <v>-9.8000000000000007</v>
      </c>
      <c r="BN6" s="52">
        <f t="shared" si="5"/>
        <v>-25.9</v>
      </c>
      <c r="BO6" s="52">
        <f t="shared" si="5"/>
        <v>-24.6</v>
      </c>
      <c r="BP6" s="49" t="str">
        <f>IF(BP8="-","",IF(BP8="-","【-】","【"&amp;SUBSTITUTE(TEXT(BP8,"#,##0.0"),"-","△")&amp;"】"))</f>
        <v>【0.8】</v>
      </c>
      <c r="BQ6" s="53">
        <f>IF(BQ8="-",NA(),BQ8)</f>
        <v>43032</v>
      </c>
      <c r="BR6" s="53">
        <f t="shared" ref="BR6:BZ6" si="6">IF(BR8="-",NA(),BR8)</f>
        <v>90190</v>
      </c>
      <c r="BS6" s="53">
        <f t="shared" si="6"/>
        <v>76260</v>
      </c>
      <c r="BT6" s="53">
        <f t="shared" si="6"/>
        <v>79569</v>
      </c>
      <c r="BU6" s="53">
        <f t="shared" si="6"/>
        <v>76586</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110</v>
      </c>
      <c r="CM6" s="51">
        <f t="shared" ref="CM6:CN6" si="7">CM8</f>
        <v>0</v>
      </c>
      <c r="CN6" s="51">
        <f t="shared" si="7"/>
        <v>265237</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102</v>
      </c>
      <c r="DL6" s="52">
        <f t="shared" ref="DL6:DT6" si="9">IF(DL8="-",NA(),DL8)</f>
        <v>99.2</v>
      </c>
      <c r="DM6" s="52">
        <f t="shared" si="9"/>
        <v>83.9</v>
      </c>
      <c r="DN6" s="52">
        <f t="shared" si="9"/>
        <v>78.8</v>
      </c>
      <c r="DO6" s="52">
        <f t="shared" si="9"/>
        <v>72.5</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111</v>
      </c>
      <c r="B7" s="48">
        <f t="shared" ref="B7:X7" si="10">B8</f>
        <v>2021</v>
      </c>
      <c r="C7" s="48">
        <f t="shared" si="10"/>
        <v>271004</v>
      </c>
      <c r="D7" s="48">
        <f t="shared" si="10"/>
        <v>47</v>
      </c>
      <c r="E7" s="48">
        <f t="shared" si="10"/>
        <v>14</v>
      </c>
      <c r="F7" s="48">
        <f t="shared" si="10"/>
        <v>0</v>
      </c>
      <c r="G7" s="48">
        <f t="shared" si="10"/>
        <v>26</v>
      </c>
      <c r="H7" s="48" t="str">
        <f t="shared" si="10"/>
        <v>大阪府　大阪市</v>
      </c>
      <c r="I7" s="48" t="str">
        <f t="shared" si="10"/>
        <v>靱地下駐車場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27</v>
      </c>
      <c r="S7" s="50" t="str">
        <f t="shared" si="10"/>
        <v>公共施設</v>
      </c>
      <c r="T7" s="50" t="str">
        <f t="shared" si="10"/>
        <v>有</v>
      </c>
      <c r="U7" s="51">
        <f t="shared" si="10"/>
        <v>9000</v>
      </c>
      <c r="V7" s="51">
        <f t="shared" si="10"/>
        <v>255</v>
      </c>
      <c r="W7" s="51">
        <f t="shared" si="10"/>
        <v>400</v>
      </c>
      <c r="X7" s="50" t="str">
        <f t="shared" si="10"/>
        <v>利用料金制</v>
      </c>
      <c r="Y7" s="52">
        <f>Y8</f>
        <v>146.19999999999999</v>
      </c>
      <c r="Z7" s="52">
        <f t="shared" ref="Z7:AH7" si="11">Z8</f>
        <v>297.7</v>
      </c>
      <c r="AA7" s="52">
        <f t="shared" si="11"/>
        <v>268.60000000000002</v>
      </c>
      <c r="AB7" s="52">
        <f t="shared" si="11"/>
        <v>286.3</v>
      </c>
      <c r="AC7" s="52">
        <f t="shared" si="11"/>
        <v>278.10000000000002</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31.6</v>
      </c>
      <c r="BG7" s="52">
        <f t="shared" ref="BG7:BO7" si="14">BG8</f>
        <v>66.400000000000006</v>
      </c>
      <c r="BH7" s="52">
        <f t="shared" si="14"/>
        <v>62.8</v>
      </c>
      <c r="BI7" s="52">
        <f t="shared" si="14"/>
        <v>65.099999999999994</v>
      </c>
      <c r="BJ7" s="52">
        <f t="shared" si="14"/>
        <v>64</v>
      </c>
      <c r="BK7" s="52">
        <f t="shared" si="14"/>
        <v>6.5</v>
      </c>
      <c r="BL7" s="52">
        <f t="shared" si="14"/>
        <v>-0.1</v>
      </c>
      <c r="BM7" s="52">
        <f t="shared" si="14"/>
        <v>-9.8000000000000007</v>
      </c>
      <c r="BN7" s="52">
        <f t="shared" si="14"/>
        <v>-25.9</v>
      </c>
      <c r="BO7" s="52">
        <f t="shared" si="14"/>
        <v>-24.6</v>
      </c>
      <c r="BP7" s="49"/>
      <c r="BQ7" s="53">
        <f>BQ8</f>
        <v>43032</v>
      </c>
      <c r="BR7" s="53">
        <f t="shared" ref="BR7:BZ7" si="15">BR8</f>
        <v>90190</v>
      </c>
      <c r="BS7" s="53">
        <f t="shared" si="15"/>
        <v>76260</v>
      </c>
      <c r="BT7" s="53">
        <f t="shared" si="15"/>
        <v>79569</v>
      </c>
      <c r="BU7" s="53">
        <f t="shared" si="15"/>
        <v>76586</v>
      </c>
      <c r="BV7" s="53">
        <f t="shared" si="15"/>
        <v>17384</v>
      </c>
      <c r="BW7" s="53">
        <f t="shared" si="15"/>
        <v>16973</v>
      </c>
      <c r="BX7" s="53">
        <f t="shared" si="15"/>
        <v>5206</v>
      </c>
      <c r="BY7" s="53">
        <f t="shared" si="15"/>
        <v>2220</v>
      </c>
      <c r="BZ7" s="53">
        <f t="shared" si="15"/>
        <v>3097</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265237</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102</v>
      </c>
      <c r="DL7" s="52">
        <f t="shared" ref="DL7:DT7" si="17">DL8</f>
        <v>99.2</v>
      </c>
      <c r="DM7" s="52">
        <f t="shared" si="17"/>
        <v>83.9</v>
      </c>
      <c r="DN7" s="52">
        <f t="shared" si="17"/>
        <v>78.8</v>
      </c>
      <c r="DO7" s="52">
        <f t="shared" si="17"/>
        <v>72.5</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271004</v>
      </c>
      <c r="D8" s="55">
        <v>47</v>
      </c>
      <c r="E8" s="55">
        <v>14</v>
      </c>
      <c r="F8" s="55">
        <v>0</v>
      </c>
      <c r="G8" s="55">
        <v>26</v>
      </c>
      <c r="H8" s="55" t="s">
        <v>113</v>
      </c>
      <c r="I8" s="55" t="s">
        <v>114</v>
      </c>
      <c r="J8" s="55" t="s">
        <v>115</v>
      </c>
      <c r="K8" s="55" t="s">
        <v>116</v>
      </c>
      <c r="L8" s="55" t="s">
        <v>117</v>
      </c>
      <c r="M8" s="55" t="s">
        <v>118</v>
      </c>
      <c r="N8" s="55" t="s">
        <v>119</v>
      </c>
      <c r="O8" s="56" t="s">
        <v>120</v>
      </c>
      <c r="P8" s="57" t="s">
        <v>121</v>
      </c>
      <c r="Q8" s="57" t="s">
        <v>122</v>
      </c>
      <c r="R8" s="58">
        <v>27</v>
      </c>
      <c r="S8" s="57" t="s">
        <v>123</v>
      </c>
      <c r="T8" s="57" t="s">
        <v>124</v>
      </c>
      <c r="U8" s="58">
        <v>9000</v>
      </c>
      <c r="V8" s="58">
        <v>255</v>
      </c>
      <c r="W8" s="58">
        <v>400</v>
      </c>
      <c r="X8" s="57" t="s">
        <v>125</v>
      </c>
      <c r="Y8" s="59">
        <v>146.19999999999999</v>
      </c>
      <c r="Z8" s="59">
        <v>297.7</v>
      </c>
      <c r="AA8" s="59">
        <v>268.60000000000002</v>
      </c>
      <c r="AB8" s="59">
        <v>286.3</v>
      </c>
      <c r="AC8" s="59">
        <v>278.10000000000002</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31.6</v>
      </c>
      <c r="BG8" s="59">
        <v>66.400000000000006</v>
      </c>
      <c r="BH8" s="59">
        <v>62.8</v>
      </c>
      <c r="BI8" s="59">
        <v>65.099999999999994</v>
      </c>
      <c r="BJ8" s="59">
        <v>64</v>
      </c>
      <c r="BK8" s="59">
        <v>6.5</v>
      </c>
      <c r="BL8" s="59">
        <v>-0.1</v>
      </c>
      <c r="BM8" s="59">
        <v>-9.8000000000000007</v>
      </c>
      <c r="BN8" s="59">
        <v>-25.9</v>
      </c>
      <c r="BO8" s="59">
        <v>-24.6</v>
      </c>
      <c r="BP8" s="56">
        <v>0.8</v>
      </c>
      <c r="BQ8" s="60">
        <v>43032</v>
      </c>
      <c r="BR8" s="60">
        <v>90190</v>
      </c>
      <c r="BS8" s="60">
        <v>76260</v>
      </c>
      <c r="BT8" s="61">
        <v>79569</v>
      </c>
      <c r="BU8" s="61">
        <v>76586</v>
      </c>
      <c r="BV8" s="60">
        <v>17384</v>
      </c>
      <c r="BW8" s="60">
        <v>16973</v>
      </c>
      <c r="BX8" s="60">
        <v>5206</v>
      </c>
      <c r="BY8" s="60">
        <v>2220</v>
      </c>
      <c r="BZ8" s="60">
        <v>3097</v>
      </c>
      <c r="CA8" s="58">
        <v>10906</v>
      </c>
      <c r="CB8" s="59" t="s">
        <v>117</v>
      </c>
      <c r="CC8" s="59" t="s">
        <v>117</v>
      </c>
      <c r="CD8" s="59" t="s">
        <v>117</v>
      </c>
      <c r="CE8" s="59" t="s">
        <v>117</v>
      </c>
      <c r="CF8" s="59" t="s">
        <v>117</v>
      </c>
      <c r="CG8" s="59" t="s">
        <v>117</v>
      </c>
      <c r="CH8" s="59" t="s">
        <v>117</v>
      </c>
      <c r="CI8" s="59" t="s">
        <v>117</v>
      </c>
      <c r="CJ8" s="59" t="s">
        <v>117</v>
      </c>
      <c r="CK8" s="59" t="s">
        <v>117</v>
      </c>
      <c r="CL8" s="56" t="s">
        <v>117</v>
      </c>
      <c r="CM8" s="58">
        <v>0</v>
      </c>
      <c r="CN8" s="58">
        <v>265237</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135.30000000000001</v>
      </c>
      <c r="DF8" s="59">
        <v>108.2</v>
      </c>
      <c r="DG8" s="59">
        <v>117.1</v>
      </c>
      <c r="DH8" s="59">
        <v>145.19999999999999</v>
      </c>
      <c r="DI8" s="59">
        <v>219.9</v>
      </c>
      <c r="DJ8" s="56">
        <v>99.8</v>
      </c>
      <c r="DK8" s="59">
        <v>102</v>
      </c>
      <c r="DL8" s="59">
        <v>99.2</v>
      </c>
      <c r="DM8" s="59">
        <v>83.9</v>
      </c>
      <c r="DN8" s="59">
        <v>78.8</v>
      </c>
      <c r="DO8" s="59">
        <v>72.5</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2022-12-09T03:28:44Z</dcterms:created>
  <dcterms:modified xsi:type="dcterms:W3CDTF">2023-01-16T08:42:19Z</dcterms:modified>
  <cp:category/>
</cp:coreProperties>
</file>