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BMvdcqPJfAyHbIICi5h2WzV7XntzJo3Xzy3Ri/YPXygEIWLDak/OK/HGcdLTP8chz1joqpgEDOC2DDvE6IfQIw==" workbookSaltValue="ZcTou3EwMeR4BAd44sCKiA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FX51" i="4"/>
  <c r="FX30" i="4"/>
  <c r="AV76" i="4"/>
  <c r="KO51" i="4"/>
  <c r="LE76" i="4"/>
  <c r="KO30" i="4"/>
  <c r="HP76" i="4"/>
  <c r="BG51" i="4"/>
  <c r="JV30" i="4"/>
  <c r="HA76" i="4"/>
  <c r="AN51" i="4"/>
  <c r="FE30" i="4"/>
  <c r="AG76" i="4"/>
  <c r="FE51" i="4"/>
  <c r="AN30" i="4"/>
  <c r="KP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<sst xmlns="http://schemas.openxmlformats.org/spreadsheetml/2006/main" count="278" uniqueCount="142">
  <si>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</si>
  <si>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</si>
  <si>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</si>
  <si>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</si>
  <si>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</si>
  <si>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</si>
  <si>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</si>
  <si>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</si>
  <si>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</si>
  <si>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</si>
  <si>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</si>
  <si>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</si>
  <si>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</si>
  <si>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</si>
  <si>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</si>
  <si>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</si>
  <si>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</si>
  <si>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</si>
  <si>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</si>
  <si>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</si>
  <si>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</si>
  <si>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</si>
  <si>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</si>
  <si>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</si>
  <si>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</si>
  <si>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</si>
  <si>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</si>
  <si>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</si>
  <si>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</si>
  <si>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</si>
  <si>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</si>
  <si>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</si>
  <si>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</si>
  <si>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</si>
  <si>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</si>
  <si>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</si>
  <si>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</si>
  <si>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</si>
  <si>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</si>
  <si>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</si>
  <si>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</si>
  <si>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</si>
  <si>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</si>
  <si>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</si>
  <si>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</si>
  <si>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</si>
  <si>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</si>
  <si>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</si>
  <si>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</si>
  <si>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</si>
  <si>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</si>
  <si>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</si>
  <si>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</si>
  <si>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</si>
  <si>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</si>
  <si>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</si>
  <si>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</si>
  <si>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</si>
  <si>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</si>
  <si>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</si>
  <si>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</si>
  <si>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</si>
  <si>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</si>
  <si>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</si>
  <si>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</si>
  <si>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</si>
  <si>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</si>
  <si>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</si>
  <si>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</si>
  <si>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</si>
  <si>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</si>
  <si>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</si>
  <si>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</si>
  <si>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</si>
  <si>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</si>
  <si>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</si>
  <si>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</si>
  <si>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</si>
  <si>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</si>
  <si>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</si>
  <si>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</si>
  <si>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</si>
  <si>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</si>
  <si>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</si>
  <si>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</si>
  <si>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</si>
  <si>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</si>
  <si>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</si>
  <si>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</si>
  <si>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</si>
  <si>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</si>
  <si>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</si>
  <si>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</si>
  <si>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</si>
  <si>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</si>
  <si>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</si>
  <si>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</si>
  <si>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</si>
  <si>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</si>
  <si>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</si>
  <si>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</si>
  <si>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</si>
  <si>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</si>
  <si>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</si>
  <si>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</si>
  <si>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</si>
  <si>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</si>
  <si>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</si>
  <si>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</si>
  <si>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</si>
  <si>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</si>
  <si>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</si>
  <si>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</si>
  <si>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</si>
  <si>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</si>
  <si>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</si>
  <si>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</si>
  <si>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</si>
  <si>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</si>
  <si>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</si>
  <si>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兵庫県　神戸市</t>
  </si>
  <si>
    <t>湊川駐車場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</si>
  <si>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</si>
  <si>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</si>
  <si>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</si>
  <si>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</si>
  <si>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</si>
  <si>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</si>
  <si>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</si>
  <si>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</si>
  <si>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</si>
  <si>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</si>
  <si>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</si>
  <si>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</si>
  <si>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</si>
  <si>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</si>
  <si>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</si>
  <si>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</si>
  <si>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①収益的収支比率について、前年度より微減しており、類似施設の平均値を下回っているが、100%を上回る黒字である。また、直近3年間は類似施設の平均値を大きく上回っている。
　④売上高GOP比率、⑤EBITDAについても、前年度より減少している。</t>
    <rPh sb="19" eb="20">
      <t>ビ</t>
    </rPh>
    <rPh sb="26" eb="28">
      <t>ルイジ</t>
    </rPh>
    <rPh sb="28" eb="30">
      <t>シセツ</t>
    </rPh>
    <rPh sb="31" eb="34">
      <t>ヘイキンチ</t>
    </rPh>
    <rPh sb="35" eb="37">
      <t>シタマワ</t>
    </rPh>
    <phoneticPr fontId="5"/>
  </si>
  <si>
    <t>　⑧設備投資見込額について、平均的であり、引き続き必要な設備更新に対する投資を計画的に実施していく。
　⑩企業債残高対料金収入比率は、平成28年度より0となっている。</t>
    <phoneticPr fontId="5"/>
  </si>
  <si>
    <t>　⑪稼働率について、令和3年度は新型コロナウイルス感染症拡大の影響が続いているが、前年度から微増している。しかし、類似施設の平均値を下回っている。今後、付近の駐車場需要を勘案しながら、利用率向上策を検討していく。</t>
    <rPh sb="34" eb="35">
      <t>ツヅ</t>
    </rPh>
    <rPh sb="41" eb="44">
      <t>ゼンネンド</t>
    </rPh>
    <rPh sb="47" eb="48">
      <t>ゾウ</t>
    </rPh>
    <phoneticPr fontId="5"/>
  </si>
  <si>
    <t>　経営状態は健全であるものの、周辺施設の経営状況など外的要因に依存する面がある。令和元年度から新たな取組みとしてカーシェアリング事業を開始した。引き続き指定管理者と連携しながら、安定的な収入確保のための営業活動など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</si>
</sst>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218.6</c:v>
                </c:pt>
                <c:pt idx="1">
                  <c:v>163.9</c:v>
                </c:pt>
                <c:pt idx="2">
                  <c:v>204</c:v>
                </c:pt>
                <c:pt idx="3">
                  <c:v>143.9</c:v>
                </c:pt>
                <c:pt idx="4">
                  <c:v>131.69999999999999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2-4945-A5A5-C8E07853B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2-4945-A5A5-C8E07853B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4-41DC-A333-7CFBEADA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4-41DC-A333-7CFBEADA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CF8-45D8-BEEF-AE8F254D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8-45D8-BEEF-AE8F254D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AC-4B30-B8C4-C8BB83F56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C-4B30-B8C4-C8BB83F56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A-4060-A25F-C2ABD769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A-4060-A25F-C2ABD769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1-4392-BF94-9DFC4D72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1-4392-BF94-9DFC4D72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111</c:v>
                </c:pt>
                <c:pt idx="1">
                  <c:v>108.3</c:v>
                </c:pt>
                <c:pt idx="2">
                  <c:v>104.7</c:v>
                </c:pt>
                <c:pt idx="3">
                  <c:v>79.3</c:v>
                </c:pt>
                <c:pt idx="4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D-42C4-BB86-7E25017AD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D-42C4-BB86-7E25017AD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54.3</c:v>
                </c:pt>
                <c:pt idx="1">
                  <c:v>39</c:v>
                </c:pt>
                <c:pt idx="2">
                  <c:v>50.8</c:v>
                </c:pt>
                <c:pt idx="3">
                  <c:v>29.3</c:v>
                </c:pt>
                <c:pt idx="4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E-435C-86B4-EEFC8DFB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E-435C-86B4-EEFC8DFB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48842</c:v>
                </c:pt>
                <c:pt idx="1">
                  <c:v>34435</c:v>
                </c:pt>
                <c:pt idx="2">
                  <c:v>43821</c:v>
                </c:pt>
                <c:pt idx="3">
                  <c:v>18581</c:v>
                </c:pt>
                <c:pt idx="4">
                  <c:v>15468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A-402F-91AA-112E7B66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A-402F-91AA-112E7B66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19" zoomScale="80" zoomScaleNormal="80" zoomScaleSheetLayoutView="70" workbookViewId="0">
      <selection activeCell="MN57" sqref="MN5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兵庫県神戸市　湊川駐車場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11469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51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282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218.6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163.9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204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143.9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131.69999999999999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108.3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104.7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79.3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86.5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121.3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123.6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121.8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111.3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158.80000000000001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15.8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11.2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6.5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8.6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186.8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184.2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153.80000000000001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163.5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140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54.3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50.8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29.3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23.5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48842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34435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43821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18581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15468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123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103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654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2466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12.6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2.2000000000000002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-81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-25.1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33330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18961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16100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4836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37213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196101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224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178.3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163.69999999999999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88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77.3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fgxkp32orM0GnysUGLNEKlTlKr6wVwp0nXyNFZzgylfKsxpr1k66K22cj1i2pr4GT9k/BM6a9Cnx6MseBmwZw==" saltValue="6Pa6rI2INaeaxzxwrXbEG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90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89</v>
      </c>
      <c r="AW5" s="47" t="s">
        <v>90</v>
      </c>
      <c r="AX5" s="47" t="s">
        <v>101</v>
      </c>
      <c r="AY5" s="47" t="s">
        <v>103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104</v>
      </c>
      <c r="BG5" s="47" t="s">
        <v>100</v>
      </c>
      <c r="BH5" s="47" t="s">
        <v>105</v>
      </c>
      <c r="BI5" s="47" t="s">
        <v>101</v>
      </c>
      <c r="BJ5" s="47" t="s">
        <v>106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89</v>
      </c>
      <c r="BS5" s="47" t="s">
        <v>90</v>
      </c>
      <c r="BT5" s="47" t="s">
        <v>107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108</v>
      </c>
      <c r="CC5" s="47" t="s">
        <v>89</v>
      </c>
      <c r="CD5" s="47" t="s">
        <v>109</v>
      </c>
      <c r="CE5" s="47" t="s">
        <v>101</v>
      </c>
      <c r="CF5" s="47" t="s">
        <v>103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110</v>
      </c>
      <c r="CQ5" s="47" t="s">
        <v>90</v>
      </c>
      <c r="CR5" s="47" t="s">
        <v>101</v>
      </c>
      <c r="CS5" s="47" t="s">
        <v>111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104</v>
      </c>
      <c r="DA5" s="47" t="s">
        <v>112</v>
      </c>
      <c r="DB5" s="47" t="s">
        <v>109</v>
      </c>
      <c r="DC5" s="47" t="s">
        <v>91</v>
      </c>
      <c r="DD5" s="47" t="s">
        <v>106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113</v>
      </c>
      <c r="DL5" s="47" t="s">
        <v>110</v>
      </c>
      <c r="DM5" s="47" t="s">
        <v>105</v>
      </c>
      <c r="DN5" s="47" t="s">
        <v>107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114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兵庫県神戸市</v>
      </c>
      <c r="I6" s="48" t="str">
        <f t="shared" si="1"/>
        <v>湊川駐車場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51</v>
      </c>
      <c r="S6" s="50" t="str">
        <f t="shared" si="1"/>
        <v>駅</v>
      </c>
      <c r="T6" s="50" t="str">
        <f t="shared" si="1"/>
        <v>無</v>
      </c>
      <c r="U6" s="51">
        <f t="shared" si="1"/>
        <v>11469</v>
      </c>
      <c r="V6" s="51">
        <f t="shared" si="1"/>
        <v>282</v>
      </c>
      <c r="W6" s="51">
        <f t="shared" si="1"/>
        <v>400</v>
      </c>
      <c r="X6" s="50" t="str">
        <f t="shared" si="1"/>
        <v>代行制</v>
      </c>
      <c r="Y6" s="52">
        <f>IF(Y8="-",NA(),Y8)</f>
        <v>218.6</v>
      </c>
      <c r="Z6" s="52">
        <f t="shared" ref="Z6:AH6" si="2">IF(Z8="-",NA(),Z8)</f>
        <v>163.9</v>
      </c>
      <c r="AA6" s="52">
        <f t="shared" si="2"/>
        <v>204</v>
      </c>
      <c r="AB6" s="52">
        <f t="shared" si="2"/>
        <v>143.9</v>
      </c>
      <c r="AC6" s="52">
        <f t="shared" si="2"/>
        <v>131.69999999999999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54.3</v>
      </c>
      <c r="BG6" s="52">
        <f t="shared" ref="BG6:BO6" si="5">IF(BG8="-",NA(),BG8)</f>
        <v>39</v>
      </c>
      <c r="BH6" s="52">
        <f t="shared" si="5"/>
        <v>50.8</v>
      </c>
      <c r="BI6" s="52">
        <f t="shared" si="5"/>
        <v>29.3</v>
      </c>
      <c r="BJ6" s="52">
        <f t="shared" si="5"/>
        <v>23.5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48842</v>
      </c>
      <c r="BR6" s="53">
        <f t="shared" ref="BR6:BZ6" si="6">IF(BR8="-",NA(),BR8)</f>
        <v>34435</v>
      </c>
      <c r="BS6" s="53">
        <f t="shared" si="6"/>
        <v>43821</v>
      </c>
      <c r="BT6" s="53">
        <f t="shared" si="6"/>
        <v>18581</v>
      </c>
      <c r="BU6" s="53">
        <f t="shared" si="6"/>
        <v>15468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196101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111</v>
      </c>
      <c r="DL6" s="52">
        <f t="shared" ref="DL6:DT6" si="9">IF(DL8="-",NA(),DL8)</f>
        <v>108.3</v>
      </c>
      <c r="DM6" s="52">
        <f t="shared" si="9"/>
        <v>104.7</v>
      </c>
      <c r="DN6" s="52">
        <f t="shared" si="9"/>
        <v>79.3</v>
      </c>
      <c r="DO6" s="52">
        <f t="shared" si="9"/>
        <v>86.5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116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兵庫県　神戸市</v>
      </c>
      <c r="I7" s="48" t="str">
        <f t="shared" si="10"/>
        <v>湊川駐車場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51</v>
      </c>
      <c r="S7" s="50" t="str">
        <f t="shared" si="10"/>
        <v>駅</v>
      </c>
      <c r="T7" s="50" t="str">
        <f t="shared" si="10"/>
        <v>無</v>
      </c>
      <c r="U7" s="51">
        <f t="shared" si="10"/>
        <v>11469</v>
      </c>
      <c r="V7" s="51">
        <f t="shared" si="10"/>
        <v>282</v>
      </c>
      <c r="W7" s="51">
        <f t="shared" si="10"/>
        <v>400</v>
      </c>
      <c r="X7" s="50" t="str">
        <f t="shared" si="10"/>
        <v>代行制</v>
      </c>
      <c r="Y7" s="52">
        <f>Y8</f>
        <v>218.6</v>
      </c>
      <c r="Z7" s="52">
        <f t="shared" ref="Z7:AH7" si="11">Z8</f>
        <v>163.9</v>
      </c>
      <c r="AA7" s="52">
        <f t="shared" si="11"/>
        <v>204</v>
      </c>
      <c r="AB7" s="52">
        <f t="shared" si="11"/>
        <v>143.9</v>
      </c>
      <c r="AC7" s="52">
        <f t="shared" si="11"/>
        <v>131.69999999999999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54.3</v>
      </c>
      <c r="BG7" s="52">
        <f t="shared" ref="BG7:BO7" si="14">BG8</f>
        <v>39</v>
      </c>
      <c r="BH7" s="52">
        <f t="shared" si="14"/>
        <v>50.8</v>
      </c>
      <c r="BI7" s="52">
        <f t="shared" si="14"/>
        <v>29.3</v>
      </c>
      <c r="BJ7" s="52">
        <f t="shared" si="14"/>
        <v>23.5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48842</v>
      </c>
      <c r="BR7" s="53">
        <f t="shared" ref="BR7:BZ7" si="15">BR8</f>
        <v>34435</v>
      </c>
      <c r="BS7" s="53">
        <f t="shared" si="15"/>
        <v>43821</v>
      </c>
      <c r="BT7" s="53">
        <f t="shared" si="15"/>
        <v>18581</v>
      </c>
      <c r="BU7" s="53">
        <f t="shared" si="15"/>
        <v>15468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118</v>
      </c>
      <c r="CL7" s="49"/>
      <c r="CM7" s="51">
        <f>CM8</f>
        <v>0</v>
      </c>
      <c r="CN7" s="51">
        <f>CN8</f>
        <v>196101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111</v>
      </c>
      <c r="DL7" s="52">
        <f t="shared" ref="DL7:DT7" si="17">DL8</f>
        <v>108.3</v>
      </c>
      <c r="DM7" s="52">
        <f t="shared" si="17"/>
        <v>104.7</v>
      </c>
      <c r="DN7" s="52">
        <f t="shared" si="17"/>
        <v>79.3</v>
      </c>
      <c r="DO7" s="52">
        <f t="shared" si="17"/>
        <v>86.5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3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51</v>
      </c>
      <c r="S8" s="57" t="s">
        <v>130</v>
      </c>
      <c r="T8" s="57" t="s">
        <v>131</v>
      </c>
      <c r="U8" s="58">
        <v>11469</v>
      </c>
      <c r="V8" s="58">
        <v>282</v>
      </c>
      <c r="W8" s="58">
        <v>400</v>
      </c>
      <c r="X8" s="57" t="s">
        <v>132</v>
      </c>
      <c r="Y8" s="59">
        <v>218.6</v>
      </c>
      <c r="Z8" s="59">
        <v>163.9</v>
      </c>
      <c r="AA8" s="59">
        <v>204</v>
      </c>
      <c r="AB8" s="59">
        <v>143.9</v>
      </c>
      <c r="AC8" s="59">
        <v>131.69999999999999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54.3</v>
      </c>
      <c r="BG8" s="59">
        <v>39</v>
      </c>
      <c r="BH8" s="59">
        <v>50.8</v>
      </c>
      <c r="BI8" s="59">
        <v>29.3</v>
      </c>
      <c r="BJ8" s="59">
        <v>23.5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48842</v>
      </c>
      <c r="BR8" s="60">
        <v>34435</v>
      </c>
      <c r="BS8" s="60">
        <v>43821</v>
      </c>
      <c r="BT8" s="61">
        <v>18581</v>
      </c>
      <c r="BU8" s="61">
        <v>15468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0</v>
      </c>
      <c r="CN8" s="58">
        <v>196101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111</v>
      </c>
      <c r="DL8" s="59">
        <v>108.3</v>
      </c>
      <c r="DM8" s="59">
        <v>104.7</v>
      </c>
      <c r="DN8" s="59">
        <v>79.3</v>
      </c>
      <c r="DO8" s="59">
        <v>86.5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2022-12-09T03:29:08Z</dcterms:created>
  <dcterms:modified xsi:type="dcterms:W3CDTF">2023-01-26T07:20:20Z</dcterms:modified>
  <cp:category/>
</cp:coreProperties>
</file>