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fs-02.mic5.soumu.go.jp\org1107\公営企業課室共通(11070005)\04_【課室共通】検討・作業用フォルダ\01 公営企業課\新06 調査係\★経営比較分析表\★R3決算（上水・下水・電気・バス・観光・駐車場・病院・工水）\05_公表に向けて\02-1_経営比較分析表提出フォルダ\01_水道\03_企業団等\"/>
    </mc:Choice>
  </mc:AlternateContent>
  <xr:revisionPtr revIDLastSave="0" documentId="13_ncr:1_{E142109C-E819-4344-88C4-50EAAFD22D86}" xr6:coauthVersionLast="36" xr6:coauthVersionMax="47" xr10:uidLastSave="{00000000-0000-0000-0000-000000000000}"/>
  <workbookProtection workbookAlgorithmName="SHA-512" workbookHashValue="pU8dY3Po/SNGDV4ZFf92bX9Nu9aXRvgdEqZ4qfpqzQbBV+3BD1yeQSLlolLDlyFbBVtDomJQKHi43OtX/skYhg==" workbookSaltValue="Wmkknws/hcM/bd5JWjKxuQ==" workbookSpinCount="100000" lockStructure="1"/>
  <bookViews>
    <workbookView xWindow="0" yWindow="0" windowWidth="19200" windowHeight="61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BB8" i="4" s="1"/>
  <c r="S6" i="5"/>
  <c r="R6" i="5"/>
  <c r="AL8" i="4" s="1"/>
  <c r="Q6" i="5"/>
  <c r="P6" i="5"/>
  <c r="O6" i="5"/>
  <c r="N6" i="5"/>
  <c r="B10" i="4" s="1"/>
  <c r="M6" i="5"/>
  <c r="AD8" i="4" s="1"/>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H85" i="4"/>
  <c r="G85" i="4"/>
  <c r="BB10" i="4"/>
  <c r="W10" i="4"/>
  <c r="P10" i="4"/>
  <c r="I10" i="4"/>
  <c r="AT8" i="4"/>
  <c r="W8" i="4"/>
  <c r="I8" i="4"/>
  <c r="B8" i="4"/>
  <c r="B6" i="4"/>
</calcChain>
</file>

<file path=xl/sharedStrings.xml><?xml version="1.0" encoding="utf-8"?>
<sst xmlns="http://schemas.openxmlformats.org/spreadsheetml/2006/main" count="231" uniqueCount="113">
  <si>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</si>
  <si>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</si>
  <si>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</si>
  <si>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</si>
  <si>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</si>
  <si>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</si>
  <si>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</si>
  <si>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</si>
  <si>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</si>
  <si>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</si>
  <si>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</si>
  <si>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</si>
  <si>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</si>
  <si>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</si>
  <si>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</si>
  <si>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</si>
  <si>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</si>
  <si>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</si>
  <si>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</si>
  <si>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</si>
  <si>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</si>
  <si>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</si>
  <si>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</si>
  <si>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</si>
  <si>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</si>
  <si>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</si>
  <si>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</si>
  <si>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</si>
  <si>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</si>
  <si>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</si>
  <si>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</si>
  <si>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</si>
  <si>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</si>
  <si>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</si>
  <si>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</si>
  <si>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</si>
  <si>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</si>
  <si>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</si>
  <si>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</si>
  <si>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</si>
  <si>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</si>
  <si>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</si>
  <si>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</si>
  <si>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</si>
  <si>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</si>
  <si>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</si>
  <si>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</si>
  <si>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</si>
  <si>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</si>
  <si>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</si>
  <si>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</si>
  <si>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</si>
  <si>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</si>
  <si>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</si>
  <si>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</si>
  <si>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</si>
  <si>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</si>
  <si>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</si>
  <si>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</si>
  <si>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</si>
  <si>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</si>
  <si>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</si>
  <si>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</si>
  <si>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</si>
  <si>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</si>
  <si>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</si>
  <si>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</si>
  <si>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</si>
  <si>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</si>
  <si>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</si>
  <si>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</si>
  <si>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</si>
  <si>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</si>
  <si>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</si>
  <si>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</si>
  <si>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</si>
  <si>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</si>
  <si>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</si>
  <si>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</si>
  <si>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</si>
  <si>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</si>
  <si>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</si>
  <si>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</si>
  <si>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</si>
  <si>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</si>
  <si>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</si>
  <si>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</si>
  <si>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</si>
  <si>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</si>
  <si>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</si>
  <si>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</si>
  <si>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</si>
  <si>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</si>
  <si>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岡山県南部水道企業団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</si>
  <si>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</si>
  <si>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</si>
  <si>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</si>
  <si>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</si>
  <si>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</si>
  <si>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</si>
  <si>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</si>
  <si>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</si>
  <si>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</si>
  <si>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</si>
  <si>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</si>
  <si>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</si>
  <si>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</si>
  <si>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</si>
  <si>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</si>
  <si>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</si>
  <si>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経営状況について、これまでのところ健全で効率的な運営ができており、堅調に推移していると考えられる。
　今後、施設全体の大規模更新事業が本格化し、事業費が大幅に増加する中、水需要は減少傾向にあり経営の健全性を維持することは困難になると考えられる。
　平成３０年度には、施設更新の基礎となる「第二次整備計画」が完成した。令和元年度には経営戦略を策定し、令和５年度から料金改定を実施予定である。増大する更新需要に対し、資金の確保に努め、計画的かつ効率的な更新事業を進めていく予定である。</t>
    <rPh sb="1" eb="5">
      <t>ケイエイジョウキョウ</t>
    </rPh>
    <rPh sb="18" eb="20">
      <t>ケンゼン</t>
    </rPh>
    <rPh sb="21" eb="24">
      <t>コウリツテキ</t>
    </rPh>
    <rPh sb="25" eb="27">
      <t>ウンエイ</t>
    </rPh>
    <rPh sb="34" eb="36">
      <t>ケンチョウ</t>
    </rPh>
    <rPh sb="37" eb="39">
      <t>スイイ</t>
    </rPh>
    <rPh sb="44" eb="45">
      <t>カンガ</t>
    </rPh>
    <rPh sb="52" eb="54">
      <t>コンゴ</t>
    </rPh>
    <rPh sb="55" eb="59">
      <t>シセツゼンタイ</t>
    </rPh>
    <rPh sb="60" eb="63">
      <t>ダイキボ</t>
    </rPh>
    <rPh sb="125" eb="127">
      <t>ヘイセイ</t>
    </rPh>
    <rPh sb="129" eb="131">
      <t>ネンド</t>
    </rPh>
    <rPh sb="134" eb="138">
      <t>シセツコウシン</t>
    </rPh>
    <rPh sb="139" eb="141">
      <t>キソ</t>
    </rPh>
    <rPh sb="145" eb="146">
      <t>ダイ</t>
    </rPh>
    <rPh sb="146" eb="148">
      <t>ニジ</t>
    </rPh>
    <rPh sb="148" eb="152">
      <t>セイビケイカク</t>
    </rPh>
    <rPh sb="154" eb="156">
      <t>カンセイ</t>
    </rPh>
    <rPh sb="159" eb="161">
      <t>レイワ</t>
    </rPh>
    <rPh sb="161" eb="164">
      <t>ガンネンド</t>
    </rPh>
    <rPh sb="166" eb="170">
      <t>ケイエイセンリャク</t>
    </rPh>
    <rPh sb="171" eb="173">
      <t>サクテイ</t>
    </rPh>
    <rPh sb="175" eb="177">
      <t>レイワ</t>
    </rPh>
    <rPh sb="178" eb="180">
      <t>ネンド</t>
    </rPh>
    <rPh sb="182" eb="186">
      <t>リョウキンカイテイ</t>
    </rPh>
    <rPh sb="187" eb="189">
      <t>ジッシ</t>
    </rPh>
    <rPh sb="189" eb="191">
      <t>ヨテイ</t>
    </rPh>
    <rPh sb="195" eb="197">
      <t>ゾウダイ</t>
    </rPh>
    <rPh sb="199" eb="203">
      <t>コウシンジュヨウ</t>
    </rPh>
    <rPh sb="204" eb="205">
      <t>タイ</t>
    </rPh>
    <rPh sb="207" eb="209">
      <t>シキン</t>
    </rPh>
    <rPh sb="210" eb="212">
      <t>カクホ</t>
    </rPh>
    <rPh sb="213" eb="214">
      <t>ツト</t>
    </rPh>
    <rPh sb="216" eb="219">
      <t>ケイカクテキ</t>
    </rPh>
    <rPh sb="221" eb="224">
      <t>コウリツテキ</t>
    </rPh>
    <rPh sb="225" eb="229">
      <t>コウシンジギョウ</t>
    </rPh>
    <rPh sb="230" eb="231">
      <t>スス</t>
    </rPh>
    <rPh sb="235" eb="237">
      <t>ヨテイ</t>
    </rPh>
    <phoneticPr fontId="4"/>
  </si>
  <si>
    <t>①経常収支比率は、送水収益の減少はあるものの経常費用の減少により１００％を超えて良好に推移しており、健全な水準を維持している。
②累積欠損金比率は、送水収益が減少傾向にあるものの０％を維持しており、当面欠損金が発生することはないと考えられる。
③流動比率は、未払金の増加により低下しているものの１００％を大きく上回っており、短期的債務に対する十分な支払能力を有している。
④企業債残高対給水収益比率は、企業債の発行抑制により良好に推移しているが、大規模な施設更新が控えており、将来的には当該比率の上昇が考えられる。
⑤料金回収率は、１００％を超えて良好に推移しており、送水に係る費用を料金で賄うことができている。
⑥給水原価は、経費節減などにより前年度より低下し良好に推移している。
⑦施設利用率は、低下傾向にあり、施設更新時には、適切な施設規模を考慮し、施設の統廃合・ダウンサイジング等の検討が必要である。
⑧有収率は、概ね１００％で推移しており、送水量が収益に高く反映されている。</t>
    <rPh sb="1" eb="7">
      <t>ケイジョウシュウシヒリツ</t>
    </rPh>
    <rPh sb="9" eb="13">
      <t>ソウスイシュウエキ</t>
    </rPh>
    <rPh sb="14" eb="16">
      <t>ゲンショウ</t>
    </rPh>
    <rPh sb="27" eb="29">
      <t>ゲンショウ</t>
    </rPh>
    <rPh sb="37" eb="38">
      <t>コ</t>
    </rPh>
    <rPh sb="40" eb="42">
      <t>リョウコウ</t>
    </rPh>
    <rPh sb="43" eb="45">
      <t>スイイ</t>
    </rPh>
    <rPh sb="50" eb="52">
      <t>ケンゼン</t>
    </rPh>
    <rPh sb="53" eb="55">
      <t>スイジュン</t>
    </rPh>
    <rPh sb="56" eb="58">
      <t>イジ</t>
    </rPh>
    <rPh sb="65" eb="67">
      <t>ルイセキ</t>
    </rPh>
    <rPh sb="67" eb="70">
      <t>ケッソンキン</t>
    </rPh>
    <rPh sb="70" eb="72">
      <t>ヒリツ</t>
    </rPh>
    <rPh sb="74" eb="76">
      <t>ソウスイ</t>
    </rPh>
    <rPh sb="76" eb="78">
      <t>シュウエキ</t>
    </rPh>
    <rPh sb="79" eb="83">
      <t>ゲンショウケイコウ</t>
    </rPh>
    <rPh sb="92" eb="94">
      <t>イジ</t>
    </rPh>
    <rPh sb="99" eb="101">
      <t>トウメン</t>
    </rPh>
    <rPh sb="101" eb="104">
      <t>ケッソンキン</t>
    </rPh>
    <rPh sb="105" eb="107">
      <t>ハッセイ</t>
    </rPh>
    <rPh sb="115" eb="116">
      <t>カンガ</t>
    </rPh>
    <rPh sb="123" eb="127">
      <t>リュウドウヒリツ</t>
    </rPh>
    <rPh sb="129" eb="132">
      <t>ミバライキン</t>
    </rPh>
    <rPh sb="133" eb="135">
      <t>ゾウカ</t>
    </rPh>
    <rPh sb="138" eb="140">
      <t>テイカ</t>
    </rPh>
    <rPh sb="152" eb="153">
      <t>オオ</t>
    </rPh>
    <rPh sb="155" eb="157">
      <t>ウワマワ</t>
    </rPh>
    <rPh sb="162" eb="165">
      <t>タンキテキ</t>
    </rPh>
    <rPh sb="165" eb="167">
      <t>サイム</t>
    </rPh>
    <rPh sb="168" eb="169">
      <t>タイ</t>
    </rPh>
    <rPh sb="171" eb="173">
      <t>ジュウブン</t>
    </rPh>
    <rPh sb="174" eb="178">
      <t>シハライノウリョク</t>
    </rPh>
    <rPh sb="179" eb="180">
      <t>ユウ</t>
    </rPh>
    <rPh sb="187" eb="192">
      <t>キギョウサイザンダカ</t>
    </rPh>
    <rPh sb="192" eb="193">
      <t>タイ</t>
    </rPh>
    <rPh sb="193" eb="197">
      <t>キュウスイシュウエキ</t>
    </rPh>
    <rPh sb="197" eb="199">
      <t>ヒリツ</t>
    </rPh>
    <rPh sb="201" eb="204">
      <t>キギョウサイ</t>
    </rPh>
    <rPh sb="205" eb="209">
      <t>ハッコウヨクセイ</t>
    </rPh>
    <rPh sb="212" eb="214">
      <t>リョウコウ</t>
    </rPh>
    <rPh sb="215" eb="217">
      <t>スイイ</t>
    </rPh>
    <rPh sb="223" eb="226">
      <t>ダイキボ</t>
    </rPh>
    <rPh sb="227" eb="229">
      <t>シセツ</t>
    </rPh>
    <rPh sb="229" eb="231">
      <t>コウシン</t>
    </rPh>
    <rPh sb="232" eb="233">
      <t>ヒカ</t>
    </rPh>
    <rPh sb="238" eb="241">
      <t>ショウライテキ</t>
    </rPh>
    <rPh sb="243" eb="247">
      <t>トウガイヒリツ</t>
    </rPh>
    <rPh sb="248" eb="250">
      <t>ジョウショウ</t>
    </rPh>
    <rPh sb="251" eb="252">
      <t>カンガ</t>
    </rPh>
    <rPh sb="259" eb="264">
      <t>リョウキンカイシュウリツ</t>
    </rPh>
    <rPh sb="271" eb="272">
      <t>コ</t>
    </rPh>
    <rPh sb="274" eb="276">
      <t>リョウコウ</t>
    </rPh>
    <rPh sb="277" eb="279">
      <t>スイイ</t>
    </rPh>
    <rPh sb="284" eb="286">
      <t>ソウスイ</t>
    </rPh>
    <rPh sb="287" eb="288">
      <t>カカ</t>
    </rPh>
    <rPh sb="289" eb="291">
      <t>ヒヨウ</t>
    </rPh>
    <rPh sb="292" eb="294">
      <t>リョウキン</t>
    </rPh>
    <rPh sb="295" eb="296">
      <t>マカナ</t>
    </rPh>
    <rPh sb="308" eb="312">
      <t>キュウスイゲンカ</t>
    </rPh>
    <rPh sb="314" eb="316">
      <t>ケイヒ</t>
    </rPh>
    <rPh sb="316" eb="318">
      <t>セツゲン</t>
    </rPh>
    <rPh sb="323" eb="326">
      <t>ゼンネンド</t>
    </rPh>
    <rPh sb="328" eb="330">
      <t>テイカ</t>
    </rPh>
    <rPh sb="331" eb="333">
      <t>リョウコウ</t>
    </rPh>
    <rPh sb="334" eb="336">
      <t>スイイ</t>
    </rPh>
    <rPh sb="343" eb="345">
      <t>シセツ</t>
    </rPh>
    <rPh sb="345" eb="348">
      <t>リヨウリツ</t>
    </rPh>
    <rPh sb="350" eb="354">
      <t>テイカケイコウ</t>
    </rPh>
    <rPh sb="358" eb="360">
      <t>シセツ</t>
    </rPh>
    <rPh sb="360" eb="363">
      <t>コウシンジ</t>
    </rPh>
    <rPh sb="366" eb="368">
      <t>テキセツ</t>
    </rPh>
    <rPh sb="369" eb="373">
      <t>シセツキボ</t>
    </rPh>
    <rPh sb="374" eb="376">
      <t>コウリョ</t>
    </rPh>
    <rPh sb="378" eb="380">
      <t>シセツ</t>
    </rPh>
    <rPh sb="381" eb="384">
      <t>トウハイゴウ</t>
    </rPh>
    <rPh sb="393" eb="394">
      <t>トウ</t>
    </rPh>
    <rPh sb="395" eb="397">
      <t>ケントウ</t>
    </rPh>
    <rPh sb="398" eb="400">
      <t>ヒツヨウ</t>
    </rPh>
    <rPh sb="406" eb="409">
      <t>ユウシュウリツ</t>
    </rPh>
    <rPh sb="411" eb="412">
      <t>オオム</t>
    </rPh>
    <rPh sb="418" eb="420">
      <t>スイイ</t>
    </rPh>
    <rPh sb="425" eb="428">
      <t>ソウスイリョウ</t>
    </rPh>
    <rPh sb="429" eb="431">
      <t>シュウエキ</t>
    </rPh>
    <rPh sb="432" eb="433">
      <t>タカ</t>
    </rPh>
    <rPh sb="434" eb="436">
      <t>ハンエイ</t>
    </rPh>
    <phoneticPr fontId="4"/>
  </si>
  <si>
    <t>①有形固定資産減価償却率は、類似団体平均値を上回る水準で、施設の老朽化が進んでいる。緊急性・優先度等を考慮し、計画的な施設更新が必要である。
②管路経年化率は、類似団体平均値を大きく上回る水準で、管路の老朽化が進んでいる。漏水発生頻度も増えており、耐震化を含む早急な更新が必要である。
③管路更新率は、近年ほぼ０％で、特に基幹管路の更新はほとんど進んでいない状況である。耐震化を含む積極的な更新が必要である。</t>
    <rPh sb="1" eb="3">
      <t>ユウケイ</t>
    </rPh>
    <rPh sb="3" eb="7">
      <t>コテイシサン</t>
    </rPh>
    <rPh sb="7" eb="12">
      <t>ゲンカショウキャクリツ</t>
    </rPh>
    <rPh sb="14" eb="16">
      <t>ルイジ</t>
    </rPh>
    <rPh sb="16" eb="18">
      <t>ダンタイ</t>
    </rPh>
    <rPh sb="18" eb="21">
      <t>ヘイキンチ</t>
    </rPh>
    <rPh sb="25" eb="27">
      <t>スイジュン</t>
    </rPh>
    <rPh sb="29" eb="31">
      <t>シセツ</t>
    </rPh>
    <rPh sb="32" eb="35">
      <t>ロウキュウカ</t>
    </rPh>
    <rPh sb="36" eb="37">
      <t>スス</t>
    </rPh>
    <rPh sb="42" eb="45">
      <t>キンキュウセイ</t>
    </rPh>
    <rPh sb="49" eb="50">
      <t>トウ</t>
    </rPh>
    <rPh sb="51" eb="53">
      <t>コウリョ</t>
    </rPh>
    <rPh sb="55" eb="58">
      <t>ケイカクテキ</t>
    </rPh>
    <rPh sb="59" eb="63">
      <t>シセツコウシン</t>
    </rPh>
    <rPh sb="64" eb="66">
      <t>ヒツヨウ</t>
    </rPh>
    <rPh sb="72" eb="74">
      <t>カンロ</t>
    </rPh>
    <rPh sb="74" eb="77">
      <t>ケイネンカ</t>
    </rPh>
    <rPh sb="77" eb="78">
      <t>リツ</t>
    </rPh>
    <rPh sb="80" eb="84">
      <t>ルイジダンタイ</t>
    </rPh>
    <rPh sb="84" eb="87">
      <t>ヘイキンチ</t>
    </rPh>
    <rPh sb="88" eb="89">
      <t>オオ</t>
    </rPh>
    <rPh sb="91" eb="93">
      <t>ウワマワ</t>
    </rPh>
    <rPh sb="98" eb="100">
      <t>カンロ</t>
    </rPh>
    <rPh sb="101" eb="104">
      <t>ロウキュウカ</t>
    </rPh>
    <rPh sb="105" eb="106">
      <t>スス</t>
    </rPh>
    <rPh sb="118" eb="119">
      <t>フ</t>
    </rPh>
    <rPh sb="124" eb="127">
      <t>タイシンカ</t>
    </rPh>
    <rPh sb="128" eb="129">
      <t>フク</t>
    </rPh>
    <rPh sb="130" eb="132">
      <t>サッキュウ</t>
    </rPh>
    <rPh sb="133" eb="135">
      <t>コウシン</t>
    </rPh>
    <rPh sb="136" eb="138">
      <t>ヒツヨウ</t>
    </rPh>
    <rPh sb="144" eb="149">
      <t>カンロコウシンリツ</t>
    </rPh>
    <rPh sb="151" eb="153">
      <t>キンネン</t>
    </rPh>
    <rPh sb="159" eb="160">
      <t>トク</t>
    </rPh>
    <rPh sb="161" eb="165">
      <t>キカンカンロ</t>
    </rPh>
    <rPh sb="173" eb="174">
      <t>スス</t>
    </rPh>
    <rPh sb="179" eb="181">
      <t>ジョウキョウ</t>
    </rPh>
    <rPh sb="185" eb="188">
      <t>タイシンカ</t>
    </rPh>
    <rPh sb="189" eb="190">
      <t>フク</t>
    </rPh>
    <rPh sb="191" eb="194">
      <t>セッキョクテキ</t>
    </rPh>
    <rPh sb="195" eb="197">
      <t>コウシン</t>
    </rPh>
    <rPh sb="198" eb="20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</si>
</sst>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formatCode="#,##0.00;&quot;△&quot;#,##0.00;&quot;-&quot;">
                  <c:v>0.06</c:v>
                </c:pt>
                <c:pt idx="3">
                  <c:v>0</c:v>
                </c:pt>
                <c:pt idx="4">
                  <c:v>0</c:v>
                </c:pt>
              </c:numCache>
            </c:numRef>
          </c:val>
          <c:extLst>
            <c:ext xmlns:c16="http://schemas.microsoft.com/office/drawing/2014/chart" uri="{C3380CC4-5D6E-409C-BE32-E72D297353CC}">
              <c16:uniqueId val="{00000000-98DA-4C09-9FCF-5EC916DE111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98DA-4C09-9FCF-5EC916DE111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64.040000000000006</c:v>
                </c:pt>
                <c:pt idx="1">
                  <c:v>62.68</c:v>
                </c:pt>
                <c:pt idx="2">
                  <c:v>61.87</c:v>
                </c:pt>
                <c:pt idx="3">
                  <c:v>60.49</c:v>
                </c:pt>
                <c:pt idx="4">
                  <c:v>60.63</c:v>
                </c:pt>
              </c:numCache>
            </c:numRef>
          </c:val>
          <c:extLst>
            <c:ext xmlns:c16="http://schemas.microsoft.com/office/drawing/2014/chart" uri="{C3380CC4-5D6E-409C-BE32-E72D297353CC}">
              <c16:uniqueId val="{00000000-9C1F-493B-AECA-E0A223E6BFC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9C1F-493B-AECA-E0A223E6BFC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100</c:v>
                </c:pt>
                <c:pt idx="1">
                  <c:v>99.99</c:v>
                </c:pt>
                <c:pt idx="2">
                  <c:v>99.99</c:v>
                </c:pt>
                <c:pt idx="3">
                  <c:v>100</c:v>
                </c:pt>
                <c:pt idx="4">
                  <c:v>99.98</c:v>
                </c:pt>
              </c:numCache>
            </c:numRef>
          </c:val>
          <c:extLst>
            <c:ext xmlns:c16="http://schemas.microsoft.com/office/drawing/2014/chart" uri="{C3380CC4-5D6E-409C-BE32-E72D297353CC}">
              <c16:uniqueId val="{00000000-415B-4A8C-BA5D-3F35B23B917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415B-4A8C-BA5D-3F35B23B917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127.58</c:v>
                </c:pt>
                <c:pt idx="1">
                  <c:v>125.66</c:v>
                </c:pt>
                <c:pt idx="2">
                  <c:v>119.54</c:v>
                </c:pt>
                <c:pt idx="3">
                  <c:v>123.31</c:v>
                </c:pt>
                <c:pt idx="4">
                  <c:v>127.66</c:v>
                </c:pt>
              </c:numCache>
            </c:numRef>
          </c:val>
          <c:extLst>
            <c:ext xmlns:c16="http://schemas.microsoft.com/office/drawing/2014/chart" uri="{C3380CC4-5D6E-409C-BE32-E72D297353CC}">
              <c16:uniqueId val="{00000000-6ED5-40FD-9737-08757198F10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6ED5-40FD-9737-08757198F10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63.09</c:v>
                </c:pt>
                <c:pt idx="1">
                  <c:v>64.12</c:v>
                </c:pt>
                <c:pt idx="2">
                  <c:v>65.400000000000006</c:v>
                </c:pt>
                <c:pt idx="3">
                  <c:v>66.33</c:v>
                </c:pt>
                <c:pt idx="4">
                  <c:v>65.489999999999995</c:v>
                </c:pt>
              </c:numCache>
            </c:numRef>
          </c:val>
          <c:extLst>
            <c:ext xmlns:c16="http://schemas.microsoft.com/office/drawing/2014/chart" uri="{C3380CC4-5D6E-409C-BE32-E72D297353CC}">
              <c16:uniqueId val="{00000000-C7F8-4D54-BE61-10CE665A495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C7F8-4D54-BE61-10CE665A495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70.38</c:v>
                </c:pt>
                <c:pt idx="1">
                  <c:v>73.849999999999994</c:v>
                </c:pt>
                <c:pt idx="2">
                  <c:v>73.790000000000006</c:v>
                </c:pt>
                <c:pt idx="3">
                  <c:v>73.790000000000006</c:v>
                </c:pt>
                <c:pt idx="4">
                  <c:v>77.33</c:v>
                </c:pt>
              </c:numCache>
            </c:numRef>
          </c:val>
          <c:extLst>
            <c:ext xmlns:c16="http://schemas.microsoft.com/office/drawing/2014/chart" uri="{C3380CC4-5D6E-409C-BE32-E72D297353CC}">
              <c16:uniqueId val="{00000000-5F54-4ACE-AEE6-A3ABE477AE6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5F54-4ACE-AEE6-A3ABE477AE6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09-406A-9C7A-0CA329BD9F5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8909-406A-9C7A-0CA329BD9F5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781.49</c:v>
                </c:pt>
                <c:pt idx="1">
                  <c:v>840.35</c:v>
                </c:pt>
                <c:pt idx="2">
                  <c:v>935.29</c:v>
                </c:pt>
                <c:pt idx="3">
                  <c:v>1045.6300000000001</c:v>
                </c:pt>
                <c:pt idx="4">
                  <c:v>695.06</c:v>
                </c:pt>
              </c:numCache>
            </c:numRef>
          </c:val>
          <c:extLst>
            <c:ext xmlns:c16="http://schemas.microsoft.com/office/drawing/2014/chart" uri="{C3380CC4-5D6E-409C-BE32-E72D297353CC}">
              <c16:uniqueId val="{00000000-EBFF-466D-AFB4-7D96CAA99D8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EBFF-466D-AFB4-7D96CAA99D8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203.4</c:v>
                </c:pt>
                <c:pt idx="1">
                  <c:v>192.21</c:v>
                </c:pt>
                <c:pt idx="2">
                  <c:v>178.03</c:v>
                </c:pt>
                <c:pt idx="3">
                  <c:v>177</c:v>
                </c:pt>
                <c:pt idx="4">
                  <c:v>170.43</c:v>
                </c:pt>
              </c:numCache>
            </c:numRef>
          </c:val>
          <c:extLst>
            <c:ext xmlns:c16="http://schemas.microsoft.com/office/drawing/2014/chart" uri="{C3380CC4-5D6E-409C-BE32-E72D297353CC}">
              <c16:uniqueId val="{00000000-628B-4978-BB49-0ED65F85715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628B-4978-BB49-0ED65F85715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127.22</c:v>
                </c:pt>
                <c:pt idx="1">
                  <c:v>125.4</c:v>
                </c:pt>
                <c:pt idx="2">
                  <c:v>118.16</c:v>
                </c:pt>
                <c:pt idx="3">
                  <c:v>122.35</c:v>
                </c:pt>
                <c:pt idx="4">
                  <c:v>126.41</c:v>
                </c:pt>
              </c:numCache>
            </c:numRef>
          </c:val>
          <c:extLst>
            <c:ext xmlns:c16="http://schemas.microsoft.com/office/drawing/2014/chart" uri="{C3380CC4-5D6E-409C-BE32-E72D297353CC}">
              <c16:uniqueId val="{00000000-3750-48EF-B61E-A67E02F3E0F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3750-48EF-B61E-A67E02F3E0F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44.02</c:v>
                </c:pt>
                <c:pt idx="1">
                  <c:v>44.66</c:v>
                </c:pt>
                <c:pt idx="2">
                  <c:v>47.39</c:v>
                </c:pt>
                <c:pt idx="3">
                  <c:v>45.77</c:v>
                </c:pt>
                <c:pt idx="4">
                  <c:v>44.3</c:v>
                </c:pt>
              </c:numCache>
            </c:numRef>
          </c:val>
          <c:extLst>
            <c:ext xmlns:c16="http://schemas.microsoft.com/office/drawing/2014/chart" uri="{C3380CC4-5D6E-409C-BE32-E72D297353CC}">
              <c16:uniqueId val="{00000000-54CC-4E2E-8027-539807C76C4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54CC-4E2E-8027-539807C76C4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T1" zoomScale="80" zoomScaleNormal="80" workbookViewId="0">
      <selection activeCell="CJ60" sqref="CJ60"/>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岡山県　岡山県南部水道企業団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自治体職員</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74.83</v>
      </c>
      <c r="J10" s="47"/>
      <c r="K10" s="47"/>
      <c r="L10" s="47"/>
      <c r="M10" s="47"/>
      <c r="N10" s="47"/>
      <c r="O10" s="81"/>
      <c r="P10" s="48">
        <f>データ!$P$6</f>
        <v>99.86</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1235499</v>
      </c>
      <c r="AM10" s="45"/>
      <c r="AN10" s="45"/>
      <c r="AO10" s="45"/>
      <c r="AP10" s="45"/>
      <c r="AQ10" s="45"/>
      <c r="AR10" s="45"/>
      <c r="AS10" s="45"/>
      <c r="AT10" s="46">
        <f>データ!$V$6</f>
        <v>1209.3</v>
      </c>
      <c r="AU10" s="47"/>
      <c r="AV10" s="47"/>
      <c r="AW10" s="47"/>
      <c r="AX10" s="47"/>
      <c r="AY10" s="47"/>
      <c r="AZ10" s="47"/>
      <c r="BA10" s="47"/>
      <c r="BB10" s="48">
        <f>データ!$W$6</f>
        <v>1021.66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KscPOLwX/roDXAAEYNTUwYdvnPte6ZvNY5uC/RevRYAAYuIEIsjjqyTBPAhCuBF9WwLFmyKC2bC57pKvvVpW0g==" saltValue="ad9OcW/khOTNRwaqmiAUS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338427</v>
      </c>
      <c r="D6" s="20">
        <f t="shared" si="3"/>
        <v>46</v>
      </c>
      <c r="E6" s="20">
        <f t="shared" si="3"/>
        <v>1</v>
      </c>
      <c r="F6" s="20">
        <f t="shared" si="3"/>
        <v>0</v>
      </c>
      <c r="G6" s="20">
        <f t="shared" si="3"/>
        <v>2</v>
      </c>
      <c r="H6" s="20" t="str">
        <f t="shared" si="3"/>
        <v>岡山県　岡山県南部水道企業団</v>
      </c>
      <c r="I6" s="20" t="str">
        <f t="shared" si="3"/>
        <v>法適用</v>
      </c>
      <c r="J6" s="20" t="str">
        <f t="shared" si="3"/>
        <v>水道事業</v>
      </c>
      <c r="K6" s="20" t="str">
        <f t="shared" si="3"/>
        <v>用水供給事業</v>
      </c>
      <c r="L6" s="20" t="str">
        <f t="shared" si="3"/>
        <v>B</v>
      </c>
      <c r="M6" s="20" t="str">
        <f t="shared" si="3"/>
        <v>自治体職員</v>
      </c>
      <c r="N6" s="21" t="str">
        <f t="shared" si="3"/>
        <v>-</v>
      </c>
      <c r="O6" s="21">
        <f t="shared" si="3"/>
        <v>74.83</v>
      </c>
      <c r="P6" s="21">
        <f t="shared" si="3"/>
        <v>99.86</v>
      </c>
      <c r="Q6" s="21">
        <f t="shared" si="3"/>
        <v>0</v>
      </c>
      <c r="R6" s="21" t="str">
        <f t="shared" si="3"/>
        <v>-</v>
      </c>
      <c r="S6" s="21" t="str">
        <f t="shared" si="3"/>
        <v>-</v>
      </c>
      <c r="T6" s="21" t="str">
        <f t="shared" si="3"/>
        <v>-</v>
      </c>
      <c r="U6" s="21">
        <f t="shared" si="3"/>
        <v>1235499</v>
      </c>
      <c r="V6" s="21">
        <f t="shared" si="3"/>
        <v>1209.3</v>
      </c>
      <c r="W6" s="21">
        <f t="shared" si="3"/>
        <v>1021.66</v>
      </c>
      <c r="X6" s="22">
        <f>IF(X7="",NA(),X7)</f>
        <v>127.58</v>
      </c>
      <c r="Y6" s="22">
        <f t="shared" ref="Y6:AG6" si="4">IF(Y7="",NA(),Y7)</f>
        <v>125.66</v>
      </c>
      <c r="Z6" s="22">
        <f t="shared" si="4"/>
        <v>119.54</v>
      </c>
      <c r="AA6" s="22">
        <f t="shared" si="4"/>
        <v>123.31</v>
      </c>
      <c r="AB6" s="22">
        <f t="shared" si="4"/>
        <v>127.66</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ref="AJ6:AR6" si="5">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781.49</v>
      </c>
      <c r="AU6" s="22">
        <f t="shared" ref="AU6:BC6" si="6">IF(AU7="",NA(),AU7)</f>
        <v>840.35</v>
      </c>
      <c r="AV6" s="22">
        <f t="shared" si="6"/>
        <v>935.29</v>
      </c>
      <c r="AW6" s="22">
        <f t="shared" si="6"/>
        <v>1045.6300000000001</v>
      </c>
      <c r="AX6" s="22">
        <f t="shared" si="6"/>
        <v>695.06</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203.4</v>
      </c>
      <c r="BF6" s="22">
        <f t="shared" ref="BF6:BN6" si="7">IF(BF7="",NA(),BF7)</f>
        <v>192.21</v>
      </c>
      <c r="BG6" s="22">
        <f t="shared" si="7"/>
        <v>178.03</v>
      </c>
      <c r="BH6" s="22">
        <f t="shared" si="7"/>
        <v>177</v>
      </c>
      <c r="BI6" s="22">
        <f t="shared" si="7"/>
        <v>170.43</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127.22</v>
      </c>
      <c r="BQ6" s="22">
        <f t="shared" ref="BQ6:BY6" si="8">IF(BQ7="",NA(),BQ7)</f>
        <v>125.4</v>
      </c>
      <c r="BR6" s="22">
        <f t="shared" si="8"/>
        <v>118.16</v>
      </c>
      <c r="BS6" s="22">
        <f t="shared" si="8"/>
        <v>122.35</v>
      </c>
      <c r="BT6" s="22">
        <f t="shared" si="8"/>
        <v>126.41</v>
      </c>
      <c r="BU6" s="22">
        <f t="shared" si="8"/>
        <v>114.14</v>
      </c>
      <c r="BV6" s="22">
        <f t="shared" si="8"/>
        <v>112.83</v>
      </c>
      <c r="BW6" s="22">
        <f t="shared" si="8"/>
        <v>112.84</v>
      </c>
      <c r="BX6" s="22">
        <f t="shared" si="8"/>
        <v>110.77</v>
      </c>
      <c r="BY6" s="22">
        <f t="shared" si="8"/>
        <v>112.35</v>
      </c>
      <c r="BZ6" s="21" t="str">
        <f>IF(BZ7="","",IF(BZ7="-","【-】","【"&amp;SUBSTITUTE(TEXT(BZ7,"#,##0.00"),"-","△")&amp;"】"))</f>
        <v>【112.35】</v>
      </c>
      <c r="CA6" s="22">
        <f>IF(CA7="",NA(),CA7)</f>
        <v>44.02</v>
      </c>
      <c r="CB6" s="22">
        <f t="shared" ref="CB6:CJ6" si="9">IF(CB7="",NA(),CB7)</f>
        <v>44.66</v>
      </c>
      <c r="CC6" s="22">
        <f t="shared" si="9"/>
        <v>47.39</v>
      </c>
      <c r="CD6" s="22">
        <f t="shared" si="9"/>
        <v>45.77</v>
      </c>
      <c r="CE6" s="22">
        <f t="shared" si="9"/>
        <v>44.3</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64.040000000000006</v>
      </c>
      <c r="CM6" s="22">
        <f t="shared" ref="CM6:CU6" si="10">IF(CM7="",NA(),CM7)</f>
        <v>62.68</v>
      </c>
      <c r="CN6" s="22">
        <f t="shared" si="10"/>
        <v>61.87</v>
      </c>
      <c r="CO6" s="22">
        <f t="shared" si="10"/>
        <v>60.49</v>
      </c>
      <c r="CP6" s="22">
        <f t="shared" si="10"/>
        <v>60.63</v>
      </c>
      <c r="CQ6" s="22">
        <f t="shared" si="10"/>
        <v>62.19</v>
      </c>
      <c r="CR6" s="22">
        <f t="shared" si="10"/>
        <v>61.77</v>
      </c>
      <c r="CS6" s="22">
        <f t="shared" si="10"/>
        <v>61.69</v>
      </c>
      <c r="CT6" s="22">
        <f t="shared" si="10"/>
        <v>62.26</v>
      </c>
      <c r="CU6" s="22">
        <f t="shared" si="10"/>
        <v>62.22</v>
      </c>
      <c r="CV6" s="21" t="str">
        <f>IF(CV7="","",IF(CV7="-","【-】","【"&amp;SUBSTITUTE(TEXT(CV7,"#,##0.00"),"-","△")&amp;"】"))</f>
        <v>【62.22】</v>
      </c>
      <c r="CW6" s="22">
        <f>IF(CW7="",NA(),CW7)</f>
        <v>100</v>
      </c>
      <c r="CX6" s="22">
        <f t="shared" ref="CX6:DF6" si="11">IF(CX7="",NA(),CX7)</f>
        <v>99.99</v>
      </c>
      <c r="CY6" s="22">
        <f t="shared" si="11"/>
        <v>99.99</v>
      </c>
      <c r="CZ6" s="22">
        <f t="shared" si="11"/>
        <v>100</v>
      </c>
      <c r="DA6" s="22">
        <f t="shared" si="11"/>
        <v>99.98</v>
      </c>
      <c r="DB6" s="22">
        <f t="shared" si="11"/>
        <v>100.05</v>
      </c>
      <c r="DC6" s="22">
        <f t="shared" si="11"/>
        <v>100.08</v>
      </c>
      <c r="DD6" s="22">
        <f t="shared" si="11"/>
        <v>100</v>
      </c>
      <c r="DE6" s="22">
        <f t="shared" si="11"/>
        <v>100.16</v>
      </c>
      <c r="DF6" s="22">
        <f t="shared" si="11"/>
        <v>100.28</v>
      </c>
      <c r="DG6" s="21" t="str">
        <f>IF(DG7="","",IF(DG7="-","【-】","【"&amp;SUBSTITUTE(TEXT(DG7,"#,##0.00"),"-","△")&amp;"】"))</f>
        <v>【100.28】</v>
      </c>
      <c r="DH6" s="22">
        <f>IF(DH7="",NA(),DH7)</f>
        <v>63.09</v>
      </c>
      <c r="DI6" s="22">
        <f t="shared" ref="DI6:DQ6" si="12">IF(DI7="",NA(),DI7)</f>
        <v>64.12</v>
      </c>
      <c r="DJ6" s="22">
        <f t="shared" si="12"/>
        <v>65.400000000000006</v>
      </c>
      <c r="DK6" s="22">
        <f t="shared" si="12"/>
        <v>66.33</v>
      </c>
      <c r="DL6" s="22">
        <f t="shared" si="12"/>
        <v>65.489999999999995</v>
      </c>
      <c r="DM6" s="22">
        <f t="shared" si="12"/>
        <v>54.73</v>
      </c>
      <c r="DN6" s="22">
        <f t="shared" si="12"/>
        <v>55.77</v>
      </c>
      <c r="DO6" s="22">
        <f t="shared" si="12"/>
        <v>56.48</v>
      </c>
      <c r="DP6" s="22">
        <f t="shared" si="12"/>
        <v>57.5</v>
      </c>
      <c r="DQ6" s="22">
        <f t="shared" si="12"/>
        <v>58.52</v>
      </c>
      <c r="DR6" s="21" t="str">
        <f>IF(DR7="","",IF(DR7="-","【-】","【"&amp;SUBSTITUTE(TEXT(DR7,"#,##0.00"),"-","△")&amp;"】"))</f>
        <v>【58.52】</v>
      </c>
      <c r="DS6" s="22">
        <f>IF(DS7="",NA(),DS7)</f>
        <v>70.38</v>
      </c>
      <c r="DT6" s="22">
        <f t="shared" ref="DT6:EB6" si="13">IF(DT7="",NA(),DT7)</f>
        <v>73.849999999999994</v>
      </c>
      <c r="DU6" s="22">
        <f t="shared" si="13"/>
        <v>73.790000000000006</v>
      </c>
      <c r="DV6" s="22">
        <f t="shared" si="13"/>
        <v>73.790000000000006</v>
      </c>
      <c r="DW6" s="22">
        <f t="shared" si="13"/>
        <v>77.33</v>
      </c>
      <c r="DX6" s="22">
        <f t="shared" si="13"/>
        <v>22.46</v>
      </c>
      <c r="DY6" s="22">
        <f t="shared" si="13"/>
        <v>25.84</v>
      </c>
      <c r="DZ6" s="22">
        <f t="shared" si="13"/>
        <v>27.61</v>
      </c>
      <c r="EA6" s="22">
        <f t="shared" si="13"/>
        <v>30.3</v>
      </c>
      <c r="EB6" s="22">
        <f t="shared" si="13"/>
        <v>31.74</v>
      </c>
      <c r="EC6" s="21" t="str">
        <f>IF(EC7="","",IF(EC7="-","【-】","【"&amp;SUBSTITUTE(TEXT(EC7,"#,##0.00"),"-","△")&amp;"】"))</f>
        <v>【31.74】</v>
      </c>
      <c r="ED6" s="21">
        <f>IF(ED7="",NA(),ED7)</f>
        <v>0</v>
      </c>
      <c r="EE6" s="21">
        <f t="shared" ref="EE6:EM6" si="14">IF(EE7="",NA(),EE7)</f>
        <v>0</v>
      </c>
      <c r="EF6" s="22">
        <f t="shared" si="14"/>
        <v>0.06</v>
      </c>
      <c r="EG6" s="21">
        <f t="shared" si="14"/>
        <v>0</v>
      </c>
      <c r="EH6" s="21">
        <f t="shared" si="14"/>
        <v>0</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2">
      <c r="A7" s="15"/>
      <c r="B7" s="24">
        <v>2021</v>
      </c>
      <c r="C7" s="24">
        <v>338427</v>
      </c>
      <c r="D7" s="24">
        <v>46</v>
      </c>
      <c r="E7" s="24">
        <v>1</v>
      </c>
      <c r="F7" s="24">
        <v>0</v>
      </c>
      <c r="G7" s="24">
        <v>2</v>
      </c>
      <c r="H7" s="24" t="s">
        <v>93</v>
      </c>
      <c r="I7" s="24" t="s">
        <v>94</v>
      </c>
      <c r="J7" s="24" t="s">
        <v>95</v>
      </c>
      <c r="K7" s="24" t="s">
        <v>96</v>
      </c>
      <c r="L7" s="24" t="s">
        <v>97</v>
      </c>
      <c r="M7" s="24" t="s">
        <v>98</v>
      </c>
      <c r="N7" s="25" t="s">
        <v>99</v>
      </c>
      <c r="O7" s="25">
        <v>74.83</v>
      </c>
      <c r="P7" s="25">
        <v>99.86</v>
      </c>
      <c r="Q7" s="25">
        <v>0</v>
      </c>
      <c r="R7" s="25" t="s">
        <v>99</v>
      </c>
      <c r="S7" s="25" t="s">
        <v>99</v>
      </c>
      <c r="T7" s="25" t="s">
        <v>99</v>
      </c>
      <c r="U7" s="25">
        <v>1235499</v>
      </c>
      <c r="V7" s="25">
        <v>1209.3</v>
      </c>
      <c r="W7" s="25">
        <v>1021.66</v>
      </c>
      <c r="X7" s="25">
        <v>127.58</v>
      </c>
      <c r="Y7" s="25">
        <v>125.66</v>
      </c>
      <c r="Z7" s="25">
        <v>119.54</v>
      </c>
      <c r="AA7" s="25">
        <v>123.31</v>
      </c>
      <c r="AB7" s="25">
        <v>127.66</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781.49</v>
      </c>
      <c r="AU7" s="25">
        <v>840.35</v>
      </c>
      <c r="AV7" s="25">
        <v>935.29</v>
      </c>
      <c r="AW7" s="25">
        <v>1045.6300000000001</v>
      </c>
      <c r="AX7" s="25">
        <v>695.06</v>
      </c>
      <c r="AY7" s="25">
        <v>243.44</v>
      </c>
      <c r="AZ7" s="25">
        <v>258.49</v>
      </c>
      <c r="BA7" s="25">
        <v>271.10000000000002</v>
      </c>
      <c r="BB7" s="25">
        <v>284.45</v>
      </c>
      <c r="BC7" s="25">
        <v>309.23</v>
      </c>
      <c r="BD7" s="25">
        <v>309.23</v>
      </c>
      <c r="BE7" s="25">
        <v>203.4</v>
      </c>
      <c r="BF7" s="25">
        <v>192.21</v>
      </c>
      <c r="BG7" s="25">
        <v>178.03</v>
      </c>
      <c r="BH7" s="25">
        <v>177</v>
      </c>
      <c r="BI7" s="25">
        <v>170.43</v>
      </c>
      <c r="BJ7" s="25">
        <v>303.26</v>
      </c>
      <c r="BK7" s="25">
        <v>290.31</v>
      </c>
      <c r="BL7" s="25">
        <v>272.95999999999998</v>
      </c>
      <c r="BM7" s="25">
        <v>260.95999999999998</v>
      </c>
      <c r="BN7" s="25">
        <v>240.07</v>
      </c>
      <c r="BO7" s="25">
        <v>240.07</v>
      </c>
      <c r="BP7" s="25">
        <v>127.22</v>
      </c>
      <c r="BQ7" s="25">
        <v>125.4</v>
      </c>
      <c r="BR7" s="25">
        <v>118.16</v>
      </c>
      <c r="BS7" s="25">
        <v>122.35</v>
      </c>
      <c r="BT7" s="25">
        <v>126.41</v>
      </c>
      <c r="BU7" s="25">
        <v>114.14</v>
      </c>
      <c r="BV7" s="25">
        <v>112.83</v>
      </c>
      <c r="BW7" s="25">
        <v>112.84</v>
      </c>
      <c r="BX7" s="25">
        <v>110.77</v>
      </c>
      <c r="BY7" s="25">
        <v>112.35</v>
      </c>
      <c r="BZ7" s="25">
        <v>112.35</v>
      </c>
      <c r="CA7" s="25">
        <v>44.02</v>
      </c>
      <c r="CB7" s="25">
        <v>44.66</v>
      </c>
      <c r="CC7" s="25">
        <v>47.39</v>
      </c>
      <c r="CD7" s="25">
        <v>45.77</v>
      </c>
      <c r="CE7" s="25">
        <v>44.3</v>
      </c>
      <c r="CF7" s="25">
        <v>73.03</v>
      </c>
      <c r="CG7" s="25">
        <v>73.86</v>
      </c>
      <c r="CH7" s="25">
        <v>73.849999999999994</v>
      </c>
      <c r="CI7" s="25">
        <v>73.180000000000007</v>
      </c>
      <c r="CJ7" s="25">
        <v>73.05</v>
      </c>
      <c r="CK7" s="25">
        <v>73.05</v>
      </c>
      <c r="CL7" s="25">
        <v>64.040000000000006</v>
      </c>
      <c r="CM7" s="25">
        <v>62.68</v>
      </c>
      <c r="CN7" s="25">
        <v>61.87</v>
      </c>
      <c r="CO7" s="25">
        <v>60.49</v>
      </c>
      <c r="CP7" s="25">
        <v>60.63</v>
      </c>
      <c r="CQ7" s="25">
        <v>62.19</v>
      </c>
      <c r="CR7" s="25">
        <v>61.77</v>
      </c>
      <c r="CS7" s="25">
        <v>61.69</v>
      </c>
      <c r="CT7" s="25">
        <v>62.26</v>
      </c>
      <c r="CU7" s="25">
        <v>62.22</v>
      </c>
      <c r="CV7" s="25">
        <v>62.22</v>
      </c>
      <c r="CW7" s="25">
        <v>100</v>
      </c>
      <c r="CX7" s="25">
        <v>99.99</v>
      </c>
      <c r="CY7" s="25">
        <v>99.99</v>
      </c>
      <c r="CZ7" s="25">
        <v>100</v>
      </c>
      <c r="DA7" s="25">
        <v>99.98</v>
      </c>
      <c r="DB7" s="25">
        <v>100.05</v>
      </c>
      <c r="DC7" s="25">
        <v>100.08</v>
      </c>
      <c r="DD7" s="25">
        <v>100</v>
      </c>
      <c r="DE7" s="25">
        <v>100.16</v>
      </c>
      <c r="DF7" s="25">
        <v>100.28</v>
      </c>
      <c r="DG7" s="25">
        <v>100.28</v>
      </c>
      <c r="DH7" s="25">
        <v>63.09</v>
      </c>
      <c r="DI7" s="25">
        <v>64.12</v>
      </c>
      <c r="DJ7" s="25">
        <v>65.400000000000006</v>
      </c>
      <c r="DK7" s="25">
        <v>66.33</v>
      </c>
      <c r="DL7" s="25">
        <v>65.489999999999995</v>
      </c>
      <c r="DM7" s="25">
        <v>54.73</v>
      </c>
      <c r="DN7" s="25">
        <v>55.77</v>
      </c>
      <c r="DO7" s="25">
        <v>56.48</v>
      </c>
      <c r="DP7" s="25">
        <v>57.5</v>
      </c>
      <c r="DQ7" s="25">
        <v>58.52</v>
      </c>
      <c r="DR7" s="25">
        <v>58.52</v>
      </c>
      <c r="DS7" s="25">
        <v>70.38</v>
      </c>
      <c r="DT7" s="25">
        <v>73.849999999999994</v>
      </c>
      <c r="DU7" s="25">
        <v>73.790000000000006</v>
      </c>
      <c r="DV7" s="25">
        <v>73.790000000000006</v>
      </c>
      <c r="DW7" s="25">
        <v>77.33</v>
      </c>
      <c r="DX7" s="25">
        <v>22.46</v>
      </c>
      <c r="DY7" s="25">
        <v>25.84</v>
      </c>
      <c r="DZ7" s="25">
        <v>27.61</v>
      </c>
      <c r="EA7" s="25">
        <v>30.3</v>
      </c>
      <c r="EB7" s="25">
        <v>31.74</v>
      </c>
      <c r="EC7" s="25">
        <v>31.74</v>
      </c>
      <c r="ED7" s="25">
        <v>0</v>
      </c>
      <c r="EE7" s="25">
        <v>0</v>
      </c>
      <c r="EF7" s="25">
        <v>0.06</v>
      </c>
      <c r="EG7" s="25">
        <v>0</v>
      </c>
      <c r="EH7" s="25">
        <v>0</v>
      </c>
      <c r="EI7" s="25">
        <v>0.27</v>
      </c>
      <c r="EJ7" s="25">
        <v>0.24</v>
      </c>
      <c r="EK7" s="25">
        <v>0.2</v>
      </c>
      <c r="EL7" s="25">
        <v>0.32</v>
      </c>
      <c r="EM7" s="25">
        <v>0.28000000000000003</v>
      </c>
      <c r="EN7" s="25">
        <v>0.28000000000000003</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居安　祐治</cp:lastModifiedBy>
  <cp:lastPrinted>2023-01-12T04:24:43Z</cp:lastPrinted>
  <dcterms:created xsi:type="dcterms:W3CDTF">2022-12-01T01:03:37Z</dcterms:created>
  <dcterms:modified xsi:type="dcterms:W3CDTF">2023-01-30T04:21:54Z</dcterms:modified>
  <cp:category/>
</cp:coreProperties>
</file>