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5hyOLe+v8iVlF+8bz80yNlJUE2ctHODRdFGQx4GBhe9AogpfvpXDMGSaibPuqKUREHvNuOLsD8v3Dg2WZ1PxHw==" workbookSaltValue="DMFiXypuDNxVLC78GoByo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51" i="4"/>
  <c r="BG30" i="4"/>
  <c r="KO30" i="4"/>
  <c r="HP76" i="4"/>
  <c r="AV76" i="4"/>
  <c r="KO51" i="4"/>
  <c r="FX51" i="4"/>
  <c r="LE76" i="4"/>
  <c r="FX30" i="4"/>
  <c r="HA76" i="4"/>
  <c r="AN51" i="4"/>
  <c r="FE30" i="4"/>
  <c r="JV30" i="4"/>
  <c r="AN30" i="4"/>
  <c r="FE51" i="4"/>
  <c r="AG76" i="4"/>
  <c r="JV51" i="4"/>
  <c r="K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<sst xmlns="http://schemas.openxmlformats.org/spreadsheetml/2006/main" count="278" uniqueCount="140">
  <si>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</si>
  <si>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</si>
  <si>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</si>
  <si>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</si>
  <si>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</si>
  <si>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</si>
  <si>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</si>
  <si>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</si>
  <si>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</si>
  <si>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</si>
  <si>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</si>
  <si>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</si>
  <si>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</si>
  <si>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</si>
  <si>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</si>
  <si>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</si>
  <si>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</si>
  <si>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</si>
  <si>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</si>
  <si>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</si>
  <si>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</si>
  <si>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</si>
  <si>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</si>
  <si>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</si>
  <si>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</si>
  <si>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</si>
  <si>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</si>
  <si>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</si>
  <si>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</si>
  <si>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</si>
  <si>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</si>
  <si>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</si>
  <si>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</si>
  <si>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</si>
  <si>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</si>
  <si>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</si>
  <si>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</si>
  <si>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</si>
  <si>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</si>
  <si>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</si>
  <si>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</si>
  <si>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</si>
  <si>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</si>
  <si>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</si>
  <si>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</si>
  <si>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</si>
  <si>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</si>
  <si>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</si>
  <si>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</si>
  <si>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</si>
  <si>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</si>
  <si>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</si>
  <si>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</si>
  <si>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</si>
  <si>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</si>
  <si>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</si>
  <si>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</si>
  <si>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</si>
  <si>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</si>
  <si>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</si>
  <si>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</si>
  <si>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</si>
  <si>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</si>
  <si>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</si>
  <si>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</si>
  <si>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</si>
  <si>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</si>
  <si>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</si>
  <si>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</si>
  <si>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</si>
  <si>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</si>
  <si>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</si>
  <si>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</si>
  <si>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</si>
  <si>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</si>
  <si>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</si>
  <si>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</si>
  <si>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</si>
  <si>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</si>
  <si>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</si>
  <si>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</si>
  <si>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</si>
  <si>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</si>
  <si>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</si>
  <si>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</si>
  <si>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</si>
  <si>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</si>
  <si>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</si>
  <si>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</si>
  <si>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</si>
  <si>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</si>
  <si>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</si>
  <si>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</si>
  <si>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</si>
  <si>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</si>
  <si>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</si>
  <si>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</si>
  <si>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</si>
  <si>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</si>
  <si>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</si>
  <si>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</si>
  <si>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</si>
  <si>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</si>
  <si>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</si>
  <si>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</si>
  <si>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</si>
  <si>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</si>
  <si>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</si>
  <si>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</si>
  <si>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</si>
  <si>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</si>
  <si>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</si>
  <si>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</si>
  <si>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</si>
  <si>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</si>
  <si>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</si>
  <si>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</si>
  <si>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</si>
  <si>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</si>
  <si>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</si>
  <si>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</si>
  <si>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</si>
  <si>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</si>
  <si>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</si>
  <si>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</si>
  <si>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</si>
  <si>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</si>
  <si>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</si>
  <si>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</si>
  <si>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</si>
  <si>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</si>
  <si>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</si>
  <si>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</si>
  <si>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</si>
  <si>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</si>
  <si>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</si>
  <si>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</si>
  <si>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</si>
  <si>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8">
      <t>オオハバ</t>
    </rPh>
    <rPh sb="176" eb="179">
      <t>シュウエキセイ</t>
    </rPh>
    <rPh sb="180" eb="182">
      <t>カクホ</t>
    </rPh>
    <phoneticPr fontId="15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</si>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</sst>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213.2</c:v>
                </c:pt>
                <c:pt idx="1">
                  <c:v>199</c:v>
                </c:pt>
                <c:pt idx="2">
                  <c:v>206.1</c:v>
                </c:pt>
                <c:pt idx="3">
                  <c:v>165.3</c:v>
                </c:pt>
                <c:pt idx="4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F-4900-94FB-72298F06D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F-4900-94FB-72298F06D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F-4904-BAA4-378D8B98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F-4904-BAA4-378D8B98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BA2-4751-8EE2-2EA0E863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2-4751-8EE2-2EA0E863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C5-4BF5-A528-D9F5F3F8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5-4BF5-A528-D9F5F3F8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5-47C9-8ADD-4B75F7C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5-47C9-8ADD-4B75F7C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3-4D5A-BD17-191FFB6F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3-4D5A-BD17-191FFB6F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233.3</c:v>
                </c:pt>
                <c:pt idx="1">
                  <c:v>240.7</c:v>
                </c:pt>
                <c:pt idx="2">
                  <c:v>235.2</c:v>
                </c:pt>
                <c:pt idx="3">
                  <c:v>190.7</c:v>
                </c:pt>
                <c:pt idx="4">
                  <c:v>201.9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6-488A-8572-450653C9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6-488A-8572-450653C9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53.1</c:v>
                </c:pt>
                <c:pt idx="1">
                  <c:v>49.8</c:v>
                </c:pt>
                <c:pt idx="2">
                  <c:v>51.5</c:v>
                </c:pt>
                <c:pt idx="3">
                  <c:v>39.5</c:v>
                </c:pt>
                <c:pt idx="4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9-4EF2-A9F5-DFAC11CA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9-4EF2-A9F5-DFAC11CA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9440</c:v>
                </c:pt>
                <c:pt idx="1">
                  <c:v>9346</c:v>
                </c:pt>
                <c:pt idx="2">
                  <c:v>9491</c:v>
                </c:pt>
                <c:pt idx="3">
                  <c:v>5468</c:v>
                </c:pt>
                <c:pt idx="4">
                  <c:v>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F-412F-8836-2AABB4D5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F-412F-8836-2AABB4D5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I46" zoomScaleNormal="100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広島県広島市　河原町駐車場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603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213.2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199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206.1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165.3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202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233.3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240.7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235.2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190.7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201.9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53.1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49.8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51.5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39.5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50.5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9440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9346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9491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5468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7765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0Tyh4n3pkY2yFc0ADlfMRwEn877fU/5O8njMdVSanZDg/iBben0044cXylghDbp9Yn6CwQyB8aPW92dea3elg==" saltValue="XdEmQABxF/EdsgNYa+P0Y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101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102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103</v>
      </c>
      <c r="BG5" s="47" t="s">
        <v>91</v>
      </c>
      <c r="BH5" s="47" t="s">
        <v>104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103</v>
      </c>
      <c r="BR5" s="47" t="s">
        <v>102</v>
      </c>
      <c r="BS5" s="47" t="s">
        <v>92</v>
      </c>
      <c r="BT5" s="47" t="s">
        <v>105</v>
      </c>
      <c r="BU5" s="47" t="s">
        <v>106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107</v>
      </c>
      <c r="CC5" s="47" t="s">
        <v>102</v>
      </c>
      <c r="CD5" s="47" t="s">
        <v>92</v>
      </c>
      <c r="CE5" s="47" t="s">
        <v>105</v>
      </c>
      <c r="CF5" s="47" t="s">
        <v>101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108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109</v>
      </c>
      <c r="DM5" s="47" t="s">
        <v>110</v>
      </c>
      <c r="DN5" s="47" t="s">
        <v>105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111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14</v>
      </c>
      <c r="H6" s="48" t="str">
        <f>SUBSTITUTE(H8,"　","")</f>
        <v>広島県広島市</v>
      </c>
      <c r="I6" s="48" t="str">
        <f t="shared" si="1"/>
        <v>河原町駐車場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46</v>
      </c>
      <c r="S6" s="50" t="str">
        <f t="shared" si="1"/>
        <v>公共施設</v>
      </c>
      <c r="T6" s="50" t="str">
        <f t="shared" si="1"/>
        <v>無</v>
      </c>
      <c r="U6" s="51">
        <f t="shared" si="1"/>
        <v>603</v>
      </c>
      <c r="V6" s="51">
        <f t="shared" si="1"/>
        <v>54</v>
      </c>
      <c r="W6" s="51">
        <f t="shared" si="1"/>
        <v>200</v>
      </c>
      <c r="X6" s="50" t="str">
        <f t="shared" si="1"/>
        <v>利用料金制</v>
      </c>
      <c r="Y6" s="52">
        <f>IF(Y8="-",NA(),Y8)</f>
        <v>213.2</v>
      </c>
      <c r="Z6" s="52">
        <f t="shared" ref="Z6:AH6" si="2">IF(Z8="-",NA(),Z8)</f>
        <v>199</v>
      </c>
      <c r="AA6" s="52">
        <f t="shared" si="2"/>
        <v>206.1</v>
      </c>
      <c r="AB6" s="52">
        <f t="shared" si="2"/>
        <v>165.3</v>
      </c>
      <c r="AC6" s="52">
        <f t="shared" si="2"/>
        <v>202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53.1</v>
      </c>
      <c r="BG6" s="52">
        <f t="shared" ref="BG6:BO6" si="5">IF(BG8="-",NA(),BG8)</f>
        <v>49.8</v>
      </c>
      <c r="BH6" s="52">
        <f t="shared" si="5"/>
        <v>51.5</v>
      </c>
      <c r="BI6" s="52">
        <f t="shared" si="5"/>
        <v>39.5</v>
      </c>
      <c r="BJ6" s="52">
        <f t="shared" si="5"/>
        <v>50.5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9440</v>
      </c>
      <c r="BR6" s="53">
        <f t="shared" ref="BR6:BZ6" si="6">IF(BR8="-",NA(),BR8)</f>
        <v>9346</v>
      </c>
      <c r="BS6" s="53">
        <f t="shared" si="6"/>
        <v>9491</v>
      </c>
      <c r="BT6" s="53">
        <f t="shared" si="6"/>
        <v>5468</v>
      </c>
      <c r="BU6" s="53">
        <f t="shared" si="6"/>
        <v>7765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233.3</v>
      </c>
      <c r="DL6" s="52">
        <f t="shared" ref="DL6:DT6" si="9">IF(DL8="-",NA(),DL8)</f>
        <v>240.7</v>
      </c>
      <c r="DM6" s="52">
        <f t="shared" si="9"/>
        <v>235.2</v>
      </c>
      <c r="DN6" s="52">
        <f t="shared" si="9"/>
        <v>190.7</v>
      </c>
      <c r="DO6" s="52">
        <f t="shared" si="9"/>
        <v>201.9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114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14</v>
      </c>
      <c r="H7" s="48" t="str">
        <f t="shared" si="10"/>
        <v>広島県　広島市</v>
      </c>
      <c r="I7" s="48" t="str">
        <f t="shared" si="10"/>
        <v>河原町駐車場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603</v>
      </c>
      <c r="V7" s="51">
        <f t="shared" si="10"/>
        <v>54</v>
      </c>
      <c r="W7" s="51">
        <f t="shared" si="10"/>
        <v>200</v>
      </c>
      <c r="X7" s="50" t="str">
        <f t="shared" si="10"/>
        <v>利用料金制</v>
      </c>
      <c r="Y7" s="52">
        <f>Y8</f>
        <v>213.2</v>
      </c>
      <c r="Z7" s="52">
        <f t="shared" ref="Z7:AH7" si="11">Z8</f>
        <v>199</v>
      </c>
      <c r="AA7" s="52">
        <f t="shared" si="11"/>
        <v>206.1</v>
      </c>
      <c r="AB7" s="52">
        <f t="shared" si="11"/>
        <v>165.3</v>
      </c>
      <c r="AC7" s="52">
        <f t="shared" si="11"/>
        <v>202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53.1</v>
      </c>
      <c r="BG7" s="52">
        <f t="shared" ref="BG7:BO7" si="14">BG8</f>
        <v>49.8</v>
      </c>
      <c r="BH7" s="52">
        <f t="shared" si="14"/>
        <v>51.5</v>
      </c>
      <c r="BI7" s="52">
        <f t="shared" si="14"/>
        <v>39.5</v>
      </c>
      <c r="BJ7" s="52">
        <f t="shared" si="14"/>
        <v>50.5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9440</v>
      </c>
      <c r="BR7" s="53">
        <f t="shared" ref="BR7:BZ7" si="15">BR8</f>
        <v>9346</v>
      </c>
      <c r="BS7" s="53">
        <f t="shared" si="15"/>
        <v>9491</v>
      </c>
      <c r="BT7" s="53">
        <f t="shared" si="15"/>
        <v>5468</v>
      </c>
      <c r="BU7" s="53">
        <f t="shared" si="15"/>
        <v>7765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116</v>
      </c>
      <c r="CL7" s="49"/>
      <c r="CM7" s="51">
        <f>CM8</f>
        <v>0</v>
      </c>
      <c r="CN7" s="51">
        <f>CN8</f>
        <v>0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233.3</v>
      </c>
      <c r="DL7" s="52">
        <f t="shared" ref="DL7:DT7" si="17">DL8</f>
        <v>240.7</v>
      </c>
      <c r="DM7" s="52">
        <f t="shared" si="17"/>
        <v>235.2</v>
      </c>
      <c r="DN7" s="52">
        <f t="shared" si="17"/>
        <v>190.7</v>
      </c>
      <c r="DO7" s="52">
        <f t="shared" si="17"/>
        <v>201.9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14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46</v>
      </c>
      <c r="S8" s="57" t="s">
        <v>128</v>
      </c>
      <c r="T8" s="57" t="s">
        <v>129</v>
      </c>
      <c r="U8" s="58">
        <v>603</v>
      </c>
      <c r="V8" s="58">
        <v>54</v>
      </c>
      <c r="W8" s="58">
        <v>200</v>
      </c>
      <c r="X8" s="57" t="s">
        <v>130</v>
      </c>
      <c r="Y8" s="59">
        <v>213.2</v>
      </c>
      <c r="Z8" s="59">
        <v>199</v>
      </c>
      <c r="AA8" s="59">
        <v>206.1</v>
      </c>
      <c r="AB8" s="59">
        <v>165.3</v>
      </c>
      <c r="AC8" s="59">
        <v>202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53.1</v>
      </c>
      <c r="BG8" s="59">
        <v>49.8</v>
      </c>
      <c r="BH8" s="59">
        <v>51.5</v>
      </c>
      <c r="BI8" s="59">
        <v>39.5</v>
      </c>
      <c r="BJ8" s="59">
        <v>50.5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9440</v>
      </c>
      <c r="BR8" s="60">
        <v>9346</v>
      </c>
      <c r="BS8" s="60">
        <v>9491</v>
      </c>
      <c r="BT8" s="61">
        <v>5468</v>
      </c>
      <c r="BU8" s="61">
        <v>7765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0</v>
      </c>
      <c r="CN8" s="58">
        <v>0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233.3</v>
      </c>
      <c r="DL8" s="59">
        <v>240.7</v>
      </c>
      <c r="DM8" s="59">
        <v>235.2</v>
      </c>
      <c r="DN8" s="59">
        <v>190.7</v>
      </c>
      <c r="DO8" s="59">
        <v>201.9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2023-01-25T02:19:34Z</cp:lastPrinted>
  <dcterms:created xsi:type="dcterms:W3CDTF">2022-12-09T03:30:11Z</dcterms:created>
  <dcterms:modified xsi:type="dcterms:W3CDTF">2023-01-25T02:20:27Z</dcterms:modified>
  <cp:category/>
</cp:coreProperties>
</file>