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workbookProtection workbookAlgorithmName="SHA-512" workbookHashValue="Sax4Po1FoQ4S8mvIjQdsNTuLVDG5jrFeq2ZPR0s5/d3ZBP4UlURmn305P2oobrSRn+AHdRbUwJ5vxtYDvuzrKw==" workbookSaltValue="hUffm2AZaw2uRgjXZRnbk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2" i="5" s="1"/>
  <c r="MJ8" i="5"/>
  <c r="MA8" i="5"/>
  <c r="MB12" i="5" s="1"/>
  <c r="SC102" i="4" s="1"/>
  <c r="LZ8" i="5"/>
  <c r="LQ8" i="5"/>
  <c r="LS12" i="5" s="1"/>
  <c r="LP8" i="5"/>
  <c r="LG8" i="5"/>
  <c r="LK12" i="5" s="1"/>
  <c r="LF8" i="5"/>
  <c r="KW8" i="5"/>
  <c r="KX12" i="5" s="1"/>
  <c r="KV8" i="5"/>
  <c r="KU8" i="5"/>
  <c r="KL8" i="5"/>
  <c r="KN12" i="5" s="1"/>
  <c r="KK8" i="5"/>
  <c r="KB8" i="5"/>
  <c r="KA8" i="5"/>
  <c r="JR8" i="5"/>
  <c r="JT12" i="5" s="1"/>
  <c r="JQ8" i="5"/>
  <c r="JH8" i="5"/>
  <c r="JG8" i="5"/>
  <c r="IX8" i="5"/>
  <c r="IY12" i="5" s="1"/>
  <c r="IW8" i="5"/>
  <c r="IV8" i="5"/>
  <c r="IM8" i="5"/>
  <c r="IO12" i="5" s="1"/>
  <c r="IL8" i="5"/>
  <c r="IC8" i="5"/>
  <c r="IG12" i="5" s="1"/>
  <c r="IB8" i="5"/>
  <c r="HS8" i="5"/>
  <c r="HT12" i="5" s="1"/>
  <c r="HR8" i="5"/>
  <c r="HI8" i="5"/>
  <c r="HM12" i="5" s="1"/>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RL118" i="4"/>
  <c r="OL118" i="4"/>
  <c r="KC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L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OL87"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C57"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MO16" i="5"/>
  <c r="LA16" i="5"/>
  <c r="JL16" i="5"/>
  <c r="HW16" i="5"/>
  <c r="GH16" i="5"/>
  <c r="ES16" i="5"/>
  <c r="DE16" i="5"/>
  <c r="ME16" i="5"/>
  <c r="KP16" i="5"/>
  <c r="JB16" i="5"/>
  <c r="HM16" i="5"/>
  <c r="FX16" i="5"/>
  <c r="EI16" i="5"/>
  <c r="CT16" i="5"/>
  <c r="BC16" i="5"/>
  <c r="FD16" i="5"/>
  <c r="BY16" i="5"/>
  <c r="LU10" i="5"/>
  <c r="UB85" i="4" s="1"/>
  <c r="KF10" i="5"/>
  <c r="PT100" i="4" s="1"/>
  <c r="IQ10" i="5"/>
  <c r="LK116" i="4" s="1"/>
  <c r="HC10" i="5"/>
  <c r="LK55" i="4" s="1"/>
  <c r="FN10" i="5"/>
  <c r="HC70" i="4" s="1"/>
  <c r="DY10" i="5"/>
  <c r="CR85" i="4" s="1"/>
  <c r="CJ10" i="5"/>
  <c r="PT35" i="4" s="1"/>
  <c r="DO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BN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J18" i="5"/>
  <c r="JI18" i="5"/>
  <c r="JL18" i="5"/>
  <c r="JH18" i="5"/>
  <c r="JJ12" i="5"/>
  <c r="OL72" i="4" s="1"/>
  <c r="KC18" i="5"/>
  <c r="KF18" i="5"/>
  <c r="KB18" i="5"/>
  <c r="KE18" i="5"/>
  <c r="KD18" i="5"/>
  <c r="KF12" i="5"/>
  <c r="PT102" i="4" s="1"/>
  <c r="KB12" i="5"/>
  <c r="ND102" i="4" s="1"/>
  <c r="C10" i="5"/>
  <c r="HB12" i="5"/>
  <c r="KT57" i="4" s="1"/>
  <c r="HW12" i="5"/>
  <c r="LK87" i="4" s="1"/>
  <c r="IX12" i="5"/>
  <c r="ND57" i="4" s="1"/>
  <c r="JH12" i="5"/>
  <c r="ND72" i="4" s="1"/>
  <c r="JR12" i="5"/>
  <c r="ND87" i="4" s="1"/>
  <c r="KC12" i="5"/>
  <c r="NU102" i="4" s="1"/>
  <c r="KM12" i="5"/>
  <c r="NU118" i="4" s="1"/>
  <c r="LI12" i="5"/>
  <c r="ST72" i="4" s="1"/>
  <c r="HM18" i="5"/>
  <c r="HI18" i="5"/>
  <c r="HL18" i="5"/>
  <c r="HK18" i="5"/>
  <c r="HJ18" i="5"/>
  <c r="HL12" i="5"/>
  <c r="KT72" i="4" s="1"/>
  <c r="IE18" i="5"/>
  <c r="ID18" i="5"/>
  <c r="IG18" i="5"/>
  <c r="IC18" i="5"/>
  <c r="IF18" i="5"/>
  <c r="ID12" i="5"/>
  <c r="JL102" i="4" s="1"/>
  <c r="KZ18" i="5"/>
  <c r="KY18" i="5"/>
  <c r="KX18" i="5"/>
  <c r="LA18" i="5"/>
  <c r="KW18" i="5"/>
  <c r="KY12" i="5"/>
  <c r="ST57" i="4" s="1"/>
  <c r="LR18" i="5"/>
  <c r="LT12" i="5"/>
  <c r="TK87" i="4" s="1"/>
  <c r="LU18" i="5"/>
  <c r="LQ18" i="5"/>
  <c r="LT18" i="5"/>
  <c r="LS18" i="5"/>
  <c r="LU12" i="5"/>
  <c r="UB87" i="4" s="1"/>
  <c r="LQ12" i="5"/>
  <c r="RL87" i="4" s="1"/>
  <c r="MN18" i="5"/>
  <c r="ML12" i="5"/>
  <c r="SC118" i="4" s="1"/>
  <c r="MM18" i="5"/>
  <c r="ML18" i="5"/>
  <c r="MO18" i="5"/>
  <c r="MK18" i="5"/>
  <c r="MM12" i="5"/>
  <c r="ST118" i="4" s="1"/>
  <c r="D10" i="5"/>
  <c r="HI12" i="5"/>
  <c r="IU72" i="4" s="1"/>
  <c r="HS12" i="5"/>
  <c r="IU87" i="4" s="1"/>
  <c r="IC12" i="5"/>
  <c r="IU102" i="4" s="1"/>
  <c r="IN12" i="5"/>
  <c r="JL118" i="4" s="1"/>
  <c r="JI12" i="5"/>
  <c r="NU72" i="4" s="1"/>
  <c r="KD12" i="5"/>
  <c r="OL102" i="4" s="1"/>
  <c r="KZ12" i="5"/>
  <c r="TK57" i="4" s="1"/>
  <c r="LJ12" i="5"/>
  <c r="TK72" i="4" s="1"/>
  <c r="MA12" i="5"/>
  <c r="RL102" i="4" s="1"/>
  <c r="MN12" i="5"/>
  <c r="TK118" i="4" s="1"/>
  <c r="FJ8" i="5"/>
  <c r="JB18" i="5"/>
  <c r="IX18" i="5"/>
  <c r="JA18" i="5"/>
  <c r="IZ18" i="5"/>
  <c r="IY18" i="5"/>
  <c r="JA12" i="5"/>
  <c r="PC57" i="4" s="1"/>
  <c r="JT18" i="5"/>
  <c r="JS18" i="5"/>
  <c r="JV18" i="5"/>
  <c r="JR18" i="5"/>
  <c r="JU18" i="5"/>
  <c r="JS12" i="5"/>
  <c r="NU87" i="4" s="1"/>
  <c r="KP18" i="5"/>
  <c r="KL18" i="5"/>
  <c r="KO18" i="5"/>
  <c r="KN18" i="5"/>
  <c r="KM18" i="5"/>
  <c r="KO12" i="5"/>
  <c r="PC118" i="4" s="1"/>
  <c r="E10" i="5"/>
  <c r="HJ12" i="5"/>
  <c r="JL72" i="4" s="1"/>
  <c r="IE12" i="5"/>
  <c r="KC102" i="4" s="1"/>
  <c r="IZ12" i="5"/>
  <c r="OL57" i="4" s="1"/>
  <c r="JK12" i="5"/>
  <c r="PC72" i="4" s="1"/>
  <c r="JU12" i="5"/>
  <c r="PC87" i="4" s="1"/>
  <c r="KE12" i="5"/>
  <c r="PC102" i="4" s="1"/>
  <c r="KP12" i="5"/>
  <c r="PT118" i="4" s="1"/>
  <c r="LA12" i="5"/>
  <c r="UB57" i="4" s="1"/>
  <c r="MO12" i="5"/>
  <c r="UB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C12" i="5"/>
  <c r="ST102" i="4" s="1"/>
  <c r="MD18" i="5"/>
  <c r="MC18" i="5"/>
  <c r="MB18" i="5"/>
  <c r="MD12" i="5"/>
  <c r="TK102" i="4" s="1"/>
  <c r="B10" i="5"/>
  <c r="HA12" i="5"/>
  <c r="KC57" i="4" s="1"/>
  <c r="HK12" i="5"/>
  <c r="KC72" i="4" s="1"/>
  <c r="HV12" i="5"/>
  <c r="KT87" i="4" s="1"/>
  <c r="IF12" i="5"/>
  <c r="KT102" i="4" s="1"/>
  <c r="IP12" i="5"/>
  <c r="KT118" i="4" s="1"/>
  <c r="JB12" i="5"/>
  <c r="PT57" i="4" s="1"/>
  <c r="JL12" i="5"/>
  <c r="PT72" i="4" s="1"/>
  <c r="JV12" i="5"/>
  <c r="PT87" i="4" s="1"/>
  <c r="KL12" i="5"/>
  <c r="ND118" i="4" s="1"/>
  <c r="KW12" i="5"/>
  <c r="RL57" i="4" s="1"/>
  <c r="LG12" i="5"/>
  <c r="RL72" i="4" s="1"/>
  <c r="LR12" i="5"/>
  <c r="SC87" i="4" s="1"/>
  <c r="ME12" i="5"/>
  <c r="UB102" i="4" s="1"/>
  <c r="FK18" i="5" l="1"/>
  <c r="FN18" i="5"/>
  <c r="FJ18" i="5"/>
  <c r="FM18" i="5"/>
  <c r="FL18" i="5"/>
  <c r="FN12" i="5"/>
  <c r="HC72" i="4" s="1"/>
  <c r="FJ12" i="5"/>
  <c r="EM72" i="4" s="1"/>
  <c r="FM12" i="5"/>
  <c r="GL72" i="4" s="1"/>
  <c r="FL12" i="5"/>
  <c r="FU72" i="4" s="1"/>
  <c r="FK12" i="5"/>
  <c r="FD72" i="4" s="1"/>
  <c r="FX18" i="5"/>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LJ16" i="5"/>
  <c r="JU16" i="5"/>
  <c r="IF16" i="5"/>
  <c r="GQ16" i="5"/>
  <c r="FC16" i="5"/>
  <c r="DN16" i="5"/>
  <c r="MN16" i="5"/>
  <c r="KZ16" i="5"/>
  <c r="JK16" i="5"/>
  <c r="HV16" i="5"/>
  <c r="GG16" i="5"/>
  <c r="ER16" i="5"/>
  <c r="DD16" i="5"/>
  <c r="BM16" i="5"/>
  <c r="DX16" i="5"/>
  <c r="MD10" i="5"/>
  <c r="TK100" i="4" s="1"/>
  <c r="KO10" i="5"/>
  <c r="PC116" i="4" s="1"/>
  <c r="JA10" i="5"/>
  <c r="PC55" i="4" s="1"/>
  <c r="HL10" i="5"/>
  <c r="KT70" i="4" s="1"/>
  <c r="FW10" i="5"/>
  <c r="GL85" i="4" s="1"/>
  <c r="EH10" i="5"/>
  <c r="BY100" i="4" s="1"/>
  <c r="CS10" i="5"/>
  <c r="TL35" i="4" s="1"/>
  <c r="BB10" i="5"/>
  <c r="BW35" i="4" s="1"/>
  <c r="BX16" i="5"/>
  <c r="LT10" i="5"/>
  <c r="TK85" i="4" s="1"/>
  <c r="KE10" i="5"/>
  <c r="PC100" i="4" s="1"/>
  <c r="IP10" i="5"/>
  <c r="KT116" i="4" s="1"/>
  <c r="HB10" i="5"/>
  <c r="KT55" i="4" s="1"/>
  <c r="FM10" i="5"/>
  <c r="GL70" i="4" s="1"/>
  <c r="DX10" i="5"/>
  <c r="BY85" i="4" s="1"/>
  <c r="CI10" i="5"/>
  <c r="PA35" i="4" s="1"/>
  <c r="CI16" i="5"/>
  <c r="LJ10" i="5"/>
  <c r="TK70" i="4" s="1"/>
  <c r="JU10" i="5"/>
  <c r="PC85" i="4" s="1"/>
  <c r="IF10" i="5"/>
  <c r="KT100" i="4" s="1"/>
  <c r="GQ10" i="5"/>
  <c r="GL116" i="4" s="1"/>
  <c r="FC10" i="5"/>
  <c r="GL55" i="4" s="1"/>
  <c r="DN10" i="5"/>
  <c r="BY70" i="4" s="1"/>
  <c r="BX10" i="5"/>
  <c r="KQ35" i="4" s="1"/>
  <c r="FM16" i="5"/>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MB16" i="5"/>
  <c r="KM16" i="5"/>
  <c r="IY16" i="5"/>
  <c r="HJ16" i="5"/>
  <c r="FU16" i="5"/>
  <c r="EF16" i="5"/>
  <c r="LR16" i="5"/>
  <c r="KC16" i="5"/>
  <c r="IN16" i="5"/>
  <c r="GZ16" i="5"/>
  <c r="FK16" i="5"/>
  <c r="DV16" i="5"/>
  <c r="CG16" i="5"/>
  <c r="BK16" i="5"/>
  <c r="LH10" i="5"/>
  <c r="SC70" i="4" s="1"/>
  <c r="JS10" i="5"/>
  <c r="NU85" i="4" s="1"/>
  <c r="ID10" i="5"/>
  <c r="JL100" i="4" s="1"/>
  <c r="GO10" i="5"/>
  <c r="FD116" i="4" s="1"/>
  <c r="FA10" i="5"/>
  <c r="FD55" i="4" s="1"/>
  <c r="DL10" i="5"/>
  <c r="AM70" i="4" s="1"/>
  <c r="BV10" i="5"/>
  <c r="JE35" i="4" s="1"/>
  <c r="CQ16" i="5"/>
  <c r="ML10" i="5"/>
  <c r="SC116" i="4" s="1"/>
  <c r="KX10" i="5"/>
  <c r="SC55" i="4" s="1"/>
  <c r="JI10" i="5"/>
  <c r="NU70" i="4" s="1"/>
  <c r="HT10" i="5"/>
  <c r="JL85" i="4" s="1"/>
  <c r="GE10" i="5"/>
  <c r="FD100" i="4" s="1"/>
  <c r="EP10" i="5"/>
  <c r="AM116" i="4" s="1"/>
  <c r="DB10" i="5"/>
  <c r="AM55" i="4" s="1"/>
  <c r="BK10" i="5"/>
  <c r="EU35" i="4" s="1"/>
  <c r="EP16" i="5"/>
  <c r="MB10" i="5"/>
  <c r="SC100" i="4" s="1"/>
  <c r="KM10" i="5"/>
  <c r="NU116" i="4" s="1"/>
  <c r="IY10" i="5"/>
  <c r="NU55" i="4" s="1"/>
  <c r="HJ10" i="5"/>
  <c r="JL70" i="4" s="1"/>
  <c r="FU10" i="5"/>
  <c r="FD85" i="4" s="1"/>
  <c r="EF10" i="5"/>
  <c r="AM100" i="4" s="1"/>
  <c r="CQ10" i="5"/>
  <c r="RZ35" i="4" s="1"/>
  <c r="AZ10" i="5"/>
  <c r="AK35" i="4" s="1"/>
  <c r="DB16" i="5"/>
  <c r="AZ16" i="5"/>
  <c r="LR10" i="5"/>
  <c r="SC85" i="4" s="1"/>
  <c r="KC10" i="5"/>
  <c r="NU100" i="4" s="1"/>
  <c r="IN10" i="5"/>
  <c r="JL116" i="4" s="1"/>
  <c r="GZ10" i="5"/>
  <c r="JL55" i="4" s="1"/>
  <c r="FK10" i="5"/>
  <c r="FD70" i="4" s="1"/>
  <c r="DV10" i="5"/>
  <c r="AM85" i="4" s="1"/>
  <c r="CG10" i="5"/>
  <c r="NO35" i="4" s="1"/>
  <c r="DB11" i="4"/>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MK16" i="5"/>
  <c r="KW16" i="5"/>
  <c r="JH16" i="5"/>
  <c r="HS16" i="5"/>
  <c r="GD16" i="5"/>
  <c r="EO16" i="5"/>
  <c r="DA16" i="5"/>
  <c r="MA16" i="5"/>
  <c r="KL16" i="5"/>
  <c r="IX16" i="5"/>
  <c r="HI16" i="5"/>
  <c r="FT16" i="5"/>
  <c r="EE16" i="5"/>
  <c r="CP16" i="5"/>
  <c r="AY16" i="5"/>
  <c r="LQ10" i="5"/>
  <c r="RL85" i="4" s="1"/>
  <c r="KB10" i="5"/>
  <c r="ND100" i="4" s="1"/>
  <c r="IM10" i="5"/>
  <c r="IU116" i="4" s="1"/>
  <c r="GY10" i="5"/>
  <c r="IU55" i="4" s="1"/>
  <c r="FJ10" i="5"/>
  <c r="EM70" i="4" s="1"/>
  <c r="DU10" i="5"/>
  <c r="T85" i="4" s="1"/>
  <c r="CF10" i="5"/>
  <c r="MV35" i="4" s="1"/>
  <c r="EZ16" i="5"/>
  <c r="BJ16" i="5"/>
  <c r="LG10" i="5"/>
  <c r="RL70" i="4" s="1"/>
  <c r="JR10" i="5"/>
  <c r="ND85" i="4" s="1"/>
  <c r="IC10" i="5"/>
  <c r="IU100" i="4" s="1"/>
  <c r="GN10" i="5"/>
  <c r="EM116" i="4" s="1"/>
  <c r="EZ10" i="5"/>
  <c r="EM55" i="4" s="1"/>
  <c r="DK10" i="5"/>
  <c r="T70" i="4" s="1"/>
  <c r="BU10" i="5"/>
  <c r="IL35" i="4" s="1"/>
  <c r="DK16" i="5"/>
  <c r="BU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LS16" i="5"/>
  <c r="KD16" i="5"/>
  <c r="IO16" i="5"/>
  <c r="HA16" i="5"/>
  <c r="FL16" i="5"/>
  <c r="DW16" i="5"/>
  <c r="LI16" i="5"/>
  <c r="JT16" i="5"/>
  <c r="IE16" i="5"/>
  <c r="GP16" i="5"/>
  <c r="FB16" i="5"/>
  <c r="DM16" i="5"/>
  <c r="BW16" i="5"/>
  <c r="CR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BA16" i="5"/>
  <c r="LS10" i="5"/>
  <c r="ST85" i="4" s="1"/>
  <c r="KD10" i="5"/>
  <c r="OL100" i="4" s="1"/>
  <c r="IO10" i="5"/>
  <c r="KC116" i="4" s="1"/>
  <c r="HA10" i="5"/>
  <c r="KC55" i="4" s="1"/>
  <c r="FL10" i="5"/>
  <c r="FU70" i="4" s="1"/>
  <c r="DW10" i="5"/>
  <c r="BF85" i="4" s="1"/>
  <c r="CH10" i="5"/>
  <c r="OH35" i="4" s="1"/>
  <c r="EG16" i="5"/>
  <c r="CH16" i="5"/>
  <c r="LI10" i="5"/>
  <c r="ST70" i="4" s="1"/>
  <c r="JT10" i="5"/>
  <c r="OL85" i="4" s="1"/>
  <c r="IE10" i="5"/>
  <c r="KC100" i="4" s="1"/>
  <c r="GP10" i="5"/>
  <c r="FU116" i="4" s="1"/>
  <c r="FB10" i="5"/>
  <c r="FU55" i="4" s="1"/>
  <c r="DM10" i="5"/>
  <c r="BF70" i="4" s="1"/>
  <c r="BW10" i="5"/>
  <c r="JX35" i="4" s="1"/>
  <c r="EK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<sst xmlns="http://schemas.openxmlformats.org/spreadsheetml/2006/main" count="1046" uniqueCount="279">
  <si>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</si>
  <si>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</si>
  <si>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</si>
  <si>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</si>
  <si>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</si>
  <si>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</si>
  <si>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</si>
  <si>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</si>
  <si>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</si>
  <si>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</si>
  <si>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</si>
  <si>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</si>
  <si>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</si>
  <si>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</si>
  <si>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</si>
  <si>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</si>
  <si>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</si>
  <si>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</si>
  <si>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</si>
  <si>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</si>
  <si>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</si>
  <si>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</si>
  <si>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</si>
  <si>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</si>
  <si>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</si>
  <si>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</si>
  <si>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</si>
  <si>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</si>
  <si>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</si>
  <si>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</si>
  <si>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</si>
  <si>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</si>
  <si>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</si>
  <si>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</si>
  <si>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</si>
  <si>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</si>
  <si>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</si>
  <si>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</si>
  <si>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</si>
  <si>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</si>
  <si>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</si>
  <si>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</si>
  <si>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</si>
  <si>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</si>
  <si>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</si>
  <si>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</si>
  <si>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</si>
  <si>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</si>
  <si>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</si>
  <si>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</si>
  <si>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</si>
  <si>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</si>
  <si>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</si>
  <si>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</si>
  <si>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</si>
  <si>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</si>
  <si>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</si>
  <si>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</si>
  <si>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</si>
  <si>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</si>
  <si>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</si>
  <si>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</si>
  <si>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</si>
  <si>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</si>
  <si>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</si>
  <si>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</si>
  <si>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</si>
  <si>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</si>
  <si>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</si>
  <si>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</si>
  <si>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</si>
  <si>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</si>
  <si>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</si>
  <si>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</si>
  <si>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</si>
  <si>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</si>
  <si>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</si>
  <si>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</si>
  <si>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</si>
  <si>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</si>
  <si>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</si>
  <si>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</si>
  <si>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</si>
  <si>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</si>
  <si>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</si>
  <si>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</si>
  <si>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</si>
  <si>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</si>
  <si>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</si>
  <si>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</si>
  <si>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</si>
  <si>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</si>
  <si>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</si>
  <si>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</si>
  <si>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</si>
  <si>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</si>
  <si>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</si>
  <si>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</si>
  <si>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</si>
  <si>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</si>
  <si>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</si>
  <si>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</si>
  <si>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</si>
  <si>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</si>
  <si>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</si>
  <si>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</si>
  <si>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</si>
  <si>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</si>
  <si>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</si>
  <si>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</si>
  <si>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</si>
  <si>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</si>
  <si>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</si>
  <si>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</si>
  <si>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</si>
  <si>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</si>
  <si>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</si>
  <si>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</si>
  <si>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</si>
  <si>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</si>
  <si>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</si>
  <si>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</si>
  <si>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</si>
  <si>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</si>
  <si>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</si>
  <si>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</si>
  <si>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</si>
  <si>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</si>
  <si>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401005</t>
  </si>
  <si>
    <t>47</t>
  </si>
  <si>
    <t>04</t>
  </si>
  <si>
    <t>0</t>
  </si>
  <si>
    <t>000</t>
  </si>
  <si>
    <t>福岡県　北九州市</t>
  </si>
  <si>
    <t>法非適用</t>
  </si>
  <si>
    <t>電気事業</t>
  </si>
  <si>
    <t>非設置</t>
  </si>
  <si>
    <t>該当数値なし</t>
  </si>
  <si>
    <t>-</t>
  </si>
  <si>
    <t>令和１５年８月３１日　北九州市市民太陽光発電所</t>
  </si>
  <si>
    <t>令和１５年８月３１日　北九州市制50周年記念・市民太陽光発電所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</si>
  <si>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</si>
  <si>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</si>
  <si>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</si>
  <si>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</si>
  <si>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</si>
  <si>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</si>
  <si>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</si>
  <si>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</si>
  <si>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</si>
  <si>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</si>
  <si>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</si>
  <si>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</si>
  <si>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</si>
  <si>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</si>
  <si>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</si>
  <si>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</si>
  <si>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</si>
  <si>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</si>
  <si>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</si>
  <si>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</si>
  <si>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</si>
  <si>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</si>
  <si>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</si>
  <si>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</si>
  <si>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</si>
  <si>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</si>
  <si>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</si>
  <si>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</si>
  <si>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</si>
  <si>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</si>
  <si>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</si>
  <si>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</si>
  <si>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</si>
  <si>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</si>
  <si>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</si>
  <si>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</si>
  <si>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</si>
  <si>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</si>
  <si>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</si>
  <si>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</si>
  <si>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</si>
  <si>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</si>
  <si>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</si>
  <si>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</si>
  <si>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</si>
  <si>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</si>
  <si>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</si>
  <si>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</si>
  <si>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</si>
  <si>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</si>
  <si>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</si>
  <si>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</si>
  <si>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</si>
  <si>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</si>
  <si>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</si>
  <si>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</si>
  <si>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</si>
  <si>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</si>
  <si>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</si>
  <si>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</si>
  <si>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</si>
  <si>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</si>
  <si>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</si>
  <si>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</si>
  <si>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</si>
  <si>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</si>
  <si>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</si>
  <si>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</si>
  <si>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</si>
  <si>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</si>
  <si>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</si>
  <si>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</si>
  <si>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</si>
  <si>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</si>
  <si>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</si>
  <si>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</si>
  <si>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</si>
  <si>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</si>
  <si>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</si>
  <si>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</si>
  <si>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</si>
  <si>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</si>
  <si>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</si>
  <si>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</si>
  <si>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</si>
  <si>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</si>
  <si>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</si>
  <si>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</si>
  <si>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</si>
  <si>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</si>
  <si>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</si>
  <si>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</si>
  <si>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</si>
  <si>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</si>
  <si>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</si>
  <si>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</si>
  <si>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</si>
  <si>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</si>
  <si>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</si>
  <si>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</si>
  <si>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</si>
  <si>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</si>
  <si>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</si>
  <si>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</si>
  <si>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</si>
  <si>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</si>
  <si>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</si>
  <si>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</si>
  <si>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</si>
  <si>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</si>
  <si>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</si>
  <si>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</si>
  <si>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</si>
  <si>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</si>
  <si>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</si>
  <si>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</si>
  <si>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</si>
  <si>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</si>
  <si>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</si>
  <si>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</si>
  <si>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</si>
  <si>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</si>
  <si>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</si>
  <si>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</si>
  <si>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</si>
  <si>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</si>
  <si>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</si>
  <si>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</si>
  <si>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</si>
  <si>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</si>
  <si>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</si>
  <si>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</si>
  <si>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</si>
  <si>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</si>
  <si>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剰余金については、大規模修繕や施設障害など不測の事態に備えて留保している。
留保外分については、以下の通り。
○公債償還のための積立金
○一般会計への繰出金（売電収入の一部を活用して、市民生活の向上に繋がる事業を一般会計において実施）</t>
    <phoneticPr fontId="5"/>
  </si>
  <si>
    <t>　太陽光発電所の経営リスクとして、経常的な収入が売電収入のみであることから、天候や発電施設の障害による発電量の低下が、発電事業の収益に大きく影響することが挙げられる。
　現状においては、剰余金の確保も順調に進んでおり、地方債償還費用は固定価格買取制度の調達期間内（H24年度～R15年度）で確保できるよう制度設計していることから、大きな経営リスクとなるものではない。
　また、本発電所は管理委託しており、現在のところ大規模な修繕が発生していないため、修繕費比率は0%となっているが、大規模な修繕が生じた場合においても、現在の売電収入の推移及び剰余金額を考慮すると、大きな経営リスクとなるものではない。</t>
    <phoneticPr fontId="5"/>
  </si>
  <si>
    <t>　
　今後も現在の安定した経営を継続し、地方債償還費を確保したうえで、発電設備の大規模障害等に対応するための剰余金を確保していくことが必要である。
　なお、固定価格買取制度の調達期間後（R16年度以降）の事業の在り方については、今後、電力料収入の変動リスクも踏まえて検討する予定である。</t>
    <phoneticPr fontId="5"/>
  </si>
  <si>
    <t xml:space="preserve">〇収益的収支比率（191.9%）
　前年度比較（R2年度-R3年度）において、数値は低下している。
　これは収入において、売電収入の減少（▲6,875千円）したことから、支出に対する収入の割合が減少したためである。
　数値は100%を維持しており、現在の経営状況は安定している。
〇営業収支比率に（434.3%）
　前年度比較（R2年度-R3年度）において、数値は低下している。
　これは前年度と比べ、R3年度の売電収入が減少したためである。
　数値は100%を大きく上回っており、現在の経営状況は安定している。
〇供給原価（22,971.9円）
    前年度比較（R2年度-R3年度）において、数値は増加している。
　これはR3年度の支出において、発電所施設の補修費が増加(＋2,614千円)したためである。
〇EBITDA（50,262千円）
　前年度比較（R1年度-R2年度）において増加している。
　これは前年度と比べ、R2年度の売電収入が増加したこと、支出において一般会計への繰出金（市民還元事業）が減少したためである。
</t>
    <rPh sb="42" eb="44">
      <t>テイカ</t>
    </rPh>
    <rPh sb="66" eb="68">
      <t>ゲンショウ</t>
    </rPh>
    <rPh sb="97" eb="99">
      <t>ゲンショウ</t>
    </rPh>
    <rPh sb="183" eb="185">
      <t>テイカ</t>
    </rPh>
    <rPh sb="212" eb="214">
      <t>ゲンショウ</t>
    </rPh>
    <rPh sb="304" eb="306">
      <t>ゾウカ</t>
    </rPh>
    <rPh sb="328" eb="331">
      <t>ハツデンショ</t>
    </rPh>
    <rPh sb="331" eb="333">
      <t>シセツ</t>
    </rPh>
    <rPh sb="334" eb="336">
      <t>ホシュウ</t>
    </rPh>
    <rPh sb="338" eb="340">
      <t>ゾウカ</t>
    </rPh>
    <rPh sb="347" eb="349">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</si>
</sst>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196.6</c:v>
                </c:pt>
                <c:pt idx="1">
                  <c:v>201</c:v>
                </c:pt>
                <c:pt idx="2">
                  <c:v>104.4</c:v>
                </c:pt>
                <c:pt idx="3">
                  <c:v>234.6</c:v>
                </c:pt>
                <c:pt idx="4">
                  <c:v>191.9</c:v>
                </c:pt>
              </c:numCache>
            </c:numRef>
          </c:val>
          <c:extLst>
            <c:ext xmlns:c16="http://schemas.microsoft.com/office/drawing/2014/chart" uri="{C3380CC4-5D6E-409C-BE32-E72D297353CC}">
              <c16:uniqueId val="{00000000-4B37-44AB-AA11-C5685CE82CD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4B37-44AB-AA11-C5685CE82CD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37-44AB-AA11-C5685CE82CD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EB-425C-BC65-8487EA0F16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8FEB-425C-BC65-8487EA0F16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F-4204-A845-FA1B850648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F-4204-A845-FA1B850648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D-4246-9DB4-2A720AE9F8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D-4246-9DB4-2A720AE9F8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AD-44F4-B0C8-6F7941ABD8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AD-44F4-B0C8-6F7941ABD8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FC-48CB-BB1A-238293391A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C-48CB-BB1A-238293391A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2-4ADF-9836-45535EB3BD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2-4ADF-9836-45535EB3BD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CB-4C0B-B19F-15FB01F311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CB-4C0B-B19F-15FB01F311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0-4FBC-9394-86E2650FE4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0-4FBC-9394-86E2650FE4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D-456B-9866-8FB242EBFA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D-456B-9866-8FB242EBFA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F-4215-AE85-D4136EA31C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F-4215-AE85-D4136EA31C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597.9</c:v>
                </c:pt>
                <c:pt idx="1">
                  <c:v>562.79999999999995</c:v>
                </c:pt>
                <c:pt idx="2">
                  <c:v>476.4</c:v>
                </c:pt>
                <c:pt idx="3">
                  <c:v>549.70000000000005</c:v>
                </c:pt>
                <c:pt idx="4">
                  <c:v>434.3</c:v>
                </c:pt>
              </c:numCache>
            </c:numRef>
          </c:val>
          <c:extLst>
            <c:ext xmlns:c16="http://schemas.microsoft.com/office/drawing/2014/chart" uri="{C3380CC4-5D6E-409C-BE32-E72D297353CC}">
              <c16:uniqueId val="{00000000-517F-404B-ACC9-1B2118C3AD4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517F-404B-ACC9-1B2118C3AD4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17F-404B-ACC9-1B2118C3AD4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5D-4E89-845B-EA554ED5B6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D-4E89-845B-EA554ED5B6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B-4FDB-A545-EC3559EAFF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B-4FDB-A545-EC3559EAFF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46-46C9-A451-EE5CBBD4C4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6-46C9-A451-EE5CBBD4C4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8-49AD-A551-4B2ED2047B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8-49AD-A551-4B2ED2047B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A-4D5E-B344-B298A11FD9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A-4D5E-B344-B298A11FD9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C-44E2-978A-FADA7CB297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C-44E2-978A-FADA7CB297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15.6</c:v>
                </c:pt>
                <c:pt idx="1">
                  <c:v>16.899999999999999</c:v>
                </c:pt>
                <c:pt idx="2">
                  <c:v>14.5</c:v>
                </c:pt>
                <c:pt idx="3">
                  <c:v>15.2</c:v>
                </c:pt>
                <c:pt idx="4">
                  <c:v>14</c:v>
                </c:pt>
              </c:numCache>
            </c:numRef>
          </c:val>
          <c:extLst>
            <c:ext xmlns:c16="http://schemas.microsoft.com/office/drawing/2014/chart" uri="{C3380CC4-5D6E-409C-BE32-E72D297353CC}">
              <c16:uniqueId val="{00000000-8308-40A9-AD67-F96BFF8934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8308-40A9-AD67-F96BFF8934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85B-4171-B40D-F2BFAEE57D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285B-4171-B40D-F2BFAEE57D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570</c:v>
                </c:pt>
                <c:pt idx="1">
                  <c:v>524.79999999999995</c:v>
                </c:pt>
                <c:pt idx="2">
                  <c:v>424.8</c:v>
                </c:pt>
                <c:pt idx="3">
                  <c:v>402.8</c:v>
                </c:pt>
                <c:pt idx="4">
                  <c:v>437.5</c:v>
                </c:pt>
              </c:numCache>
            </c:numRef>
          </c:val>
          <c:extLst>
            <c:ext xmlns:c16="http://schemas.microsoft.com/office/drawing/2014/chart" uri="{C3380CC4-5D6E-409C-BE32-E72D297353CC}">
              <c16:uniqueId val="{00000000-F295-4AA5-BE59-01E74C4B89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F295-4AA5-BE59-01E74C4B89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1F-428B-9EA2-2D951F1A3B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F-428B-9EA2-2D951F1A3B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D-4C70-9E64-D723F10D2D3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D-4C70-9E64-D723F10D2D3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B6D-4C70-9E64-D723F10D2D3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9E-4773-83CF-186A236E94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AA9E-4773-83CF-186A236E94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22021.200000000001</c:v>
                </c:pt>
                <c:pt idx="1">
                  <c:v>21500.2</c:v>
                </c:pt>
                <c:pt idx="2">
                  <c:v>41662.1</c:v>
                </c:pt>
                <c:pt idx="3">
                  <c:v>18779.7</c:v>
                </c:pt>
                <c:pt idx="4">
                  <c:v>22971.9</c:v>
                </c:pt>
              </c:numCache>
            </c:numRef>
          </c:val>
          <c:extLst>
            <c:ext xmlns:c16="http://schemas.microsoft.com/office/drawing/2014/chart" uri="{C3380CC4-5D6E-409C-BE32-E72D297353CC}">
              <c16:uniqueId val="{00000000-67C5-4F28-9C14-D17B3208F24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67C5-4F28-9C14-D17B3208F24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45686</c:v>
                </c:pt>
                <c:pt idx="1">
                  <c:v>50363</c:v>
                </c:pt>
                <c:pt idx="2">
                  <c:v>29418</c:v>
                </c:pt>
                <c:pt idx="3">
                  <c:v>50262</c:v>
                </c:pt>
                <c:pt idx="4">
                  <c:v>38710</c:v>
                </c:pt>
              </c:numCache>
            </c:numRef>
          </c:val>
          <c:extLst>
            <c:ext xmlns:c16="http://schemas.microsoft.com/office/drawing/2014/chart" uri="{C3380CC4-5D6E-409C-BE32-E72D297353CC}">
              <c16:uniqueId val="{00000000-5E5C-42F4-BB75-CEC84C61535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5E5C-42F4-BB75-CEC84C61535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15.6</c:v>
                </c:pt>
                <c:pt idx="1">
                  <c:v>16.899999999999999</c:v>
                </c:pt>
                <c:pt idx="2">
                  <c:v>14.5</c:v>
                </c:pt>
                <c:pt idx="3">
                  <c:v>15.2</c:v>
                </c:pt>
                <c:pt idx="4">
                  <c:v>14</c:v>
                </c:pt>
              </c:numCache>
            </c:numRef>
          </c:val>
          <c:extLst>
            <c:ext xmlns:c16="http://schemas.microsoft.com/office/drawing/2014/chart" uri="{C3380CC4-5D6E-409C-BE32-E72D297353CC}">
              <c16:uniqueId val="{00000000-036D-40D0-B9B1-DBC9BB662A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036D-40D0-B9B1-DBC9BB662A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FD3-44BE-9450-A6EB94D7A6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3FD3-44BE-9450-A6EB94D7A6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570</c:v>
                </c:pt>
                <c:pt idx="1">
                  <c:v>524.79999999999995</c:v>
                </c:pt>
                <c:pt idx="2">
                  <c:v>424.8</c:v>
                </c:pt>
                <c:pt idx="3">
                  <c:v>402.8</c:v>
                </c:pt>
                <c:pt idx="4">
                  <c:v>437.5</c:v>
                </c:pt>
              </c:numCache>
            </c:numRef>
          </c:val>
          <c:extLst>
            <c:ext xmlns:c16="http://schemas.microsoft.com/office/drawing/2014/chart" uri="{C3380CC4-5D6E-409C-BE32-E72D297353CC}">
              <c16:uniqueId val="{00000000-23FF-4461-8007-5989E5A806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23FF-4461-8007-5989E5A806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7-478C-864A-4088F9BD78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7-478C-864A-4088F9BD78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95964" y="7327322"/>
          <a:ext cx="6231866" cy="30120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7021532" y="7327322"/>
          <a:ext cx="6221612" cy="30120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3536632" y="7327322"/>
          <a:ext cx="6228414" cy="30120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20066947" y="7327322"/>
          <a:ext cx="6226806" cy="30120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6614456" y="7327322"/>
          <a:ext cx="6237939" cy="30120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626920" y="12313225"/>
          <a:ext cx="6226591" cy="2996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626920" y="15413181"/>
          <a:ext cx="6226591" cy="29821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626920" y="18516600"/>
          <a:ext cx="6226591" cy="29856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626920" y="21606165"/>
          <a:ext cx="6226591" cy="29769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626920" y="24688800"/>
          <a:ext cx="622659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559388" y="12313225"/>
          <a:ext cx="5772149" cy="2996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559388" y="15413181"/>
          <a:ext cx="5772149" cy="29821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559388" y="18516600"/>
          <a:ext cx="5772149" cy="29856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559388" y="21606165"/>
          <a:ext cx="5772149" cy="29769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559388" y="24688800"/>
          <a:ext cx="577214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982702" y="12313225"/>
          <a:ext cx="5772149" cy="2996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982702" y="15413181"/>
          <a:ext cx="5772149" cy="29821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982702" y="18516600"/>
          <a:ext cx="5772149" cy="29856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982702" y="21606165"/>
          <a:ext cx="5772149" cy="29769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982702" y="24688800"/>
          <a:ext cx="577214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20418140" y="12313225"/>
          <a:ext cx="5772149" cy="2996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20418140" y="15413181"/>
          <a:ext cx="5772149" cy="29821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20418140" y="18516600"/>
          <a:ext cx="5772149" cy="29856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20418140" y="21606165"/>
          <a:ext cx="5772149" cy="29769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20418140" y="24688800"/>
          <a:ext cx="577214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6841453" y="12313225"/>
          <a:ext cx="5772149" cy="2996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6841453" y="15413181"/>
          <a:ext cx="5772149" cy="29821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6841453" y="18516600"/>
          <a:ext cx="5772149" cy="29856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6841453" y="21606165"/>
          <a:ext cx="5772149" cy="29769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6841453" y="24688800"/>
          <a:ext cx="577214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JJ3" zoomScale="50" zoomScaleNormal="50"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福岡県　北九州市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81" t="str">
        <f>データ!I6</f>
        <v>法非適用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非設置</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t="str">
        <f>データ!L6</f>
        <v>該当数値なし</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275</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278</v>
      </c>
      <c r="VE3" s="130"/>
      <c r="VF3" s="130"/>
      <c r="VG3" s="130"/>
      <c r="VH3" s="130"/>
      <c r="VI3" s="130"/>
      <c r="VJ3" s="131"/>
    </row>
    <row r="4" spans="1:582" ht="23.1" customHeight="1" x14ac:dyDescent="0.15">
      <c r="A4" s="1"/>
      <c r="B4" s="173" t="s">
        <v>8</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9</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10</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11</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 customHeight="1" x14ac:dyDescent="0.15">
      <c r="A5" s="1"/>
      <c r="B5" s="176" t="str">
        <f>データ!M6</f>
        <v>-</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t="str">
        <f>データ!O6</f>
        <v>-</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f>データ!P6</f>
        <v>1</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 customHeight="1" x14ac:dyDescent="0.15">
      <c r="A6" s="1"/>
      <c r="B6" s="173" t="s">
        <v>12</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13</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14</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15</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15">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139</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140</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無</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 customHeight="1" x14ac:dyDescent="0.15">
      <c r="A8" s="1"/>
      <c r="B8" s="173" t="s">
        <v>16</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17</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 customHeight="1" thickBot="1" x14ac:dyDescent="0.2">
      <c r="A9" s="1"/>
      <c r="B9" s="160" t="s">
        <v>142</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t="str">
        <f>データ!V6</f>
        <v>-</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
      <c r="A10" s="1"/>
      <c r="B10" s="165" t="s">
        <v>18</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 customHeight="1" x14ac:dyDescent="0.15">
      <c r="A11" s="1"/>
      <c r="B11" s="166"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 customHeight="1" x14ac:dyDescent="0.15">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 customHeight="1" x14ac:dyDescent="0.15">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 customHeight="1" x14ac:dyDescent="0.15">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 customHeight="1" x14ac:dyDescent="0.15">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2048</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2223</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1913</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1993</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1837</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 customHeight="1" thickBot="1" x14ac:dyDescent="0.2">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2048</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2223</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1913</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1993</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1837</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 customHeight="1" thickBot="1" x14ac:dyDescent="0.2">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72735</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72735</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15">
      <c r="A36" s="1"/>
      <c r="B36" s="11"/>
      <c r="C36" s="12"/>
      <c r="D36" s="12"/>
      <c r="E36" s="12"/>
      <c r="F36" s="103" t="s">
        <v>29</v>
      </c>
      <c r="G36" s="104"/>
      <c r="H36" s="104"/>
      <c r="I36" s="104"/>
      <c r="J36" s="104"/>
      <c r="K36" s="104"/>
      <c r="L36" s="104"/>
      <c r="M36" s="104"/>
      <c r="N36" s="104"/>
      <c r="O36" s="104"/>
      <c r="P36" s="104"/>
      <c r="Q36" s="105"/>
      <c r="R36" s="107">
        <f>データ!AY11</f>
        <v>196.6</v>
      </c>
      <c r="S36" s="108"/>
      <c r="T36" s="108"/>
      <c r="U36" s="108"/>
      <c r="V36" s="108"/>
      <c r="W36" s="108"/>
      <c r="X36" s="108"/>
      <c r="Y36" s="108"/>
      <c r="Z36" s="108"/>
      <c r="AA36" s="108"/>
      <c r="AB36" s="108"/>
      <c r="AC36" s="108"/>
      <c r="AD36" s="108"/>
      <c r="AE36" s="108"/>
      <c r="AF36" s="108"/>
      <c r="AG36" s="108"/>
      <c r="AH36" s="108"/>
      <c r="AI36" s="108"/>
      <c r="AJ36" s="109"/>
      <c r="AK36" s="107">
        <f>データ!AZ11</f>
        <v>201</v>
      </c>
      <c r="AL36" s="108"/>
      <c r="AM36" s="108"/>
      <c r="AN36" s="108"/>
      <c r="AO36" s="108"/>
      <c r="AP36" s="108"/>
      <c r="AQ36" s="108"/>
      <c r="AR36" s="108"/>
      <c r="AS36" s="108"/>
      <c r="AT36" s="108"/>
      <c r="AU36" s="108"/>
      <c r="AV36" s="108"/>
      <c r="AW36" s="108"/>
      <c r="AX36" s="108"/>
      <c r="AY36" s="108"/>
      <c r="AZ36" s="108"/>
      <c r="BA36" s="108"/>
      <c r="BB36" s="108"/>
      <c r="BC36" s="109"/>
      <c r="BD36" s="107">
        <f>データ!BA11</f>
        <v>104.4</v>
      </c>
      <c r="BE36" s="108"/>
      <c r="BF36" s="108"/>
      <c r="BG36" s="108"/>
      <c r="BH36" s="108"/>
      <c r="BI36" s="108"/>
      <c r="BJ36" s="108"/>
      <c r="BK36" s="108"/>
      <c r="BL36" s="108"/>
      <c r="BM36" s="108"/>
      <c r="BN36" s="108"/>
      <c r="BO36" s="108"/>
      <c r="BP36" s="108"/>
      <c r="BQ36" s="108"/>
      <c r="BR36" s="108"/>
      <c r="BS36" s="108"/>
      <c r="BT36" s="108"/>
      <c r="BU36" s="108"/>
      <c r="BV36" s="109"/>
      <c r="BW36" s="107">
        <f>データ!BB11</f>
        <v>234.6</v>
      </c>
      <c r="BX36" s="108"/>
      <c r="BY36" s="108"/>
      <c r="BZ36" s="108"/>
      <c r="CA36" s="108"/>
      <c r="CB36" s="108"/>
      <c r="CC36" s="108"/>
      <c r="CD36" s="108"/>
      <c r="CE36" s="108"/>
      <c r="CF36" s="108"/>
      <c r="CG36" s="108"/>
      <c r="CH36" s="108"/>
      <c r="CI36" s="108"/>
      <c r="CJ36" s="108"/>
      <c r="CK36" s="108"/>
      <c r="CL36" s="108"/>
      <c r="CM36" s="108"/>
      <c r="CN36" s="108"/>
      <c r="CO36" s="109"/>
      <c r="CP36" s="107">
        <f>データ!BC11</f>
        <v>191.9</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29</v>
      </c>
      <c r="DQ36" s="104"/>
      <c r="DR36" s="104"/>
      <c r="DS36" s="104"/>
      <c r="DT36" s="104"/>
      <c r="DU36" s="104"/>
      <c r="DV36" s="104"/>
      <c r="DW36" s="104"/>
      <c r="DX36" s="104"/>
      <c r="DY36" s="104"/>
      <c r="DZ36" s="104"/>
      <c r="EA36" s="105"/>
      <c r="EB36" s="107">
        <f>データ!BJ11</f>
        <v>597.9</v>
      </c>
      <c r="EC36" s="108"/>
      <c r="ED36" s="108"/>
      <c r="EE36" s="108"/>
      <c r="EF36" s="108"/>
      <c r="EG36" s="108"/>
      <c r="EH36" s="108"/>
      <c r="EI36" s="108"/>
      <c r="EJ36" s="108"/>
      <c r="EK36" s="108"/>
      <c r="EL36" s="108"/>
      <c r="EM36" s="108"/>
      <c r="EN36" s="108"/>
      <c r="EO36" s="108"/>
      <c r="EP36" s="108"/>
      <c r="EQ36" s="108"/>
      <c r="ER36" s="108"/>
      <c r="ES36" s="108"/>
      <c r="ET36" s="109"/>
      <c r="EU36" s="107">
        <f>データ!BK11</f>
        <v>562.79999999999995</v>
      </c>
      <c r="EV36" s="108"/>
      <c r="EW36" s="108"/>
      <c r="EX36" s="108"/>
      <c r="EY36" s="108"/>
      <c r="EZ36" s="108"/>
      <c r="FA36" s="108"/>
      <c r="FB36" s="108"/>
      <c r="FC36" s="108"/>
      <c r="FD36" s="108"/>
      <c r="FE36" s="108"/>
      <c r="FF36" s="108"/>
      <c r="FG36" s="108"/>
      <c r="FH36" s="108"/>
      <c r="FI36" s="108"/>
      <c r="FJ36" s="108"/>
      <c r="FK36" s="108"/>
      <c r="FL36" s="108"/>
      <c r="FM36" s="109"/>
      <c r="FN36" s="107">
        <f>データ!BL11</f>
        <v>476.4</v>
      </c>
      <c r="FO36" s="108"/>
      <c r="FP36" s="108"/>
      <c r="FQ36" s="108"/>
      <c r="FR36" s="108"/>
      <c r="FS36" s="108"/>
      <c r="FT36" s="108"/>
      <c r="FU36" s="108"/>
      <c r="FV36" s="108"/>
      <c r="FW36" s="108"/>
      <c r="FX36" s="108"/>
      <c r="FY36" s="108"/>
      <c r="FZ36" s="108"/>
      <c r="GA36" s="108"/>
      <c r="GB36" s="108"/>
      <c r="GC36" s="108"/>
      <c r="GD36" s="108"/>
      <c r="GE36" s="108"/>
      <c r="GF36" s="109"/>
      <c r="GG36" s="107">
        <f>データ!BM11</f>
        <v>549.70000000000005</v>
      </c>
      <c r="GH36" s="108"/>
      <c r="GI36" s="108"/>
      <c r="GJ36" s="108"/>
      <c r="GK36" s="108"/>
      <c r="GL36" s="108"/>
      <c r="GM36" s="108"/>
      <c r="GN36" s="108"/>
      <c r="GO36" s="108"/>
      <c r="GP36" s="108"/>
      <c r="GQ36" s="108"/>
      <c r="GR36" s="108"/>
      <c r="GS36" s="108"/>
      <c r="GT36" s="108"/>
      <c r="GU36" s="108"/>
      <c r="GV36" s="108"/>
      <c r="GW36" s="108"/>
      <c r="GX36" s="108"/>
      <c r="GY36" s="109"/>
      <c r="GZ36" s="107">
        <f>データ!BN11</f>
        <v>434.3</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29</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29</v>
      </c>
      <c r="MK36" s="104"/>
      <c r="ML36" s="104"/>
      <c r="MM36" s="104"/>
      <c r="MN36" s="104"/>
      <c r="MO36" s="104"/>
      <c r="MP36" s="104"/>
      <c r="MQ36" s="104"/>
      <c r="MR36" s="104"/>
      <c r="MS36" s="104"/>
      <c r="MT36" s="104"/>
      <c r="MU36" s="105"/>
      <c r="MV36" s="107">
        <f>データ!CF11</f>
        <v>22021.200000000001</v>
      </c>
      <c r="MW36" s="108"/>
      <c r="MX36" s="108"/>
      <c r="MY36" s="108"/>
      <c r="MZ36" s="108"/>
      <c r="NA36" s="108"/>
      <c r="NB36" s="108"/>
      <c r="NC36" s="108"/>
      <c r="ND36" s="108"/>
      <c r="NE36" s="108"/>
      <c r="NF36" s="108"/>
      <c r="NG36" s="108"/>
      <c r="NH36" s="108"/>
      <c r="NI36" s="108"/>
      <c r="NJ36" s="108"/>
      <c r="NK36" s="108"/>
      <c r="NL36" s="108"/>
      <c r="NM36" s="108"/>
      <c r="NN36" s="109"/>
      <c r="NO36" s="107">
        <f>データ!CG11</f>
        <v>21500.2</v>
      </c>
      <c r="NP36" s="108"/>
      <c r="NQ36" s="108"/>
      <c r="NR36" s="108"/>
      <c r="NS36" s="108"/>
      <c r="NT36" s="108"/>
      <c r="NU36" s="108"/>
      <c r="NV36" s="108"/>
      <c r="NW36" s="108"/>
      <c r="NX36" s="108"/>
      <c r="NY36" s="108"/>
      <c r="NZ36" s="108"/>
      <c r="OA36" s="108"/>
      <c r="OB36" s="108"/>
      <c r="OC36" s="108"/>
      <c r="OD36" s="108"/>
      <c r="OE36" s="108"/>
      <c r="OF36" s="108"/>
      <c r="OG36" s="109"/>
      <c r="OH36" s="107">
        <f>データ!CH11</f>
        <v>41662.1</v>
      </c>
      <c r="OI36" s="108"/>
      <c r="OJ36" s="108"/>
      <c r="OK36" s="108"/>
      <c r="OL36" s="108"/>
      <c r="OM36" s="108"/>
      <c r="ON36" s="108"/>
      <c r="OO36" s="108"/>
      <c r="OP36" s="108"/>
      <c r="OQ36" s="108"/>
      <c r="OR36" s="108"/>
      <c r="OS36" s="108"/>
      <c r="OT36" s="108"/>
      <c r="OU36" s="108"/>
      <c r="OV36" s="108"/>
      <c r="OW36" s="108"/>
      <c r="OX36" s="108"/>
      <c r="OY36" s="108"/>
      <c r="OZ36" s="109"/>
      <c r="PA36" s="107">
        <f>データ!CI11</f>
        <v>18779.7</v>
      </c>
      <c r="PB36" s="108"/>
      <c r="PC36" s="108"/>
      <c r="PD36" s="108"/>
      <c r="PE36" s="108"/>
      <c r="PF36" s="108"/>
      <c r="PG36" s="108"/>
      <c r="PH36" s="108"/>
      <c r="PI36" s="108"/>
      <c r="PJ36" s="108"/>
      <c r="PK36" s="108"/>
      <c r="PL36" s="108"/>
      <c r="PM36" s="108"/>
      <c r="PN36" s="108"/>
      <c r="PO36" s="108"/>
      <c r="PP36" s="108"/>
      <c r="PQ36" s="108"/>
      <c r="PR36" s="108"/>
      <c r="PS36" s="109"/>
      <c r="PT36" s="107">
        <f>データ!CJ11</f>
        <v>22971.9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29</v>
      </c>
      <c r="QV36" s="104"/>
      <c r="QW36" s="104"/>
      <c r="QX36" s="104"/>
      <c r="QY36" s="104"/>
      <c r="QZ36" s="104"/>
      <c r="RA36" s="104"/>
      <c r="RB36" s="104"/>
      <c r="RC36" s="104"/>
      <c r="RD36" s="104"/>
      <c r="RE36" s="104"/>
      <c r="RF36" s="105"/>
      <c r="RG36" s="140">
        <f>データ!CP11</f>
        <v>45686</v>
      </c>
      <c r="RH36" s="141"/>
      <c r="RI36" s="141"/>
      <c r="RJ36" s="141"/>
      <c r="RK36" s="141"/>
      <c r="RL36" s="141"/>
      <c r="RM36" s="141"/>
      <c r="RN36" s="141"/>
      <c r="RO36" s="141"/>
      <c r="RP36" s="141"/>
      <c r="RQ36" s="141"/>
      <c r="RR36" s="141"/>
      <c r="RS36" s="141"/>
      <c r="RT36" s="141"/>
      <c r="RU36" s="141"/>
      <c r="RV36" s="141"/>
      <c r="RW36" s="141"/>
      <c r="RX36" s="141"/>
      <c r="RY36" s="142"/>
      <c r="RZ36" s="140">
        <f>データ!CQ11</f>
        <v>50363</v>
      </c>
      <c r="SA36" s="141"/>
      <c r="SB36" s="141"/>
      <c r="SC36" s="141"/>
      <c r="SD36" s="141"/>
      <c r="SE36" s="141"/>
      <c r="SF36" s="141"/>
      <c r="SG36" s="141"/>
      <c r="SH36" s="141"/>
      <c r="SI36" s="141"/>
      <c r="SJ36" s="141"/>
      <c r="SK36" s="141"/>
      <c r="SL36" s="141"/>
      <c r="SM36" s="141"/>
      <c r="SN36" s="141"/>
      <c r="SO36" s="141"/>
      <c r="SP36" s="141"/>
      <c r="SQ36" s="141"/>
      <c r="SR36" s="142"/>
      <c r="SS36" s="140">
        <f>データ!CR11</f>
        <v>29418</v>
      </c>
      <c r="ST36" s="141"/>
      <c r="SU36" s="141"/>
      <c r="SV36" s="141"/>
      <c r="SW36" s="141"/>
      <c r="SX36" s="141"/>
      <c r="SY36" s="141"/>
      <c r="SZ36" s="141"/>
      <c r="TA36" s="141"/>
      <c r="TB36" s="141"/>
      <c r="TC36" s="141"/>
      <c r="TD36" s="141"/>
      <c r="TE36" s="141"/>
      <c r="TF36" s="141"/>
      <c r="TG36" s="141"/>
      <c r="TH36" s="141"/>
      <c r="TI36" s="141"/>
      <c r="TJ36" s="141"/>
      <c r="TK36" s="142"/>
      <c r="TL36" s="140">
        <f>データ!CS11</f>
        <v>50262</v>
      </c>
      <c r="TM36" s="141"/>
      <c r="TN36" s="141"/>
      <c r="TO36" s="141"/>
      <c r="TP36" s="141"/>
      <c r="TQ36" s="141"/>
      <c r="TR36" s="141"/>
      <c r="TS36" s="141"/>
      <c r="TT36" s="141"/>
      <c r="TU36" s="141"/>
      <c r="TV36" s="141"/>
      <c r="TW36" s="141"/>
      <c r="TX36" s="141"/>
      <c r="TY36" s="141"/>
      <c r="TZ36" s="141"/>
      <c r="UA36" s="141"/>
      <c r="UB36" s="141"/>
      <c r="UC36" s="141"/>
      <c r="UD36" s="142"/>
      <c r="UE36" s="140">
        <f>データ!CT11</f>
        <v>38710</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15">
      <c r="A37" s="1"/>
      <c r="B37" s="11"/>
      <c r="C37" s="12"/>
      <c r="D37" s="12"/>
      <c r="E37" s="12"/>
      <c r="F37" s="103" t="s">
        <v>30</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30</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30</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30</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30</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45" customHeight="1" x14ac:dyDescent="0.15">
      <c r="A40" s="1"/>
      <c r="B40" s="126" t="s">
        <v>31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32</v>
      </c>
      <c r="VE40" s="121"/>
      <c r="VF40" s="121"/>
      <c r="VG40" s="121"/>
      <c r="VH40" s="121"/>
      <c r="VI40" s="121"/>
      <c r="VJ40" s="12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9" t="s">
        <v>276</v>
      </c>
      <c r="VE41" s="130"/>
      <c r="VF41" s="130"/>
      <c r="VG41" s="130"/>
      <c r="VH41" s="130"/>
      <c r="VI41" s="130"/>
      <c r="VJ41" s="131"/>
    </row>
    <row r="42" spans="1:582" ht="29.45" customHeight="1" x14ac:dyDescent="0.15">
      <c r="A42" s="1"/>
      <c r="B42" s="135" t="s">
        <v>33</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34</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29"/>
      <c r="VE42" s="130"/>
      <c r="VF42" s="130"/>
      <c r="VG42" s="130"/>
      <c r="VH42" s="130"/>
      <c r="VI42" s="130"/>
      <c r="VJ42" s="131"/>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9"/>
      <c r="VE43" s="130"/>
      <c r="VF43" s="130"/>
      <c r="VG43" s="130"/>
      <c r="VH43" s="130"/>
      <c r="VI43" s="130"/>
      <c r="VJ43" s="131"/>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9"/>
      <c r="VE44" s="130"/>
      <c r="VF44" s="130"/>
      <c r="VG44" s="130"/>
      <c r="VH44" s="130"/>
      <c r="VI44" s="130"/>
      <c r="VJ44" s="131"/>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9"/>
      <c r="VE45" s="130"/>
      <c r="VF45" s="130"/>
      <c r="VG45" s="130"/>
      <c r="VH45" s="130"/>
      <c r="VI45" s="130"/>
      <c r="VJ45" s="131"/>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9"/>
      <c r="VE46" s="130"/>
      <c r="VF46" s="130"/>
      <c r="VG46" s="130"/>
      <c r="VH46" s="130"/>
      <c r="VI46" s="130"/>
      <c r="VJ46" s="131"/>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9"/>
      <c r="VE47" s="130"/>
      <c r="VF47" s="130"/>
      <c r="VG47" s="130"/>
      <c r="VH47" s="130"/>
      <c r="VI47" s="130"/>
      <c r="VJ47" s="131"/>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9"/>
      <c r="VE48" s="130"/>
      <c r="VF48" s="130"/>
      <c r="VG48" s="130"/>
      <c r="VH48" s="130"/>
      <c r="VI48" s="130"/>
      <c r="VJ48" s="131"/>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9"/>
      <c r="VE49" s="130"/>
      <c r="VF49" s="130"/>
      <c r="VG49" s="130"/>
      <c r="VH49" s="130"/>
      <c r="VI49" s="130"/>
      <c r="VJ49" s="131"/>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9"/>
      <c r="VE50" s="130"/>
      <c r="VF50" s="130"/>
      <c r="VG50" s="130"/>
      <c r="VH50" s="130"/>
      <c r="VI50" s="130"/>
      <c r="VJ50" s="131"/>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9"/>
      <c r="VE51" s="130"/>
      <c r="VF51" s="130"/>
      <c r="VG51" s="130"/>
      <c r="VH51" s="130"/>
      <c r="VI51" s="130"/>
      <c r="VJ51" s="131"/>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9"/>
      <c r="VE52" s="130"/>
      <c r="VF52" s="130"/>
      <c r="VG52" s="130"/>
      <c r="VH52" s="130"/>
      <c r="VI52" s="130"/>
      <c r="VJ52" s="131"/>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9"/>
      <c r="VE53" s="130"/>
      <c r="VF53" s="130"/>
      <c r="VG53" s="130"/>
      <c r="VH53" s="130"/>
      <c r="VI53" s="130"/>
      <c r="VJ53" s="131"/>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9"/>
      <c r="VE54" s="130"/>
      <c r="VF54" s="130"/>
      <c r="VG54" s="130"/>
      <c r="VH54" s="130"/>
      <c r="VI54" s="130"/>
      <c r="VJ54" s="131"/>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9"/>
      <c r="VE55" s="130"/>
      <c r="VF55" s="130"/>
      <c r="VG55" s="130"/>
      <c r="VH55" s="130"/>
      <c r="VI55" s="130"/>
      <c r="VJ55" s="131"/>
    </row>
    <row r="56" spans="1:582" ht="14.25" customHeight="1" x14ac:dyDescent="0.15">
      <c r="A56" s="1"/>
      <c r="B56" s="30"/>
      <c r="C56" s="25"/>
      <c r="D56" s="25"/>
      <c r="E56" s="25"/>
      <c r="F56" s="25"/>
      <c r="G56" s="25"/>
      <c r="H56" s="103" t="s">
        <v>29</v>
      </c>
      <c r="I56" s="104"/>
      <c r="J56" s="104"/>
      <c r="K56" s="104"/>
      <c r="L56" s="104"/>
      <c r="M56" s="104"/>
      <c r="N56" s="104"/>
      <c r="O56" s="104"/>
      <c r="P56" s="104"/>
      <c r="Q56" s="104"/>
      <c r="R56" s="104"/>
      <c r="S56" s="105"/>
      <c r="T56" s="107">
        <f>データ!DA11</f>
        <v>15.6</v>
      </c>
      <c r="U56" s="108"/>
      <c r="V56" s="108"/>
      <c r="W56" s="108"/>
      <c r="X56" s="108"/>
      <c r="Y56" s="108"/>
      <c r="Z56" s="108"/>
      <c r="AA56" s="108"/>
      <c r="AB56" s="108"/>
      <c r="AC56" s="108"/>
      <c r="AD56" s="108"/>
      <c r="AE56" s="108"/>
      <c r="AF56" s="108"/>
      <c r="AG56" s="108"/>
      <c r="AH56" s="108"/>
      <c r="AI56" s="108"/>
      <c r="AJ56" s="108"/>
      <c r="AK56" s="108"/>
      <c r="AL56" s="109"/>
      <c r="AM56" s="107">
        <f>データ!DB11</f>
        <v>16.899999999999999</v>
      </c>
      <c r="AN56" s="108"/>
      <c r="AO56" s="108"/>
      <c r="AP56" s="108"/>
      <c r="AQ56" s="108"/>
      <c r="AR56" s="108"/>
      <c r="AS56" s="108"/>
      <c r="AT56" s="108"/>
      <c r="AU56" s="108"/>
      <c r="AV56" s="108"/>
      <c r="AW56" s="108"/>
      <c r="AX56" s="108"/>
      <c r="AY56" s="108"/>
      <c r="AZ56" s="108"/>
      <c r="BA56" s="108"/>
      <c r="BB56" s="108"/>
      <c r="BC56" s="108"/>
      <c r="BD56" s="108"/>
      <c r="BE56" s="109"/>
      <c r="BF56" s="107">
        <f>データ!DC11</f>
        <v>14.5</v>
      </c>
      <c r="BG56" s="108"/>
      <c r="BH56" s="108"/>
      <c r="BI56" s="108"/>
      <c r="BJ56" s="108"/>
      <c r="BK56" s="108"/>
      <c r="BL56" s="108"/>
      <c r="BM56" s="108"/>
      <c r="BN56" s="108"/>
      <c r="BO56" s="108"/>
      <c r="BP56" s="108"/>
      <c r="BQ56" s="108"/>
      <c r="BR56" s="108"/>
      <c r="BS56" s="108"/>
      <c r="BT56" s="108"/>
      <c r="BU56" s="108"/>
      <c r="BV56" s="108"/>
      <c r="BW56" s="108"/>
      <c r="BX56" s="109"/>
      <c r="BY56" s="107">
        <f>データ!DD11</f>
        <v>15.2</v>
      </c>
      <c r="BZ56" s="108"/>
      <c r="CA56" s="108"/>
      <c r="CB56" s="108"/>
      <c r="CC56" s="108"/>
      <c r="CD56" s="108"/>
      <c r="CE56" s="108"/>
      <c r="CF56" s="108"/>
      <c r="CG56" s="108"/>
      <c r="CH56" s="108"/>
      <c r="CI56" s="108"/>
      <c r="CJ56" s="108"/>
      <c r="CK56" s="108"/>
      <c r="CL56" s="108"/>
      <c r="CM56" s="108"/>
      <c r="CN56" s="108"/>
      <c r="CO56" s="108"/>
      <c r="CP56" s="108"/>
      <c r="CQ56" s="109"/>
      <c r="CR56" s="107">
        <f>データ!DE11</f>
        <v>14</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29</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35</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29</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29</v>
      </c>
      <c r="RA56" s="104"/>
      <c r="RB56" s="104"/>
      <c r="RC56" s="104"/>
      <c r="RD56" s="104"/>
      <c r="RE56" s="104"/>
      <c r="RF56" s="104"/>
      <c r="RG56" s="104"/>
      <c r="RH56" s="104"/>
      <c r="RI56" s="104"/>
      <c r="RJ56" s="104"/>
      <c r="RK56" s="105"/>
      <c r="RL56" s="106">
        <f>データ!KW11</f>
        <v>15.6</v>
      </c>
      <c r="RM56" s="106"/>
      <c r="RN56" s="106"/>
      <c r="RO56" s="106"/>
      <c r="RP56" s="106"/>
      <c r="RQ56" s="106"/>
      <c r="RR56" s="106"/>
      <c r="RS56" s="106"/>
      <c r="RT56" s="106"/>
      <c r="RU56" s="106"/>
      <c r="RV56" s="106"/>
      <c r="RW56" s="106"/>
      <c r="RX56" s="106"/>
      <c r="RY56" s="106"/>
      <c r="RZ56" s="106"/>
      <c r="SA56" s="106"/>
      <c r="SB56" s="106"/>
      <c r="SC56" s="106">
        <f>データ!KX11</f>
        <v>16.899999999999999</v>
      </c>
      <c r="SD56" s="106"/>
      <c r="SE56" s="106"/>
      <c r="SF56" s="106"/>
      <c r="SG56" s="106"/>
      <c r="SH56" s="106"/>
      <c r="SI56" s="106"/>
      <c r="SJ56" s="106"/>
      <c r="SK56" s="106"/>
      <c r="SL56" s="106"/>
      <c r="SM56" s="106"/>
      <c r="SN56" s="106"/>
      <c r="SO56" s="106"/>
      <c r="SP56" s="106"/>
      <c r="SQ56" s="106"/>
      <c r="SR56" s="106"/>
      <c r="SS56" s="106"/>
      <c r="ST56" s="106">
        <f>データ!KY11</f>
        <v>14.5</v>
      </c>
      <c r="SU56" s="106"/>
      <c r="SV56" s="106"/>
      <c r="SW56" s="106"/>
      <c r="SX56" s="106"/>
      <c r="SY56" s="106"/>
      <c r="SZ56" s="106"/>
      <c r="TA56" s="106"/>
      <c r="TB56" s="106"/>
      <c r="TC56" s="106"/>
      <c r="TD56" s="106"/>
      <c r="TE56" s="106"/>
      <c r="TF56" s="106"/>
      <c r="TG56" s="106"/>
      <c r="TH56" s="106"/>
      <c r="TI56" s="106"/>
      <c r="TJ56" s="106"/>
      <c r="TK56" s="106">
        <f>データ!KZ11</f>
        <v>15.2</v>
      </c>
      <c r="TL56" s="106"/>
      <c r="TM56" s="106"/>
      <c r="TN56" s="106"/>
      <c r="TO56" s="106"/>
      <c r="TP56" s="106"/>
      <c r="TQ56" s="106"/>
      <c r="TR56" s="106"/>
      <c r="TS56" s="106"/>
      <c r="TT56" s="106"/>
      <c r="TU56" s="106"/>
      <c r="TV56" s="106"/>
      <c r="TW56" s="106"/>
      <c r="TX56" s="106"/>
      <c r="TY56" s="106"/>
      <c r="TZ56" s="106"/>
      <c r="UA56" s="106"/>
      <c r="UB56" s="106">
        <f>データ!LA11</f>
        <v>14</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9"/>
      <c r="VE56" s="130"/>
      <c r="VF56" s="130"/>
      <c r="VG56" s="130"/>
      <c r="VH56" s="130"/>
      <c r="VI56" s="130"/>
      <c r="VJ56" s="131"/>
    </row>
    <row r="57" spans="1:582" ht="14.25" customHeight="1" x14ac:dyDescent="0.15">
      <c r="A57" s="1"/>
      <c r="B57" s="30"/>
      <c r="C57" s="25"/>
      <c r="D57" s="25"/>
      <c r="E57" s="25"/>
      <c r="F57" s="25"/>
      <c r="G57" s="25"/>
      <c r="H57" s="103" t="s">
        <v>30</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30</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30</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30</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30</v>
      </c>
      <c r="RA57" s="104"/>
      <c r="RB57" s="104"/>
      <c r="RC57" s="104"/>
      <c r="RD57" s="104"/>
      <c r="RE57" s="104"/>
      <c r="RF57" s="104"/>
      <c r="RG57" s="104"/>
      <c r="RH57" s="104"/>
      <c r="RI57" s="104"/>
      <c r="RJ57" s="104"/>
      <c r="RK57" s="105"/>
      <c r="RL57" s="106">
        <f>データ!KW12</f>
        <v>14.9</v>
      </c>
      <c r="RM57" s="106"/>
      <c r="RN57" s="106"/>
      <c r="RO57" s="106"/>
      <c r="RP57" s="106"/>
      <c r="RQ57" s="106"/>
      <c r="RR57" s="106"/>
      <c r="RS57" s="106"/>
      <c r="RT57" s="106"/>
      <c r="RU57" s="106"/>
      <c r="RV57" s="106"/>
      <c r="RW57" s="106"/>
      <c r="RX57" s="106"/>
      <c r="RY57" s="106"/>
      <c r="RZ57" s="106"/>
      <c r="SA57" s="106"/>
      <c r="SB57" s="106"/>
      <c r="SC57" s="106">
        <f>データ!KX12</f>
        <v>15.3</v>
      </c>
      <c r="SD57" s="106"/>
      <c r="SE57" s="106"/>
      <c r="SF57" s="106"/>
      <c r="SG57" s="106"/>
      <c r="SH57" s="106"/>
      <c r="SI57" s="106"/>
      <c r="SJ57" s="106"/>
      <c r="SK57" s="106"/>
      <c r="SL57" s="106"/>
      <c r="SM57" s="106"/>
      <c r="SN57" s="106"/>
      <c r="SO57" s="106"/>
      <c r="SP57" s="106"/>
      <c r="SQ57" s="106"/>
      <c r="SR57" s="106"/>
      <c r="SS57" s="106"/>
      <c r="ST57" s="106">
        <f>データ!KY12</f>
        <v>14.9</v>
      </c>
      <c r="SU57" s="106"/>
      <c r="SV57" s="106"/>
      <c r="SW57" s="106"/>
      <c r="SX57" s="106"/>
      <c r="SY57" s="106"/>
      <c r="SZ57" s="106"/>
      <c r="TA57" s="106"/>
      <c r="TB57" s="106"/>
      <c r="TC57" s="106"/>
      <c r="TD57" s="106"/>
      <c r="TE57" s="106"/>
      <c r="TF57" s="106"/>
      <c r="TG57" s="106"/>
      <c r="TH57" s="106"/>
      <c r="TI57" s="106"/>
      <c r="TJ57" s="106"/>
      <c r="TK57" s="106">
        <f>データ!KZ12</f>
        <v>14.9</v>
      </c>
      <c r="TL57" s="106"/>
      <c r="TM57" s="106"/>
      <c r="TN57" s="106"/>
      <c r="TO57" s="106"/>
      <c r="TP57" s="106"/>
      <c r="TQ57" s="106"/>
      <c r="TR57" s="106"/>
      <c r="TS57" s="106"/>
      <c r="TT57" s="106"/>
      <c r="TU57" s="106"/>
      <c r="TV57" s="106"/>
      <c r="TW57" s="106"/>
      <c r="TX57" s="106"/>
      <c r="TY57" s="106"/>
      <c r="TZ57" s="106"/>
      <c r="UA57" s="106"/>
      <c r="UB57" s="106">
        <f>データ!LA12</f>
        <v>14.3</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9"/>
      <c r="VE57" s="130"/>
      <c r="VF57" s="130"/>
      <c r="VG57" s="130"/>
      <c r="VH57" s="130"/>
      <c r="VI57" s="130"/>
      <c r="VJ57" s="131"/>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9"/>
      <c r="VE58" s="130"/>
      <c r="VF58" s="130"/>
      <c r="VG58" s="130"/>
      <c r="VH58" s="130"/>
      <c r="VI58" s="130"/>
      <c r="VJ58" s="131"/>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9"/>
      <c r="VE59" s="130"/>
      <c r="VF59" s="130"/>
      <c r="VG59" s="130"/>
      <c r="VH59" s="130"/>
      <c r="VI59" s="130"/>
      <c r="VJ59" s="131"/>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9"/>
      <c r="VE60" s="130"/>
      <c r="VF60" s="130"/>
      <c r="VG60" s="130"/>
      <c r="VH60" s="130"/>
      <c r="VI60" s="130"/>
      <c r="VJ60" s="131"/>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9"/>
      <c r="VE61" s="130"/>
      <c r="VF61" s="130"/>
      <c r="VG61" s="130"/>
      <c r="VH61" s="130"/>
      <c r="VI61" s="130"/>
      <c r="VJ61" s="131"/>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9"/>
      <c r="VE62" s="130"/>
      <c r="VF62" s="130"/>
      <c r="VG62" s="130"/>
      <c r="VH62" s="130"/>
      <c r="VI62" s="130"/>
      <c r="VJ62" s="131"/>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9"/>
      <c r="VE63" s="130"/>
      <c r="VF63" s="130"/>
      <c r="VG63" s="130"/>
      <c r="VH63" s="130"/>
      <c r="VI63" s="130"/>
      <c r="VJ63" s="131"/>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9"/>
      <c r="VE64" s="130"/>
      <c r="VF64" s="130"/>
      <c r="VG64" s="130"/>
      <c r="VH64" s="130"/>
      <c r="VI64" s="130"/>
      <c r="VJ64" s="131"/>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9"/>
      <c r="VE65" s="130"/>
      <c r="VF65" s="130"/>
      <c r="VG65" s="130"/>
      <c r="VH65" s="130"/>
      <c r="VI65" s="130"/>
      <c r="VJ65" s="131"/>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9"/>
      <c r="VE66" s="130"/>
      <c r="VF66" s="130"/>
      <c r="VG66" s="130"/>
      <c r="VH66" s="130"/>
      <c r="VI66" s="130"/>
      <c r="VJ66" s="131"/>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9"/>
      <c r="VE67" s="130"/>
      <c r="VF67" s="130"/>
      <c r="VG67" s="130"/>
      <c r="VH67" s="130"/>
      <c r="VI67" s="130"/>
      <c r="VJ67" s="131"/>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9"/>
      <c r="VE68" s="130"/>
      <c r="VF68" s="130"/>
      <c r="VG68" s="130"/>
      <c r="VH68" s="130"/>
      <c r="VI68" s="130"/>
      <c r="VJ68" s="131"/>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9"/>
      <c r="VE69" s="130"/>
      <c r="VF69" s="130"/>
      <c r="VG69" s="130"/>
      <c r="VH69" s="130"/>
      <c r="VI69" s="130"/>
      <c r="VJ69" s="131"/>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9"/>
      <c r="VE70" s="130"/>
      <c r="VF70" s="130"/>
      <c r="VG70" s="130"/>
      <c r="VH70" s="130"/>
      <c r="VI70" s="130"/>
      <c r="VJ70" s="131"/>
    </row>
    <row r="71" spans="1:582" ht="14.25" customHeight="1" x14ac:dyDescent="0.15">
      <c r="A71" s="1"/>
      <c r="B71" s="30"/>
      <c r="C71" s="25"/>
      <c r="D71" s="25"/>
      <c r="E71" s="25"/>
      <c r="F71" s="25"/>
      <c r="G71" s="25"/>
      <c r="H71" s="103" t="s">
        <v>36</v>
      </c>
      <c r="I71" s="104"/>
      <c r="J71" s="104"/>
      <c r="K71" s="104"/>
      <c r="L71" s="104"/>
      <c r="M71" s="104"/>
      <c r="N71" s="104"/>
      <c r="O71" s="104"/>
      <c r="P71" s="104"/>
      <c r="Q71" s="104"/>
      <c r="R71" s="104"/>
      <c r="S71" s="105"/>
      <c r="T71" s="107">
        <f>データ!DK11</f>
        <v>0</v>
      </c>
      <c r="U71" s="108"/>
      <c r="V71" s="108"/>
      <c r="W71" s="108"/>
      <c r="X71" s="108"/>
      <c r="Y71" s="108"/>
      <c r="Z71" s="108"/>
      <c r="AA71" s="108"/>
      <c r="AB71" s="108"/>
      <c r="AC71" s="108"/>
      <c r="AD71" s="108"/>
      <c r="AE71" s="108"/>
      <c r="AF71" s="108"/>
      <c r="AG71" s="108"/>
      <c r="AH71" s="108"/>
      <c r="AI71" s="108"/>
      <c r="AJ71" s="108"/>
      <c r="AK71" s="108"/>
      <c r="AL71" s="109"/>
      <c r="AM71" s="107">
        <f>データ!DL11</f>
        <v>0</v>
      </c>
      <c r="AN71" s="108"/>
      <c r="AO71" s="108"/>
      <c r="AP71" s="108"/>
      <c r="AQ71" s="108"/>
      <c r="AR71" s="108"/>
      <c r="AS71" s="108"/>
      <c r="AT71" s="108"/>
      <c r="AU71" s="108"/>
      <c r="AV71" s="108"/>
      <c r="AW71" s="108"/>
      <c r="AX71" s="108"/>
      <c r="AY71" s="108"/>
      <c r="AZ71" s="108"/>
      <c r="BA71" s="108"/>
      <c r="BB71" s="108"/>
      <c r="BC71" s="108"/>
      <c r="BD71" s="108"/>
      <c r="BE71" s="109"/>
      <c r="BF71" s="107">
        <f>データ!DM11</f>
        <v>0</v>
      </c>
      <c r="BG71" s="108"/>
      <c r="BH71" s="108"/>
      <c r="BI71" s="108"/>
      <c r="BJ71" s="108"/>
      <c r="BK71" s="108"/>
      <c r="BL71" s="108"/>
      <c r="BM71" s="108"/>
      <c r="BN71" s="108"/>
      <c r="BO71" s="108"/>
      <c r="BP71" s="108"/>
      <c r="BQ71" s="108"/>
      <c r="BR71" s="108"/>
      <c r="BS71" s="108"/>
      <c r="BT71" s="108"/>
      <c r="BU71" s="108"/>
      <c r="BV71" s="108"/>
      <c r="BW71" s="108"/>
      <c r="BX71" s="109"/>
      <c r="BY71" s="107">
        <f>データ!DN11</f>
        <v>0</v>
      </c>
      <c r="BZ71" s="108"/>
      <c r="CA71" s="108"/>
      <c r="CB71" s="108"/>
      <c r="CC71" s="108"/>
      <c r="CD71" s="108"/>
      <c r="CE71" s="108"/>
      <c r="CF71" s="108"/>
      <c r="CG71" s="108"/>
      <c r="CH71" s="108"/>
      <c r="CI71" s="108"/>
      <c r="CJ71" s="108"/>
      <c r="CK71" s="108"/>
      <c r="CL71" s="108"/>
      <c r="CM71" s="108"/>
      <c r="CN71" s="108"/>
      <c r="CO71" s="108"/>
      <c r="CP71" s="108"/>
      <c r="CQ71" s="109"/>
      <c r="CR71" s="107">
        <f>データ!DO11</f>
        <v>0</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37</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29</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29</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29</v>
      </c>
      <c r="RA71" s="104"/>
      <c r="RB71" s="104"/>
      <c r="RC71" s="104"/>
      <c r="RD71" s="104"/>
      <c r="RE71" s="104"/>
      <c r="RF71" s="104"/>
      <c r="RG71" s="104"/>
      <c r="RH71" s="104"/>
      <c r="RI71" s="104"/>
      <c r="RJ71" s="104"/>
      <c r="RK71" s="105"/>
      <c r="RL71" s="106">
        <f>データ!LG11</f>
        <v>0</v>
      </c>
      <c r="RM71" s="106"/>
      <c r="RN71" s="106"/>
      <c r="RO71" s="106"/>
      <c r="RP71" s="106"/>
      <c r="RQ71" s="106"/>
      <c r="RR71" s="106"/>
      <c r="RS71" s="106"/>
      <c r="RT71" s="106"/>
      <c r="RU71" s="106"/>
      <c r="RV71" s="106"/>
      <c r="RW71" s="106"/>
      <c r="RX71" s="106"/>
      <c r="RY71" s="106"/>
      <c r="RZ71" s="106"/>
      <c r="SA71" s="106"/>
      <c r="SB71" s="106"/>
      <c r="SC71" s="106">
        <f>データ!LH11</f>
        <v>0</v>
      </c>
      <c r="SD71" s="106"/>
      <c r="SE71" s="106"/>
      <c r="SF71" s="106"/>
      <c r="SG71" s="106"/>
      <c r="SH71" s="106"/>
      <c r="SI71" s="106"/>
      <c r="SJ71" s="106"/>
      <c r="SK71" s="106"/>
      <c r="SL71" s="106"/>
      <c r="SM71" s="106"/>
      <c r="SN71" s="106"/>
      <c r="SO71" s="106"/>
      <c r="SP71" s="106"/>
      <c r="SQ71" s="106"/>
      <c r="SR71" s="106"/>
      <c r="SS71" s="106"/>
      <c r="ST71" s="106">
        <f>データ!LI11</f>
        <v>0</v>
      </c>
      <c r="SU71" s="106"/>
      <c r="SV71" s="106"/>
      <c r="SW71" s="106"/>
      <c r="SX71" s="106"/>
      <c r="SY71" s="106"/>
      <c r="SZ71" s="106"/>
      <c r="TA71" s="106"/>
      <c r="TB71" s="106"/>
      <c r="TC71" s="106"/>
      <c r="TD71" s="106"/>
      <c r="TE71" s="106"/>
      <c r="TF71" s="106"/>
      <c r="TG71" s="106"/>
      <c r="TH71" s="106"/>
      <c r="TI71" s="106"/>
      <c r="TJ71" s="106"/>
      <c r="TK71" s="106">
        <f>データ!LJ11</f>
        <v>0</v>
      </c>
      <c r="TL71" s="106"/>
      <c r="TM71" s="106"/>
      <c r="TN71" s="106"/>
      <c r="TO71" s="106"/>
      <c r="TP71" s="106"/>
      <c r="TQ71" s="106"/>
      <c r="TR71" s="106"/>
      <c r="TS71" s="106"/>
      <c r="TT71" s="106"/>
      <c r="TU71" s="106"/>
      <c r="TV71" s="106"/>
      <c r="TW71" s="106"/>
      <c r="TX71" s="106"/>
      <c r="TY71" s="106"/>
      <c r="TZ71" s="106"/>
      <c r="UA71" s="106"/>
      <c r="UB71" s="106">
        <f>データ!LK11</f>
        <v>0</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9"/>
      <c r="VE71" s="130"/>
      <c r="VF71" s="130"/>
      <c r="VG71" s="130"/>
      <c r="VH71" s="130"/>
      <c r="VI71" s="130"/>
      <c r="VJ71" s="131"/>
    </row>
    <row r="72" spans="1:582" ht="14.25" customHeight="1" x14ac:dyDescent="0.15">
      <c r="A72" s="1"/>
      <c r="B72" s="30"/>
      <c r="C72" s="25"/>
      <c r="D72" s="25"/>
      <c r="E72" s="25"/>
      <c r="F72" s="25"/>
      <c r="G72" s="25"/>
      <c r="H72" s="103" t="s">
        <v>30</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30</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30</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30</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30</v>
      </c>
      <c r="RA72" s="104"/>
      <c r="RB72" s="104"/>
      <c r="RC72" s="104"/>
      <c r="RD72" s="104"/>
      <c r="RE72" s="104"/>
      <c r="RF72" s="104"/>
      <c r="RG72" s="104"/>
      <c r="RH72" s="104"/>
      <c r="RI72" s="104"/>
      <c r="RJ72" s="104"/>
      <c r="RK72" s="105"/>
      <c r="RL72" s="106">
        <f>データ!LG12</f>
        <v>0.3</v>
      </c>
      <c r="RM72" s="106"/>
      <c r="RN72" s="106"/>
      <c r="RO72" s="106"/>
      <c r="RP72" s="106"/>
      <c r="RQ72" s="106"/>
      <c r="RR72" s="106"/>
      <c r="RS72" s="106"/>
      <c r="RT72" s="106"/>
      <c r="RU72" s="106"/>
      <c r="RV72" s="106"/>
      <c r="RW72" s="106"/>
      <c r="RX72" s="106"/>
      <c r="RY72" s="106"/>
      <c r="RZ72" s="106"/>
      <c r="SA72" s="106"/>
      <c r="SB72" s="106"/>
      <c r="SC72" s="106">
        <f>データ!LH12</f>
        <v>0.7</v>
      </c>
      <c r="SD72" s="106"/>
      <c r="SE72" s="106"/>
      <c r="SF72" s="106"/>
      <c r="SG72" s="106"/>
      <c r="SH72" s="106"/>
      <c r="SI72" s="106"/>
      <c r="SJ72" s="106"/>
      <c r="SK72" s="106"/>
      <c r="SL72" s="106"/>
      <c r="SM72" s="106"/>
      <c r="SN72" s="106"/>
      <c r="SO72" s="106"/>
      <c r="SP72" s="106"/>
      <c r="SQ72" s="106"/>
      <c r="SR72" s="106"/>
      <c r="SS72" s="106"/>
      <c r="ST72" s="106">
        <f>データ!LI12</f>
        <v>0.4</v>
      </c>
      <c r="SU72" s="106"/>
      <c r="SV72" s="106"/>
      <c r="SW72" s="106"/>
      <c r="SX72" s="106"/>
      <c r="SY72" s="106"/>
      <c r="SZ72" s="106"/>
      <c r="TA72" s="106"/>
      <c r="TB72" s="106"/>
      <c r="TC72" s="106"/>
      <c r="TD72" s="106"/>
      <c r="TE72" s="106"/>
      <c r="TF72" s="106"/>
      <c r="TG72" s="106"/>
      <c r="TH72" s="106"/>
      <c r="TI72" s="106"/>
      <c r="TJ72" s="106"/>
      <c r="TK72" s="106">
        <f>データ!LJ12</f>
        <v>1.8</v>
      </c>
      <c r="TL72" s="106"/>
      <c r="TM72" s="106"/>
      <c r="TN72" s="106"/>
      <c r="TO72" s="106"/>
      <c r="TP72" s="106"/>
      <c r="TQ72" s="106"/>
      <c r="TR72" s="106"/>
      <c r="TS72" s="106"/>
      <c r="TT72" s="106"/>
      <c r="TU72" s="106"/>
      <c r="TV72" s="106"/>
      <c r="TW72" s="106"/>
      <c r="TX72" s="106"/>
      <c r="TY72" s="106"/>
      <c r="TZ72" s="106"/>
      <c r="UA72" s="106"/>
      <c r="UB72" s="106">
        <f>データ!LK12</f>
        <v>1.8</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9"/>
      <c r="VE72" s="130"/>
      <c r="VF72" s="130"/>
      <c r="VG72" s="130"/>
      <c r="VH72" s="130"/>
      <c r="VI72" s="130"/>
      <c r="VJ72" s="131"/>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9"/>
      <c r="VE73" s="130"/>
      <c r="VF73" s="130"/>
      <c r="VG73" s="130"/>
      <c r="VH73" s="130"/>
      <c r="VI73" s="130"/>
      <c r="VJ73" s="131"/>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9"/>
      <c r="VE74" s="130"/>
      <c r="VF74" s="130"/>
      <c r="VG74" s="130"/>
      <c r="VH74" s="130"/>
      <c r="VI74" s="130"/>
      <c r="VJ74" s="131"/>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9"/>
      <c r="VE75" s="130"/>
      <c r="VF75" s="130"/>
      <c r="VG75" s="130"/>
      <c r="VH75" s="130"/>
      <c r="VI75" s="130"/>
      <c r="VJ75" s="131"/>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9"/>
      <c r="VE76" s="130"/>
      <c r="VF76" s="130"/>
      <c r="VG76" s="130"/>
      <c r="VH76" s="130"/>
      <c r="VI76" s="130"/>
      <c r="VJ76" s="131"/>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9"/>
      <c r="VE77" s="130"/>
      <c r="VF77" s="130"/>
      <c r="VG77" s="130"/>
      <c r="VH77" s="130"/>
      <c r="VI77" s="130"/>
      <c r="VJ77" s="131"/>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9"/>
      <c r="VE78" s="130"/>
      <c r="VF78" s="130"/>
      <c r="VG78" s="130"/>
      <c r="VH78" s="130"/>
      <c r="VI78" s="130"/>
      <c r="VJ78" s="131"/>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9"/>
      <c r="VE79" s="130"/>
      <c r="VF79" s="130"/>
      <c r="VG79" s="130"/>
      <c r="VH79" s="130"/>
      <c r="VI79" s="130"/>
      <c r="VJ79" s="131"/>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9"/>
      <c r="VE80" s="130"/>
      <c r="VF80" s="130"/>
      <c r="VG80" s="130"/>
      <c r="VH80" s="130"/>
      <c r="VI80" s="130"/>
      <c r="VJ80" s="131"/>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9"/>
      <c r="VE81" s="130"/>
      <c r="VF81" s="130"/>
      <c r="VG81" s="130"/>
      <c r="VH81" s="130"/>
      <c r="VI81" s="130"/>
      <c r="VJ81" s="131"/>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9"/>
      <c r="VE82" s="130"/>
      <c r="VF82" s="130"/>
      <c r="VG82" s="130"/>
      <c r="VH82" s="130"/>
      <c r="VI82" s="130"/>
      <c r="VJ82" s="131"/>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9"/>
      <c r="VE83" s="130"/>
      <c r="VF83" s="130"/>
      <c r="VG83" s="130"/>
      <c r="VH83" s="130"/>
      <c r="VI83" s="130"/>
      <c r="VJ83" s="131"/>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9"/>
      <c r="VE84" s="130"/>
      <c r="VF84" s="130"/>
      <c r="VG84" s="130"/>
      <c r="VH84" s="130"/>
      <c r="VI84" s="130"/>
      <c r="VJ84" s="131"/>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9"/>
      <c r="VE85" s="130"/>
      <c r="VF85" s="130"/>
      <c r="VG85" s="130"/>
      <c r="VH85" s="130"/>
      <c r="VI85" s="130"/>
      <c r="VJ85" s="131"/>
    </row>
    <row r="86" spans="1:582" ht="14.25" customHeight="1" x14ac:dyDescent="0.15">
      <c r="A86" s="1"/>
      <c r="B86" s="30"/>
      <c r="C86" s="25"/>
      <c r="D86" s="25"/>
      <c r="E86" s="25"/>
      <c r="F86" s="25"/>
      <c r="G86" s="25"/>
      <c r="H86" s="103" t="s">
        <v>29</v>
      </c>
      <c r="I86" s="104"/>
      <c r="J86" s="104"/>
      <c r="K86" s="104"/>
      <c r="L86" s="104"/>
      <c r="M86" s="104"/>
      <c r="N86" s="104"/>
      <c r="O86" s="104"/>
      <c r="P86" s="104"/>
      <c r="Q86" s="104"/>
      <c r="R86" s="104"/>
      <c r="S86" s="105"/>
      <c r="T86" s="107">
        <f>データ!DU11</f>
        <v>570</v>
      </c>
      <c r="U86" s="108"/>
      <c r="V86" s="108"/>
      <c r="W86" s="108"/>
      <c r="X86" s="108"/>
      <c r="Y86" s="108"/>
      <c r="Z86" s="108"/>
      <c r="AA86" s="108"/>
      <c r="AB86" s="108"/>
      <c r="AC86" s="108"/>
      <c r="AD86" s="108"/>
      <c r="AE86" s="108"/>
      <c r="AF86" s="108"/>
      <c r="AG86" s="108"/>
      <c r="AH86" s="108"/>
      <c r="AI86" s="108"/>
      <c r="AJ86" s="108"/>
      <c r="AK86" s="108"/>
      <c r="AL86" s="109"/>
      <c r="AM86" s="107">
        <f>データ!DV11</f>
        <v>524.79999999999995</v>
      </c>
      <c r="AN86" s="108"/>
      <c r="AO86" s="108"/>
      <c r="AP86" s="108"/>
      <c r="AQ86" s="108"/>
      <c r="AR86" s="108"/>
      <c r="AS86" s="108"/>
      <c r="AT86" s="108"/>
      <c r="AU86" s="108"/>
      <c r="AV86" s="108"/>
      <c r="AW86" s="108"/>
      <c r="AX86" s="108"/>
      <c r="AY86" s="108"/>
      <c r="AZ86" s="108"/>
      <c r="BA86" s="108"/>
      <c r="BB86" s="108"/>
      <c r="BC86" s="108"/>
      <c r="BD86" s="108"/>
      <c r="BE86" s="109"/>
      <c r="BF86" s="107">
        <f>データ!DW11</f>
        <v>424.8</v>
      </c>
      <c r="BG86" s="108"/>
      <c r="BH86" s="108"/>
      <c r="BI86" s="108"/>
      <c r="BJ86" s="108"/>
      <c r="BK86" s="108"/>
      <c r="BL86" s="108"/>
      <c r="BM86" s="108"/>
      <c r="BN86" s="108"/>
      <c r="BO86" s="108"/>
      <c r="BP86" s="108"/>
      <c r="BQ86" s="108"/>
      <c r="BR86" s="108"/>
      <c r="BS86" s="108"/>
      <c r="BT86" s="108"/>
      <c r="BU86" s="108"/>
      <c r="BV86" s="108"/>
      <c r="BW86" s="108"/>
      <c r="BX86" s="109"/>
      <c r="BY86" s="107">
        <f>データ!DX11</f>
        <v>402.8</v>
      </c>
      <c r="BZ86" s="108"/>
      <c r="CA86" s="108"/>
      <c r="CB86" s="108"/>
      <c r="CC86" s="108"/>
      <c r="CD86" s="108"/>
      <c r="CE86" s="108"/>
      <c r="CF86" s="108"/>
      <c r="CG86" s="108"/>
      <c r="CH86" s="108"/>
      <c r="CI86" s="108"/>
      <c r="CJ86" s="108"/>
      <c r="CK86" s="108"/>
      <c r="CL86" s="108"/>
      <c r="CM86" s="108"/>
      <c r="CN86" s="108"/>
      <c r="CO86" s="108"/>
      <c r="CP86" s="108"/>
      <c r="CQ86" s="109"/>
      <c r="CR86" s="107">
        <f>データ!DY11</f>
        <v>437.5</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29</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29</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29</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35</v>
      </c>
      <c r="RA86" s="104"/>
      <c r="RB86" s="104"/>
      <c r="RC86" s="104"/>
      <c r="RD86" s="104"/>
      <c r="RE86" s="104"/>
      <c r="RF86" s="104"/>
      <c r="RG86" s="104"/>
      <c r="RH86" s="104"/>
      <c r="RI86" s="104"/>
      <c r="RJ86" s="104"/>
      <c r="RK86" s="105"/>
      <c r="RL86" s="106">
        <f>データ!LQ11</f>
        <v>570</v>
      </c>
      <c r="RM86" s="106"/>
      <c r="RN86" s="106"/>
      <c r="RO86" s="106"/>
      <c r="RP86" s="106"/>
      <c r="RQ86" s="106"/>
      <c r="RR86" s="106"/>
      <c r="RS86" s="106"/>
      <c r="RT86" s="106"/>
      <c r="RU86" s="106"/>
      <c r="RV86" s="106"/>
      <c r="RW86" s="106"/>
      <c r="RX86" s="106"/>
      <c r="RY86" s="106"/>
      <c r="RZ86" s="106"/>
      <c r="SA86" s="106"/>
      <c r="SB86" s="106"/>
      <c r="SC86" s="106">
        <f>データ!LR11</f>
        <v>524.79999999999995</v>
      </c>
      <c r="SD86" s="106"/>
      <c r="SE86" s="106"/>
      <c r="SF86" s="106"/>
      <c r="SG86" s="106"/>
      <c r="SH86" s="106"/>
      <c r="SI86" s="106"/>
      <c r="SJ86" s="106"/>
      <c r="SK86" s="106"/>
      <c r="SL86" s="106"/>
      <c r="SM86" s="106"/>
      <c r="SN86" s="106"/>
      <c r="SO86" s="106"/>
      <c r="SP86" s="106"/>
      <c r="SQ86" s="106"/>
      <c r="SR86" s="106"/>
      <c r="SS86" s="106"/>
      <c r="ST86" s="106">
        <f>データ!LS11</f>
        <v>424.8</v>
      </c>
      <c r="SU86" s="106"/>
      <c r="SV86" s="106"/>
      <c r="SW86" s="106"/>
      <c r="SX86" s="106"/>
      <c r="SY86" s="106"/>
      <c r="SZ86" s="106"/>
      <c r="TA86" s="106"/>
      <c r="TB86" s="106"/>
      <c r="TC86" s="106"/>
      <c r="TD86" s="106"/>
      <c r="TE86" s="106"/>
      <c r="TF86" s="106"/>
      <c r="TG86" s="106"/>
      <c r="TH86" s="106"/>
      <c r="TI86" s="106"/>
      <c r="TJ86" s="106"/>
      <c r="TK86" s="106">
        <f>データ!LT11</f>
        <v>402.8</v>
      </c>
      <c r="TL86" s="106"/>
      <c r="TM86" s="106"/>
      <c r="TN86" s="106"/>
      <c r="TO86" s="106"/>
      <c r="TP86" s="106"/>
      <c r="TQ86" s="106"/>
      <c r="TR86" s="106"/>
      <c r="TS86" s="106"/>
      <c r="TT86" s="106"/>
      <c r="TU86" s="106"/>
      <c r="TV86" s="106"/>
      <c r="TW86" s="106"/>
      <c r="TX86" s="106"/>
      <c r="TY86" s="106"/>
      <c r="TZ86" s="106"/>
      <c r="UA86" s="106"/>
      <c r="UB86" s="106">
        <f>データ!LU11</f>
        <v>437.5</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9"/>
      <c r="VE86" s="130"/>
      <c r="VF86" s="130"/>
      <c r="VG86" s="130"/>
      <c r="VH86" s="130"/>
      <c r="VI86" s="130"/>
      <c r="VJ86" s="131"/>
    </row>
    <row r="87" spans="1:582" ht="14.25" customHeight="1" x14ac:dyDescent="0.15">
      <c r="A87" s="1"/>
      <c r="B87" s="30"/>
      <c r="C87" s="25"/>
      <c r="D87" s="25"/>
      <c r="E87" s="25"/>
      <c r="F87" s="25"/>
      <c r="G87" s="25"/>
      <c r="H87" s="103" t="s">
        <v>30</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30</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30</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30</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30</v>
      </c>
      <c r="RA87" s="104"/>
      <c r="RB87" s="104"/>
      <c r="RC87" s="104"/>
      <c r="RD87" s="104"/>
      <c r="RE87" s="104"/>
      <c r="RF87" s="104"/>
      <c r="RG87" s="104"/>
      <c r="RH87" s="104"/>
      <c r="RI87" s="104"/>
      <c r="RJ87" s="104"/>
      <c r="RK87" s="105"/>
      <c r="RL87" s="106">
        <f>データ!LQ12</f>
        <v>172</v>
      </c>
      <c r="RM87" s="106"/>
      <c r="RN87" s="106"/>
      <c r="RO87" s="106"/>
      <c r="RP87" s="106"/>
      <c r="RQ87" s="106"/>
      <c r="RR87" s="106"/>
      <c r="RS87" s="106"/>
      <c r="RT87" s="106"/>
      <c r="RU87" s="106"/>
      <c r="RV87" s="106"/>
      <c r="RW87" s="106"/>
      <c r="RX87" s="106"/>
      <c r="RY87" s="106"/>
      <c r="RZ87" s="106"/>
      <c r="SA87" s="106"/>
      <c r="SB87" s="106"/>
      <c r="SC87" s="106">
        <f>データ!LR12</f>
        <v>151.69999999999999</v>
      </c>
      <c r="SD87" s="106"/>
      <c r="SE87" s="106"/>
      <c r="SF87" s="106"/>
      <c r="SG87" s="106"/>
      <c r="SH87" s="106"/>
      <c r="SI87" s="106"/>
      <c r="SJ87" s="106"/>
      <c r="SK87" s="106"/>
      <c r="SL87" s="106"/>
      <c r="SM87" s="106"/>
      <c r="SN87" s="106"/>
      <c r="SO87" s="106"/>
      <c r="SP87" s="106"/>
      <c r="SQ87" s="106"/>
      <c r="SR87" s="106"/>
      <c r="SS87" s="106"/>
      <c r="ST87" s="106">
        <f>データ!LS12</f>
        <v>138.1</v>
      </c>
      <c r="SU87" s="106"/>
      <c r="SV87" s="106"/>
      <c r="SW87" s="106"/>
      <c r="SX87" s="106"/>
      <c r="SY87" s="106"/>
      <c r="SZ87" s="106"/>
      <c r="TA87" s="106"/>
      <c r="TB87" s="106"/>
      <c r="TC87" s="106"/>
      <c r="TD87" s="106"/>
      <c r="TE87" s="106"/>
      <c r="TF87" s="106"/>
      <c r="TG87" s="106"/>
      <c r="TH87" s="106"/>
      <c r="TI87" s="106"/>
      <c r="TJ87" s="106"/>
      <c r="TK87" s="106">
        <f>データ!LT12</f>
        <v>125.8</v>
      </c>
      <c r="TL87" s="106"/>
      <c r="TM87" s="106"/>
      <c r="TN87" s="106"/>
      <c r="TO87" s="106"/>
      <c r="TP87" s="106"/>
      <c r="TQ87" s="106"/>
      <c r="TR87" s="106"/>
      <c r="TS87" s="106"/>
      <c r="TT87" s="106"/>
      <c r="TU87" s="106"/>
      <c r="TV87" s="106"/>
      <c r="TW87" s="106"/>
      <c r="TX87" s="106"/>
      <c r="TY87" s="106"/>
      <c r="TZ87" s="106"/>
      <c r="UA87" s="106"/>
      <c r="UB87" s="106">
        <f>データ!LU12</f>
        <v>119.4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9"/>
      <c r="VE87" s="130"/>
      <c r="VF87" s="130"/>
      <c r="VG87" s="130"/>
      <c r="VH87" s="130"/>
      <c r="VI87" s="130"/>
      <c r="VJ87" s="131"/>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9"/>
      <c r="VE88" s="130"/>
      <c r="VF88" s="130"/>
      <c r="VG88" s="130"/>
      <c r="VH88" s="130"/>
      <c r="VI88" s="130"/>
      <c r="VJ88" s="131"/>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9"/>
      <c r="VE89" s="130"/>
      <c r="VF89" s="130"/>
      <c r="VG89" s="130"/>
      <c r="VH89" s="130"/>
      <c r="VI89" s="130"/>
      <c r="VJ89" s="131"/>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9"/>
      <c r="VE90" s="130"/>
      <c r="VF90" s="130"/>
      <c r="VG90" s="130"/>
      <c r="VH90" s="130"/>
      <c r="VI90" s="130"/>
      <c r="VJ90" s="131"/>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9"/>
      <c r="VE91" s="130"/>
      <c r="VF91" s="130"/>
      <c r="VG91" s="130"/>
      <c r="VH91" s="130"/>
      <c r="VI91" s="130"/>
      <c r="VJ91" s="131"/>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9"/>
      <c r="VE92" s="130"/>
      <c r="VF92" s="130"/>
      <c r="VG92" s="130"/>
      <c r="VH92" s="130"/>
      <c r="VI92" s="130"/>
      <c r="VJ92" s="131"/>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9"/>
      <c r="VE93" s="130"/>
      <c r="VF93" s="130"/>
      <c r="VG93" s="130"/>
      <c r="VH93" s="130"/>
      <c r="VI93" s="130"/>
      <c r="VJ93" s="131"/>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9"/>
      <c r="VE94" s="130"/>
      <c r="VF94" s="130"/>
      <c r="VG94" s="130"/>
      <c r="VH94" s="130"/>
      <c r="VI94" s="130"/>
      <c r="VJ94" s="131"/>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9"/>
      <c r="VE95" s="130"/>
      <c r="VF95" s="130"/>
      <c r="VG95" s="130"/>
      <c r="VH95" s="130"/>
      <c r="VI95" s="130"/>
      <c r="VJ95" s="131"/>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9"/>
      <c r="VE96" s="130"/>
      <c r="VF96" s="130"/>
      <c r="VG96" s="130"/>
      <c r="VH96" s="130"/>
      <c r="VI96" s="130"/>
      <c r="VJ96" s="131"/>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2"/>
      <c r="VE97" s="133"/>
      <c r="VF97" s="133"/>
      <c r="VG97" s="133"/>
      <c r="VH97" s="133"/>
      <c r="VI97" s="133"/>
      <c r="VJ97" s="134"/>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38</v>
      </c>
      <c r="VE98" s="121"/>
      <c r="VF98" s="121"/>
      <c r="VG98" s="121"/>
      <c r="VH98" s="121"/>
      <c r="VI98" s="121"/>
      <c r="VJ98" s="122"/>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277</v>
      </c>
      <c r="VE100" s="115"/>
      <c r="VF100" s="115"/>
      <c r="VG100" s="115"/>
      <c r="VH100" s="115"/>
      <c r="VI100" s="115"/>
      <c r="VJ100" s="116"/>
    </row>
    <row r="101" spans="1:582" ht="13.5" customHeight="1" x14ac:dyDescent="0.15">
      <c r="A101" s="1"/>
      <c r="B101" s="30"/>
      <c r="C101" s="25"/>
      <c r="D101" s="25"/>
      <c r="E101" s="25"/>
      <c r="F101" s="25"/>
      <c r="G101" s="25"/>
      <c r="H101" s="103" t="s">
        <v>29</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39</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29</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40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29</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15">
      <c r="A102" s="1"/>
      <c r="B102" s="30"/>
      <c r="C102" s="25"/>
      <c r="D102" s="25"/>
      <c r="E102" s="25"/>
      <c r="F102" s="25"/>
      <c r="G102" s="25"/>
      <c r="H102" s="103" t="s">
        <v>30</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30</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30</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30</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30</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15">
      <c r="A117" s="1"/>
      <c r="B117" s="30"/>
      <c r="C117" s="25"/>
      <c r="D117" s="25"/>
      <c r="E117" s="25"/>
      <c r="F117" s="25"/>
      <c r="G117" s="25"/>
      <c r="H117" s="103" t="s">
        <v>29</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41</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42</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29</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29</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15">
      <c r="A118" s="1"/>
      <c r="B118" s="30"/>
      <c r="C118" s="25"/>
      <c r="D118" s="25"/>
      <c r="E118" s="25"/>
      <c r="F118" s="25"/>
      <c r="G118" s="25"/>
      <c r="H118" s="103" t="s">
        <v>30</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30</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30</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30</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30</v>
      </c>
      <c r="RA118" s="104"/>
      <c r="RB118" s="104"/>
      <c r="RC118" s="104"/>
      <c r="RD118" s="104"/>
      <c r="RE118" s="104"/>
      <c r="RF118" s="104"/>
      <c r="RG118" s="104"/>
      <c r="RH118" s="104"/>
      <c r="RI118" s="104"/>
      <c r="RJ118" s="104"/>
      <c r="RK118" s="105"/>
      <c r="RL118" s="106">
        <f>データ!MK12</f>
        <v>98.2</v>
      </c>
      <c r="RM118" s="106"/>
      <c r="RN118" s="106"/>
      <c r="RO118" s="106"/>
      <c r="RP118" s="106"/>
      <c r="RQ118" s="106"/>
      <c r="RR118" s="106"/>
      <c r="RS118" s="106"/>
      <c r="RT118" s="106"/>
      <c r="RU118" s="106"/>
      <c r="RV118" s="106"/>
      <c r="RW118" s="106"/>
      <c r="RX118" s="106"/>
      <c r="RY118" s="106"/>
      <c r="RZ118" s="106"/>
      <c r="SA118" s="106"/>
      <c r="SB118" s="106"/>
      <c r="SC118" s="106">
        <f>データ!ML12</f>
        <v>98.7</v>
      </c>
      <c r="SD118" s="106"/>
      <c r="SE118" s="106"/>
      <c r="SF118" s="106"/>
      <c r="SG118" s="106"/>
      <c r="SH118" s="106"/>
      <c r="SI118" s="106"/>
      <c r="SJ118" s="106"/>
      <c r="SK118" s="106"/>
      <c r="SL118" s="106"/>
      <c r="SM118" s="106"/>
      <c r="SN118" s="106"/>
      <c r="SO118" s="106"/>
      <c r="SP118" s="106"/>
      <c r="SQ118" s="106"/>
      <c r="SR118" s="106"/>
      <c r="SS118" s="106"/>
      <c r="ST118" s="106">
        <f>データ!MM12</f>
        <v>98.8</v>
      </c>
      <c r="SU118" s="106"/>
      <c r="SV118" s="106"/>
      <c r="SW118" s="106"/>
      <c r="SX118" s="106"/>
      <c r="SY118" s="106"/>
      <c r="SZ118" s="106"/>
      <c r="TA118" s="106"/>
      <c r="TB118" s="106"/>
      <c r="TC118" s="106"/>
      <c r="TD118" s="106"/>
      <c r="TE118" s="106"/>
      <c r="TF118" s="106"/>
      <c r="TG118" s="106"/>
      <c r="TH118" s="106"/>
      <c r="TI118" s="106"/>
      <c r="TJ118" s="106"/>
      <c r="TK118" s="106">
        <f>データ!MN12</f>
        <v>98.9</v>
      </c>
      <c r="TL118" s="106"/>
      <c r="TM118" s="106"/>
      <c r="TN118" s="106"/>
      <c r="TO118" s="106"/>
      <c r="TP118" s="106"/>
      <c r="TQ118" s="106"/>
      <c r="TR118" s="106"/>
      <c r="TS118" s="106"/>
      <c r="TT118" s="106"/>
      <c r="TU118" s="106"/>
      <c r="TV118" s="106"/>
      <c r="TW118" s="106"/>
      <c r="TX118" s="106"/>
      <c r="TY118" s="106"/>
      <c r="TZ118" s="106"/>
      <c r="UA118" s="106"/>
      <c r="UB118" s="106">
        <f>データ!MO12</f>
        <v>99.7</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15">
      <c r="A122" s="1"/>
      <c r="B122" s="102" t="s">
        <v>43</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（最大出力合計1,500kW）</v>
      </c>
      <c r="D126" s="2" t="str">
        <f>データ!EX9</f>
        <v>（最大出力合計-kW）</v>
      </c>
      <c r="E126" s="2" t="str">
        <f>データ!GW9</f>
        <v>（最大出力合計-kW）</v>
      </c>
      <c r="F126" s="2" t="str">
        <f>データ!IV9</f>
        <v>（最大出力合計-kW）</v>
      </c>
      <c r="G126" s="2" t="str">
        <f>データ!KU9</f>
        <v>（最大出力合計1,500kW）</v>
      </c>
    </row>
  </sheetData>
  <sheetProtection algorithmName="SHA-512" hashValue="tWMncDWG78V+ip1qD61uY8uyerF4hBvnpgMwqGvouDwQlfvmh9ZY5Wyrgp2tal7hhooTV/GaYfUITM27BM8DFg==" saltValue="Yb+eFBiyuJGvTG0tZMV0x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81" x14ac:dyDescent="0.15">
      <c r="A6" s="42" t="s">
        <v>126</v>
      </c>
      <c r="B6" s="60" t="str">
        <f>B7</f>
        <v>2021</v>
      </c>
      <c r="C6" s="60" t="str">
        <f t="shared" ref="C6:AX6" si="6">C7</f>
        <v>401005</v>
      </c>
      <c r="D6" s="60" t="str">
        <f t="shared" si="6"/>
        <v>47</v>
      </c>
      <c r="E6" s="60" t="str">
        <f t="shared" si="6"/>
        <v>04</v>
      </c>
      <c r="F6" s="60" t="str">
        <f t="shared" si="6"/>
        <v>0</v>
      </c>
      <c r="G6" s="60" t="str">
        <f t="shared" si="6"/>
        <v>000</v>
      </c>
      <c r="H6" s="60" t="str">
        <f t="shared" si="6"/>
        <v>福岡県　北九州市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令和１５年８月３１日　北九州市市民太陽光発電所</v>
      </c>
      <c r="S6" s="64" t="str">
        <f t="shared" si="6"/>
        <v>令和１５年８月３１日　北九州市制50周年記念・市民太陽光発電所</v>
      </c>
      <c r="T6" s="60" t="str">
        <f t="shared" si="6"/>
        <v>無</v>
      </c>
      <c r="U6" s="64" t="str">
        <f t="shared" si="6"/>
        <v>九州電力株式会社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2048</v>
      </c>
      <c r="AM6" s="62">
        <f t="shared" si="6"/>
        <v>2223</v>
      </c>
      <c r="AN6" s="62">
        <f t="shared" si="6"/>
        <v>1913</v>
      </c>
      <c r="AO6" s="62">
        <f t="shared" si="6"/>
        <v>1993</v>
      </c>
      <c r="AP6" s="62">
        <f t="shared" si="6"/>
        <v>1837</v>
      </c>
      <c r="AQ6" s="62">
        <f t="shared" si="6"/>
        <v>2048</v>
      </c>
      <c r="AR6" s="62">
        <f t="shared" si="6"/>
        <v>2223</v>
      </c>
      <c r="AS6" s="62">
        <f t="shared" si="6"/>
        <v>1913</v>
      </c>
      <c r="AT6" s="62">
        <f t="shared" si="6"/>
        <v>1993</v>
      </c>
      <c r="AU6" s="62">
        <f t="shared" si="6"/>
        <v>1837</v>
      </c>
      <c r="AV6" s="62" t="str">
        <f t="shared" si="6"/>
        <v>-</v>
      </c>
      <c r="AW6" s="62">
        <f t="shared" si="6"/>
        <v>72735</v>
      </c>
      <c r="AX6" s="62">
        <f t="shared" si="6"/>
        <v>72735</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81" x14ac:dyDescent="0.15">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t="s">
        <v>138</v>
      </c>
      <c r="P7" s="73">
        <v>1</v>
      </c>
      <c r="Q7" s="73" t="s">
        <v>138</v>
      </c>
      <c r="R7" s="74" t="s">
        <v>139</v>
      </c>
      <c r="S7" s="74" t="s">
        <v>140</v>
      </c>
      <c r="T7" s="75" t="s">
        <v>141</v>
      </c>
      <c r="U7" s="74" t="s">
        <v>142</v>
      </c>
      <c r="V7" s="71" t="s">
        <v>138</v>
      </c>
      <c r="W7" s="73" t="s">
        <v>138</v>
      </c>
      <c r="X7" s="73" t="s">
        <v>138</v>
      </c>
      <c r="Y7" s="73" t="s">
        <v>138</v>
      </c>
      <c r="Z7" s="73" t="s">
        <v>138</v>
      </c>
      <c r="AA7" s="73" t="s">
        <v>138</v>
      </c>
      <c r="AB7" s="73" t="s">
        <v>138</v>
      </c>
      <c r="AC7" s="73" t="s">
        <v>138</v>
      </c>
      <c r="AD7" s="73" t="s">
        <v>138</v>
      </c>
      <c r="AE7" s="73" t="s">
        <v>138</v>
      </c>
      <c r="AF7" s="73" t="s">
        <v>138</v>
      </c>
      <c r="AG7" s="73" t="s">
        <v>138</v>
      </c>
      <c r="AH7" s="73" t="s">
        <v>138</v>
      </c>
      <c r="AI7" s="73" t="s">
        <v>138</v>
      </c>
      <c r="AJ7" s="73" t="s">
        <v>138</v>
      </c>
      <c r="AK7" s="73" t="s">
        <v>138</v>
      </c>
      <c r="AL7" s="73">
        <v>2048</v>
      </c>
      <c r="AM7" s="73">
        <v>2223</v>
      </c>
      <c r="AN7" s="73">
        <v>1913</v>
      </c>
      <c r="AO7" s="73">
        <v>1993</v>
      </c>
      <c r="AP7" s="73">
        <v>1837</v>
      </c>
      <c r="AQ7" s="73">
        <v>2048</v>
      </c>
      <c r="AR7" s="73">
        <v>2223</v>
      </c>
      <c r="AS7" s="73">
        <v>1913</v>
      </c>
      <c r="AT7" s="73">
        <v>1993</v>
      </c>
      <c r="AU7" s="73">
        <v>1837</v>
      </c>
      <c r="AV7" s="73" t="s">
        <v>138</v>
      </c>
      <c r="AW7" s="73">
        <v>72735</v>
      </c>
      <c r="AX7" s="73">
        <v>72735</v>
      </c>
      <c r="AY7" s="76">
        <v>196.6</v>
      </c>
      <c r="AZ7" s="76">
        <v>201</v>
      </c>
      <c r="BA7" s="76">
        <v>104.4</v>
      </c>
      <c r="BB7" s="76">
        <v>234.6</v>
      </c>
      <c r="BC7" s="76">
        <v>191.9</v>
      </c>
      <c r="BD7" s="76">
        <v>121.3</v>
      </c>
      <c r="BE7" s="76">
        <v>123.2</v>
      </c>
      <c r="BF7" s="76">
        <v>134.69999999999999</v>
      </c>
      <c r="BG7" s="76">
        <v>141.80000000000001</v>
      </c>
      <c r="BH7" s="76">
        <v>138.19999999999999</v>
      </c>
      <c r="BI7" s="76">
        <v>100</v>
      </c>
      <c r="BJ7" s="76">
        <v>597.9</v>
      </c>
      <c r="BK7" s="76">
        <v>562.79999999999995</v>
      </c>
      <c r="BL7" s="76">
        <v>476.4</v>
      </c>
      <c r="BM7" s="76">
        <v>549.70000000000005</v>
      </c>
      <c r="BN7" s="76">
        <v>434.3</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22021.200000000001</v>
      </c>
      <c r="CG7" s="76">
        <v>21500.2</v>
      </c>
      <c r="CH7" s="76">
        <v>41662.1</v>
      </c>
      <c r="CI7" s="76">
        <v>18779.7</v>
      </c>
      <c r="CJ7" s="76">
        <v>22971.9</v>
      </c>
      <c r="CK7" s="76">
        <v>19199</v>
      </c>
      <c r="CL7" s="76">
        <v>19863.5</v>
      </c>
      <c r="CM7" s="76">
        <v>19066.3</v>
      </c>
      <c r="CN7" s="76">
        <v>18998.7</v>
      </c>
      <c r="CO7" s="76">
        <v>17544.5</v>
      </c>
      <c r="CP7" s="73">
        <v>45686</v>
      </c>
      <c r="CQ7" s="73">
        <v>50363</v>
      </c>
      <c r="CR7" s="73">
        <v>29418</v>
      </c>
      <c r="CS7" s="73">
        <v>50262</v>
      </c>
      <c r="CT7" s="73">
        <v>38710</v>
      </c>
      <c r="CU7" s="73">
        <v>32739</v>
      </c>
      <c r="CV7" s="73">
        <v>34140</v>
      </c>
      <c r="CW7" s="73">
        <v>33434</v>
      </c>
      <c r="CX7" s="73">
        <v>36820</v>
      </c>
      <c r="CY7" s="73">
        <v>35532</v>
      </c>
      <c r="CZ7" s="73">
        <v>1500</v>
      </c>
      <c r="DA7" s="76">
        <v>15.6</v>
      </c>
      <c r="DB7" s="76">
        <v>16.899999999999999</v>
      </c>
      <c r="DC7" s="76">
        <v>14.5</v>
      </c>
      <c r="DD7" s="76">
        <v>15.2</v>
      </c>
      <c r="DE7" s="76">
        <v>14</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570</v>
      </c>
      <c r="DV7" s="76">
        <v>524.79999999999995</v>
      </c>
      <c r="DW7" s="76">
        <v>424.8</v>
      </c>
      <c r="DX7" s="76">
        <v>402.8</v>
      </c>
      <c r="DY7" s="76">
        <v>437.5</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v>1500</v>
      </c>
      <c r="KW7" s="76">
        <v>15.6</v>
      </c>
      <c r="KX7" s="76">
        <v>16.899999999999999</v>
      </c>
      <c r="KY7" s="76">
        <v>14.5</v>
      </c>
      <c r="KZ7" s="76">
        <v>15.2</v>
      </c>
      <c r="LA7" s="76">
        <v>14</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570</v>
      </c>
      <c r="LR7" s="76">
        <v>524.79999999999995</v>
      </c>
      <c r="LS7" s="76">
        <v>424.8</v>
      </c>
      <c r="LT7" s="76">
        <v>402.8</v>
      </c>
      <c r="LU7" s="76">
        <v>437.5</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v>100</v>
      </c>
      <c r="ML7" s="76">
        <v>100</v>
      </c>
      <c r="MM7" s="76">
        <v>100</v>
      </c>
      <c r="MN7" s="76">
        <v>100</v>
      </c>
      <c r="MO7" s="76">
        <v>100</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t="s">
        <v>138</v>
      </c>
      <c r="ND7" s="76" t="s">
        <v>138</v>
      </c>
      <c r="NE7" s="76" t="s">
        <v>138</v>
      </c>
      <c r="NF7" s="76" t="s">
        <v>138</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143</v>
      </c>
      <c r="FB8" s="78"/>
      <c r="FC8" s="78"/>
      <c r="FD8" s="78"/>
      <c r="FE8" s="78"/>
      <c r="FF8" s="79"/>
      <c r="FG8" s="78"/>
      <c r="FH8" s="78"/>
      <c r="FI8" s="78" t="str">
        <f>FJ4</f>
        <v>修繕費比率（％）</v>
      </c>
      <c r="FJ8" s="78" t="b">
        <f>IF(SUM($M$6,$MU$7:$MX$7)=0,FALSE,TRUE)</f>
        <v>0</v>
      </c>
      <c r="FK8" s="80" t="s">
        <v>143</v>
      </c>
      <c r="FL8" s="78"/>
      <c r="FM8" s="78"/>
      <c r="FN8" s="78"/>
      <c r="FO8" s="78"/>
      <c r="FP8" s="78"/>
      <c r="FQ8" s="79"/>
      <c r="FR8" s="78"/>
      <c r="FS8" s="78" t="str">
        <f>FT4</f>
        <v>企業債残高対料金収入比率（％）</v>
      </c>
      <c r="FT8" s="78" t="b">
        <f>IF(SUM($M$6,$MU$7:$MX$7)=0,FALSE,TRUE)</f>
        <v>0</v>
      </c>
      <c r="FU8" s="80" t="s">
        <v>143</v>
      </c>
      <c r="FV8" s="78"/>
      <c r="FW8" s="78"/>
      <c r="FX8" s="78"/>
      <c r="FY8" s="78"/>
      <c r="FZ8" s="78"/>
      <c r="GA8" s="78"/>
      <c r="GB8" s="79"/>
      <c r="GC8" s="78" t="str">
        <f>GD4</f>
        <v>有形固定資産減価償却率（％）</v>
      </c>
      <c r="GD8" s="78" t="b">
        <f>IF(SUM($M$6,$MU$7:$MX$7)=0,FALSE,TRUE)</f>
        <v>0</v>
      </c>
      <c r="GE8" s="80" t="s">
        <v>143</v>
      </c>
      <c r="GF8" s="78"/>
      <c r="GG8" s="78"/>
      <c r="GH8" s="78"/>
      <c r="GI8" s="78"/>
      <c r="GJ8" s="78"/>
      <c r="GK8" s="78"/>
      <c r="GL8" s="78"/>
      <c r="GM8" s="78" t="str">
        <f>GN4</f>
        <v>FIT収入割合（％）</v>
      </c>
      <c r="GN8" s="78" t="b">
        <f>IF(SUM($M$6,$MU$7:$MX$7)=0,FALSE,TRUE)</f>
        <v>0</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1</v>
      </c>
      <c r="KX8" s="80" t="s">
        <v>143</v>
      </c>
      <c r="KY8" s="78"/>
      <c r="KZ8" s="78"/>
      <c r="LA8" s="78"/>
      <c r="LB8" s="78"/>
      <c r="LC8" s="79"/>
      <c r="LD8" s="78"/>
      <c r="LE8" s="78"/>
      <c r="LF8" s="78" t="str">
        <f>LG4</f>
        <v>修繕費比率（％）</v>
      </c>
      <c r="LG8" s="78" t="b">
        <f>IF(SUM($P$7,$NG$7:$NJ$7)=0,FALSE,TRUE)</f>
        <v>1</v>
      </c>
      <c r="LH8" s="80" t="s">
        <v>143</v>
      </c>
      <c r="LI8" s="78"/>
      <c r="LJ8" s="78"/>
      <c r="LK8" s="78"/>
      <c r="LL8" s="78"/>
      <c r="LM8" s="78"/>
      <c r="LN8" s="79"/>
      <c r="LO8" s="78"/>
      <c r="LP8" s="78" t="str">
        <f>LQ4</f>
        <v>企業債残高対料金収入比率（％）</v>
      </c>
      <c r="LQ8" s="78" t="b">
        <f>IF(SUM($P$7,$NG$7:$NJ$7)=0,FALSE,TRUE)</f>
        <v>1</v>
      </c>
      <c r="LR8" s="80" t="s">
        <v>143</v>
      </c>
      <c r="LS8" s="78"/>
      <c r="LT8" s="78"/>
      <c r="LU8" s="78"/>
      <c r="LV8" s="78"/>
      <c r="LW8" s="78"/>
      <c r="LX8" s="78"/>
      <c r="LY8" s="79"/>
      <c r="LZ8" s="78" t="str">
        <f>MA4</f>
        <v>有形固定資産減価償却率（％）</v>
      </c>
      <c r="MA8" s="78" t="b">
        <f>IF(SUM($P$7,$NG$7:$NJ$7)=0,FALSE,TRUE)</f>
        <v>1</v>
      </c>
      <c r="MB8" s="80" t="s">
        <v>143</v>
      </c>
      <c r="MC8" s="78"/>
      <c r="MD8" s="78"/>
      <c r="ME8" s="78"/>
      <c r="MF8" s="78"/>
      <c r="MG8" s="78"/>
      <c r="MH8" s="78"/>
      <c r="MI8" s="78"/>
      <c r="MJ8" s="78" t="str">
        <f>MK4</f>
        <v>FIT収入割合（％）</v>
      </c>
      <c r="MK8" s="78" t="b">
        <f>IF(SUM($P$7,$NG$7:$NJ$7)=0,FALSE,TRUE)</f>
        <v>1</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（最大出力合計1,500kW）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（最大出力合計1,500kW）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196.6</v>
      </c>
      <c r="AZ11" s="88">
        <f>AZ7</f>
        <v>201</v>
      </c>
      <c r="BA11" s="88">
        <f>BA7</f>
        <v>104.4</v>
      </c>
      <c r="BB11" s="88">
        <f>BB7</f>
        <v>234.6</v>
      </c>
      <c r="BC11" s="88">
        <f>BC7</f>
        <v>191.9</v>
      </c>
      <c r="BD11" s="77"/>
      <c r="BE11" s="77"/>
      <c r="BF11" s="77"/>
      <c r="BG11" s="77"/>
      <c r="BH11" s="77"/>
      <c r="BI11" s="87" t="s">
        <v>151</v>
      </c>
      <c r="BJ11" s="88">
        <f>BJ7</f>
        <v>597.9</v>
      </c>
      <c r="BK11" s="88">
        <f>BK7</f>
        <v>562.79999999999995</v>
      </c>
      <c r="BL11" s="88">
        <f>BL7</f>
        <v>476.4</v>
      </c>
      <c r="BM11" s="88">
        <f>BM7</f>
        <v>549.70000000000005</v>
      </c>
      <c r="BN11" s="88">
        <f>BN7</f>
        <v>434.3</v>
      </c>
      <c r="BO11" s="77"/>
      <c r="BP11" s="77"/>
      <c r="BQ11" s="77"/>
      <c r="BR11" s="77"/>
      <c r="BS11" s="77"/>
      <c r="BT11" s="87" t="s">
        <v>152</v>
      </c>
      <c r="BU11" s="88" t="str">
        <f>BU7</f>
        <v>-</v>
      </c>
      <c r="BV11" s="88" t="str">
        <f>BV7</f>
        <v>-</v>
      </c>
      <c r="BW11" s="88" t="str">
        <f>BW7</f>
        <v>-</v>
      </c>
      <c r="BX11" s="88" t="str">
        <f>BX7</f>
        <v>-</v>
      </c>
      <c r="BY11" s="88" t="str">
        <f>BY7</f>
        <v>-</v>
      </c>
      <c r="BZ11" s="77"/>
      <c r="CA11" s="77"/>
      <c r="CB11" s="77"/>
      <c r="CC11" s="77"/>
      <c r="CD11" s="77"/>
      <c r="CE11" s="87" t="s">
        <v>151</v>
      </c>
      <c r="CF11" s="88">
        <f>CF7</f>
        <v>22021.200000000001</v>
      </c>
      <c r="CG11" s="88">
        <f>CG7</f>
        <v>21500.2</v>
      </c>
      <c r="CH11" s="88">
        <f>CH7</f>
        <v>41662.1</v>
      </c>
      <c r="CI11" s="88">
        <f>CI7</f>
        <v>18779.7</v>
      </c>
      <c r="CJ11" s="88">
        <f>CJ7</f>
        <v>22971.9</v>
      </c>
      <c r="CK11" s="77"/>
      <c r="CL11" s="77"/>
      <c r="CM11" s="77"/>
      <c r="CN11" s="77"/>
      <c r="CO11" s="87" t="s">
        <v>151</v>
      </c>
      <c r="CP11" s="89">
        <f>CP7</f>
        <v>45686</v>
      </c>
      <c r="CQ11" s="89">
        <f>CQ7</f>
        <v>50363</v>
      </c>
      <c r="CR11" s="89">
        <f>CR7</f>
        <v>29418</v>
      </c>
      <c r="CS11" s="89">
        <f>CS7</f>
        <v>50262</v>
      </c>
      <c r="CT11" s="89">
        <f>CT7</f>
        <v>38710</v>
      </c>
      <c r="CU11" s="77"/>
      <c r="CV11" s="77"/>
      <c r="CW11" s="77"/>
      <c r="CX11" s="77"/>
      <c r="CY11" s="77"/>
      <c r="CZ11" s="87" t="s">
        <v>151</v>
      </c>
      <c r="DA11" s="88">
        <f>DA7</f>
        <v>15.6</v>
      </c>
      <c r="DB11" s="88">
        <f>DB7</f>
        <v>16.899999999999999</v>
      </c>
      <c r="DC11" s="88">
        <f>DC7</f>
        <v>14.5</v>
      </c>
      <c r="DD11" s="88">
        <f>DD7</f>
        <v>15.2</v>
      </c>
      <c r="DE11" s="88">
        <f>DE7</f>
        <v>14</v>
      </c>
      <c r="DF11" s="77"/>
      <c r="DG11" s="77"/>
      <c r="DH11" s="77"/>
      <c r="DI11" s="77"/>
      <c r="DJ11" s="87" t="s">
        <v>151</v>
      </c>
      <c r="DK11" s="88">
        <f>DK7</f>
        <v>0</v>
      </c>
      <c r="DL11" s="88">
        <f>DL7</f>
        <v>0</v>
      </c>
      <c r="DM11" s="88">
        <f>DM7</f>
        <v>0</v>
      </c>
      <c r="DN11" s="88">
        <f>DN7</f>
        <v>0</v>
      </c>
      <c r="DO11" s="88">
        <f>DO7</f>
        <v>0</v>
      </c>
      <c r="DP11" s="77"/>
      <c r="DQ11" s="77"/>
      <c r="DR11" s="77"/>
      <c r="DS11" s="77"/>
      <c r="DT11" s="87" t="s">
        <v>151</v>
      </c>
      <c r="DU11" s="88">
        <f>DU7</f>
        <v>570</v>
      </c>
      <c r="DV11" s="88">
        <f>DV7</f>
        <v>524.79999999999995</v>
      </c>
      <c r="DW11" s="88">
        <f>DW7</f>
        <v>424.8</v>
      </c>
      <c r="DX11" s="88">
        <f>DX7</f>
        <v>402.8</v>
      </c>
      <c r="DY11" s="88">
        <f>DY7</f>
        <v>437.5</v>
      </c>
      <c r="DZ11" s="77"/>
      <c r="EA11" s="77"/>
      <c r="EB11" s="77"/>
      <c r="EC11" s="77"/>
      <c r="ED11" s="87" t="s">
        <v>151</v>
      </c>
      <c r="EE11" s="88" t="str">
        <f>EE7</f>
        <v>-</v>
      </c>
      <c r="EF11" s="88" t="str">
        <f>EF7</f>
        <v>-</v>
      </c>
      <c r="EG11" s="88" t="str">
        <f>EG7</f>
        <v>-</v>
      </c>
      <c r="EH11" s="88" t="str">
        <f>EH7</f>
        <v>-</v>
      </c>
      <c r="EI11" s="88" t="str">
        <f>EI7</f>
        <v>-</v>
      </c>
      <c r="EJ11" s="77"/>
      <c r="EK11" s="77"/>
      <c r="EL11" s="77"/>
      <c r="EM11" s="77"/>
      <c r="EN11" s="87" t="s">
        <v>151</v>
      </c>
      <c r="EO11" s="88">
        <f>EO7</f>
        <v>100</v>
      </c>
      <c r="EP11" s="88">
        <f>EP7</f>
        <v>100</v>
      </c>
      <c r="EQ11" s="88">
        <f>EQ7</f>
        <v>100</v>
      </c>
      <c r="ER11" s="88">
        <f>ER7</f>
        <v>100</v>
      </c>
      <c r="ES11" s="88">
        <f>ES7</f>
        <v>100</v>
      </c>
      <c r="ET11" s="77"/>
      <c r="EU11" s="77"/>
      <c r="EV11" s="77"/>
      <c r="EW11" s="77"/>
      <c r="EX11" s="77"/>
      <c r="EY11" s="87" t="s">
        <v>151</v>
      </c>
      <c r="EZ11" s="88" t="str">
        <f>EZ7</f>
        <v>-</v>
      </c>
      <c r="FA11" s="88" t="str">
        <f>FA7</f>
        <v>-</v>
      </c>
      <c r="FB11" s="88" t="str">
        <f>FB7</f>
        <v>-</v>
      </c>
      <c r="FC11" s="88" t="str">
        <f>FC7</f>
        <v>-</v>
      </c>
      <c r="FD11" s="88" t="str">
        <f>FD7</f>
        <v>-</v>
      </c>
      <c r="FE11" s="77"/>
      <c r="FF11" s="77"/>
      <c r="FG11" s="77"/>
      <c r="FH11" s="77"/>
      <c r="FI11" s="87" t="s">
        <v>151</v>
      </c>
      <c r="FJ11" s="88" t="str">
        <f>FJ7</f>
        <v>-</v>
      </c>
      <c r="FK11" s="88" t="str">
        <f>FK7</f>
        <v>-</v>
      </c>
      <c r="FL11" s="88" t="str">
        <f>FL7</f>
        <v>-</v>
      </c>
      <c r="FM11" s="88" t="str">
        <f>FM7</f>
        <v>-</v>
      </c>
      <c r="FN11" s="88" t="str">
        <f>FN7</f>
        <v>-</v>
      </c>
      <c r="FO11" s="77"/>
      <c r="FP11" s="77"/>
      <c r="FQ11" s="77"/>
      <c r="FR11" s="77"/>
      <c r="FS11" s="87" t="s">
        <v>153</v>
      </c>
      <c r="FT11" s="88" t="str">
        <f>FT7</f>
        <v>-</v>
      </c>
      <c r="FU11" s="88" t="str">
        <f>FU7</f>
        <v>-</v>
      </c>
      <c r="FV11" s="88" t="str">
        <f>FV7</f>
        <v>-</v>
      </c>
      <c r="FW11" s="88" t="str">
        <f>FW7</f>
        <v>-</v>
      </c>
      <c r="FX11" s="88" t="str">
        <f>FX7</f>
        <v>-</v>
      </c>
      <c r="FY11" s="77"/>
      <c r="FZ11" s="77"/>
      <c r="GA11" s="77"/>
      <c r="GB11" s="77"/>
      <c r="GC11" s="87" t="s">
        <v>154</v>
      </c>
      <c r="GD11" s="88" t="str">
        <f>GD7</f>
        <v>-</v>
      </c>
      <c r="GE11" s="88" t="str">
        <f>GE7</f>
        <v>-</v>
      </c>
      <c r="GF11" s="88" t="str">
        <f>GF7</f>
        <v>-</v>
      </c>
      <c r="GG11" s="88" t="str">
        <f>GG7</f>
        <v>-</v>
      </c>
      <c r="GH11" s="88" t="str">
        <f>GH7</f>
        <v>-</v>
      </c>
      <c r="GI11" s="77"/>
      <c r="GJ11" s="77"/>
      <c r="GK11" s="77"/>
      <c r="GL11" s="77"/>
      <c r="GM11" s="87" t="s">
        <v>155</v>
      </c>
      <c r="GN11" s="88" t="str">
        <f>GN7</f>
        <v>-</v>
      </c>
      <c r="GO11" s="88" t="str">
        <f>GO7</f>
        <v>-</v>
      </c>
      <c r="GP11" s="88" t="str">
        <f>GP7</f>
        <v>-</v>
      </c>
      <c r="GQ11" s="88" t="str">
        <f>GQ7</f>
        <v>-</v>
      </c>
      <c r="GR11" s="88" t="str">
        <f>GR7</f>
        <v>-</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153</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151</v>
      </c>
      <c r="KL11" s="88" t="str">
        <f>KL7</f>
        <v>-</v>
      </c>
      <c r="KM11" s="88" t="str">
        <f>KM7</f>
        <v>-</v>
      </c>
      <c r="KN11" s="88" t="str">
        <f>KN7</f>
        <v>-</v>
      </c>
      <c r="KO11" s="88" t="str">
        <f>KO7</f>
        <v>-</v>
      </c>
      <c r="KP11" s="88" t="str">
        <f>KP7</f>
        <v>-</v>
      </c>
      <c r="KQ11" s="77"/>
      <c r="KR11" s="77"/>
      <c r="KS11" s="77"/>
      <c r="KT11" s="77"/>
      <c r="KU11" s="77"/>
      <c r="KV11" s="87" t="s">
        <v>151</v>
      </c>
      <c r="KW11" s="88">
        <f>KW7</f>
        <v>15.6</v>
      </c>
      <c r="KX11" s="88">
        <f>KX7</f>
        <v>16.899999999999999</v>
      </c>
      <c r="KY11" s="88">
        <f>KY7</f>
        <v>14.5</v>
      </c>
      <c r="KZ11" s="88">
        <f>KZ7</f>
        <v>15.2</v>
      </c>
      <c r="LA11" s="88">
        <f>LA7</f>
        <v>14</v>
      </c>
      <c r="LB11" s="77"/>
      <c r="LC11" s="77"/>
      <c r="LD11" s="77"/>
      <c r="LE11" s="77"/>
      <c r="LF11" s="87" t="s">
        <v>151</v>
      </c>
      <c r="LG11" s="88">
        <f>LG7</f>
        <v>0</v>
      </c>
      <c r="LH11" s="88">
        <f>LH7</f>
        <v>0</v>
      </c>
      <c r="LI11" s="88">
        <f>LI7</f>
        <v>0</v>
      </c>
      <c r="LJ11" s="88">
        <f>LJ7</f>
        <v>0</v>
      </c>
      <c r="LK11" s="88">
        <f>LK7</f>
        <v>0</v>
      </c>
      <c r="LL11" s="77"/>
      <c r="LM11" s="77"/>
      <c r="LN11" s="77"/>
      <c r="LO11" s="77"/>
      <c r="LP11" s="87" t="s">
        <v>151</v>
      </c>
      <c r="LQ11" s="88">
        <f>LQ7</f>
        <v>570</v>
      </c>
      <c r="LR11" s="88">
        <f>LR7</f>
        <v>524.79999999999995</v>
      </c>
      <c r="LS11" s="88">
        <f>LS7</f>
        <v>424.8</v>
      </c>
      <c r="LT11" s="88">
        <f>LT7</f>
        <v>402.8</v>
      </c>
      <c r="LU11" s="88">
        <f>LU7</f>
        <v>437.5</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156</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121.3</v>
      </c>
      <c r="AZ12" s="88">
        <f>BE7</f>
        <v>123.2</v>
      </c>
      <c r="BA12" s="88">
        <f>BF7</f>
        <v>134.69999999999999</v>
      </c>
      <c r="BB12" s="88">
        <f>BG7</f>
        <v>141.80000000000001</v>
      </c>
      <c r="BC12" s="88">
        <f>BH7</f>
        <v>138.19999999999999</v>
      </c>
      <c r="BD12" s="77"/>
      <c r="BE12" s="77"/>
      <c r="BF12" s="77"/>
      <c r="BG12" s="77"/>
      <c r="BH12" s="77"/>
      <c r="BI12" s="87" t="s">
        <v>157</v>
      </c>
      <c r="BJ12" s="88">
        <f>BO7</f>
        <v>247.9</v>
      </c>
      <c r="BK12" s="88">
        <f>BP7</f>
        <v>240.1</v>
      </c>
      <c r="BL12" s="88">
        <f>BQ7</f>
        <v>253.6</v>
      </c>
      <c r="BM12" s="88">
        <f>BR7</f>
        <v>238</v>
      </c>
      <c r="BN12" s="88">
        <f>BS7</f>
        <v>227.5</v>
      </c>
      <c r="BO12" s="77"/>
      <c r="BP12" s="77"/>
      <c r="BQ12" s="77"/>
      <c r="BR12" s="77"/>
      <c r="BS12" s="77"/>
      <c r="BT12" s="87" t="s">
        <v>158</v>
      </c>
      <c r="BU12" s="88" t="str">
        <f>BZ7</f>
        <v>-</v>
      </c>
      <c r="BV12" s="88" t="str">
        <f>CA7</f>
        <v>-</v>
      </c>
      <c r="BW12" s="88" t="str">
        <f>CB7</f>
        <v>-</v>
      </c>
      <c r="BX12" s="88" t="str">
        <f>CC7</f>
        <v>-</v>
      </c>
      <c r="BY12" s="88" t="str">
        <f>CD7</f>
        <v>-</v>
      </c>
      <c r="BZ12" s="77"/>
      <c r="CA12" s="77"/>
      <c r="CB12" s="77"/>
      <c r="CC12" s="77"/>
      <c r="CD12" s="77"/>
      <c r="CE12" s="87" t="s">
        <v>157</v>
      </c>
      <c r="CF12" s="88">
        <f>CK7</f>
        <v>19199</v>
      </c>
      <c r="CG12" s="88">
        <f>CL7</f>
        <v>19863.5</v>
      </c>
      <c r="CH12" s="88">
        <f>CM7</f>
        <v>19066.3</v>
      </c>
      <c r="CI12" s="88">
        <f>CN7</f>
        <v>18998.7</v>
      </c>
      <c r="CJ12" s="88">
        <f>CO7</f>
        <v>17544.5</v>
      </c>
      <c r="CK12" s="77"/>
      <c r="CL12" s="77"/>
      <c r="CM12" s="77"/>
      <c r="CN12" s="77"/>
      <c r="CO12" s="87" t="s">
        <v>157</v>
      </c>
      <c r="CP12" s="89">
        <f>CU7</f>
        <v>32739</v>
      </c>
      <c r="CQ12" s="89">
        <f>CV7</f>
        <v>34140</v>
      </c>
      <c r="CR12" s="89">
        <f>CW7</f>
        <v>33434</v>
      </c>
      <c r="CS12" s="89">
        <f>CX7</f>
        <v>36820</v>
      </c>
      <c r="CT12" s="89">
        <f>CY7</f>
        <v>35532</v>
      </c>
      <c r="CU12" s="77"/>
      <c r="CV12" s="77"/>
      <c r="CW12" s="77"/>
      <c r="CX12" s="77"/>
      <c r="CY12" s="77"/>
      <c r="CZ12" s="87" t="s">
        <v>157</v>
      </c>
      <c r="DA12" s="88">
        <f>DF7</f>
        <v>32.700000000000003</v>
      </c>
      <c r="DB12" s="88">
        <f>DG7</f>
        <v>32.6</v>
      </c>
      <c r="DC12" s="88">
        <f>DH7</f>
        <v>31.3</v>
      </c>
      <c r="DD12" s="88">
        <f>DI7</f>
        <v>31.8</v>
      </c>
      <c r="DE12" s="88">
        <f>DJ7</f>
        <v>31.6</v>
      </c>
      <c r="DF12" s="77"/>
      <c r="DG12" s="77"/>
      <c r="DH12" s="77"/>
      <c r="DI12" s="77"/>
      <c r="DJ12" s="87" t="s">
        <v>159</v>
      </c>
      <c r="DK12" s="88">
        <f>DP7</f>
        <v>5.3</v>
      </c>
      <c r="DL12" s="88">
        <f>DQ7</f>
        <v>7.3</v>
      </c>
      <c r="DM12" s="88">
        <f>DR7</f>
        <v>5.4</v>
      </c>
      <c r="DN12" s="88">
        <f>DS7</f>
        <v>6.4</v>
      </c>
      <c r="DO12" s="88">
        <f>DT7</f>
        <v>5</v>
      </c>
      <c r="DP12" s="77"/>
      <c r="DQ12" s="77"/>
      <c r="DR12" s="77"/>
      <c r="DS12" s="77"/>
      <c r="DT12" s="87" t="s">
        <v>160</v>
      </c>
      <c r="DU12" s="88">
        <f>DZ7</f>
        <v>159.80000000000001</v>
      </c>
      <c r="DV12" s="88">
        <f>EA7</f>
        <v>160.4</v>
      </c>
      <c r="DW12" s="88">
        <f>EB7</f>
        <v>175.4</v>
      </c>
      <c r="DX12" s="88">
        <f>EC7</f>
        <v>166.4</v>
      </c>
      <c r="DY12" s="88">
        <f>ED7</f>
        <v>201.7</v>
      </c>
      <c r="DZ12" s="77"/>
      <c r="EA12" s="77"/>
      <c r="EB12" s="77"/>
      <c r="EC12" s="77"/>
      <c r="ED12" s="87" t="s">
        <v>161</v>
      </c>
      <c r="EE12" s="88" t="str">
        <f>EJ7</f>
        <v>-</v>
      </c>
      <c r="EF12" s="88" t="str">
        <f>EK7</f>
        <v>-</v>
      </c>
      <c r="EG12" s="88" t="str">
        <f>EL7</f>
        <v>-</v>
      </c>
      <c r="EH12" s="88" t="str">
        <f>EM7</f>
        <v>-</v>
      </c>
      <c r="EI12" s="88" t="str">
        <f>EN7</f>
        <v>-</v>
      </c>
      <c r="EJ12" s="77"/>
      <c r="EK12" s="77"/>
      <c r="EL12" s="77"/>
      <c r="EM12" s="77"/>
      <c r="EN12" s="87" t="s">
        <v>157</v>
      </c>
      <c r="EO12" s="88">
        <f>ET7</f>
        <v>86.6</v>
      </c>
      <c r="EP12" s="88">
        <f>EU7</f>
        <v>83.4</v>
      </c>
      <c r="EQ12" s="88">
        <f>EV7</f>
        <v>82.5</v>
      </c>
      <c r="ER12" s="88">
        <f>EW7</f>
        <v>83.2</v>
      </c>
      <c r="ES12" s="88">
        <f>EX7</f>
        <v>87.9</v>
      </c>
      <c r="ET12" s="77"/>
      <c r="EU12" s="77"/>
      <c r="EV12" s="77"/>
      <c r="EW12" s="77"/>
      <c r="EX12" s="77"/>
      <c r="EY12" s="87" t="s">
        <v>162</v>
      </c>
      <c r="EZ12" s="88" t="str">
        <f>IF($EZ$8,FE7,"-")</f>
        <v>-</v>
      </c>
      <c r="FA12" s="88" t="str">
        <f>IF($EZ$8,FF7,"-")</f>
        <v>-</v>
      </c>
      <c r="FB12" s="88" t="str">
        <f>IF($EZ$8,FG7,"-")</f>
        <v>-</v>
      </c>
      <c r="FC12" s="88" t="str">
        <f>IF($EZ$8,FH7,"-")</f>
        <v>-</v>
      </c>
      <c r="FD12" s="88" t="str">
        <f>IF($EZ$8,FI7,"-")</f>
        <v>-</v>
      </c>
      <c r="FE12" s="77"/>
      <c r="FF12" s="77"/>
      <c r="FG12" s="77"/>
      <c r="FH12" s="77"/>
      <c r="FI12" s="87" t="s">
        <v>162</v>
      </c>
      <c r="FJ12" s="88" t="str">
        <f>IF($FJ$8,FO7,"-")</f>
        <v>-</v>
      </c>
      <c r="FK12" s="88" t="str">
        <f>IF($FJ$8,FP7,"-")</f>
        <v>-</v>
      </c>
      <c r="FL12" s="88" t="str">
        <f>IF($FJ$8,FQ7,"-")</f>
        <v>-</v>
      </c>
      <c r="FM12" s="88" t="str">
        <f>IF($FJ$8,FR7,"-")</f>
        <v>-</v>
      </c>
      <c r="FN12" s="88" t="str">
        <f>IF($FJ$8,FS7,"-")</f>
        <v>-</v>
      </c>
      <c r="FO12" s="77"/>
      <c r="FP12" s="77"/>
      <c r="FQ12" s="77"/>
      <c r="FR12" s="77"/>
      <c r="FS12" s="87" t="s">
        <v>162</v>
      </c>
      <c r="FT12" s="88" t="str">
        <f>IF($FT$8,FY7,"-")</f>
        <v>-</v>
      </c>
      <c r="FU12" s="88" t="str">
        <f>IF($FT$8,FZ7,"-")</f>
        <v>-</v>
      </c>
      <c r="FV12" s="88" t="str">
        <f>IF($FT$8,GA7,"-")</f>
        <v>-</v>
      </c>
      <c r="FW12" s="88" t="str">
        <f>IF($FT$8,GB7,"-")</f>
        <v>-</v>
      </c>
      <c r="FX12" s="88" t="str">
        <f>IF($FT$8,GC7,"-")</f>
        <v>-</v>
      </c>
      <c r="FY12" s="77"/>
      <c r="FZ12" s="77"/>
      <c r="GA12" s="77"/>
      <c r="GB12" s="77"/>
      <c r="GC12" s="87" t="s">
        <v>162</v>
      </c>
      <c r="GD12" s="88" t="str">
        <f>IF($GD$8,GI7,"-")</f>
        <v>-</v>
      </c>
      <c r="GE12" s="88" t="str">
        <f>IF($GD$8,GJ7,"-")</f>
        <v>-</v>
      </c>
      <c r="GF12" s="88" t="str">
        <f>IF($GD$8,GK7,"-")</f>
        <v>-</v>
      </c>
      <c r="GG12" s="88" t="str">
        <f>IF($GD$8,GL7,"-")</f>
        <v>-</v>
      </c>
      <c r="GH12" s="88" t="str">
        <f>IF($GD$8,GM7,"-")</f>
        <v>-</v>
      </c>
      <c r="GI12" s="77"/>
      <c r="GJ12" s="77"/>
      <c r="GK12" s="77"/>
      <c r="GL12" s="77"/>
      <c r="GM12" s="87" t="s">
        <v>162</v>
      </c>
      <c r="GN12" s="88" t="str">
        <f>IF($GN$8,GS7,"-")</f>
        <v>-</v>
      </c>
      <c r="GO12" s="88" t="str">
        <f>IF($GN$8,GT7,"-")</f>
        <v>-</v>
      </c>
      <c r="GP12" s="88" t="str">
        <f>IF($GN$8,GU7,"-")</f>
        <v>-</v>
      </c>
      <c r="GQ12" s="88" t="str">
        <f>IF($GN$8,GV7,"-")</f>
        <v>-</v>
      </c>
      <c r="GR12" s="88" t="str">
        <f>IF($GN$8,GW7,"-")</f>
        <v>-</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162</v>
      </c>
      <c r="HI12" s="88" t="str">
        <f>IF($HI$8,HN7,"-")</f>
        <v>-</v>
      </c>
      <c r="HJ12" s="88" t="str">
        <f>IF($HI$8,HO7,"-")</f>
        <v>-</v>
      </c>
      <c r="HK12" s="88" t="str">
        <f>IF($HI$8,HP7,"-")</f>
        <v>-</v>
      </c>
      <c r="HL12" s="88" t="str">
        <f>IF($HI$8,HQ7,"-")</f>
        <v>-</v>
      </c>
      <c r="HM12" s="88" t="str">
        <f>IF($HI$8,HR7,"-")</f>
        <v>-</v>
      </c>
      <c r="HN12" s="77"/>
      <c r="HO12" s="77"/>
      <c r="HP12" s="77"/>
      <c r="HQ12" s="77"/>
      <c r="HR12" s="87" t="s">
        <v>162</v>
      </c>
      <c r="HS12" s="88" t="str">
        <f>IF($HS$8,HX7,"-")</f>
        <v>-</v>
      </c>
      <c r="HT12" s="88" t="str">
        <f>IF($HS$8,HY7,"-")</f>
        <v>-</v>
      </c>
      <c r="HU12" s="88" t="str">
        <f>IF($HS$8,HZ7,"-")</f>
        <v>-</v>
      </c>
      <c r="HV12" s="88" t="str">
        <f>IF($HS$8,IA7,"-")</f>
        <v>-</v>
      </c>
      <c r="HW12" s="88" t="str">
        <f>IF($HS$8,IB7,"-")</f>
        <v>-</v>
      </c>
      <c r="HX12" s="77"/>
      <c r="HY12" s="77"/>
      <c r="HZ12" s="77"/>
      <c r="IA12" s="77"/>
      <c r="IB12" s="87" t="s">
        <v>162</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163</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162</v>
      </c>
      <c r="JR12" s="88" t="str">
        <f>IF($JR$8,JW7,"-")</f>
        <v>-</v>
      </c>
      <c r="JS12" s="88" t="str">
        <f>IF($JR$8,JX7,"-")</f>
        <v>-</v>
      </c>
      <c r="JT12" s="88" t="str">
        <f>IF($JR$8,JY7,"-")</f>
        <v>-</v>
      </c>
      <c r="JU12" s="88" t="str">
        <f>IF($JR$8,JZ7,"-")</f>
        <v>-</v>
      </c>
      <c r="JV12" s="88" t="str">
        <f>IF($JR$8,KA7,"-")</f>
        <v>-</v>
      </c>
      <c r="JW12" s="77"/>
      <c r="JX12" s="77"/>
      <c r="JY12" s="77"/>
      <c r="JZ12" s="77"/>
      <c r="KA12" s="87" t="s">
        <v>162</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14.9</v>
      </c>
      <c r="KX12" s="88">
        <f>IF($KW$8,LC7,"-")</f>
        <v>15.3</v>
      </c>
      <c r="KY12" s="88">
        <f>IF($KW$8,LD7,"-")</f>
        <v>14.9</v>
      </c>
      <c r="KZ12" s="88">
        <f>IF($KW$8,LE7,"-")</f>
        <v>14.9</v>
      </c>
      <c r="LA12" s="88">
        <f>IF($KW$8,LF7,"-")</f>
        <v>14.3</v>
      </c>
      <c r="LB12" s="77"/>
      <c r="LC12" s="77"/>
      <c r="LD12" s="77"/>
      <c r="LE12" s="77"/>
      <c r="LF12" s="87" t="s">
        <v>162</v>
      </c>
      <c r="LG12" s="88">
        <f>IF($LG$8,LL7,"-")</f>
        <v>0.3</v>
      </c>
      <c r="LH12" s="88">
        <f>IF($LG$8,LM7,"-")</f>
        <v>0.7</v>
      </c>
      <c r="LI12" s="88">
        <f>IF($LG$8,LN7,"-")</f>
        <v>0.4</v>
      </c>
      <c r="LJ12" s="88">
        <f>IF($LG$8,LO7,"-")</f>
        <v>1.8</v>
      </c>
      <c r="LK12" s="88">
        <f>IF($LG$8,LP7,"-")</f>
        <v>1.8</v>
      </c>
      <c r="LL12" s="77"/>
      <c r="LM12" s="77"/>
      <c r="LN12" s="77"/>
      <c r="LO12" s="77"/>
      <c r="LP12" s="87" t="s">
        <v>162</v>
      </c>
      <c r="LQ12" s="88">
        <f>IF($LQ$8,LV7,"-")</f>
        <v>172</v>
      </c>
      <c r="LR12" s="88">
        <f>IF($LQ$8,LW7,"-")</f>
        <v>151.69999999999999</v>
      </c>
      <c r="LS12" s="88">
        <f>IF($LQ$8,LX7,"-")</f>
        <v>138.1</v>
      </c>
      <c r="LT12" s="88">
        <f>IF($LQ$8,LY7,"-")</f>
        <v>125.8</v>
      </c>
      <c r="LU12" s="88">
        <f>IF($LQ$8,LZ7,"-")</f>
        <v>119.4</v>
      </c>
      <c r="LV12" s="77"/>
      <c r="LW12" s="77"/>
      <c r="LX12" s="77"/>
      <c r="LY12" s="77"/>
      <c r="LZ12" s="87" t="s">
        <v>162</v>
      </c>
      <c r="MA12" s="88" t="str">
        <f>IF($MA$8,MF7,"-")</f>
        <v>-</v>
      </c>
      <c r="MB12" s="88" t="str">
        <f>IF($MA$8,MG7,"-")</f>
        <v>-</v>
      </c>
      <c r="MC12" s="88" t="str">
        <f>IF($MA$8,MH7,"-")</f>
        <v>-</v>
      </c>
      <c r="MD12" s="88" t="str">
        <f>IF($MA$8,MI7,"-")</f>
        <v>-</v>
      </c>
      <c r="ME12" s="88" t="str">
        <f>IF($MA$8,MJ7,"-")</f>
        <v>-</v>
      </c>
      <c r="MF12" s="77"/>
      <c r="MG12" s="77"/>
      <c r="MH12" s="77"/>
      <c r="MI12" s="77"/>
      <c r="MJ12" s="87" t="s">
        <v>162</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164</v>
      </c>
      <c r="AY13" s="88">
        <f>$BI$7</f>
        <v>100</v>
      </c>
      <c r="AZ13" s="88">
        <f>$BI$7</f>
        <v>100</v>
      </c>
      <c r="BA13" s="88">
        <f>$BI$7</f>
        <v>100</v>
      </c>
      <c r="BB13" s="88">
        <f>$BI$7</f>
        <v>100</v>
      </c>
      <c r="BC13" s="88">
        <f>$BI$7</f>
        <v>100</v>
      </c>
      <c r="BD13" s="77"/>
      <c r="BE13" s="77"/>
      <c r="BF13" s="77"/>
      <c r="BG13" s="77"/>
      <c r="BH13" s="77"/>
      <c r="BI13" s="87" t="s">
        <v>164</v>
      </c>
      <c r="BJ13" s="88">
        <f>$BT$7</f>
        <v>100</v>
      </c>
      <c r="BK13" s="88">
        <f>$BT$7</f>
        <v>100</v>
      </c>
      <c r="BL13" s="88">
        <f>$BT$7</f>
        <v>100</v>
      </c>
      <c r="BM13" s="88">
        <f>$BT$7</f>
        <v>100</v>
      </c>
      <c r="BN13" s="88">
        <f>$BT$7</f>
        <v>100</v>
      </c>
      <c r="BO13" s="77"/>
      <c r="BP13" s="77"/>
      <c r="BQ13" s="77"/>
      <c r="BR13" s="77"/>
      <c r="BS13" s="77"/>
      <c r="BT13" s="87" t="s">
        <v>164</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165</v>
      </c>
      <c r="C14" s="92"/>
      <c r="D14" s="93"/>
      <c r="E14" s="92"/>
      <c r="F14" s="212" t="s">
        <v>166</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167</v>
      </c>
      <c r="C15" s="202"/>
      <c r="D15" s="93"/>
      <c r="E15" s="90">
        <v>1</v>
      </c>
      <c r="F15" s="202" t="s">
        <v>13</v>
      </c>
      <c r="G15" s="202"/>
      <c r="H15" s="95" t="s">
        <v>168</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169</v>
      </c>
      <c r="AY15" s="96"/>
      <c r="AZ15" s="96"/>
      <c r="BA15" s="96"/>
      <c r="BB15" s="96"/>
      <c r="BC15" s="96"/>
      <c r="BD15" s="93"/>
      <c r="BE15" s="93"/>
      <c r="BF15" s="93"/>
      <c r="BG15" s="93"/>
      <c r="BH15" s="93"/>
      <c r="BI15" s="94" t="s">
        <v>169</v>
      </c>
      <c r="BJ15" s="96"/>
      <c r="BK15" s="96"/>
      <c r="BL15" s="96"/>
      <c r="BM15" s="96"/>
      <c r="BN15" s="96"/>
      <c r="BO15" s="93"/>
      <c r="BP15" s="93"/>
      <c r="BQ15" s="93"/>
      <c r="BR15" s="93"/>
      <c r="BS15" s="93"/>
      <c r="BT15" s="94" t="s">
        <v>169</v>
      </c>
      <c r="BU15" s="96"/>
      <c r="BV15" s="96"/>
      <c r="BW15" s="96"/>
      <c r="BX15" s="96"/>
      <c r="BY15" s="96"/>
      <c r="BZ15" s="93"/>
      <c r="CA15" s="93"/>
      <c r="CB15" s="93"/>
      <c r="CC15" s="93"/>
      <c r="CD15" s="93"/>
      <c r="CE15" s="94" t="s">
        <v>169</v>
      </c>
      <c r="CF15" s="96"/>
      <c r="CG15" s="96"/>
      <c r="CH15" s="96"/>
      <c r="CI15" s="96"/>
      <c r="CJ15" s="96"/>
      <c r="CK15" s="93"/>
      <c r="CL15" s="93"/>
      <c r="CM15" s="93"/>
      <c r="CN15" s="93"/>
      <c r="CO15" s="94" t="s">
        <v>169</v>
      </c>
      <c r="CP15" s="96"/>
      <c r="CQ15" s="96"/>
      <c r="CR15" s="96"/>
      <c r="CS15" s="96"/>
      <c r="CT15" s="96"/>
      <c r="CU15" s="93"/>
      <c r="CV15" s="93"/>
      <c r="CW15" s="93"/>
      <c r="CX15" s="93"/>
      <c r="CY15" s="93"/>
      <c r="CZ15" s="94" t="s">
        <v>169</v>
      </c>
      <c r="DA15" s="96"/>
      <c r="DB15" s="96"/>
      <c r="DC15" s="96"/>
      <c r="DD15" s="96"/>
      <c r="DE15" s="96"/>
      <c r="DF15" s="93"/>
      <c r="DG15" s="93"/>
      <c r="DH15" s="93"/>
      <c r="DI15" s="93"/>
      <c r="DJ15" s="94" t="s">
        <v>169</v>
      </c>
      <c r="DK15" s="96"/>
      <c r="DL15" s="96"/>
      <c r="DM15" s="96"/>
      <c r="DN15" s="96"/>
      <c r="DO15" s="96"/>
      <c r="DP15" s="93"/>
      <c r="DQ15" s="93"/>
      <c r="DR15" s="93"/>
      <c r="DS15" s="93"/>
      <c r="DT15" s="94" t="s">
        <v>169</v>
      </c>
      <c r="DU15" s="96"/>
      <c r="DV15" s="96"/>
      <c r="DW15" s="96"/>
      <c r="DX15" s="96"/>
      <c r="DY15" s="96"/>
      <c r="DZ15" s="93"/>
      <c r="EA15" s="93"/>
      <c r="EB15" s="93"/>
      <c r="EC15" s="93"/>
      <c r="ED15" s="94" t="s">
        <v>169</v>
      </c>
      <c r="EE15" s="96"/>
      <c r="EF15" s="96"/>
      <c r="EG15" s="96"/>
      <c r="EH15" s="96"/>
      <c r="EI15" s="96"/>
      <c r="EJ15" s="93"/>
      <c r="EK15" s="93"/>
      <c r="EL15" s="93"/>
      <c r="EM15" s="93"/>
      <c r="EN15" s="94" t="s">
        <v>169</v>
      </c>
      <c r="EO15" s="96"/>
      <c r="EP15" s="96"/>
      <c r="EQ15" s="96"/>
      <c r="ER15" s="96"/>
      <c r="ES15" s="96"/>
      <c r="ET15" s="93"/>
      <c r="EU15" s="93"/>
      <c r="EV15" s="93"/>
      <c r="EW15" s="93"/>
      <c r="EX15" s="93"/>
      <c r="EY15" s="94" t="s">
        <v>169</v>
      </c>
      <c r="EZ15" s="96"/>
      <c r="FA15" s="96"/>
      <c r="FB15" s="96"/>
      <c r="FC15" s="96"/>
      <c r="FD15" s="96"/>
      <c r="FE15" s="93"/>
      <c r="FF15" s="93"/>
      <c r="FG15" s="93"/>
      <c r="FH15" s="93"/>
      <c r="FI15" s="94" t="s">
        <v>169</v>
      </c>
      <c r="FJ15" s="96"/>
      <c r="FK15" s="96"/>
      <c r="FL15" s="96"/>
      <c r="FM15" s="96"/>
      <c r="FN15" s="96"/>
      <c r="FO15" s="93"/>
      <c r="FP15" s="93"/>
      <c r="FQ15" s="93"/>
      <c r="FR15" s="93"/>
      <c r="FS15" s="94" t="s">
        <v>169</v>
      </c>
      <c r="FT15" s="96"/>
      <c r="FU15" s="96"/>
      <c r="FV15" s="96"/>
      <c r="FW15" s="96"/>
      <c r="FX15" s="96"/>
      <c r="FY15" s="93"/>
      <c r="FZ15" s="93"/>
      <c r="GA15" s="93"/>
      <c r="GB15" s="93"/>
      <c r="GC15" s="94" t="s">
        <v>169</v>
      </c>
      <c r="GD15" s="96"/>
      <c r="GE15" s="96"/>
      <c r="GF15" s="96"/>
      <c r="GG15" s="96"/>
      <c r="GH15" s="96"/>
      <c r="GI15" s="93"/>
      <c r="GJ15" s="93"/>
      <c r="GK15" s="93"/>
      <c r="GL15" s="93"/>
      <c r="GM15" s="94" t="s">
        <v>169</v>
      </c>
      <c r="GN15" s="96"/>
      <c r="GO15" s="96"/>
      <c r="GP15" s="96"/>
      <c r="GQ15" s="96"/>
      <c r="GR15" s="96"/>
      <c r="GS15" s="93"/>
      <c r="GT15" s="93"/>
      <c r="GU15" s="93"/>
      <c r="GV15" s="93"/>
      <c r="GW15" s="93"/>
      <c r="GX15" s="94" t="s">
        <v>169</v>
      </c>
      <c r="GY15" s="96"/>
      <c r="GZ15" s="96"/>
      <c r="HA15" s="96"/>
      <c r="HB15" s="96"/>
      <c r="HC15" s="96"/>
      <c r="HD15" s="93"/>
      <c r="HE15" s="93"/>
      <c r="HF15" s="93"/>
      <c r="HG15" s="93"/>
      <c r="HH15" s="94" t="s">
        <v>169</v>
      </c>
      <c r="HI15" s="96"/>
      <c r="HJ15" s="96"/>
      <c r="HK15" s="96"/>
      <c r="HL15" s="96"/>
      <c r="HM15" s="96"/>
      <c r="HN15" s="93"/>
      <c r="HO15" s="93"/>
      <c r="HP15" s="93"/>
      <c r="HQ15" s="93"/>
      <c r="HR15" s="94" t="s">
        <v>169</v>
      </c>
      <c r="HS15" s="96"/>
      <c r="HT15" s="96"/>
      <c r="HU15" s="96"/>
      <c r="HV15" s="96"/>
      <c r="HW15" s="96"/>
      <c r="HX15" s="93"/>
      <c r="HY15" s="93"/>
      <c r="HZ15" s="93"/>
      <c r="IA15" s="93"/>
      <c r="IB15" s="94" t="s">
        <v>169</v>
      </c>
      <c r="IC15" s="96"/>
      <c r="ID15" s="96"/>
      <c r="IE15" s="96"/>
      <c r="IF15" s="96"/>
      <c r="IG15" s="96"/>
      <c r="IH15" s="93"/>
      <c r="II15" s="93"/>
      <c r="IJ15" s="93"/>
      <c r="IK15" s="93"/>
      <c r="IL15" s="94" t="s">
        <v>169</v>
      </c>
      <c r="IM15" s="96"/>
      <c r="IN15" s="96"/>
      <c r="IO15" s="96"/>
      <c r="IP15" s="96"/>
      <c r="IQ15" s="96"/>
      <c r="IR15" s="93"/>
      <c r="IS15" s="93"/>
      <c r="IT15" s="93"/>
      <c r="IU15" s="93"/>
      <c r="IV15" s="93"/>
      <c r="IW15" s="94" t="s">
        <v>169</v>
      </c>
      <c r="IX15" s="96"/>
      <c r="IY15" s="96"/>
      <c r="IZ15" s="96"/>
      <c r="JA15" s="96"/>
      <c r="JB15" s="96"/>
      <c r="JC15" s="93"/>
      <c r="JD15" s="93"/>
      <c r="JE15" s="93"/>
      <c r="JF15" s="93"/>
      <c r="JG15" s="94" t="s">
        <v>169</v>
      </c>
      <c r="JH15" s="96"/>
      <c r="JI15" s="96"/>
      <c r="JJ15" s="96"/>
      <c r="JK15" s="96"/>
      <c r="JL15" s="96"/>
      <c r="JM15" s="93"/>
      <c r="JN15" s="93"/>
      <c r="JO15" s="93"/>
      <c r="JP15" s="93"/>
      <c r="JQ15" s="94" t="s">
        <v>169</v>
      </c>
      <c r="JR15" s="96"/>
      <c r="JS15" s="96"/>
      <c r="JT15" s="96"/>
      <c r="JU15" s="96"/>
      <c r="JV15" s="96"/>
      <c r="JW15" s="93"/>
      <c r="JX15" s="93"/>
      <c r="JY15" s="93"/>
      <c r="JZ15" s="93"/>
      <c r="KA15" s="94" t="s">
        <v>169</v>
      </c>
      <c r="KB15" s="96"/>
      <c r="KC15" s="96"/>
      <c r="KD15" s="96"/>
      <c r="KE15" s="96"/>
      <c r="KF15" s="96"/>
      <c r="KG15" s="93"/>
      <c r="KH15" s="93"/>
      <c r="KI15" s="93"/>
      <c r="KJ15" s="93"/>
      <c r="KK15" s="94" t="s">
        <v>169</v>
      </c>
      <c r="KL15" s="96"/>
      <c r="KM15" s="96"/>
      <c r="KN15" s="96"/>
      <c r="KO15" s="96"/>
      <c r="KP15" s="96"/>
      <c r="KQ15" s="93"/>
      <c r="KR15" s="93"/>
      <c r="KS15" s="93"/>
      <c r="KT15" s="93"/>
      <c r="KU15" s="93"/>
      <c r="KV15" s="94" t="s">
        <v>169</v>
      </c>
      <c r="KW15" s="96"/>
      <c r="KX15" s="96"/>
      <c r="KY15" s="96"/>
      <c r="KZ15" s="96"/>
      <c r="LA15" s="96"/>
      <c r="LB15" s="93"/>
      <c r="LC15" s="93"/>
      <c r="LD15" s="93"/>
      <c r="LE15" s="93"/>
      <c r="LF15" s="94" t="s">
        <v>169</v>
      </c>
      <c r="LG15" s="96"/>
      <c r="LH15" s="96"/>
      <c r="LI15" s="96"/>
      <c r="LJ15" s="96"/>
      <c r="LK15" s="96"/>
      <c r="LL15" s="93"/>
      <c r="LM15" s="93"/>
      <c r="LN15" s="93"/>
      <c r="LO15" s="93"/>
      <c r="LP15" s="94" t="s">
        <v>169</v>
      </c>
      <c r="LQ15" s="96"/>
      <c r="LR15" s="96"/>
      <c r="LS15" s="96"/>
      <c r="LT15" s="96"/>
      <c r="LU15" s="96"/>
      <c r="LV15" s="93"/>
      <c r="LW15" s="93"/>
      <c r="LX15" s="93"/>
      <c r="LY15" s="93"/>
      <c r="LZ15" s="94" t="s">
        <v>169</v>
      </c>
      <c r="MA15" s="96"/>
      <c r="MB15" s="96"/>
      <c r="MC15" s="96"/>
      <c r="MD15" s="96"/>
      <c r="ME15" s="96"/>
      <c r="MF15" s="93"/>
      <c r="MG15" s="93"/>
      <c r="MH15" s="93"/>
      <c r="MI15" s="93"/>
      <c r="MJ15" s="94" t="s">
        <v>169</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170</v>
      </c>
      <c r="C16" s="202"/>
      <c r="D16" s="93"/>
      <c r="E16" s="90">
        <f>E15+1</f>
        <v>2</v>
      </c>
      <c r="F16" s="202" t="s">
        <v>171</v>
      </c>
      <c r="G16" s="202"/>
      <c r="H16" s="95" t="s">
        <v>172</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173</v>
      </c>
      <c r="C17" s="202"/>
      <c r="D17" s="93"/>
      <c r="E17" s="90">
        <f t="shared" ref="E17" si="8">E16+1</f>
        <v>3</v>
      </c>
      <c r="F17" s="202" t="s">
        <v>174</v>
      </c>
      <c r="G17" s="202"/>
      <c r="H17" s="95" t="s">
        <v>175</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176</v>
      </c>
      <c r="AY17" s="99">
        <f>IF(AY7="-",NA(),AY7)</f>
        <v>196.6</v>
      </c>
      <c r="AZ17" s="99">
        <f t="shared" ref="AZ17:BC17" si="9">IF(AZ7="-",NA(),AZ7)</f>
        <v>201</v>
      </c>
      <c r="BA17" s="99">
        <f t="shared" si="9"/>
        <v>104.4</v>
      </c>
      <c r="BB17" s="99">
        <f t="shared" si="9"/>
        <v>234.6</v>
      </c>
      <c r="BC17" s="99">
        <f t="shared" si="9"/>
        <v>191.9</v>
      </c>
      <c r="BD17" s="93"/>
      <c r="BE17" s="93"/>
      <c r="BF17" s="93"/>
      <c r="BG17" s="93"/>
      <c r="BH17" s="93"/>
      <c r="BI17" s="98" t="s">
        <v>177</v>
      </c>
      <c r="BJ17" s="99">
        <f>IF(BJ7="-",NA(),BJ7)</f>
        <v>597.9</v>
      </c>
      <c r="BK17" s="99">
        <f t="shared" ref="BK17:BN17" si="10">IF(BK7="-",NA(),BK7)</f>
        <v>562.79999999999995</v>
      </c>
      <c r="BL17" s="99">
        <f t="shared" si="10"/>
        <v>476.4</v>
      </c>
      <c r="BM17" s="99">
        <f t="shared" si="10"/>
        <v>549.70000000000005</v>
      </c>
      <c r="BN17" s="99">
        <f t="shared" si="10"/>
        <v>434.3</v>
      </c>
      <c r="BO17" s="93"/>
      <c r="BP17" s="93"/>
      <c r="BQ17" s="93"/>
      <c r="BR17" s="93"/>
      <c r="BS17" s="93"/>
      <c r="BT17" s="98" t="s">
        <v>177</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176</v>
      </c>
      <c r="CF17" s="99">
        <f>IF(CF7="-",NA(),CF7)</f>
        <v>22021.200000000001</v>
      </c>
      <c r="CG17" s="99">
        <f t="shared" ref="CG17:CJ17" si="12">IF(CG7="-",NA(),CG7)</f>
        <v>21500.2</v>
      </c>
      <c r="CH17" s="99">
        <f t="shared" si="12"/>
        <v>41662.1</v>
      </c>
      <c r="CI17" s="99">
        <f t="shared" si="12"/>
        <v>18779.7</v>
      </c>
      <c r="CJ17" s="99">
        <f t="shared" si="12"/>
        <v>22971.9</v>
      </c>
      <c r="CK17" s="93"/>
      <c r="CL17" s="93"/>
      <c r="CM17" s="93"/>
      <c r="CN17" s="93"/>
      <c r="CO17" s="98" t="s">
        <v>177</v>
      </c>
      <c r="CP17" s="100">
        <f>IF(CP7="-",NA(),CP7)</f>
        <v>45686</v>
      </c>
      <c r="CQ17" s="100">
        <f t="shared" ref="CQ17:CT17" si="13">IF(CQ7="-",NA(),CQ7)</f>
        <v>50363</v>
      </c>
      <c r="CR17" s="100">
        <f t="shared" si="13"/>
        <v>29418</v>
      </c>
      <c r="CS17" s="100">
        <f t="shared" si="13"/>
        <v>50262</v>
      </c>
      <c r="CT17" s="100">
        <f t="shared" si="13"/>
        <v>38710</v>
      </c>
      <c r="CU17" s="93"/>
      <c r="CV17" s="93"/>
      <c r="CW17" s="93"/>
      <c r="CX17" s="93"/>
      <c r="CY17" s="93"/>
      <c r="CZ17" s="98" t="s">
        <v>177</v>
      </c>
      <c r="DA17" s="99">
        <f>IF(DA7="-",NA(),DA7)</f>
        <v>15.6</v>
      </c>
      <c r="DB17" s="99">
        <f t="shared" ref="DB17:DE17" si="14">IF(DB7="-",NA(),DB7)</f>
        <v>16.899999999999999</v>
      </c>
      <c r="DC17" s="99">
        <f t="shared" si="14"/>
        <v>14.5</v>
      </c>
      <c r="DD17" s="99">
        <f t="shared" si="14"/>
        <v>15.2</v>
      </c>
      <c r="DE17" s="99">
        <f t="shared" si="14"/>
        <v>14</v>
      </c>
      <c r="DF17" s="93"/>
      <c r="DG17" s="93"/>
      <c r="DH17" s="93"/>
      <c r="DI17" s="93"/>
      <c r="DJ17" s="98" t="s">
        <v>177</v>
      </c>
      <c r="DK17" s="99">
        <f>IF(DK7="-",NA(),DK7)</f>
        <v>0</v>
      </c>
      <c r="DL17" s="99">
        <f t="shared" ref="DL17:DO17" si="15">IF(DL7="-",NA(),DL7)</f>
        <v>0</v>
      </c>
      <c r="DM17" s="99">
        <f t="shared" si="15"/>
        <v>0</v>
      </c>
      <c r="DN17" s="99">
        <f t="shared" si="15"/>
        <v>0</v>
      </c>
      <c r="DO17" s="99">
        <f t="shared" si="15"/>
        <v>0</v>
      </c>
      <c r="DP17" s="93"/>
      <c r="DQ17" s="93"/>
      <c r="DR17" s="93"/>
      <c r="DS17" s="93"/>
      <c r="DT17" s="98" t="s">
        <v>177</v>
      </c>
      <c r="DU17" s="99">
        <f>IF(DU7="-",NA(),DU7)</f>
        <v>570</v>
      </c>
      <c r="DV17" s="99">
        <f t="shared" ref="DV17:DY17" si="16">IF(DV7="-",NA(),DV7)</f>
        <v>524.79999999999995</v>
      </c>
      <c r="DW17" s="99">
        <f t="shared" si="16"/>
        <v>424.8</v>
      </c>
      <c r="DX17" s="99">
        <f t="shared" si="16"/>
        <v>402.8</v>
      </c>
      <c r="DY17" s="99">
        <f t="shared" si="16"/>
        <v>437.5</v>
      </c>
      <c r="DZ17" s="93"/>
      <c r="EA17" s="93"/>
      <c r="EB17" s="93"/>
      <c r="EC17" s="93"/>
      <c r="ED17" s="98" t="s">
        <v>177</v>
      </c>
      <c r="EE17" s="99" t="e">
        <f>IF(EE7="-",NA(),EE7)</f>
        <v>#N/A</v>
      </c>
      <c r="EF17" s="99" t="e">
        <f t="shared" ref="EF17:EI17" si="17">IF(EF7="-",NA(),EF7)</f>
        <v>#N/A</v>
      </c>
      <c r="EG17" s="99" t="e">
        <f t="shared" si="17"/>
        <v>#N/A</v>
      </c>
      <c r="EH17" s="99" t="e">
        <f t="shared" si="17"/>
        <v>#N/A</v>
      </c>
      <c r="EI17" s="99" t="e">
        <f t="shared" si="17"/>
        <v>#N/A</v>
      </c>
      <c r="EJ17" s="93"/>
      <c r="EK17" s="93"/>
      <c r="EL17" s="93"/>
      <c r="EM17" s="93"/>
      <c r="EN17" s="98" t="s">
        <v>177</v>
      </c>
      <c r="EO17" s="99">
        <f>IF(EO7="-",NA(),EO7)</f>
        <v>100</v>
      </c>
      <c r="EP17" s="99">
        <f t="shared" ref="EP17:ES17" si="18">IF(EP7="-",NA(),EP7)</f>
        <v>100</v>
      </c>
      <c r="EQ17" s="99">
        <f t="shared" si="18"/>
        <v>100</v>
      </c>
      <c r="ER17" s="99">
        <f t="shared" si="18"/>
        <v>100</v>
      </c>
      <c r="ES17" s="99">
        <f t="shared" si="18"/>
        <v>100</v>
      </c>
      <c r="ET17" s="93"/>
      <c r="EU17" s="93"/>
      <c r="EV17" s="93"/>
      <c r="EW17" s="93"/>
      <c r="EX17" s="93"/>
      <c r="EY17" s="98" t="s">
        <v>177</v>
      </c>
      <c r="EZ17" s="99" t="e">
        <f>IF(EZ7="-",NA(),EZ7)</f>
        <v>#N/A</v>
      </c>
      <c r="FA17" s="99" t="e">
        <f t="shared" ref="FA17:FD17" si="19">IF(FA7="-",NA(),FA7)</f>
        <v>#N/A</v>
      </c>
      <c r="FB17" s="99" t="e">
        <f t="shared" si="19"/>
        <v>#N/A</v>
      </c>
      <c r="FC17" s="99" t="e">
        <f t="shared" si="19"/>
        <v>#N/A</v>
      </c>
      <c r="FD17" s="99" t="e">
        <f t="shared" si="19"/>
        <v>#N/A</v>
      </c>
      <c r="FE17" s="93"/>
      <c r="FF17" s="93"/>
      <c r="FG17" s="93"/>
      <c r="FH17" s="93"/>
      <c r="FI17" s="98" t="s">
        <v>177</v>
      </c>
      <c r="FJ17" s="99" t="e">
        <f>IF(FJ7="-",NA(),FJ7)</f>
        <v>#N/A</v>
      </c>
      <c r="FK17" s="99" t="e">
        <f t="shared" ref="FK17:FN17" si="20">IF(FK7="-",NA(),FK7)</f>
        <v>#N/A</v>
      </c>
      <c r="FL17" s="99" t="e">
        <f t="shared" si="20"/>
        <v>#N/A</v>
      </c>
      <c r="FM17" s="99" t="e">
        <f t="shared" si="20"/>
        <v>#N/A</v>
      </c>
      <c r="FN17" s="99" t="e">
        <f t="shared" si="20"/>
        <v>#N/A</v>
      </c>
      <c r="FO17" s="93"/>
      <c r="FP17" s="93"/>
      <c r="FQ17" s="93"/>
      <c r="FR17" s="93"/>
      <c r="FS17" s="98" t="s">
        <v>177</v>
      </c>
      <c r="FT17" s="99" t="e">
        <f>IF(FT7="-",NA(),FT7)</f>
        <v>#N/A</v>
      </c>
      <c r="FU17" s="99" t="e">
        <f t="shared" ref="FU17:FX17" si="21">IF(FU7="-",NA(),FU7)</f>
        <v>#N/A</v>
      </c>
      <c r="FV17" s="99" t="e">
        <f t="shared" si="21"/>
        <v>#N/A</v>
      </c>
      <c r="FW17" s="99" t="e">
        <f t="shared" si="21"/>
        <v>#N/A</v>
      </c>
      <c r="FX17" s="99" t="e">
        <f t="shared" si="21"/>
        <v>#N/A</v>
      </c>
      <c r="FY17" s="93"/>
      <c r="FZ17" s="93"/>
      <c r="GA17" s="93"/>
      <c r="GB17" s="93"/>
      <c r="GC17" s="98" t="s">
        <v>177</v>
      </c>
      <c r="GD17" s="99" t="e">
        <f>IF(GD7="-",NA(),GD7)</f>
        <v>#N/A</v>
      </c>
      <c r="GE17" s="99" t="e">
        <f t="shared" ref="GE17:GH17" si="22">IF(GE7="-",NA(),GE7)</f>
        <v>#N/A</v>
      </c>
      <c r="GF17" s="99" t="e">
        <f t="shared" si="22"/>
        <v>#N/A</v>
      </c>
      <c r="GG17" s="99" t="e">
        <f t="shared" si="22"/>
        <v>#N/A</v>
      </c>
      <c r="GH17" s="99" t="e">
        <f t="shared" si="22"/>
        <v>#N/A</v>
      </c>
      <c r="GI17" s="93"/>
      <c r="GJ17" s="93"/>
      <c r="GK17" s="93"/>
      <c r="GL17" s="93"/>
      <c r="GM17" s="98" t="s">
        <v>177</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177</v>
      </c>
      <c r="GY17" s="99" t="e">
        <f>IF(GY7="-",NA(),GY7)</f>
        <v>#N/A</v>
      </c>
      <c r="GZ17" s="99" t="e">
        <f t="shared" ref="GZ17:HC17" si="24">IF(GZ7="-",NA(),GZ7)</f>
        <v>#N/A</v>
      </c>
      <c r="HA17" s="99" t="e">
        <f t="shared" si="24"/>
        <v>#N/A</v>
      </c>
      <c r="HB17" s="99" t="e">
        <f t="shared" si="24"/>
        <v>#N/A</v>
      </c>
      <c r="HC17" s="99" t="e">
        <f t="shared" si="24"/>
        <v>#N/A</v>
      </c>
      <c r="HD17" s="93"/>
      <c r="HE17" s="93"/>
      <c r="HF17" s="93"/>
      <c r="HG17" s="93"/>
      <c r="HH17" s="98" t="s">
        <v>177</v>
      </c>
      <c r="HI17" s="99" t="e">
        <f>IF(HI7="-",NA(),HI7)</f>
        <v>#N/A</v>
      </c>
      <c r="HJ17" s="99" t="e">
        <f t="shared" ref="HJ17:HM17" si="25">IF(HJ7="-",NA(),HJ7)</f>
        <v>#N/A</v>
      </c>
      <c r="HK17" s="99" t="e">
        <f t="shared" si="25"/>
        <v>#N/A</v>
      </c>
      <c r="HL17" s="99" t="e">
        <f t="shared" si="25"/>
        <v>#N/A</v>
      </c>
      <c r="HM17" s="99" t="e">
        <f t="shared" si="25"/>
        <v>#N/A</v>
      </c>
      <c r="HN17" s="93"/>
      <c r="HO17" s="93"/>
      <c r="HP17" s="93"/>
      <c r="HQ17" s="93"/>
      <c r="HR17" s="98" t="s">
        <v>177</v>
      </c>
      <c r="HS17" s="99" t="e">
        <f>IF(HS7="-",NA(),HS7)</f>
        <v>#N/A</v>
      </c>
      <c r="HT17" s="99" t="e">
        <f t="shared" ref="HT17:HW17" si="26">IF(HT7="-",NA(),HT7)</f>
        <v>#N/A</v>
      </c>
      <c r="HU17" s="99" t="e">
        <f t="shared" si="26"/>
        <v>#N/A</v>
      </c>
      <c r="HV17" s="99" t="e">
        <f t="shared" si="26"/>
        <v>#N/A</v>
      </c>
      <c r="HW17" s="99" t="e">
        <f t="shared" si="26"/>
        <v>#N/A</v>
      </c>
      <c r="HX17" s="93"/>
      <c r="HY17" s="93"/>
      <c r="HZ17" s="93"/>
      <c r="IA17" s="93"/>
      <c r="IB17" s="98" t="s">
        <v>176</v>
      </c>
      <c r="IC17" s="99" t="e">
        <f>IF(IC7="-",NA(),IC7)</f>
        <v>#N/A</v>
      </c>
      <c r="ID17" s="99" t="e">
        <f t="shared" ref="ID17:IG17" si="27">IF(ID7="-",NA(),ID7)</f>
        <v>#N/A</v>
      </c>
      <c r="IE17" s="99" t="e">
        <f t="shared" si="27"/>
        <v>#N/A</v>
      </c>
      <c r="IF17" s="99" t="e">
        <f t="shared" si="27"/>
        <v>#N/A</v>
      </c>
      <c r="IG17" s="99" t="e">
        <f t="shared" si="27"/>
        <v>#N/A</v>
      </c>
      <c r="IH17" s="93"/>
      <c r="II17" s="93"/>
      <c r="IJ17" s="93"/>
      <c r="IK17" s="93"/>
      <c r="IL17" s="98" t="s">
        <v>177</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176</v>
      </c>
      <c r="IX17" s="99" t="e">
        <f>IF(IX7="-",NA(),IX7)</f>
        <v>#N/A</v>
      </c>
      <c r="IY17" s="99" t="e">
        <f t="shared" ref="IY17:JB17" si="29">IF(IY7="-",NA(),IY7)</f>
        <v>#N/A</v>
      </c>
      <c r="IZ17" s="99" t="e">
        <f t="shared" si="29"/>
        <v>#N/A</v>
      </c>
      <c r="JA17" s="99" t="e">
        <f t="shared" si="29"/>
        <v>#N/A</v>
      </c>
      <c r="JB17" s="99" t="e">
        <f t="shared" si="29"/>
        <v>#N/A</v>
      </c>
      <c r="JC17" s="93"/>
      <c r="JD17" s="93"/>
      <c r="JE17" s="93"/>
      <c r="JF17" s="93"/>
      <c r="JG17" s="98" t="s">
        <v>177</v>
      </c>
      <c r="JH17" s="99" t="e">
        <f>IF(JH7="-",NA(),JH7)</f>
        <v>#N/A</v>
      </c>
      <c r="JI17" s="99" t="e">
        <f t="shared" ref="JI17:JL17" si="30">IF(JI7="-",NA(),JI7)</f>
        <v>#N/A</v>
      </c>
      <c r="JJ17" s="99" t="e">
        <f t="shared" si="30"/>
        <v>#N/A</v>
      </c>
      <c r="JK17" s="99" t="e">
        <f t="shared" si="30"/>
        <v>#N/A</v>
      </c>
      <c r="JL17" s="99" t="e">
        <f t="shared" si="30"/>
        <v>#N/A</v>
      </c>
      <c r="JM17" s="93"/>
      <c r="JN17" s="93"/>
      <c r="JO17" s="93"/>
      <c r="JP17" s="93"/>
      <c r="JQ17" s="98" t="s">
        <v>177</v>
      </c>
      <c r="JR17" s="99" t="e">
        <f>IF(JR7="-",NA(),JR7)</f>
        <v>#N/A</v>
      </c>
      <c r="JS17" s="99" t="e">
        <f t="shared" ref="JS17:JV17" si="31">IF(JS7="-",NA(),JS7)</f>
        <v>#N/A</v>
      </c>
      <c r="JT17" s="99" t="e">
        <f t="shared" si="31"/>
        <v>#N/A</v>
      </c>
      <c r="JU17" s="99" t="e">
        <f t="shared" si="31"/>
        <v>#N/A</v>
      </c>
      <c r="JV17" s="99" t="e">
        <f t="shared" si="31"/>
        <v>#N/A</v>
      </c>
      <c r="JW17" s="93"/>
      <c r="JX17" s="93"/>
      <c r="JY17" s="93"/>
      <c r="JZ17" s="93"/>
      <c r="KA17" s="98" t="s">
        <v>177</v>
      </c>
      <c r="KB17" s="99" t="e">
        <f>IF(KB7="-",NA(),KB7)</f>
        <v>#N/A</v>
      </c>
      <c r="KC17" s="99" t="e">
        <f t="shared" ref="KC17:KF17" si="32">IF(KC7="-",NA(),KC7)</f>
        <v>#N/A</v>
      </c>
      <c r="KD17" s="99" t="e">
        <f t="shared" si="32"/>
        <v>#N/A</v>
      </c>
      <c r="KE17" s="99" t="e">
        <f t="shared" si="32"/>
        <v>#N/A</v>
      </c>
      <c r="KF17" s="99" t="e">
        <f t="shared" si="32"/>
        <v>#N/A</v>
      </c>
      <c r="KG17" s="93"/>
      <c r="KH17" s="93"/>
      <c r="KI17" s="93"/>
      <c r="KJ17" s="93"/>
      <c r="KK17" s="98" t="s">
        <v>177</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177</v>
      </c>
      <c r="KW17" s="99">
        <f>IF(KW7="-",NA(),KW7)</f>
        <v>15.6</v>
      </c>
      <c r="KX17" s="99">
        <f t="shared" ref="KX17:LA17" si="34">IF(KX7="-",NA(),KX7)</f>
        <v>16.899999999999999</v>
      </c>
      <c r="KY17" s="99">
        <f t="shared" si="34"/>
        <v>14.5</v>
      </c>
      <c r="KZ17" s="99">
        <f t="shared" si="34"/>
        <v>15.2</v>
      </c>
      <c r="LA17" s="99">
        <f t="shared" si="34"/>
        <v>14</v>
      </c>
      <c r="LB17" s="93"/>
      <c r="LC17" s="93"/>
      <c r="LD17" s="93"/>
      <c r="LE17" s="93"/>
      <c r="LF17" s="98" t="s">
        <v>177</v>
      </c>
      <c r="LG17" s="99">
        <f>IF(LG7="-",NA(),LG7)</f>
        <v>0</v>
      </c>
      <c r="LH17" s="99">
        <f t="shared" ref="LH17:LK17" si="35">IF(LH7="-",NA(),LH7)</f>
        <v>0</v>
      </c>
      <c r="LI17" s="99">
        <f t="shared" si="35"/>
        <v>0</v>
      </c>
      <c r="LJ17" s="99">
        <f t="shared" si="35"/>
        <v>0</v>
      </c>
      <c r="LK17" s="99">
        <f t="shared" si="35"/>
        <v>0</v>
      </c>
      <c r="LL17" s="93"/>
      <c r="LM17" s="93"/>
      <c r="LN17" s="93"/>
      <c r="LO17" s="93"/>
      <c r="LP17" s="98" t="s">
        <v>177</v>
      </c>
      <c r="LQ17" s="99">
        <f>IF(LQ7="-",NA(),LQ7)</f>
        <v>570</v>
      </c>
      <c r="LR17" s="99">
        <f t="shared" ref="LR17:LU17" si="36">IF(LR7="-",NA(),LR7)</f>
        <v>524.79999999999995</v>
      </c>
      <c r="LS17" s="99">
        <f t="shared" si="36"/>
        <v>424.8</v>
      </c>
      <c r="LT17" s="99">
        <f t="shared" si="36"/>
        <v>402.8</v>
      </c>
      <c r="LU17" s="99">
        <f t="shared" si="36"/>
        <v>437.5</v>
      </c>
      <c r="LV17" s="93"/>
      <c r="LW17" s="93"/>
      <c r="LX17" s="93"/>
      <c r="LY17" s="93"/>
      <c r="LZ17" s="98" t="s">
        <v>177</v>
      </c>
      <c r="MA17" s="99" t="e">
        <f>IF(MA7="-",NA(),MA7)</f>
        <v>#N/A</v>
      </c>
      <c r="MB17" s="99" t="e">
        <f t="shared" ref="MB17:ME17" si="37">IF(MB7="-",NA(),MB7)</f>
        <v>#N/A</v>
      </c>
      <c r="MC17" s="99" t="e">
        <f t="shared" si="37"/>
        <v>#N/A</v>
      </c>
      <c r="MD17" s="99" t="e">
        <f t="shared" si="37"/>
        <v>#N/A</v>
      </c>
      <c r="ME17" s="99" t="e">
        <f t="shared" si="37"/>
        <v>#N/A</v>
      </c>
      <c r="MF17" s="93"/>
      <c r="MG17" s="93"/>
      <c r="MH17" s="93"/>
      <c r="MI17" s="93"/>
      <c r="MJ17" s="98" t="s">
        <v>177</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178</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179</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179</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179</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179</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179</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179</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179</v>
      </c>
      <c r="DK18" s="99">
        <f>IF(DP7="-",NA(),DP7)</f>
        <v>5.3</v>
      </c>
      <c r="DL18" s="99">
        <f t="shared" ref="DL18:DO18" si="45">IF(DQ7="-",NA(),DQ7)</f>
        <v>7.3</v>
      </c>
      <c r="DM18" s="99">
        <f t="shared" si="45"/>
        <v>5.4</v>
      </c>
      <c r="DN18" s="99">
        <f t="shared" si="45"/>
        <v>6.4</v>
      </c>
      <c r="DO18" s="99">
        <f t="shared" si="45"/>
        <v>5</v>
      </c>
      <c r="DP18" s="93"/>
      <c r="DQ18" s="93"/>
      <c r="DR18" s="93"/>
      <c r="DS18" s="93"/>
      <c r="DT18" s="98" t="s">
        <v>179</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179</v>
      </c>
      <c r="EE18" s="99" t="e">
        <f>IF(EJ7="-",NA(),EJ7)</f>
        <v>#N/A</v>
      </c>
      <c r="EF18" s="99" t="e">
        <f t="shared" ref="EF18:EI18" si="47">IF(EK7="-",NA(),EK7)</f>
        <v>#N/A</v>
      </c>
      <c r="EG18" s="99" t="e">
        <f t="shared" si="47"/>
        <v>#N/A</v>
      </c>
      <c r="EH18" s="99" t="e">
        <f t="shared" si="47"/>
        <v>#N/A</v>
      </c>
      <c r="EI18" s="99" t="e">
        <f t="shared" si="47"/>
        <v>#N/A</v>
      </c>
      <c r="EJ18" s="93"/>
      <c r="EK18" s="93"/>
      <c r="EL18" s="93"/>
      <c r="EM18" s="93"/>
      <c r="EN18" s="98" t="s">
        <v>179</v>
      </c>
      <c r="EO18" s="99">
        <f>IF(ET7="-",NA(),ET7)</f>
        <v>86.6</v>
      </c>
      <c r="EP18" s="99">
        <f t="shared" ref="EP18:ES18" si="48">IF(EU7="-",NA(),EU7)</f>
        <v>83.4</v>
      </c>
      <c r="EQ18" s="99">
        <f t="shared" si="48"/>
        <v>82.5</v>
      </c>
      <c r="ER18" s="99">
        <f t="shared" si="48"/>
        <v>83.2</v>
      </c>
      <c r="ES18" s="99">
        <f t="shared" si="48"/>
        <v>87.9</v>
      </c>
      <c r="ET18" s="93"/>
      <c r="EU18" s="93"/>
      <c r="EV18" s="93"/>
      <c r="EW18" s="93"/>
      <c r="EX18" s="93"/>
      <c r="EY18" s="98" t="s">
        <v>179</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179</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179</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179</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179</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179</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179</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179</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179</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179</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179</v>
      </c>
      <c r="KW18" s="99">
        <f>IF(OR(NOT($KW$8),LB7="-"),NA(),LB7)</f>
        <v>14.9</v>
      </c>
      <c r="KX18" s="99">
        <f>IF(OR(NOT($KW$8),LC7="-"),NA(),LC7)</f>
        <v>15.3</v>
      </c>
      <c r="KY18" s="99">
        <f>IF(OR(NOT($KW$8),LD7="-"),NA(),LD7)</f>
        <v>14.9</v>
      </c>
      <c r="KZ18" s="99">
        <f>IF(OR(NOT($KW$8),LE7="-"),NA(),LE7)</f>
        <v>14.9</v>
      </c>
      <c r="LA18" s="99">
        <f>IF(OR(NOT($KW$8),LF7="-"),NA(),LF7)</f>
        <v>14.3</v>
      </c>
      <c r="LB18" s="93"/>
      <c r="LC18" s="93"/>
      <c r="LD18" s="93"/>
      <c r="LE18" s="93"/>
      <c r="LF18" s="98" t="s">
        <v>179</v>
      </c>
      <c r="LG18" s="99">
        <f>IF(OR(NOT($LG$8),LL7="-"),NA(),LL7)</f>
        <v>0.3</v>
      </c>
      <c r="LH18" s="99">
        <f>IF(OR(NOT($LG$8),LM7="-"),NA(),LM7)</f>
        <v>0.7</v>
      </c>
      <c r="LI18" s="99">
        <f>IF(OR(NOT($LG$8),LN7="-"),NA(),LN7)</f>
        <v>0.4</v>
      </c>
      <c r="LJ18" s="99">
        <f>IF(OR(NOT($LG$8),LO7="-"),NA(),LO7)</f>
        <v>1.8</v>
      </c>
      <c r="LK18" s="99">
        <f>IF(OR(NOT($LG$8),LP7="-"),NA(),LP7)</f>
        <v>1.8</v>
      </c>
      <c r="LL18" s="93"/>
      <c r="LM18" s="93"/>
      <c r="LN18" s="93"/>
      <c r="LO18" s="93"/>
      <c r="LP18" s="98" t="s">
        <v>179</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180</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179</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181</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164</v>
      </c>
      <c r="AY19" s="99">
        <f>$BI$7</f>
        <v>100</v>
      </c>
      <c r="AZ19" s="99">
        <f t="shared" ref="AZ19:BC19" si="49">$BI$7</f>
        <v>100</v>
      </c>
      <c r="BA19" s="99">
        <f t="shared" si="49"/>
        <v>100</v>
      </c>
      <c r="BB19" s="99">
        <f t="shared" si="49"/>
        <v>100</v>
      </c>
      <c r="BC19" s="99">
        <f t="shared" si="49"/>
        <v>100</v>
      </c>
      <c r="BD19" s="93"/>
      <c r="BE19" s="93"/>
      <c r="BF19" s="93"/>
      <c r="BG19" s="93"/>
      <c r="BH19" s="93"/>
      <c r="BI19" s="101" t="s">
        <v>164</v>
      </c>
      <c r="BJ19" s="99">
        <f>$BT$7</f>
        <v>100</v>
      </c>
      <c r="BK19" s="99">
        <f>$BT$7</f>
        <v>100</v>
      </c>
      <c r="BL19" s="99">
        <f>$BT$7</f>
        <v>100</v>
      </c>
      <c r="BM19" s="99">
        <f>$BT$7</f>
        <v>100</v>
      </c>
      <c r="BN19" s="99">
        <f>$BT$7</f>
        <v>100</v>
      </c>
      <c r="BO19" s="93"/>
      <c r="BP19" s="93"/>
      <c r="BQ19" s="93"/>
      <c r="BR19" s="93"/>
      <c r="BS19" s="93"/>
      <c r="BT19" s="101" t="s">
        <v>164</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182</v>
      </c>
      <c r="C20" s="202"/>
      <c r="D20" s="93"/>
    </row>
    <row r="21" spans="1:374" x14ac:dyDescent="0.15">
      <c r="A21" s="90">
        <f t="shared" si="7"/>
        <v>7</v>
      </c>
      <c r="B21" s="202" t="s">
        <v>183</v>
      </c>
      <c r="C21" s="202"/>
      <c r="D21" s="93"/>
    </row>
    <row r="22" spans="1:374" x14ac:dyDescent="0.15">
      <c r="A22" s="90">
        <f t="shared" si="7"/>
        <v>8</v>
      </c>
      <c r="B22" s="202" t="s">
        <v>184</v>
      </c>
      <c r="C22" s="202"/>
      <c r="D22" s="93"/>
      <c r="E22" s="203" t="s">
        <v>185</v>
      </c>
      <c r="F22" s="204"/>
      <c r="G22" s="204"/>
      <c r="H22" s="204"/>
      <c r="I22" s="205"/>
    </row>
    <row r="23" spans="1:374" x14ac:dyDescent="0.15">
      <c r="A23" s="90">
        <f t="shared" si="7"/>
        <v>9</v>
      </c>
      <c r="B23" s="202" t="s">
        <v>186</v>
      </c>
      <c r="C23" s="202"/>
      <c r="D23" s="93"/>
      <c r="E23" s="206"/>
      <c r="F23" s="207"/>
      <c r="G23" s="207"/>
      <c r="H23" s="207"/>
      <c r="I23" s="208"/>
    </row>
    <row r="24" spans="1:374" x14ac:dyDescent="0.15">
      <c r="A24" s="90">
        <f t="shared" si="7"/>
        <v>10</v>
      </c>
      <c r="B24" s="202" t="s">
        <v>187</v>
      </c>
      <c r="C24" s="202"/>
      <c r="D24" s="93"/>
      <c r="E24" s="206"/>
      <c r="F24" s="207"/>
      <c r="G24" s="207"/>
      <c r="H24" s="207"/>
      <c r="I24" s="208"/>
    </row>
    <row r="25" spans="1:374" x14ac:dyDescent="0.15">
      <c r="A25" s="90">
        <f t="shared" si="7"/>
        <v>11</v>
      </c>
      <c r="B25" s="202" t="s">
        <v>188</v>
      </c>
      <c r="C25" s="202"/>
      <c r="D25" s="93"/>
      <c r="E25" s="206"/>
      <c r="F25" s="207"/>
      <c r="G25" s="207"/>
      <c r="H25" s="207"/>
      <c r="I25" s="208"/>
    </row>
    <row r="26" spans="1:374" x14ac:dyDescent="0.15">
      <c r="A26" s="90">
        <f t="shared" si="7"/>
        <v>12</v>
      </c>
      <c r="B26" s="202" t="s">
        <v>189</v>
      </c>
      <c r="C26" s="202"/>
      <c r="D26" s="93"/>
      <c r="E26" s="206"/>
      <c r="F26" s="207"/>
      <c r="G26" s="207"/>
      <c r="H26" s="207"/>
      <c r="I26" s="208"/>
    </row>
    <row r="27" spans="1:374" x14ac:dyDescent="0.15">
      <c r="A27" s="90">
        <f t="shared" si="7"/>
        <v>13</v>
      </c>
      <c r="B27" s="202" t="s">
        <v>190</v>
      </c>
      <c r="C27" s="202"/>
      <c r="D27" s="93"/>
      <c r="E27" s="206"/>
      <c r="F27" s="207"/>
      <c r="G27" s="207"/>
      <c r="H27" s="207"/>
      <c r="I27" s="208"/>
    </row>
    <row r="28" spans="1:374" x14ac:dyDescent="0.15">
      <c r="A28" s="90">
        <f t="shared" si="7"/>
        <v>14</v>
      </c>
      <c r="B28" s="202" t="s">
        <v>191</v>
      </c>
      <c r="C28" s="202"/>
      <c r="D28" s="93"/>
      <c r="E28" s="206"/>
      <c r="F28" s="207"/>
      <c r="G28" s="207"/>
      <c r="H28" s="207"/>
      <c r="I28" s="208"/>
    </row>
    <row r="29" spans="1:374" x14ac:dyDescent="0.15">
      <c r="A29" s="90">
        <f t="shared" si="7"/>
        <v>15</v>
      </c>
      <c r="B29" s="202" t="s">
        <v>192</v>
      </c>
      <c r="C29" s="202"/>
      <c r="D29" s="93"/>
      <c r="E29" s="206"/>
      <c r="F29" s="207"/>
      <c r="G29" s="207"/>
      <c r="H29" s="207"/>
      <c r="I29" s="208"/>
    </row>
    <row r="30" spans="1:374" x14ac:dyDescent="0.15">
      <c r="A30" s="90">
        <f t="shared" si="7"/>
        <v>16</v>
      </c>
      <c r="B30" s="202" t="s">
        <v>193</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2023-01-27T00:35:04Z</cp:lastPrinted>
  <dcterms:created xsi:type="dcterms:W3CDTF">2022-12-01T02:13:52Z</dcterms:created>
  <dcterms:modified xsi:type="dcterms:W3CDTF">2023-01-27T00:39:22Z</dcterms:modified>
  <cp:category/>
</cp:coreProperties>
</file>