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60645000水・環境課\2023(R5)\F_経営企画\04_決算\【1.29(月)〆】公営企業に係る経営比較分析表（令和４年度決算）の分析等について（依頼）\経営比較分析表\"/>
    </mc:Choice>
  </mc:AlternateContent>
  <xr:revisionPtr revIDLastSave="0" documentId="14_{0D9FA04F-1AE0-49AE-B53C-721073C83452}" xr6:coauthVersionLast="47" xr6:coauthVersionMax="47" xr10:uidLastSave="{00000000-0000-0000-0000-000000000000}"/>
  <workbookProtection workbookAlgorithmName="SHA-512" workbookHashValue="NZWTLH7r69RRRt5MTQR3T6YPjD62NuOeGVszU953jgPc1m7oXQ+14GdS8wUipN9DG7piSyGeLb4cdaKDl1nVkg==" workbookSaltValue="TjJ9OjwX/ukK8ch8uUehog==" workbookSpinCount="100000" lockStructure="1"/>
  <bookViews>
    <workbookView xWindow="34860" yWindow="0" windowWidth="14430" windowHeight="15600"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<sst xmlns="http://schemas.openxmlformats.org/spreadsheetml/2006/main" count="275" uniqueCount="117">
  <si>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</si>
  <si>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</si>
  <si>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</si>
  <si>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</si>
  <si>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</si>
  <si>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</si>
  <si>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</si>
  <si>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</si>
  <si>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</si>
  <si>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</si>
  <si>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</si>
  <si>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</si>
  <si>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</si>
  <si>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</si>
  <si>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</si>
  <si>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</si>
  <si>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</si>
  <si>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</si>
  <si>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</si>
  <si>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</si>
  <si>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</si>
  <si>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</si>
  <si>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</si>
  <si>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</si>
  <si>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</si>
  <si>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</si>
  <si>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</si>
  <si>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</si>
  <si>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</si>
  <si>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</si>
  <si>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</si>
  <si>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</si>
  <si>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</si>
  <si>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</si>
  <si>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</si>
  <si>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</si>
  <si>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</si>
  <si>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</si>
  <si>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</si>
  <si>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</si>
  <si>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</si>
  <si>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</si>
  <si>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</si>
  <si>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</si>
  <si>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</si>
  <si>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</si>
  <si>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</si>
  <si>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</si>
  <si>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</si>
  <si>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</si>
  <si>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</si>
  <si>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</si>
  <si>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</si>
  <si>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</si>
  <si>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</si>
  <si>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</si>
  <si>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</si>
  <si>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</si>
  <si>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</si>
  <si>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</si>
  <si>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</si>
  <si>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</si>
  <si>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</si>
  <si>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</si>
  <si>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</si>
  <si>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</si>
  <si>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</si>
  <si>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</si>
  <si>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</si>
  <si>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</si>
  <si>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</si>
  <si>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</si>
  <si>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</si>
  <si>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</si>
  <si>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</si>
  <si>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</si>
  <si>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</si>
  <si>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</si>
  <si>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</si>
  <si>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</si>
  <si>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</si>
  <si>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</si>
  <si>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</si>
  <si>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</si>
  <si>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</si>
  <si>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</si>
  <si>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</si>
  <si>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</si>
  <si>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</si>
  <si>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</si>
  <si>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</si>
  <si>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</si>
  <si>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</si>
  <si>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</si>
  <si>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</si>
  <si>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</si>
  <si>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</si>
  <si>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法適用</t>
  </si>
  <si>
    <t>下水道事業</t>
  </si>
  <si>
    <t>流域下水道</t>
  </si>
  <si>
    <t>E3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</si>
  <si>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</si>
  <si>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</si>
  <si>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</si>
  <si>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</si>
  <si>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</si>
  <si>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</si>
  <si>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</si>
  <si>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</si>
  <si>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</si>
  <si>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</si>
  <si>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</si>
  <si>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</si>
  <si>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</si>
  <si>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算定基礎となる減価償却累計額は、令和２年度に地方公営企業法の財務に関する規定を適用してからの数値となるため、低い値となっています。
②管渠老朽化率及び③管渠改善率
平成21年度に供用を開始してからまだ間がなく、老朽化等が見られないことから、管渠においては更新の実施はありません。</t>
    <rPh sb="96" eb="98">
      <t>ヘイセイ</t>
    </rPh>
    <rPh sb="100" eb="102">
      <t>ネンド</t>
    </rPh>
    <rPh sb="103" eb="105">
      <t>キョウヨウ</t>
    </rPh>
    <rPh sb="106" eb="108">
      <t>カイシ</t>
    </rPh>
    <rPh sb="114" eb="115">
      <t>マ</t>
    </rPh>
    <rPh sb="119" eb="122">
      <t>ロウキュウカ</t>
    </rPh>
    <rPh sb="122" eb="123">
      <t>トウ</t>
    </rPh>
    <rPh sb="124" eb="125">
      <t>ミ</t>
    </rPh>
    <rPh sb="134" eb="136">
      <t>カンキョ</t>
    </rPh>
    <rPh sb="141" eb="143">
      <t>コウシン</t>
    </rPh>
    <rPh sb="144" eb="146">
      <t>ジッシ</t>
    </rPh>
    <phoneticPr fontId="4"/>
  </si>
  <si>
    <t>　下水道経営の健全性の確保については、下水道への流入水量の増加による収益の増加を図るととも、コスト削減に努める必要があります。
　今後も、関係市町との連携を更に密にし、啓発活動の強化等により接続率・水洗化率の向上及び面整備による処理区域の拡大により処理水量の増加による収益の確保に努めるとともに、指定管理者制度によるコスト削減に努め、効率的かつ健全な経営を継続していくこと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4" eb="36">
      <t>シュウエキ</t>
    </rPh>
    <rPh sb="37" eb="39">
      <t>ゾウカ</t>
    </rPh>
    <rPh sb="40" eb="41">
      <t>ハカ</t>
    </rPh>
    <rPh sb="49" eb="51">
      <t>サクゲン</t>
    </rPh>
    <rPh sb="52" eb="53">
      <t>ツト</t>
    </rPh>
    <rPh sb="55" eb="57">
      <t>ヒツヨウ</t>
    </rPh>
    <rPh sb="91" eb="92">
      <t>トウ</t>
    </rPh>
    <rPh sb="95" eb="97">
      <t>セツゾク</t>
    </rPh>
    <rPh sb="97" eb="98">
      <t>リツ</t>
    </rPh>
    <rPh sb="104" eb="106">
      <t>コウジョウ</t>
    </rPh>
    <rPh sb="106" eb="107">
      <t>オヨ</t>
    </rPh>
    <rPh sb="108" eb="109">
      <t>メン</t>
    </rPh>
    <rPh sb="109" eb="111">
      <t>セイビ</t>
    </rPh>
    <rPh sb="114" eb="116">
      <t>ショリ</t>
    </rPh>
    <rPh sb="116" eb="118">
      <t>クイキ</t>
    </rPh>
    <rPh sb="119" eb="121">
      <t>カクダイ</t>
    </rPh>
    <rPh sb="140" eb="141">
      <t>ツト</t>
    </rPh>
    <rPh sb="189" eb="191">
      <t>ソウキ</t>
    </rPh>
    <rPh sb="192" eb="194">
      <t>ケイエイ</t>
    </rPh>
    <rPh sb="194" eb="197">
      <t>アンテイカ</t>
    </rPh>
    <rPh sb="198" eb="199">
      <t>ハカ</t>
    </rPh>
    <rPh sb="204" eb="205">
      <t>ツト</t>
    </rPh>
    <phoneticPr fontId="4"/>
  </si>
  <si>
    <t>①経常収支比率及び②累積欠損比率
　今年度については、消費税における特定収入の処理に伴い、経常損失を計上しましたが、施設の管理費は流域関連市町からの負担金により、企業債の元利償還金は一般会計からの繰入によりそれぞれ賄っており、資金の収支の不足はありません。
③流動比率
　流動負債には建設改良費に充てられた企業債等が含まれており、数値が低くなっていますが、償還の原資は主に一般会計からの繰入金あり、償還する年度に繰入れが行われるため、短期的な支払能力は確保しています。
④企業債残高対事業規模比率
　企業債元金についても、その大半は一般会計からの繰入による償還を予定しており、残りも流域関連市町からの負担金による償還を予定しています。
⑥汚水処理原価
　有収水量は増加していますが、今年度は電気代の高騰の影響により数値は増加しました。今後についても有収水量の増加や維持費の削減効果を電気代の高騰による影響が上回る場合、数値の増加が発生する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翌年度にはまた増加に転じ、今後も増加していくと考えられます。
⑧水洗化率
　関連市町の処理区域の拡大及び接続率向上の取り組みにより、区域内人口及び域内水洗便所設置済み人口ともに増加しており、今後も増加が見込まれます。</t>
    <rPh sb="1" eb="3">
      <t>ケイジョウ</t>
    </rPh>
    <rPh sb="3" eb="5">
      <t>シュウシ</t>
    </rPh>
    <rPh sb="5" eb="7">
      <t>ヒリツ</t>
    </rPh>
    <rPh sb="7" eb="8">
      <t>オヨ</t>
    </rPh>
    <rPh sb="10" eb="12">
      <t>ルイセキ</t>
    </rPh>
    <rPh sb="12" eb="14">
      <t>ケッソン</t>
    </rPh>
    <rPh sb="14" eb="16">
      <t>ヒリツ</t>
    </rPh>
    <rPh sb="18" eb="21">
      <t>コンネンド</t>
    </rPh>
    <rPh sb="27" eb="30">
      <t>ショウヒゼイ</t>
    </rPh>
    <rPh sb="34" eb="36">
      <t>トクテイ</t>
    </rPh>
    <rPh sb="36" eb="38">
      <t>シュウニュウ</t>
    </rPh>
    <rPh sb="39" eb="41">
      <t>ショリ</t>
    </rPh>
    <rPh sb="42" eb="43">
      <t>トモナ</t>
    </rPh>
    <rPh sb="45" eb="47">
      <t>ケイジョウ</t>
    </rPh>
    <rPh sb="47" eb="49">
      <t>ソンシツ</t>
    </rPh>
    <rPh sb="50" eb="52">
      <t>ケイジョウ</t>
    </rPh>
    <rPh sb="58" eb="60">
      <t>シセツ</t>
    </rPh>
    <rPh sb="61" eb="64">
      <t>カンリヒ</t>
    </rPh>
    <rPh sb="65" eb="67">
      <t>リュウイキ</t>
    </rPh>
    <rPh sb="67" eb="69">
      <t>カンレン</t>
    </rPh>
    <rPh sb="69" eb="71">
      <t>シチョウ</t>
    </rPh>
    <rPh sb="74" eb="77">
      <t>フタンキン</t>
    </rPh>
    <rPh sb="81" eb="84">
      <t>キギョウサイ</t>
    </rPh>
    <rPh sb="85" eb="87">
      <t>ガンリ</t>
    </rPh>
    <rPh sb="87" eb="90">
      <t>ショウカンキン</t>
    </rPh>
    <rPh sb="91" eb="93">
      <t>イッパン</t>
    </rPh>
    <rPh sb="93" eb="95">
      <t>カイケイ</t>
    </rPh>
    <rPh sb="98" eb="99">
      <t>ク</t>
    </rPh>
    <rPh sb="99" eb="100">
      <t>イ</t>
    </rPh>
    <rPh sb="107" eb="108">
      <t>マカナ</t>
    </rPh>
    <rPh sb="113" eb="115">
      <t>シキン</t>
    </rPh>
    <rPh sb="116" eb="118">
      <t>シュウシ</t>
    </rPh>
    <rPh sb="119" eb="121">
      <t>フソク</t>
    </rPh>
    <rPh sb="156" eb="157">
      <t>トウ</t>
    </rPh>
    <rPh sb="184" eb="185">
      <t>オモ</t>
    </rPh>
    <rPh sb="210" eb="211">
      <t>オコナ</t>
    </rPh>
    <rPh sb="236" eb="239">
      <t>キギョウサイ</t>
    </rPh>
    <rPh sb="239" eb="241">
      <t>ザンダカ</t>
    </rPh>
    <rPh sb="241" eb="242">
      <t>タイ</t>
    </rPh>
    <rPh sb="242" eb="244">
      <t>ジギョウ</t>
    </rPh>
    <rPh sb="244" eb="246">
      <t>キボ</t>
    </rPh>
    <rPh sb="246" eb="248">
      <t>ヒリツ</t>
    </rPh>
    <rPh sb="250" eb="253">
      <t>キギョウサイ</t>
    </rPh>
    <rPh sb="253" eb="255">
      <t>ガンキン</t>
    </rPh>
    <rPh sb="263" eb="265">
      <t>タイハン</t>
    </rPh>
    <rPh sb="278" eb="280">
      <t>ショウカン</t>
    </rPh>
    <rPh sb="281" eb="283">
      <t>ヨテイ</t>
    </rPh>
    <rPh sb="288" eb="289">
      <t>ノコ</t>
    </rPh>
    <rPh sb="300" eb="303">
      <t>フタンキン</t>
    </rPh>
    <rPh sb="309" eb="311">
      <t>ヨテイ</t>
    </rPh>
    <rPh sb="319" eb="321">
      <t>オスイ</t>
    </rPh>
    <rPh sb="352" eb="354">
      <t>エイキョウ</t>
    </rPh>
    <rPh sb="358" eb="361">
      <t>コンネンド</t>
    </rPh>
    <rPh sb="362" eb="365">
      <t>デンキダイ</t>
    </rPh>
    <rPh sb="366" eb="368">
      <t>コウトウ</t>
    </rPh>
    <rPh sb="371" eb="373">
      <t>スウチ</t>
    </rPh>
    <rPh sb="374" eb="376">
      <t>ゾウカ</t>
    </rPh>
    <rPh sb="381" eb="383">
      <t>コンゴ</t>
    </rPh>
    <rPh sb="389" eb="390">
      <t>ユウ</t>
    </rPh>
    <rPh sb="390" eb="391">
      <t>シュウ</t>
    </rPh>
    <rPh sb="391" eb="393">
      <t>スイリョウ</t>
    </rPh>
    <rPh sb="394" eb="396">
      <t>ゾウカ</t>
    </rPh>
    <rPh sb="404" eb="406">
      <t>サクゲン</t>
    </rPh>
    <rPh sb="406" eb="408">
      <t>コウカ</t>
    </rPh>
    <rPh sb="409" eb="412">
      <t>デンキダイ</t>
    </rPh>
    <rPh sb="413" eb="415">
      <t>コウトウ</t>
    </rPh>
    <rPh sb="417" eb="419">
      <t>ウワマワ</t>
    </rPh>
    <rPh sb="420" eb="422">
      <t>バアイ</t>
    </rPh>
    <rPh sb="423" eb="425">
      <t>スウチ</t>
    </rPh>
    <rPh sb="426" eb="428">
      <t>ゾウカ</t>
    </rPh>
    <rPh sb="429" eb="431">
      <t>ハッセイ</t>
    </rPh>
    <rPh sb="434" eb="435">
      <t>カンガ</t>
    </rPh>
    <rPh sb="443" eb="445">
      <t>シセツ</t>
    </rPh>
    <rPh sb="445" eb="448">
      <t>リヨウリツ</t>
    </rPh>
    <rPh sb="450" eb="452">
      <t>ヘイセイ</t>
    </rPh>
    <rPh sb="454" eb="455">
      <t>ネン</t>
    </rPh>
    <rPh sb="456" eb="457">
      <t>ガツ</t>
    </rPh>
    <rPh sb="458" eb="460">
      <t>キョウヨウ</t>
    </rPh>
    <rPh sb="460" eb="463">
      <t>カイシゴ</t>
    </rPh>
    <rPh sb="464" eb="466">
      <t>ユウシュウ</t>
    </rPh>
    <rPh sb="466" eb="468">
      <t>スイリョウ</t>
    </rPh>
    <rPh sb="469" eb="471">
      <t>チャクジツ</t>
    </rPh>
    <rPh sb="472" eb="474">
      <t>ゾウカ</t>
    </rPh>
    <rPh sb="479" eb="481">
      <t>ショリ</t>
    </rPh>
    <rPh sb="481" eb="483">
      <t>スイリョウ</t>
    </rPh>
    <rPh sb="484" eb="486">
      <t>ゾウカ</t>
    </rPh>
    <rPh sb="492" eb="494">
      <t>ヘイセイ</t>
    </rPh>
    <rPh sb="496" eb="498">
      <t>ネンド</t>
    </rPh>
    <rPh sb="499" eb="501">
      <t>ショリ</t>
    </rPh>
    <rPh sb="501" eb="503">
      <t>ノウリョク</t>
    </rPh>
    <rPh sb="509" eb="510">
      <t>リツ</t>
    </rPh>
    <rPh sb="510" eb="511">
      <t>ベイ</t>
    </rPh>
    <rPh sb="512" eb="513">
      <t>ニチ</t>
    </rPh>
    <rPh sb="521" eb="522">
      <t>リツ</t>
    </rPh>
    <rPh sb="522" eb="523">
      <t>ベイ</t>
    </rPh>
    <rPh sb="524" eb="525">
      <t>ニチ</t>
    </rPh>
    <rPh sb="526" eb="528">
      <t>バイゾウ</t>
    </rPh>
    <rPh sb="535" eb="538">
      <t>リヨウリツ</t>
    </rPh>
    <rPh sb="539" eb="541">
      <t>ゲンショウ</t>
    </rPh>
    <rPh sb="546" eb="547">
      <t>ヨク</t>
    </rPh>
    <rPh sb="547" eb="549">
      <t>ネンド</t>
    </rPh>
    <rPh sb="553" eb="555">
      <t>ゾウカ</t>
    </rPh>
    <rPh sb="556" eb="557">
      <t>テン</t>
    </rPh>
    <rPh sb="559" eb="561">
      <t>コンゴ</t>
    </rPh>
    <rPh sb="562" eb="564">
      <t>ゾウカ</t>
    </rPh>
    <rPh sb="569" eb="570">
      <t>カンガ</t>
    </rPh>
    <rPh sb="578" eb="581">
      <t>スイセンカ</t>
    </rPh>
    <rPh sb="581" eb="582">
      <t>リツ</t>
    </rPh>
    <rPh sb="584" eb="586">
      <t>カンレン</t>
    </rPh>
    <rPh sb="586" eb="587">
      <t>シ</t>
    </rPh>
    <rPh sb="587" eb="588">
      <t>マチ</t>
    </rPh>
    <rPh sb="589" eb="591">
      <t>ショリ</t>
    </rPh>
    <rPh sb="591" eb="593">
      <t>クイキ</t>
    </rPh>
    <rPh sb="594" eb="596">
      <t>カクダイ</t>
    </rPh>
    <rPh sb="596" eb="597">
      <t>オヨ</t>
    </rPh>
    <rPh sb="601" eb="603">
      <t>コウジョウ</t>
    </rPh>
    <rPh sb="604" eb="605">
      <t>ト</t>
    </rPh>
    <rPh sb="606" eb="607">
      <t>ク</t>
    </rPh>
    <rPh sb="612" eb="615">
      <t>クイキナイ</t>
    </rPh>
    <rPh sb="615" eb="617">
      <t>ジンコウ</t>
    </rPh>
    <rPh sb="617" eb="618">
      <t>オヨ</t>
    </rPh>
    <rPh sb="619" eb="621">
      <t>イキナイ</t>
    </rPh>
    <rPh sb="621" eb="623">
      <t>スイセン</t>
    </rPh>
    <rPh sb="623" eb="625">
      <t>ベンジョ</t>
    </rPh>
    <rPh sb="625" eb="627">
      <t>セッチ</t>
    </rPh>
    <rPh sb="627" eb="628">
      <t>ズ</t>
    </rPh>
    <rPh sb="629" eb="631">
      <t>ジンコウ</t>
    </rPh>
    <rPh sb="634" eb="636">
      <t>ゾウカコンゴゾウカミコ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</si>
</sst>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2"/>
      <color rgb="FF3F3F76"/>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7C-44F8-AB48-E7B1276BB7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A7C-44F8-AB48-E7B1276BB7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39.130000000000003</c:v>
                </c:pt>
                <c:pt idx="3">
                  <c:v>44.31</c:v>
                </c:pt>
                <c:pt idx="4">
                  <c:v>48.6</c:v>
                </c:pt>
              </c:numCache>
            </c:numRef>
          </c:val>
          <c:extLst>
            <c:ext xmlns:c16="http://schemas.microsoft.com/office/drawing/2014/chart" uri="{C3380CC4-5D6E-409C-BE32-E72D297353CC}">
              <c16:uniqueId val="{00000000-93C3-4710-9C1D-19D99B273C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formatCode="#,##0.00;&quot;△&quot;#,##0.00">
                  <c:v>0</c:v>
                </c:pt>
                <c:pt idx="3" formatCode="#,##0.00;&quot;△&quot;#,##0.00">
                  <c:v>0</c:v>
                </c:pt>
                <c:pt idx="4">
                  <c:v>48.6</c:v>
                </c:pt>
              </c:numCache>
            </c:numRef>
          </c:val>
          <c:smooth val="0"/>
          <c:extLst>
            <c:ext xmlns:c16="http://schemas.microsoft.com/office/drawing/2014/chart" uri="{C3380CC4-5D6E-409C-BE32-E72D297353CC}">
              <c16:uniqueId val="{00000001-93C3-4710-9C1D-19D99B273C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46.02</c:v>
                </c:pt>
                <c:pt idx="3">
                  <c:v>47.54</c:v>
                </c:pt>
                <c:pt idx="4">
                  <c:v>47.63</c:v>
                </c:pt>
              </c:numCache>
            </c:numRef>
          </c:val>
          <c:extLst>
            <c:ext xmlns:c16="http://schemas.microsoft.com/office/drawing/2014/chart" uri="{C3380CC4-5D6E-409C-BE32-E72D297353CC}">
              <c16:uniqueId val="{00000000-B1BF-40BA-91D6-746B6666EC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formatCode="#,##0.00;&quot;△&quot;#,##0.00">
                  <c:v>0</c:v>
                </c:pt>
                <c:pt idx="3" formatCode="#,##0.00;&quot;△&quot;#,##0.00">
                  <c:v>0</c:v>
                </c:pt>
                <c:pt idx="4">
                  <c:v>47.63</c:v>
                </c:pt>
              </c:numCache>
            </c:numRef>
          </c:val>
          <c:smooth val="0"/>
          <c:extLst>
            <c:ext xmlns:c16="http://schemas.microsoft.com/office/drawing/2014/chart" uri="{C3380CC4-5D6E-409C-BE32-E72D297353CC}">
              <c16:uniqueId val="{00000001-B1BF-40BA-91D6-746B6666EC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100.96</c:v>
                </c:pt>
                <c:pt idx="3">
                  <c:v>100</c:v>
                </c:pt>
                <c:pt idx="4">
                  <c:v>99.36</c:v>
                </c:pt>
              </c:numCache>
            </c:numRef>
          </c:val>
          <c:extLst>
            <c:ext xmlns:c16="http://schemas.microsoft.com/office/drawing/2014/chart" uri="{C3380CC4-5D6E-409C-BE32-E72D297353CC}">
              <c16:uniqueId val="{00000000-4F8C-40A3-BFC5-96FDC872EC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formatCode="#,##0.00;&quot;△&quot;#,##0.00">
                  <c:v>0</c:v>
                </c:pt>
                <c:pt idx="3" formatCode="#,##0.00;&quot;△&quot;#,##0.00">
                  <c:v>0</c:v>
                </c:pt>
                <c:pt idx="4">
                  <c:v>99.36</c:v>
                </c:pt>
              </c:numCache>
            </c:numRef>
          </c:val>
          <c:smooth val="0"/>
          <c:extLst>
            <c:ext xmlns:c16="http://schemas.microsoft.com/office/drawing/2014/chart" uri="{C3380CC4-5D6E-409C-BE32-E72D297353CC}">
              <c16:uniqueId val="{00000001-4F8C-40A3-BFC5-96FDC872EC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6.07</c:v>
                </c:pt>
                <c:pt idx="4">
                  <c:v>9.06</c:v>
                </c:pt>
              </c:numCache>
            </c:numRef>
          </c:val>
          <c:extLst>
            <c:ext xmlns:c16="http://schemas.microsoft.com/office/drawing/2014/chart" uri="{C3380CC4-5D6E-409C-BE32-E72D297353CC}">
              <c16:uniqueId val="{00000000-4C88-4B61-8B82-CC1BE6B460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formatCode="#,##0.00;&quot;△&quot;#,##0.00">
                  <c:v>0</c:v>
                </c:pt>
                <c:pt idx="3" formatCode="#,##0.00;&quot;△&quot;#,##0.00">
                  <c:v>0</c:v>
                </c:pt>
                <c:pt idx="4">
                  <c:v>9.06</c:v>
                </c:pt>
              </c:numCache>
            </c:numRef>
          </c:val>
          <c:smooth val="0"/>
          <c:extLst>
            <c:ext xmlns:c16="http://schemas.microsoft.com/office/drawing/2014/chart" uri="{C3380CC4-5D6E-409C-BE32-E72D297353CC}">
              <c16:uniqueId val="{00000001-4C88-4B61-8B82-CC1BE6B460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B3-4C2F-A52E-60443783FE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EB3-4C2F-A52E-60443783FE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2.3199999999999998</c:v>
                </c:pt>
              </c:numCache>
            </c:numRef>
          </c:val>
          <c:extLst>
            <c:ext xmlns:c16="http://schemas.microsoft.com/office/drawing/2014/chart" uri="{C3380CC4-5D6E-409C-BE32-E72D297353CC}">
              <c16:uniqueId val="{00000000-40EF-4D85-9B89-1724ABB111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2.3199999999999998</c:v>
                </c:pt>
              </c:numCache>
            </c:numRef>
          </c:val>
          <c:smooth val="0"/>
          <c:extLst>
            <c:ext xmlns:c16="http://schemas.microsoft.com/office/drawing/2014/chart" uri="{C3380CC4-5D6E-409C-BE32-E72D297353CC}">
              <c16:uniqueId val="{00000001-40EF-4D85-9B89-1724ABB111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28.06</c:v>
                </c:pt>
                <c:pt idx="3">
                  <c:v>28.85</c:v>
                </c:pt>
                <c:pt idx="4">
                  <c:v>36.76</c:v>
                </c:pt>
              </c:numCache>
            </c:numRef>
          </c:val>
          <c:extLst>
            <c:ext xmlns:c16="http://schemas.microsoft.com/office/drawing/2014/chart" uri="{C3380CC4-5D6E-409C-BE32-E72D297353CC}">
              <c16:uniqueId val="{00000000-E36D-470D-B317-03C6E3A434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formatCode="#,##0.00;&quot;△&quot;#,##0.00">
                  <c:v>0</c:v>
                </c:pt>
                <c:pt idx="3" formatCode="#,##0.00;&quot;△&quot;#,##0.00">
                  <c:v>0</c:v>
                </c:pt>
                <c:pt idx="4">
                  <c:v>36.76</c:v>
                </c:pt>
              </c:numCache>
            </c:numRef>
          </c:val>
          <c:smooth val="0"/>
          <c:extLst>
            <c:ext xmlns:c16="http://schemas.microsoft.com/office/drawing/2014/chart" uri="{C3380CC4-5D6E-409C-BE32-E72D297353CC}">
              <c16:uniqueId val="{00000001-E36D-470D-B317-03C6E3A434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0.89</c:v>
                </c:pt>
                <c:pt idx="3">
                  <c:v>0.47</c:v>
                </c:pt>
                <c:pt idx="4">
                  <c:v>0.68</c:v>
                </c:pt>
              </c:numCache>
            </c:numRef>
          </c:val>
          <c:extLst>
            <c:ext xmlns:c16="http://schemas.microsoft.com/office/drawing/2014/chart" uri="{C3380CC4-5D6E-409C-BE32-E72D297353CC}">
              <c16:uniqueId val="{00000000-F2EE-45E5-9547-92E2CDD01A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formatCode="#,##0.00;&quot;△&quot;#,##0.00">
                  <c:v>0</c:v>
                </c:pt>
                <c:pt idx="3" formatCode="#,##0.00;&quot;△&quot;#,##0.00">
                  <c:v>0</c:v>
                </c:pt>
                <c:pt idx="4">
                  <c:v>0.68</c:v>
                </c:pt>
              </c:numCache>
            </c:numRef>
          </c:val>
          <c:smooth val="0"/>
          <c:extLst>
            <c:ext xmlns:c16="http://schemas.microsoft.com/office/drawing/2014/chart" uri="{C3380CC4-5D6E-409C-BE32-E72D297353CC}">
              <c16:uniqueId val="{00000001-F2EE-45E5-9547-92E2CDD01A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53-4521-A368-F922F3F428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53-4521-A368-F922F3F428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125.63</c:v>
                </c:pt>
                <c:pt idx="3">
                  <c:v>108.59</c:v>
                </c:pt>
                <c:pt idx="4">
                  <c:v>109.74</c:v>
                </c:pt>
              </c:numCache>
            </c:numRef>
          </c:val>
          <c:extLst>
            <c:ext xmlns:c16="http://schemas.microsoft.com/office/drawing/2014/chart" uri="{C3380CC4-5D6E-409C-BE32-E72D297353CC}">
              <c16:uniqueId val="{00000000-6F64-4506-912A-BA37E28059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formatCode="#,##0.00;&quot;△&quot;#,##0.00">
                  <c:v>0</c:v>
                </c:pt>
                <c:pt idx="3" formatCode="#,##0.00;&quot;△&quot;#,##0.00">
                  <c:v>0</c:v>
                </c:pt>
                <c:pt idx="4">
                  <c:v>109.74</c:v>
                </c:pt>
              </c:numCache>
            </c:numRef>
          </c:val>
          <c:smooth val="0"/>
          <c:extLst>
            <c:ext xmlns:c16="http://schemas.microsoft.com/office/drawing/2014/chart" uri="{C3380CC4-5D6E-409C-BE32-E72D297353CC}">
              <c16:uniqueId val="{00000001-6F64-4506-912A-BA37E28059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E3</v>
      </c>
      <c r="X8" s="35"/>
      <c r="Y8" s="35"/>
      <c r="Z8" s="35"/>
      <c r="AA8" s="35"/>
      <c r="AB8" s="35"/>
      <c r="AC8" s="35"/>
      <c r="AD8" s="36" t="str">
        <f>データ!$M$6</f>
        <v>非設置</v>
      </c>
      <c r="AE8" s="36"/>
      <c r="AF8" s="36"/>
      <c r="AG8" s="36"/>
      <c r="AH8" s="36"/>
      <c r="AI8" s="36"/>
      <c r="AJ8" s="36"/>
      <c r="AK8" s="3"/>
      <c r="AL8" s="37">
        <f>データ!S6</f>
        <v>718879</v>
      </c>
      <c r="AM8" s="37"/>
      <c r="AN8" s="37"/>
      <c r="AO8" s="37"/>
      <c r="AP8" s="37"/>
      <c r="AQ8" s="37"/>
      <c r="AR8" s="37"/>
      <c r="AS8" s="37"/>
      <c r="AT8" s="38">
        <f>データ!T6</f>
        <v>4146.99</v>
      </c>
      <c r="AU8" s="38"/>
      <c r="AV8" s="38"/>
      <c r="AW8" s="38"/>
      <c r="AX8" s="38"/>
      <c r="AY8" s="38"/>
      <c r="AZ8" s="38"/>
      <c r="BA8" s="38"/>
      <c r="BB8" s="38">
        <f>データ!U6</f>
        <v>173.35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74.27</v>
      </c>
      <c r="J10" s="38"/>
      <c r="K10" s="38"/>
      <c r="L10" s="38"/>
      <c r="M10" s="38"/>
      <c r="N10" s="38"/>
      <c r="O10" s="38"/>
      <c r="P10" s="38">
        <f>データ!P6</f>
        <v>17.52</v>
      </c>
      <c r="Q10" s="38"/>
      <c r="R10" s="38"/>
      <c r="S10" s="38"/>
      <c r="T10" s="38"/>
      <c r="U10" s="38"/>
      <c r="V10" s="38"/>
      <c r="W10" s="38">
        <f>データ!Q6</f>
        <v>105.92</v>
      </c>
      <c r="X10" s="38"/>
      <c r="Y10" s="38"/>
      <c r="Z10" s="38"/>
      <c r="AA10" s="38"/>
      <c r="AB10" s="38"/>
      <c r="AC10" s="38"/>
      <c r="AD10" s="37">
        <f>データ!R6</f>
        <v>0</v>
      </c>
      <c r="AE10" s="37"/>
      <c r="AF10" s="37"/>
      <c r="AG10" s="37"/>
      <c r="AH10" s="37"/>
      <c r="AI10" s="37"/>
      <c r="AJ10" s="37"/>
      <c r="AK10" s="2"/>
      <c r="AL10" s="37">
        <f>データ!V6</f>
        <v>24708</v>
      </c>
      <c r="AM10" s="37"/>
      <c r="AN10" s="37"/>
      <c r="AO10" s="37"/>
      <c r="AP10" s="37"/>
      <c r="AQ10" s="37"/>
      <c r="AR10" s="37"/>
      <c r="AS10" s="37"/>
      <c r="AT10" s="38">
        <f>データ!W6</f>
        <v>7.67</v>
      </c>
      <c r="AU10" s="38"/>
      <c r="AV10" s="38"/>
      <c r="AW10" s="38"/>
      <c r="AX10" s="38"/>
      <c r="AY10" s="38"/>
      <c r="AZ10" s="38"/>
      <c r="BA10" s="38"/>
      <c r="BB10" s="38">
        <f>データ!X6</f>
        <v>3221.38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NLh6d9H3LmGpGOjkQ54A0Xc3g5ZHRawk6Mq6RsLbnzEpFkgbjEy0xdUlrgSpncwBWFe/R8oL10Hwyljw5N5IVw==" saltValue="q8PCMrdenwOoEB/ymhCr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360007</v>
      </c>
      <c r="D6" s="19">
        <f t="shared" si="3"/>
        <v>46</v>
      </c>
      <c r="E6" s="19">
        <f t="shared" si="3"/>
        <v>17</v>
      </c>
      <c r="F6" s="19">
        <f t="shared" si="3"/>
        <v>3</v>
      </c>
      <c r="G6" s="19">
        <f t="shared" si="3"/>
        <v>0</v>
      </c>
      <c r="H6" s="19" t="str">
        <f t="shared" si="3"/>
        <v>徳島県</v>
      </c>
      <c r="I6" s="19" t="str">
        <f t="shared" si="3"/>
        <v>法適用</v>
      </c>
      <c r="J6" s="19" t="str">
        <f t="shared" si="3"/>
        <v>下水道事業</v>
      </c>
      <c r="K6" s="19" t="str">
        <f t="shared" si="3"/>
        <v>流域下水道</v>
      </c>
      <c r="L6" s="19" t="str">
        <f t="shared" si="3"/>
        <v>E3</v>
      </c>
      <c r="M6" s="19" t="str">
        <f t="shared" si="3"/>
        <v>非設置</v>
      </c>
      <c r="N6" s="20" t="str">
        <f t="shared" si="3"/>
        <v>-</v>
      </c>
      <c r="O6" s="20">
        <f t="shared" si="3"/>
        <v>74.27</v>
      </c>
      <c r="P6" s="20">
        <f t="shared" si="3"/>
        <v>17.52</v>
      </c>
      <c r="Q6" s="20">
        <f t="shared" si="3"/>
        <v>105.92</v>
      </c>
      <c r="R6" s="20">
        <f t="shared" si="3"/>
        <v>0</v>
      </c>
      <c r="S6" s="20">
        <f t="shared" si="3"/>
        <v>718879</v>
      </c>
      <c r="T6" s="20">
        <f t="shared" si="3"/>
        <v>4146.99</v>
      </c>
      <c r="U6" s="20">
        <f t="shared" si="3"/>
        <v>173.35</v>
      </c>
      <c r="V6" s="20">
        <f t="shared" si="3"/>
        <v>24708</v>
      </c>
      <c r="W6" s="20">
        <f t="shared" si="3"/>
        <v>7.67</v>
      </c>
      <c r="X6" s="20">
        <f t="shared" si="3"/>
        <v>3221.38</v>
      </c>
      <c r="Y6" s="21" t="str">
        <f>IF(Y7="",NA(),Y7)</f>
        <v>-</v>
      </c>
      <c r="Z6" s="21" t="str">
        <f t="shared" ref="Z6:AH6" si="4">IF(Z7="",NA(),Z7)</f>
        <v>-</v>
      </c>
      <c r="AA6" s="21">
        <f t="shared" si="4"/>
        <v>100.96</v>
      </c>
      <c r="AB6" s="21">
        <f t="shared" si="4"/>
        <v>100</v>
      </c>
      <c r="AC6" s="21">
        <f t="shared" si="4"/>
        <v>99.36</v>
      </c>
      <c r="AD6" s="21" t="str">
        <f t="shared" si="4"/>
        <v>-</v>
      </c>
      <c r="AE6" s="21" t="str">
        <f t="shared" si="4"/>
        <v>-</v>
      </c>
      <c r="AF6" s="20">
        <f t="shared" si="4"/>
        <v>0</v>
      </c>
      <c r="AG6" s="20">
        <f t="shared" si="4"/>
        <v>0</v>
      </c>
      <c r="AH6" s="21">
        <f t="shared" si="4"/>
        <v>99.36</v>
      </c>
      <c r="AI6" s="20" t="str">
        <f>IF(AI7="","",IF(AI7="-","【-】","【"&amp;SUBSTITUTE(TEXT(AI7,"#,##0.00"),"-","△")&amp;"】"))</f>
        <v>【99.26】</v>
      </c>
      <c r="AJ6" s="21" t="str">
        <f>IF(AJ7="",NA(),AJ7)</f>
        <v>-</v>
      </c>
      <c r="AK6" s="21" t="str">
        <f t="shared" ref="AK6:AS6" si="5">IF(AK7="",NA(),AK7)</f>
        <v>-</v>
      </c>
      <c r="AL6" s="20">
        <f t="shared" si="5"/>
        <v>0</v>
      </c>
      <c r="AM6" s="20">
        <f t="shared" si="5"/>
        <v>0</v>
      </c>
      <c r="AN6" s="21">
        <f t="shared" si="5"/>
        <v>2.3199999999999998</v>
      </c>
      <c r="AO6" s="21" t="str">
        <f t="shared" si="5"/>
        <v>-</v>
      </c>
      <c r="AP6" s="21" t="str">
        <f t="shared" si="5"/>
        <v>-</v>
      </c>
      <c r="AQ6" s="20">
        <f t="shared" si="5"/>
        <v>0</v>
      </c>
      <c r="AR6" s="20">
        <f t="shared" si="5"/>
        <v>0</v>
      </c>
      <c r="AS6" s="21">
        <f t="shared" si="5"/>
        <v>2.3199999999999998</v>
      </c>
      <c r="AT6" s="20" t="str">
        <f>IF(AT7="","",IF(AT7="-","【-】","【"&amp;SUBSTITUTE(TEXT(AT7,"#,##0.00"),"-","△")&amp;"】"))</f>
        <v>【11.39】</v>
      </c>
      <c r="AU6" s="21" t="str">
        <f>IF(AU7="",NA(),AU7)</f>
        <v>-</v>
      </c>
      <c r="AV6" s="21" t="str">
        <f t="shared" ref="AV6:BD6" si="6">IF(AV7="",NA(),AV7)</f>
        <v>-</v>
      </c>
      <c r="AW6" s="21">
        <f t="shared" si="6"/>
        <v>28.06</v>
      </c>
      <c r="AX6" s="21">
        <f t="shared" si="6"/>
        <v>28.85</v>
      </c>
      <c r="AY6" s="21">
        <f t="shared" si="6"/>
        <v>36.76</v>
      </c>
      <c r="AZ6" s="21" t="str">
        <f t="shared" si="6"/>
        <v>-</v>
      </c>
      <c r="BA6" s="21" t="str">
        <f t="shared" si="6"/>
        <v>-</v>
      </c>
      <c r="BB6" s="20">
        <f t="shared" si="6"/>
        <v>0</v>
      </c>
      <c r="BC6" s="20">
        <f t="shared" si="6"/>
        <v>0</v>
      </c>
      <c r="BD6" s="21">
        <f t="shared" si="6"/>
        <v>36.76</v>
      </c>
      <c r="BE6" s="20" t="str">
        <f>IF(BE7="","",IF(BE7="-","【-】","【"&amp;SUBSTITUTE(TEXT(BE7,"#,##0.00"),"-","△")&amp;"】"))</f>
        <v>【104.37】</v>
      </c>
      <c r="BF6" s="21" t="str">
        <f>IF(BF7="",NA(),BF7)</f>
        <v>-</v>
      </c>
      <c r="BG6" s="21" t="str">
        <f t="shared" ref="BG6:BO6" si="7">IF(BG7="",NA(),BG7)</f>
        <v>-</v>
      </c>
      <c r="BH6" s="21">
        <f t="shared" si="7"/>
        <v>0.89</v>
      </c>
      <c r="BI6" s="21">
        <f t="shared" si="7"/>
        <v>0.47</v>
      </c>
      <c r="BJ6" s="21">
        <f t="shared" si="7"/>
        <v>0.68</v>
      </c>
      <c r="BK6" s="21" t="str">
        <f t="shared" si="7"/>
        <v>-</v>
      </c>
      <c r="BL6" s="21" t="str">
        <f t="shared" si="7"/>
        <v>-</v>
      </c>
      <c r="BM6" s="20">
        <f t="shared" si="7"/>
        <v>0</v>
      </c>
      <c r="BN6" s="20">
        <f t="shared" si="7"/>
        <v>0</v>
      </c>
      <c r="BO6" s="21">
        <f t="shared" si="7"/>
        <v>0.68</v>
      </c>
      <c r="BP6" s="20" t="str">
        <f>IF(BP7="","",IF(BP7="-","【-】","【"&amp;SUBSTITUTE(TEXT(BP7,"#,##0.00"),"-","△")&amp;"】"))</f>
        <v>【230.79】</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125.63</v>
      </c>
      <c r="CE6" s="21">
        <f t="shared" si="9"/>
        <v>108.59</v>
      </c>
      <c r="CF6" s="21">
        <f t="shared" si="9"/>
        <v>109.74</v>
      </c>
      <c r="CG6" s="21" t="str">
        <f t="shared" si="9"/>
        <v>-</v>
      </c>
      <c r="CH6" s="21" t="str">
        <f t="shared" si="9"/>
        <v>-</v>
      </c>
      <c r="CI6" s="20">
        <f t="shared" si="9"/>
        <v>0</v>
      </c>
      <c r="CJ6" s="20">
        <f t="shared" si="9"/>
        <v>0</v>
      </c>
      <c r="CK6" s="21">
        <f t="shared" si="9"/>
        <v>109.74</v>
      </c>
      <c r="CL6" s="20" t="str">
        <f>IF(CL7="","",IF(CL7="-","【-】","【"&amp;SUBSTITUTE(TEXT(CL7,"#,##0.00"),"-","△")&amp;"】"))</f>
        <v>【52.71】</v>
      </c>
      <c r="CM6" s="21" t="str">
        <f>IF(CM7="",NA(),CM7)</f>
        <v>-</v>
      </c>
      <c r="CN6" s="21" t="str">
        <f t="shared" ref="CN6:CV6" si="10">IF(CN7="",NA(),CN7)</f>
        <v>-</v>
      </c>
      <c r="CO6" s="21">
        <f t="shared" si="10"/>
        <v>39.130000000000003</v>
      </c>
      <c r="CP6" s="21">
        <f t="shared" si="10"/>
        <v>44.31</v>
      </c>
      <c r="CQ6" s="21">
        <f t="shared" si="10"/>
        <v>48.6</v>
      </c>
      <c r="CR6" s="21" t="str">
        <f t="shared" si="10"/>
        <v>-</v>
      </c>
      <c r="CS6" s="21" t="str">
        <f t="shared" si="10"/>
        <v>-</v>
      </c>
      <c r="CT6" s="20">
        <f t="shared" si="10"/>
        <v>0</v>
      </c>
      <c r="CU6" s="20">
        <f t="shared" si="10"/>
        <v>0</v>
      </c>
      <c r="CV6" s="21">
        <f t="shared" si="10"/>
        <v>48.6</v>
      </c>
      <c r="CW6" s="20" t="str">
        <f>IF(CW7="","",IF(CW7="-","【-】","【"&amp;SUBSTITUTE(TEXT(CW7,"#,##0.00"),"-","△")&amp;"】"))</f>
        <v>【67.08】</v>
      </c>
      <c r="CX6" s="21" t="str">
        <f>IF(CX7="",NA(),CX7)</f>
        <v>-</v>
      </c>
      <c r="CY6" s="21" t="str">
        <f t="shared" ref="CY6:DG6" si="11">IF(CY7="",NA(),CY7)</f>
        <v>-</v>
      </c>
      <c r="CZ6" s="21">
        <f t="shared" si="11"/>
        <v>46.02</v>
      </c>
      <c r="DA6" s="21">
        <f t="shared" si="11"/>
        <v>47.54</v>
      </c>
      <c r="DB6" s="21">
        <f t="shared" si="11"/>
        <v>47.63</v>
      </c>
      <c r="DC6" s="21" t="str">
        <f t="shared" si="11"/>
        <v>-</v>
      </c>
      <c r="DD6" s="21" t="str">
        <f t="shared" si="11"/>
        <v>-</v>
      </c>
      <c r="DE6" s="20">
        <f t="shared" si="11"/>
        <v>0</v>
      </c>
      <c r="DF6" s="20">
        <f t="shared" si="11"/>
        <v>0</v>
      </c>
      <c r="DG6" s="21">
        <f t="shared" si="11"/>
        <v>47.63</v>
      </c>
      <c r="DH6" s="20" t="str">
        <f>IF(DH7="","",IF(DH7="-","【-】","【"&amp;SUBSTITUTE(TEXT(DH7,"#,##0.00"),"-","△")&amp;"】"))</f>
        <v>【93.95】</v>
      </c>
      <c r="DI6" s="21" t="str">
        <f>IF(DI7="",NA(),DI7)</f>
        <v>-</v>
      </c>
      <c r="DJ6" s="21" t="str">
        <f t="shared" ref="DJ6:DR6" si="12">IF(DJ7="",NA(),DJ7)</f>
        <v>-</v>
      </c>
      <c r="DK6" s="21">
        <f t="shared" si="12"/>
        <v>3.08</v>
      </c>
      <c r="DL6" s="21">
        <f t="shared" si="12"/>
        <v>6.07</v>
      </c>
      <c r="DM6" s="21">
        <f t="shared" si="12"/>
        <v>9.06</v>
      </c>
      <c r="DN6" s="21" t="str">
        <f t="shared" si="12"/>
        <v>-</v>
      </c>
      <c r="DO6" s="21" t="str">
        <f t="shared" si="12"/>
        <v>-</v>
      </c>
      <c r="DP6" s="20">
        <f t="shared" si="12"/>
        <v>0</v>
      </c>
      <c r="DQ6" s="20">
        <f t="shared" si="12"/>
        <v>0</v>
      </c>
      <c r="DR6" s="21">
        <f t="shared" si="12"/>
        <v>9.06</v>
      </c>
      <c r="DS6" s="20" t="str">
        <f>IF(DS7="","",IF(DS7="-","【-】","【"&amp;SUBSTITUTE(TEXT(DS7,"#,##0.00"),"-","△")&amp;"】"))</f>
        <v>【36.56】</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【1.25】</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【0.09】</v>
      </c>
    </row>
    <row r="7" spans="1:148" s="22" customFormat="1" x14ac:dyDescent="0.15">
      <c r="A7" s="14"/>
      <c r="B7" s="23">
        <v>2022</v>
      </c>
      <c r="C7" s="23">
        <v>360007</v>
      </c>
      <c r="D7" s="23">
        <v>46</v>
      </c>
      <c r="E7" s="23">
        <v>17</v>
      </c>
      <c r="F7" s="23">
        <v>3</v>
      </c>
      <c r="G7" s="23">
        <v>0</v>
      </c>
      <c r="H7" s="23" t="s">
        <v>96</v>
      </c>
      <c r="I7" s="23" t="s">
        <v>97</v>
      </c>
      <c r="J7" s="23" t="s">
        <v>98</v>
      </c>
      <c r="K7" s="23" t="s">
        <v>99</v>
      </c>
      <c r="L7" s="23" t="s">
        <v>100</v>
      </c>
      <c r="M7" s="23" t="s">
        <v>101</v>
      </c>
      <c r="N7" s="24" t="s">
        <v>102</v>
      </c>
      <c r="O7" s="24">
        <v>74.27</v>
      </c>
      <c r="P7" s="24">
        <v>17.52</v>
      </c>
      <c r="Q7" s="24">
        <v>105.92</v>
      </c>
      <c r="R7" s="24">
        <v>0</v>
      </c>
      <c r="S7" s="24">
        <v>718879</v>
      </c>
      <c r="T7" s="24">
        <v>4146.99</v>
      </c>
      <c r="U7" s="24">
        <v>173.35</v>
      </c>
      <c r="V7" s="24">
        <v>24708</v>
      </c>
      <c r="W7" s="24">
        <v>7.67</v>
      </c>
      <c r="X7" s="24">
        <v>3221.38</v>
      </c>
      <c r="Y7" s="24" t="s">
        <v>102</v>
      </c>
      <c r="Z7" s="24" t="s">
        <v>102</v>
      </c>
      <c r="AA7" s="24">
        <v>100.96</v>
      </c>
      <c r="AB7" s="24">
        <v>100</v>
      </c>
      <c r="AC7" s="24">
        <v>99.36</v>
      </c>
      <c r="AD7" s="24" t="s">
        <v>102</v>
      </c>
      <c r="AE7" s="24" t="s">
        <v>102</v>
      </c>
      <c r="AF7" s="24">
        <v>0</v>
      </c>
      <c r="AG7" s="24">
        <v>0</v>
      </c>
      <c r="AH7" s="24">
        <v>99.36</v>
      </c>
      <c r="AI7" s="24">
        <v>99.26</v>
      </c>
      <c r="AJ7" s="24" t="s">
        <v>102</v>
      </c>
      <c r="AK7" s="24" t="s">
        <v>102</v>
      </c>
      <c r="AL7" s="24">
        <v>0</v>
      </c>
      <c r="AM7" s="24">
        <v>0</v>
      </c>
      <c r="AN7" s="24">
        <v>2.3199999999999998</v>
      </c>
      <c r="AO7" s="24" t="s">
        <v>102</v>
      </c>
      <c r="AP7" s="24" t="s">
        <v>102</v>
      </c>
      <c r="AQ7" s="24">
        <v>0</v>
      </c>
      <c r="AR7" s="24">
        <v>0</v>
      </c>
      <c r="AS7" s="24">
        <v>2.3199999999999998</v>
      </c>
      <c r="AT7" s="24">
        <v>11.39</v>
      </c>
      <c r="AU7" s="24" t="s">
        <v>102</v>
      </c>
      <c r="AV7" s="24" t="s">
        <v>102</v>
      </c>
      <c r="AW7" s="24">
        <v>28.06</v>
      </c>
      <c r="AX7" s="24">
        <v>28.85</v>
      </c>
      <c r="AY7" s="24">
        <v>36.76</v>
      </c>
      <c r="AZ7" s="24" t="s">
        <v>102</v>
      </c>
      <c r="BA7" s="24" t="s">
        <v>102</v>
      </c>
      <c r="BB7" s="24">
        <v>0</v>
      </c>
      <c r="BC7" s="24">
        <v>0</v>
      </c>
      <c r="BD7" s="24">
        <v>36.76</v>
      </c>
      <c r="BE7" s="24">
        <v>104.37</v>
      </c>
      <c r="BF7" s="24" t="s">
        <v>102</v>
      </c>
      <c r="BG7" s="24" t="s">
        <v>102</v>
      </c>
      <c r="BH7" s="24">
        <v>0.89</v>
      </c>
      <c r="BI7" s="24">
        <v>0.47</v>
      </c>
      <c r="BJ7" s="24">
        <v>0.68</v>
      </c>
      <c r="BK7" s="24" t="s">
        <v>102</v>
      </c>
      <c r="BL7" s="24" t="s">
        <v>102</v>
      </c>
      <c r="BM7" s="24">
        <v>0</v>
      </c>
      <c r="BN7" s="24">
        <v>0</v>
      </c>
      <c r="BO7" s="24">
        <v>0.68</v>
      </c>
      <c r="BP7" s="24">
        <v>230.79</v>
      </c>
      <c r="BQ7" s="24" t="s">
        <v>102</v>
      </c>
      <c r="BR7" s="24" t="s">
        <v>102</v>
      </c>
      <c r="BS7" s="24">
        <v>0</v>
      </c>
      <c r="BT7" s="24">
        <v>0</v>
      </c>
      <c r="BU7" s="24">
        <v>0</v>
      </c>
      <c r="BV7" s="24" t="s">
        <v>102</v>
      </c>
      <c r="BW7" s="24" t="s">
        <v>102</v>
      </c>
      <c r="BX7" s="24">
        <v>0</v>
      </c>
      <c r="BY7" s="24">
        <v>0</v>
      </c>
      <c r="BZ7" s="24">
        <v>0</v>
      </c>
      <c r="CA7" s="24">
        <v>0</v>
      </c>
      <c r="CB7" s="24" t="s">
        <v>102</v>
      </c>
      <c r="CC7" s="24" t="s">
        <v>102</v>
      </c>
      <c r="CD7" s="24">
        <v>125.63</v>
      </c>
      <c r="CE7" s="24">
        <v>108.59</v>
      </c>
      <c r="CF7" s="24">
        <v>109.74</v>
      </c>
      <c r="CG7" s="24" t="s">
        <v>102</v>
      </c>
      <c r="CH7" s="24" t="s">
        <v>102</v>
      </c>
      <c r="CI7" s="24">
        <v>0</v>
      </c>
      <c r="CJ7" s="24">
        <v>0</v>
      </c>
      <c r="CK7" s="24">
        <v>109.74</v>
      </c>
      <c r="CL7" s="24">
        <v>52.71</v>
      </c>
      <c r="CM7" s="24" t="s">
        <v>102</v>
      </c>
      <c r="CN7" s="24" t="s">
        <v>102</v>
      </c>
      <c r="CO7" s="24">
        <v>39.130000000000003</v>
      </c>
      <c r="CP7" s="24">
        <v>44.31</v>
      </c>
      <c r="CQ7" s="24">
        <v>48.6</v>
      </c>
      <c r="CR7" s="24" t="s">
        <v>102</v>
      </c>
      <c r="CS7" s="24" t="s">
        <v>102</v>
      </c>
      <c r="CT7" s="24">
        <v>0</v>
      </c>
      <c r="CU7" s="24">
        <v>0</v>
      </c>
      <c r="CV7" s="24">
        <v>48.6</v>
      </c>
      <c r="CW7" s="24">
        <v>67.08</v>
      </c>
      <c r="CX7" s="24" t="s">
        <v>102</v>
      </c>
      <c r="CY7" s="24" t="s">
        <v>102</v>
      </c>
      <c r="CZ7" s="24">
        <v>46.02</v>
      </c>
      <c r="DA7" s="24">
        <v>47.54</v>
      </c>
      <c r="DB7" s="24">
        <v>47.63</v>
      </c>
      <c r="DC7" s="24" t="s">
        <v>102</v>
      </c>
      <c r="DD7" s="24" t="s">
        <v>102</v>
      </c>
      <c r="DE7" s="24">
        <v>0</v>
      </c>
      <c r="DF7" s="24">
        <v>0</v>
      </c>
      <c r="DG7" s="24">
        <v>47.63</v>
      </c>
      <c r="DH7" s="24">
        <v>93.95</v>
      </c>
      <c r="DI7" s="24" t="s">
        <v>102</v>
      </c>
      <c r="DJ7" s="24" t="s">
        <v>102</v>
      </c>
      <c r="DK7" s="24">
        <v>3.08</v>
      </c>
      <c r="DL7" s="24">
        <v>6.07</v>
      </c>
      <c r="DM7" s="24">
        <v>9.06</v>
      </c>
      <c r="DN7" s="24" t="s">
        <v>102</v>
      </c>
      <c r="DO7" s="24" t="s">
        <v>102</v>
      </c>
      <c r="DP7" s="24">
        <v>0</v>
      </c>
      <c r="DQ7" s="24">
        <v>0</v>
      </c>
      <c r="DR7" s="24">
        <v>9.06</v>
      </c>
      <c r="DS7" s="24">
        <v>36.56</v>
      </c>
      <c r="DT7" s="24" t="s">
        <v>102</v>
      </c>
      <c r="DU7" s="24" t="s">
        <v>102</v>
      </c>
      <c r="DV7" s="24">
        <v>0</v>
      </c>
      <c r="DW7" s="24">
        <v>0</v>
      </c>
      <c r="DX7" s="24">
        <v>0</v>
      </c>
      <c r="DY7" s="24" t="s">
        <v>102</v>
      </c>
      <c r="DZ7" s="24" t="s">
        <v>102</v>
      </c>
      <c r="EA7" s="24">
        <v>0</v>
      </c>
      <c r="EB7" s="24">
        <v>0</v>
      </c>
      <c r="EC7" s="24">
        <v>0</v>
      </c>
      <c r="ED7" s="24">
        <v>1.25</v>
      </c>
      <c r="EE7" s="24" t="s">
        <v>102</v>
      </c>
      <c r="EF7" s="24" t="s">
        <v>102</v>
      </c>
      <c r="EG7" s="24">
        <v>0</v>
      </c>
      <c r="EH7" s="24">
        <v>0</v>
      </c>
      <c r="EI7" s="24">
        <v>0</v>
      </c>
      <c r="EJ7" s="24" t="s">
        <v>102</v>
      </c>
      <c r="EK7" s="24" t="s">
        <v>102</v>
      </c>
      <c r="EL7" s="24">
        <v>0</v>
      </c>
      <c r="EM7" s="24">
        <v>0</v>
      </c>
      <c r="EN7" s="24">
        <v>0</v>
      </c>
      <c r="EO7" s="24">
        <v>0.09</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2024-01-17T02:52:12Z</cp:lastPrinted>
  <dcterms:created xsi:type="dcterms:W3CDTF">2023-12-12T00:53:12Z</dcterms:created>
  <dcterms:modified xsi:type="dcterms:W3CDTF">2024-01-22T01:00:31Z</dcterms:modified>
  <cp:category/>
</cp:coreProperties>
</file>