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465" windowHeight="9885" activeTab="0"/>
  </bookViews>
  <sheets>
    <sheet name="別表４－１" sheetId="1" r:id="rId1"/>
    <sheet name="別表４－２" sheetId="2" r:id="rId2"/>
    <sheet name="別表４－３" sheetId="3" r:id="rId3"/>
    <sheet name="別表４－４－１　行政不服審査法による不服申立て" sheetId="4" r:id="rId4"/>
    <sheet name="別表４－４－１－(1)異議申立て" sheetId="5" r:id="rId5"/>
    <sheet name="別表４－４－１－(2)審査請求" sheetId="6" r:id="rId6"/>
    <sheet name="別表４－４－１－(3)再審査請求" sheetId="7" r:id="rId7"/>
    <sheet name="別表４－４－２　行政不服審査法によらない不服申立て" sheetId="8" r:id="rId8"/>
    <sheet name="別表４－４－３　合計(１＋２)" sheetId="9" r:id="rId9"/>
  </sheets>
  <externalReferences>
    <externalReference r:id="rId12"/>
  </externalReferences>
  <definedNames>
    <definedName name="_xlnm.Print_Titles" localSheetId="3">'別表４－４－１　行政不服審査法による不服申立て'!$A:$O,'別表４－４－１　行政不服審査法による不服申立て'!$2:$7</definedName>
    <definedName name="_xlnm.Print_Titles" localSheetId="4">'別表４－４－１－(1)異議申立て'!$A:$O,'別表４－４－１－(1)異議申立て'!$1:$7</definedName>
    <definedName name="_xlnm.Print_Titles" localSheetId="5">'別表４－４－１－(2)審査請求'!$A:$O,'別表４－４－１－(2)審査請求'!$1:$7</definedName>
    <definedName name="_xlnm.Print_Titles" localSheetId="6">'別表４－４－１－(3)再審査請求'!$A:$O,'別表４－４－１－(3)再審査請求'!$1:$7</definedName>
    <definedName name="_xlnm.Print_Titles" localSheetId="7">'別表４－４－２　行政不服審査法によらない不服申立て'!$A:$O,'別表４－４－２　行政不服審査法によらない不服申立て'!$1:$7</definedName>
    <definedName name="_xlnm.Print_Titles" localSheetId="8">'別表４－４－３　合計(１＋２)'!$A:$O,'別表４－４－３　合計(１＋２)'!$1:$7</definedName>
  </definedNames>
  <calcPr fullCalcOnLoad="1"/>
</workbook>
</file>

<file path=xl/sharedStrings.xml><?xml version="1.0" encoding="utf-8"?>
<sst xmlns="http://schemas.openxmlformats.org/spreadsheetml/2006/main" count="465" uniqueCount="103">
  <si>
    <t>・その他</t>
  </si>
  <si>
    <t>・地方税関係</t>
  </si>
  <si>
    <r>
      <t>２　</t>
    </r>
    <r>
      <rPr>
        <sz val="9"/>
        <rFont val="ＭＳ 明朝"/>
        <family val="1"/>
      </rPr>
      <t>行政不服審査法に基づかないもの</t>
    </r>
  </si>
  <si>
    <t>―</t>
  </si>
  <si>
    <t>③　再審査請求</t>
  </si>
  <si>
    <t>・個人情報保護条例</t>
  </si>
  <si>
    <t>・地方公務員法</t>
  </si>
  <si>
    <t>・情報公開条例</t>
  </si>
  <si>
    <t>②　審査請求</t>
  </si>
  <si>
    <t>①　異議申立て</t>
  </si>
  <si>
    <t>１　行政不服審査法に基づくもの</t>
  </si>
  <si>
    <t>総　　件　　数</t>
  </si>
  <si>
    <t>(件)</t>
  </si>
  <si>
    <t>(％)</t>
  </si>
  <si>
    <t>１年以上</t>
  </si>
  <si>
    <t>１年超</t>
  </si>
  <si>
    <t>６か月～１年以内</t>
  </si>
  <si>
    <t>３か月～６か月以内</t>
  </si>
  <si>
    <t>３か月以内</t>
  </si>
  <si>
    <t>次年度繰越</t>
  </si>
  <si>
    <t>取下げ</t>
  </si>
  <si>
    <t xml:space="preserve"> 処　　　　理</t>
  </si>
  <si>
    <t>不服申立て</t>
  </si>
  <si>
    <t>前年度繰入</t>
  </si>
  <si>
    <t>区　　　分</t>
  </si>
  <si>
    <t>県庁所在市における不服申立ての処理期間（平成21年度）</t>
  </si>
  <si>
    <t>【別表４－３】</t>
  </si>
  <si>
    <t>そ の 他</t>
  </si>
  <si>
    <t>却　　下</t>
  </si>
  <si>
    <t>棄　　却</t>
  </si>
  <si>
    <t>容　　認</t>
  </si>
  <si>
    <t>県庁所在市における不服申立ての処理内容（平成21年度）</t>
  </si>
  <si>
    <t>【別表４－２】</t>
  </si>
  <si>
    <t>③　再審査請求</t>
  </si>
  <si>
    <t>総　件　数</t>
  </si>
  <si>
    <t>％</t>
  </si>
  <si>
    <t>件</t>
  </si>
  <si>
    <t>取　下　げ</t>
  </si>
  <si>
    <t>処　　　理</t>
  </si>
  <si>
    <t>不服申立て</t>
  </si>
  <si>
    <t>前年度繰入</t>
  </si>
  <si>
    <t>区　　分</t>
  </si>
  <si>
    <t>県庁所在市に対する不服申立ての状況（平成21年度）</t>
  </si>
  <si>
    <t>【別表４－１】</t>
  </si>
  <si>
    <t>【別表４－４】</t>
  </si>
  <si>
    <t>機関別集計表（平成21年度）－県庁所在市－</t>
  </si>
  <si>
    <t>１　行政不服審査法による不服申立て</t>
  </si>
  <si>
    <t>（単位：件）</t>
  </si>
  <si>
    <t>機 関 名</t>
  </si>
  <si>
    <t>前年度繰入</t>
  </si>
  <si>
    <t>不服申立て</t>
  </si>
  <si>
    <t>処　　　　理</t>
  </si>
  <si>
    <t>処　理　期　間　</t>
  </si>
  <si>
    <t>取下げ</t>
  </si>
  <si>
    <t>次年度繰越</t>
  </si>
  <si>
    <t>容　認</t>
  </si>
  <si>
    <t>棄　却</t>
  </si>
  <si>
    <t>却　下</t>
  </si>
  <si>
    <t>その他</t>
  </si>
  <si>
    <t>３か月以内</t>
  </si>
  <si>
    <t xml:space="preserve"> ３か月～
 ６か月以内</t>
  </si>
  <si>
    <t>６か月～
１年以内</t>
  </si>
  <si>
    <t>１年超</t>
  </si>
  <si>
    <t>１年以上</t>
  </si>
  <si>
    <t>青森市</t>
  </si>
  <si>
    <t>盛岡市</t>
  </si>
  <si>
    <t>秋田市</t>
  </si>
  <si>
    <t>山形市</t>
  </si>
  <si>
    <t>福島市</t>
  </si>
  <si>
    <t>水戸市</t>
  </si>
  <si>
    <t>宇都宮市</t>
  </si>
  <si>
    <t>前橋市</t>
  </si>
  <si>
    <t>富山市</t>
  </si>
  <si>
    <t>金沢市</t>
  </si>
  <si>
    <t>福井市</t>
  </si>
  <si>
    <t>甲府市</t>
  </si>
  <si>
    <t>長野市</t>
  </si>
  <si>
    <t>岐阜市</t>
  </si>
  <si>
    <t>津市</t>
  </si>
  <si>
    <t>大津市</t>
  </si>
  <si>
    <t>奈良市</t>
  </si>
  <si>
    <t>和歌山市</t>
  </si>
  <si>
    <t>鳥取市</t>
  </si>
  <si>
    <t>松江市</t>
  </si>
  <si>
    <t>山口市</t>
  </si>
  <si>
    <t>徳島市</t>
  </si>
  <si>
    <t>高松市</t>
  </si>
  <si>
    <t>松山市</t>
  </si>
  <si>
    <t>高知市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</si>
  <si>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</si>
  <si>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</si>
  <si>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</si>
  <si>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</si>
  <si>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</si>
  <si>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</si>
  <si>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</si>
  <si>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合　　計</t>
  </si>
  <si>
    <t>(1)　異議申立て</t>
  </si>
  <si>
    <t>山口市</t>
  </si>
  <si>
    <t>(2)　審査請求</t>
  </si>
  <si>
    <t>(3)　再審査請求</t>
  </si>
  <si>
    <t>２　行政不服審査法によらない不服申立て</t>
  </si>
  <si>
    <t>３　合計（１＋２）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</si>
</sst>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40">
    <xf numFmtId="0" fontId="0" fillId="0" borderId="0" xfId="0" applyFont="1" applyAlignment="1">
      <alignment vertical="center"/>
    </xf>
    <xf numFmtId="0" fontId="2" fillId="0" borderId="0" xfId="61">
      <alignment/>
      <protection/>
    </xf>
    <xf numFmtId="0" fontId="2" fillId="0" borderId="0" xfId="61" applyAlignment="1">
      <alignment vertical="center"/>
      <protection/>
    </xf>
    <xf numFmtId="0" fontId="4" fillId="0" borderId="0" xfId="61" applyFont="1" applyAlignment="1">
      <alignment vertical="center"/>
      <protection/>
    </xf>
    <xf numFmtId="176" fontId="4" fillId="0" borderId="10" xfId="61" applyNumberFormat="1" applyFont="1" applyBorder="1" applyAlignment="1" applyProtection="1">
      <alignment horizontal="right" vertical="center"/>
      <protection locked="0"/>
    </xf>
    <xf numFmtId="177" fontId="4" fillId="0" borderId="10" xfId="61" applyNumberFormat="1" applyFont="1" applyBorder="1" applyAlignment="1" applyProtection="1">
      <alignment horizontal="right" vertical="center"/>
      <protection/>
    </xf>
    <xf numFmtId="176" fontId="4" fillId="0" borderId="10" xfId="61" applyNumberFormat="1" applyFont="1" applyBorder="1" applyAlignment="1" applyProtection="1">
      <alignment horizontal="right" vertical="center"/>
      <protection/>
    </xf>
    <xf numFmtId="0" fontId="4" fillId="0" borderId="11" xfId="61" applyFont="1" applyBorder="1" applyAlignment="1">
      <alignment vertical="center"/>
      <protection/>
    </xf>
    <xf numFmtId="0" fontId="4" fillId="0" borderId="12" xfId="61" applyFont="1" applyBorder="1" applyAlignment="1">
      <alignment vertical="center"/>
      <protection/>
    </xf>
    <xf numFmtId="0" fontId="4" fillId="0" borderId="13" xfId="61" applyFont="1" applyBorder="1" applyAlignment="1">
      <alignment vertical="center"/>
      <protection/>
    </xf>
    <xf numFmtId="176" fontId="4" fillId="0" borderId="14" xfId="61" applyNumberFormat="1" applyFont="1" applyBorder="1" applyAlignment="1" applyProtection="1">
      <alignment horizontal="right" vertical="center"/>
      <protection locked="0"/>
    </xf>
    <xf numFmtId="177" fontId="4" fillId="0" borderId="14" xfId="61" applyNumberFormat="1" applyFont="1" applyBorder="1" applyAlignment="1" applyProtection="1">
      <alignment horizontal="right" vertical="center"/>
      <protection/>
    </xf>
    <xf numFmtId="176" fontId="4" fillId="0" borderId="14" xfId="61" applyNumberFormat="1" applyFont="1" applyBorder="1" applyAlignment="1" applyProtection="1">
      <alignment horizontal="right" vertical="center"/>
      <protection/>
    </xf>
    <xf numFmtId="0" fontId="4" fillId="0" borderId="15" xfId="61" applyFont="1" applyBorder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16" xfId="61" applyFont="1" applyBorder="1" applyAlignment="1">
      <alignment vertical="center"/>
      <protection/>
    </xf>
    <xf numFmtId="176" fontId="4" fillId="0" borderId="17" xfId="61" applyNumberFormat="1" applyFont="1" applyBorder="1" applyAlignment="1" applyProtection="1">
      <alignment horizontal="right" vertical="center"/>
      <protection locked="0"/>
    </xf>
    <xf numFmtId="177" fontId="4" fillId="0" borderId="17" xfId="61" applyNumberFormat="1" applyFont="1" applyBorder="1" applyAlignment="1" applyProtection="1">
      <alignment horizontal="right" vertical="center"/>
      <protection/>
    </xf>
    <xf numFmtId="176" fontId="4" fillId="0" borderId="17" xfId="61" applyNumberFormat="1" applyFont="1" applyBorder="1" applyAlignment="1" applyProtection="1">
      <alignment horizontal="right" vertical="center"/>
      <protection/>
    </xf>
    <xf numFmtId="0" fontId="4" fillId="0" borderId="18" xfId="61" applyFont="1" applyBorder="1" applyAlignment="1">
      <alignment vertical="center"/>
      <protection/>
    </xf>
    <xf numFmtId="0" fontId="4" fillId="0" borderId="19" xfId="61" applyFont="1" applyBorder="1" applyAlignment="1">
      <alignment vertical="center"/>
      <protection/>
    </xf>
    <xf numFmtId="176" fontId="4" fillId="0" borderId="20" xfId="61" applyNumberFormat="1" applyFont="1" applyBorder="1" applyAlignment="1" applyProtection="1">
      <alignment horizontal="right" vertical="center"/>
      <protection locked="0"/>
    </xf>
    <xf numFmtId="176" fontId="4" fillId="0" borderId="20" xfId="61" applyNumberFormat="1" applyFont="1" applyBorder="1" applyAlignment="1">
      <alignment horizontal="center" vertical="center"/>
      <protection/>
    </xf>
    <xf numFmtId="176" fontId="4" fillId="0" borderId="20" xfId="61" applyNumberFormat="1" applyFont="1" applyBorder="1" applyAlignment="1" applyProtection="1">
      <alignment horizontal="right" vertical="center"/>
      <protection/>
    </xf>
    <xf numFmtId="0" fontId="4" fillId="0" borderId="21" xfId="61" applyFont="1" applyBorder="1" applyAlignment="1">
      <alignment vertical="center"/>
      <protection/>
    </xf>
    <xf numFmtId="0" fontId="4" fillId="0" borderId="22" xfId="61" applyFont="1" applyBorder="1" applyAlignment="1">
      <alignment vertical="center"/>
      <protection/>
    </xf>
    <xf numFmtId="176" fontId="4" fillId="0" borderId="23" xfId="61" applyNumberFormat="1" applyFont="1" applyBorder="1" applyAlignment="1" applyProtection="1">
      <alignment horizontal="right" vertical="center"/>
      <protection locked="0"/>
    </xf>
    <xf numFmtId="177" fontId="4" fillId="0" borderId="23" xfId="61" applyNumberFormat="1" applyFont="1" applyBorder="1" applyAlignment="1" applyProtection="1">
      <alignment horizontal="right" vertical="center"/>
      <protection/>
    </xf>
    <xf numFmtId="0" fontId="4" fillId="0" borderId="24" xfId="61" applyFont="1" applyBorder="1" applyAlignment="1">
      <alignment vertical="center"/>
      <protection/>
    </xf>
    <xf numFmtId="0" fontId="4" fillId="0" borderId="25" xfId="61" applyFont="1" applyBorder="1" applyAlignment="1">
      <alignment vertical="center"/>
      <protection/>
    </xf>
    <xf numFmtId="0" fontId="4" fillId="0" borderId="26" xfId="61" applyFont="1" applyBorder="1" applyAlignment="1">
      <alignment vertical="center"/>
      <protection/>
    </xf>
    <xf numFmtId="177" fontId="4" fillId="0" borderId="20" xfId="61" applyNumberFormat="1" applyFont="1" applyBorder="1" applyAlignment="1" applyProtection="1">
      <alignment horizontal="right" vertical="center"/>
      <protection/>
    </xf>
    <xf numFmtId="0" fontId="4" fillId="0" borderId="27" xfId="61" applyFont="1" applyBorder="1" applyAlignment="1">
      <alignment vertical="center"/>
      <protection/>
    </xf>
    <xf numFmtId="176" fontId="4" fillId="0" borderId="28" xfId="61" applyNumberFormat="1" applyFont="1" applyBorder="1" applyAlignment="1" applyProtection="1">
      <alignment horizontal="right" vertical="center"/>
      <protection locked="0"/>
    </xf>
    <xf numFmtId="177" fontId="4" fillId="0" borderId="20" xfId="61" applyNumberFormat="1" applyFont="1" applyBorder="1" applyAlignment="1" applyProtection="1">
      <alignment horizontal="right" vertical="center"/>
      <protection hidden="1"/>
    </xf>
    <xf numFmtId="0" fontId="4" fillId="0" borderId="20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30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6" fillId="0" borderId="0" xfId="61" applyFont="1">
      <alignment/>
      <protection/>
    </xf>
    <xf numFmtId="0" fontId="6" fillId="0" borderId="0" xfId="61" applyFont="1" applyAlignment="1">
      <alignment vertical="center"/>
      <protection/>
    </xf>
    <xf numFmtId="178" fontId="4" fillId="0" borderId="10" xfId="61" applyNumberFormat="1" applyFont="1" applyBorder="1" applyAlignment="1">
      <alignment horizontal="right" vertical="center"/>
      <protection/>
    </xf>
    <xf numFmtId="176" fontId="4" fillId="0" borderId="10" xfId="61" applyNumberFormat="1" applyFont="1" applyBorder="1" applyAlignment="1">
      <alignment horizontal="right" vertical="center"/>
      <protection/>
    </xf>
    <xf numFmtId="178" fontId="4" fillId="0" borderId="31" xfId="61" applyNumberFormat="1" applyFont="1" applyBorder="1" applyAlignment="1">
      <alignment horizontal="right" vertical="center"/>
      <protection/>
    </xf>
    <xf numFmtId="176" fontId="4" fillId="0" borderId="31" xfId="61" applyNumberFormat="1" applyFont="1" applyBorder="1" applyAlignment="1">
      <alignment horizontal="right" vertical="center"/>
      <protection/>
    </xf>
    <xf numFmtId="0" fontId="4" fillId="0" borderId="32" xfId="61" applyFont="1" applyBorder="1" applyAlignment="1">
      <alignment vertical="center"/>
      <protection/>
    </xf>
    <xf numFmtId="178" fontId="4" fillId="0" borderId="14" xfId="61" applyNumberFormat="1" applyFont="1" applyBorder="1" applyAlignment="1">
      <alignment horizontal="right" vertical="center"/>
      <protection/>
    </xf>
    <xf numFmtId="176" fontId="4" fillId="0" borderId="14" xfId="61" applyNumberFormat="1" applyFont="1" applyBorder="1" applyAlignment="1">
      <alignment horizontal="right" vertical="center"/>
      <protection/>
    </xf>
    <xf numFmtId="178" fontId="4" fillId="0" borderId="33" xfId="61" applyNumberFormat="1" applyFont="1" applyBorder="1" applyAlignment="1">
      <alignment horizontal="right" vertical="center"/>
      <protection/>
    </xf>
    <xf numFmtId="176" fontId="4" fillId="0" borderId="33" xfId="61" applyNumberFormat="1" applyFont="1" applyBorder="1" applyAlignment="1">
      <alignment horizontal="right" vertical="center"/>
      <protection/>
    </xf>
    <xf numFmtId="177" fontId="4" fillId="0" borderId="17" xfId="61" applyNumberFormat="1" applyFont="1" applyBorder="1" applyAlignment="1">
      <alignment horizontal="right" vertical="center"/>
      <protection/>
    </xf>
    <xf numFmtId="176" fontId="4" fillId="0" borderId="17" xfId="61" applyNumberFormat="1" applyFont="1" applyBorder="1" applyAlignment="1">
      <alignment horizontal="right" vertical="center"/>
      <protection/>
    </xf>
    <xf numFmtId="178" fontId="4" fillId="0" borderId="17" xfId="61" applyNumberFormat="1" applyFont="1" applyBorder="1" applyAlignment="1">
      <alignment horizontal="right" vertical="center"/>
      <protection/>
    </xf>
    <xf numFmtId="176" fontId="4" fillId="0" borderId="19" xfId="61" applyNumberFormat="1" applyFont="1" applyBorder="1" applyAlignment="1">
      <alignment horizontal="right" vertical="center"/>
      <protection/>
    </xf>
    <xf numFmtId="176" fontId="4" fillId="0" borderId="20" xfId="61" applyNumberFormat="1" applyFont="1" applyBorder="1" applyAlignment="1">
      <alignment horizontal="right" vertical="center"/>
      <protection/>
    </xf>
    <xf numFmtId="176" fontId="4" fillId="0" borderId="22" xfId="61" applyNumberFormat="1" applyFont="1" applyBorder="1" applyAlignment="1">
      <alignment horizontal="right" vertical="center"/>
      <protection/>
    </xf>
    <xf numFmtId="0" fontId="4" fillId="0" borderId="30" xfId="61" applyFont="1" applyBorder="1" applyAlignment="1">
      <alignment vertical="center"/>
      <protection/>
    </xf>
    <xf numFmtId="0" fontId="4" fillId="0" borderId="29" xfId="61" applyFont="1" applyBorder="1" applyAlignment="1">
      <alignment vertical="center"/>
      <protection/>
    </xf>
    <xf numFmtId="0" fontId="4" fillId="0" borderId="28" xfId="61" applyFont="1" applyBorder="1" applyAlignment="1">
      <alignment vertical="center"/>
      <protection/>
    </xf>
    <xf numFmtId="176" fontId="4" fillId="0" borderId="34" xfId="61" applyNumberFormat="1" applyFont="1" applyBorder="1" applyAlignment="1">
      <alignment horizontal="right" vertical="center"/>
      <protection/>
    </xf>
    <xf numFmtId="176" fontId="4" fillId="0" borderId="28" xfId="61" applyNumberFormat="1" applyFont="1" applyBorder="1" applyAlignment="1">
      <alignment horizontal="right" vertical="center"/>
      <protection/>
    </xf>
    <xf numFmtId="176" fontId="4" fillId="0" borderId="35" xfId="61" applyNumberFormat="1" applyFont="1" applyBorder="1" applyAlignment="1">
      <alignment horizontal="right" vertical="center"/>
      <protection/>
    </xf>
    <xf numFmtId="0" fontId="4" fillId="0" borderId="36" xfId="61" applyFont="1" applyBorder="1" applyAlignment="1">
      <alignment vertical="center"/>
      <protection/>
    </xf>
    <xf numFmtId="176" fontId="4" fillId="0" borderId="37" xfId="61" applyNumberFormat="1" applyFont="1" applyBorder="1" applyAlignment="1">
      <alignment horizontal="right" vertical="center"/>
      <protection/>
    </xf>
    <xf numFmtId="177" fontId="4" fillId="0" borderId="38" xfId="61" applyNumberFormat="1" applyFont="1" applyBorder="1" applyAlignment="1">
      <alignment horizontal="right" vertical="center"/>
      <protection/>
    </xf>
    <xf numFmtId="176" fontId="4" fillId="0" borderId="38" xfId="61" applyNumberFormat="1" applyFont="1" applyBorder="1" applyAlignment="1">
      <alignment horizontal="right" vertical="center"/>
      <protection/>
    </xf>
    <xf numFmtId="178" fontId="4" fillId="0" borderId="38" xfId="61" applyNumberFormat="1" applyFont="1" applyBorder="1" applyAlignment="1">
      <alignment horizontal="right" vertical="center"/>
      <protection/>
    </xf>
    <xf numFmtId="0" fontId="4" fillId="0" borderId="39" xfId="61" applyFont="1" applyBorder="1" applyAlignment="1">
      <alignment vertical="center"/>
      <protection/>
    </xf>
    <xf numFmtId="176" fontId="4" fillId="0" borderId="17" xfId="61" applyNumberFormat="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6" xfId="61" applyFont="1" applyBorder="1" applyAlignment="1">
      <alignment horizontal="right" vertical="center"/>
      <protection/>
    </xf>
    <xf numFmtId="176" fontId="4" fillId="0" borderId="14" xfId="61" applyNumberFormat="1" applyFont="1" applyFill="1" applyBorder="1" applyAlignment="1">
      <alignment horizontal="right" vertical="center"/>
      <protection/>
    </xf>
    <xf numFmtId="178" fontId="4" fillId="0" borderId="33" xfId="61" applyNumberFormat="1" applyFont="1" applyFill="1" applyBorder="1" applyAlignment="1">
      <alignment horizontal="right" vertical="center"/>
      <protection/>
    </xf>
    <xf numFmtId="176" fontId="4" fillId="0" borderId="31" xfId="61" applyNumberFormat="1" applyFont="1" applyFill="1" applyBorder="1" applyAlignment="1">
      <alignment horizontal="right" vertical="center"/>
      <protection/>
    </xf>
    <xf numFmtId="176" fontId="4" fillId="0" borderId="14" xfId="61" applyNumberFormat="1" applyFont="1" applyFill="1" applyBorder="1" applyAlignment="1" applyProtection="1">
      <alignment horizontal="right" vertical="center"/>
      <protection locked="0"/>
    </xf>
    <xf numFmtId="176" fontId="4" fillId="0" borderId="14" xfId="61" applyNumberFormat="1" applyFont="1" applyFill="1" applyBorder="1" applyAlignment="1" applyProtection="1">
      <alignment horizontal="right" vertical="center"/>
      <protection/>
    </xf>
    <xf numFmtId="177" fontId="4" fillId="0" borderId="14" xfId="61" applyNumberFormat="1" applyFont="1" applyFill="1" applyBorder="1" applyAlignment="1" applyProtection="1">
      <alignment horizontal="right" vertical="center"/>
      <protection/>
    </xf>
    <xf numFmtId="176" fontId="4" fillId="0" borderId="23" xfId="61" applyNumberFormat="1" applyFont="1" applyFill="1" applyBorder="1" applyAlignment="1" applyProtection="1">
      <alignment horizontal="right" vertical="center"/>
      <protection locked="0"/>
    </xf>
    <xf numFmtId="176" fontId="4" fillId="0" borderId="10" xfId="61" applyNumberFormat="1" applyFont="1" applyFill="1" applyBorder="1" applyAlignment="1" applyProtection="1">
      <alignment horizontal="right" vertical="center"/>
      <protection locked="0"/>
    </xf>
    <xf numFmtId="177" fontId="4" fillId="0" borderId="10" xfId="61" applyNumberFormat="1" applyFont="1" applyFill="1" applyBorder="1" applyAlignment="1" applyProtection="1">
      <alignment horizontal="right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27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vertical="center"/>
      <protection/>
    </xf>
    <xf numFmtId="0" fontId="4" fillId="0" borderId="27" xfId="61" applyFont="1" applyBorder="1" applyAlignment="1">
      <alignment vertical="center"/>
      <protection/>
    </xf>
    <xf numFmtId="0" fontId="4" fillId="0" borderId="21" xfId="61" applyFont="1" applyBorder="1" applyAlignment="1">
      <alignment vertical="center"/>
      <protection/>
    </xf>
    <xf numFmtId="0" fontId="7" fillId="0" borderId="0" xfId="61" applyFont="1" applyAlignment="1">
      <alignment horizont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6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36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2" fillId="0" borderId="0" xfId="61" applyAlignment="1">
      <alignment/>
      <protection/>
    </xf>
    <xf numFmtId="0" fontId="4" fillId="0" borderId="19" xfId="61" applyFont="1" applyBorder="1" applyAlignment="1">
      <alignment horizontal="center" vertical="center" wrapText="1"/>
      <protection/>
    </xf>
    <xf numFmtId="0" fontId="4" fillId="0" borderId="18" xfId="61" applyFont="1" applyBorder="1" applyAlignment="1">
      <alignment horizontal="center" vertical="center" wrapText="1"/>
      <protection/>
    </xf>
    <xf numFmtId="0" fontId="4" fillId="0" borderId="26" xfId="61" applyFont="1" applyBorder="1" applyAlignment="1">
      <alignment horizontal="center" vertical="center" wrapText="1"/>
      <protection/>
    </xf>
    <xf numFmtId="0" fontId="0" fillId="0" borderId="16" xfId="62" applyBorder="1" applyAlignment="1">
      <alignment horizontal="center" vertical="center" wrapText="1"/>
      <protection/>
    </xf>
    <xf numFmtId="0" fontId="0" fillId="0" borderId="0" xfId="62" applyAlignment="1">
      <alignment horizontal="center" vertical="center" wrapText="1"/>
      <protection/>
    </xf>
    <xf numFmtId="0" fontId="0" fillId="0" borderId="36" xfId="62" applyBorder="1" applyAlignment="1">
      <alignment horizontal="center" vertical="center" wrapText="1"/>
      <protection/>
    </xf>
    <xf numFmtId="0" fontId="0" fillId="0" borderId="13" xfId="62" applyBorder="1" applyAlignment="1">
      <alignment horizontal="center" vertical="center" wrapText="1"/>
      <protection/>
    </xf>
    <xf numFmtId="0" fontId="0" fillId="0" borderId="12" xfId="62" applyBorder="1" applyAlignment="1">
      <alignment horizontal="center" vertical="center" wrapText="1"/>
      <protection/>
    </xf>
    <xf numFmtId="0" fontId="0" fillId="0" borderId="30" xfId="62" applyBorder="1" applyAlignment="1">
      <alignment horizontal="center" vertical="center" wrapText="1"/>
      <protection/>
    </xf>
    <xf numFmtId="0" fontId="4" fillId="0" borderId="17" xfId="61" applyFont="1" applyBorder="1" applyAlignment="1">
      <alignment horizontal="center" vertical="center"/>
      <protection/>
    </xf>
    <xf numFmtId="0" fontId="0" fillId="0" borderId="29" xfId="62" applyBorder="1" applyAlignment="1">
      <alignment horizontal="center" vertical="center"/>
      <protection/>
    </xf>
    <xf numFmtId="0" fontId="2" fillId="0" borderId="18" xfId="61" applyBorder="1" applyAlignment="1">
      <alignment horizontal="center" vertical="center"/>
      <protection/>
    </xf>
    <xf numFmtId="0" fontId="2" fillId="0" borderId="26" xfId="61" applyBorder="1" applyAlignment="1">
      <alignment horizontal="center" vertical="center"/>
      <protection/>
    </xf>
    <xf numFmtId="0" fontId="0" fillId="0" borderId="27" xfId="62" applyBorder="1" applyAlignment="1">
      <alignment horizontal="center" vertical="center"/>
      <protection/>
    </xf>
    <xf numFmtId="0" fontId="0" fillId="0" borderId="21" xfId="62" applyBorder="1" applyAlignment="1">
      <alignment horizontal="center" vertical="center"/>
      <protection/>
    </xf>
    <xf numFmtId="0" fontId="0" fillId="0" borderId="16" xfId="62" applyBorder="1" applyAlignment="1">
      <alignment horizontal="center" vertical="center"/>
      <protection/>
    </xf>
    <xf numFmtId="0" fontId="0" fillId="0" borderId="0" xfId="62" applyAlignment="1">
      <alignment horizontal="center" vertical="center"/>
      <protection/>
    </xf>
    <xf numFmtId="0" fontId="0" fillId="0" borderId="36" xfId="62" applyBorder="1" applyAlignment="1">
      <alignment horizontal="center" vertical="center"/>
      <protection/>
    </xf>
    <xf numFmtId="0" fontId="0" fillId="0" borderId="13" xfId="62" applyBorder="1" applyAlignment="1">
      <alignment horizontal="center" vertical="center"/>
      <protection/>
    </xf>
    <xf numFmtId="0" fontId="0" fillId="0" borderId="12" xfId="62" applyBorder="1" applyAlignment="1">
      <alignment horizontal="center" vertical="center"/>
      <protection/>
    </xf>
    <xf numFmtId="0" fontId="0" fillId="0" borderId="30" xfId="62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 wrapText="1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7" fillId="0" borderId="0" xfId="61" applyFont="1">
      <alignment/>
      <protection/>
    </xf>
    <xf numFmtId="0" fontId="7" fillId="0" borderId="0" xfId="61" applyFont="1" applyAlignment="1">
      <alignment vertical="center"/>
      <protection/>
    </xf>
    <xf numFmtId="0" fontId="4" fillId="0" borderId="0" xfId="61" applyFont="1" applyAlignment="1">
      <alignment horizontal="right" vertical="center"/>
      <protection/>
    </xf>
    <xf numFmtId="0" fontId="4" fillId="0" borderId="17" xfId="61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4" fillId="0" borderId="12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vertical="center" wrapText="1"/>
      <protection/>
    </xf>
    <xf numFmtId="0" fontId="4" fillId="0" borderId="13" xfId="61" applyFont="1" applyBorder="1" applyAlignment="1">
      <alignment horizontal="center" vertical="center" wrapText="1"/>
      <protection/>
    </xf>
    <xf numFmtId="0" fontId="4" fillId="0" borderId="29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vertical="center" wrapText="1"/>
      <protection/>
    </xf>
    <xf numFmtId="0" fontId="4" fillId="0" borderId="20" xfId="61" applyFont="1" applyBorder="1" applyAlignment="1">
      <alignment horizontal="justify" vertical="center"/>
      <protection/>
    </xf>
    <xf numFmtId="179" fontId="4" fillId="0" borderId="20" xfId="61" applyNumberFormat="1" applyFont="1" applyBorder="1" applyAlignment="1">
      <alignment vertical="center"/>
      <protection/>
    </xf>
    <xf numFmtId="0" fontId="4" fillId="0" borderId="17" xfId="61" applyFont="1" applyBorder="1" applyAlignment="1">
      <alignment horizontal="justify" vertical="center"/>
      <protection/>
    </xf>
    <xf numFmtId="0" fontId="4" fillId="0" borderId="40" xfId="61" applyFont="1" applyBorder="1" applyAlignment="1">
      <alignment horizontal="center" vertical="center"/>
      <protection/>
    </xf>
    <xf numFmtId="179" fontId="4" fillId="0" borderId="40" xfId="61" applyNumberFormat="1" applyFont="1" applyBorder="1" applyAlignment="1">
      <alignment vertical="center"/>
      <protection/>
    </xf>
    <xf numFmtId="0" fontId="4" fillId="0" borderId="20" xfId="61" applyNumberFormat="1" applyFont="1" applyBorder="1" applyAlignment="1">
      <alignment vertical="center"/>
      <protection/>
    </xf>
    <xf numFmtId="179" fontId="4" fillId="0" borderId="17" xfId="61" applyNumberFormat="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029;&#34920;&#65300;&#65293;&#653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　行政不服審査法による不服申立て"/>
      <sheetName val="１－(1)異議申立て"/>
      <sheetName val="１－(2)審査請求"/>
      <sheetName val="１－(3)再審査請求"/>
      <sheetName val="２　行政不服審査法によらない不服申立て"/>
      <sheetName val="合計(１＋２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pane xSplit="3" ySplit="5" topLeftCell="D6" activePane="bottomRight" state="frozen"/>
      <selection pane="topLeft" activeCell="A2" sqref="A2:O2"/>
      <selection pane="topRight" activeCell="A2" sqref="A2:O2"/>
      <selection pane="bottomLeft" activeCell="A2" sqref="A2:O2"/>
      <selection pane="bottomRight" activeCell="A1" sqref="A1"/>
    </sheetView>
  </sheetViews>
  <sheetFormatPr defaultColWidth="9.140625" defaultRowHeight="15"/>
  <cols>
    <col min="1" max="2" width="2.57421875" style="1" customWidth="1"/>
    <col min="3" max="3" width="24.57421875" style="1" customWidth="1"/>
    <col min="4" max="4" width="9.57421875" style="1" customWidth="1"/>
    <col min="5" max="5" width="7.421875" style="1" customWidth="1"/>
    <col min="6" max="6" width="9.57421875" style="1" customWidth="1"/>
    <col min="7" max="7" width="7.421875" style="1" customWidth="1"/>
    <col min="8" max="8" width="9.57421875" style="1" customWidth="1"/>
    <col min="9" max="9" width="7.421875" style="1" customWidth="1"/>
    <col min="10" max="10" width="9.57421875" style="1" customWidth="1"/>
    <col min="11" max="11" width="7.421875" style="1" customWidth="1"/>
    <col min="12" max="12" width="9.57421875" style="1" customWidth="1"/>
    <col min="13" max="13" width="7.421875" style="1" customWidth="1"/>
    <col min="14" max="16384" width="9.00390625" style="1" customWidth="1"/>
  </cols>
  <sheetData>
    <row r="1" s="40" customFormat="1" ht="13.5">
      <c r="A1" s="40" t="s">
        <v>43</v>
      </c>
    </row>
    <row r="2" spans="1:13" s="40" customFormat="1" ht="14.25">
      <c r="A2" s="89" t="s">
        <v>42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="40" customFormat="1" ht="21.75" customHeight="1"/>
    <row r="4" spans="1:13" ht="21.75" customHeight="1">
      <c r="A4" s="90" t="s">
        <v>41</v>
      </c>
      <c r="B4" s="91"/>
      <c r="C4" s="92"/>
      <c r="D4" s="83" t="s">
        <v>40</v>
      </c>
      <c r="E4" s="85"/>
      <c r="F4" s="84" t="s">
        <v>39</v>
      </c>
      <c r="G4" s="84"/>
      <c r="H4" s="83" t="s">
        <v>38</v>
      </c>
      <c r="I4" s="85"/>
      <c r="J4" s="83" t="s">
        <v>37</v>
      </c>
      <c r="K4" s="85"/>
      <c r="L4" s="84" t="s">
        <v>19</v>
      </c>
      <c r="M4" s="85"/>
    </row>
    <row r="5" spans="1:13" ht="21.75" customHeight="1">
      <c r="A5" s="93"/>
      <c r="B5" s="94"/>
      <c r="C5" s="95"/>
      <c r="D5" s="72" t="s">
        <v>36</v>
      </c>
      <c r="E5" s="70" t="s">
        <v>35</v>
      </c>
      <c r="F5" s="71" t="s">
        <v>36</v>
      </c>
      <c r="G5" s="70" t="s">
        <v>35</v>
      </c>
      <c r="H5" s="71" t="s">
        <v>36</v>
      </c>
      <c r="I5" s="70" t="s">
        <v>35</v>
      </c>
      <c r="J5" s="71" t="s">
        <v>36</v>
      </c>
      <c r="K5" s="70" t="s">
        <v>35</v>
      </c>
      <c r="L5" s="71" t="s">
        <v>36</v>
      </c>
      <c r="M5" s="70" t="s">
        <v>35</v>
      </c>
    </row>
    <row r="6" spans="1:13" ht="21.75" customHeight="1">
      <c r="A6" s="83" t="s">
        <v>34</v>
      </c>
      <c r="B6" s="84"/>
      <c r="C6" s="85"/>
      <c r="D6" s="54">
        <f>D7+D19</f>
        <v>163</v>
      </c>
      <c r="E6" s="69" t="s">
        <v>3</v>
      </c>
      <c r="F6" s="52">
        <f>F7+F19</f>
        <v>912</v>
      </c>
      <c r="G6" s="69" t="s">
        <v>3</v>
      </c>
      <c r="H6" s="52">
        <f>H7+H19</f>
        <v>859</v>
      </c>
      <c r="I6" s="69" t="s">
        <v>3</v>
      </c>
      <c r="J6" s="52">
        <f>J7+J19</f>
        <v>74</v>
      </c>
      <c r="K6" s="69" t="s">
        <v>3</v>
      </c>
      <c r="L6" s="52">
        <f>L7+L19</f>
        <v>142</v>
      </c>
      <c r="M6" s="69" t="s">
        <v>3</v>
      </c>
    </row>
    <row r="7" spans="1:13" ht="21.75" customHeight="1">
      <c r="A7" s="86" t="s">
        <v>10</v>
      </c>
      <c r="B7" s="87"/>
      <c r="C7" s="88"/>
      <c r="D7" s="56">
        <f>D8+D13+D18</f>
        <v>159</v>
      </c>
      <c r="E7" s="22" t="s">
        <v>3</v>
      </c>
      <c r="F7" s="55">
        <f>F8+F13+F18</f>
        <v>285</v>
      </c>
      <c r="G7" s="22" t="s">
        <v>3</v>
      </c>
      <c r="H7" s="55">
        <f>H8+H13+H18</f>
        <v>301</v>
      </c>
      <c r="I7" s="22" t="s">
        <v>3</v>
      </c>
      <c r="J7" s="55">
        <f>J8+J13+J18</f>
        <v>17</v>
      </c>
      <c r="K7" s="22" t="s">
        <v>3</v>
      </c>
      <c r="L7" s="55">
        <f>L8+L13+L18</f>
        <v>126</v>
      </c>
      <c r="M7" s="22" t="s">
        <v>3</v>
      </c>
    </row>
    <row r="8" spans="1:13" ht="21.75" customHeight="1">
      <c r="A8" s="59"/>
      <c r="B8" s="14" t="s">
        <v>9</v>
      </c>
      <c r="C8" s="68"/>
      <c r="D8" s="64">
        <f aca="true" t="shared" si="0" ref="D8:D17">H8+J8+L8-F8</f>
        <v>96</v>
      </c>
      <c r="E8" s="67">
        <v>100</v>
      </c>
      <c r="F8" s="66">
        <f>SUM(F9:F12)</f>
        <v>257</v>
      </c>
      <c r="G8" s="65">
        <v>100</v>
      </c>
      <c r="H8" s="66">
        <f>SUM(H9:H12)</f>
        <v>285</v>
      </c>
      <c r="I8" s="65">
        <v>100</v>
      </c>
      <c r="J8" s="66">
        <f>SUM(J9:J12)</f>
        <v>12</v>
      </c>
      <c r="K8" s="65">
        <v>100</v>
      </c>
      <c r="L8" s="66">
        <f>SUM(L9:L12)</f>
        <v>56</v>
      </c>
      <c r="M8" s="65">
        <v>100</v>
      </c>
    </row>
    <row r="9" spans="1:13" ht="21.75" customHeight="1">
      <c r="A9" s="59"/>
      <c r="B9" s="14"/>
      <c r="C9" s="29" t="s">
        <v>7</v>
      </c>
      <c r="D9" s="64">
        <f t="shared" si="0"/>
        <v>60</v>
      </c>
      <c r="E9" s="47">
        <f>D9/D8*100</f>
        <v>62.5</v>
      </c>
      <c r="F9" s="48">
        <v>113</v>
      </c>
      <c r="G9" s="49">
        <f>F9/F8*100</f>
        <v>43.96887159533074</v>
      </c>
      <c r="H9" s="48">
        <v>143</v>
      </c>
      <c r="I9" s="49">
        <f>H9/H8*100</f>
        <v>50.175438596491226</v>
      </c>
      <c r="J9" s="48">
        <v>8</v>
      </c>
      <c r="K9" s="49">
        <f>J9/J8*100</f>
        <v>66.66666666666666</v>
      </c>
      <c r="L9" s="48">
        <v>22</v>
      </c>
      <c r="M9" s="47">
        <f>L9/L8*100</f>
        <v>39.285714285714285</v>
      </c>
    </row>
    <row r="10" spans="1:13" ht="21.75" customHeight="1">
      <c r="A10" s="59"/>
      <c r="B10" s="15"/>
      <c r="C10" s="29" t="s">
        <v>1</v>
      </c>
      <c r="D10" s="64">
        <f t="shared" si="0"/>
        <v>7</v>
      </c>
      <c r="E10" s="47">
        <f>D10/D8*100</f>
        <v>7.291666666666667</v>
      </c>
      <c r="F10" s="73">
        <v>113</v>
      </c>
      <c r="G10" s="74">
        <f>F10/F8*100</f>
        <v>43.96887159533074</v>
      </c>
      <c r="H10" s="73">
        <v>111</v>
      </c>
      <c r="I10" s="74">
        <f>H10/H8*100</f>
        <v>38.94736842105263</v>
      </c>
      <c r="J10" s="73">
        <v>4</v>
      </c>
      <c r="K10" s="74">
        <f>J10/J8*100</f>
        <v>33.33333333333333</v>
      </c>
      <c r="L10" s="73">
        <v>5</v>
      </c>
      <c r="M10" s="47">
        <f>L10/L8*100</f>
        <v>8.928571428571429</v>
      </c>
    </row>
    <row r="11" spans="1:13" ht="21.75" customHeight="1">
      <c r="A11" s="59"/>
      <c r="B11" s="15"/>
      <c r="C11" s="28" t="s">
        <v>5</v>
      </c>
      <c r="D11" s="64">
        <f t="shared" si="0"/>
        <v>27</v>
      </c>
      <c r="E11" s="47">
        <f>D11/D8*100</f>
        <v>28.125</v>
      </c>
      <c r="F11" s="73">
        <v>12</v>
      </c>
      <c r="G11" s="74">
        <f>F11/F8*100</f>
        <v>4.669260700389105</v>
      </c>
      <c r="H11" s="73">
        <v>11</v>
      </c>
      <c r="I11" s="74">
        <f>H11/H8*100</f>
        <v>3.8596491228070176</v>
      </c>
      <c r="J11" s="73">
        <v>0</v>
      </c>
      <c r="K11" s="74">
        <f>J11/J8*100</f>
        <v>0</v>
      </c>
      <c r="L11" s="73">
        <v>28</v>
      </c>
      <c r="M11" s="47">
        <f>L11/L8*100</f>
        <v>50</v>
      </c>
    </row>
    <row r="12" spans="1:13" ht="21.75" customHeight="1">
      <c r="A12" s="59"/>
      <c r="B12" s="15"/>
      <c r="C12" s="7" t="s">
        <v>0</v>
      </c>
      <c r="D12" s="43">
        <f t="shared" si="0"/>
        <v>2</v>
      </c>
      <c r="E12" s="47">
        <f>D12/D8*100</f>
        <v>2.083333333333333</v>
      </c>
      <c r="F12" s="75">
        <v>19</v>
      </c>
      <c r="G12" s="74">
        <f>F12/F8*100</f>
        <v>7.392996108949417</v>
      </c>
      <c r="H12" s="75">
        <v>20</v>
      </c>
      <c r="I12" s="74">
        <f>H12/H8*100</f>
        <v>7.017543859649122</v>
      </c>
      <c r="J12" s="75">
        <v>0</v>
      </c>
      <c r="K12" s="74">
        <f>J12/J8*100</f>
        <v>0</v>
      </c>
      <c r="L12" s="75">
        <v>1</v>
      </c>
      <c r="M12" s="47">
        <f>L12/L8*100</f>
        <v>1.7857142857142856</v>
      </c>
    </row>
    <row r="13" spans="1:13" ht="21.75" customHeight="1">
      <c r="A13" s="59"/>
      <c r="B13" s="20" t="s">
        <v>8</v>
      </c>
      <c r="C13" s="63"/>
      <c r="D13" s="62">
        <f t="shared" si="0"/>
        <v>63</v>
      </c>
      <c r="E13" s="53">
        <v>100</v>
      </c>
      <c r="F13" s="61">
        <f>SUM(F14:F17)</f>
        <v>28</v>
      </c>
      <c r="G13" s="51">
        <v>100</v>
      </c>
      <c r="H13" s="61">
        <f>SUM(H14:H17)</f>
        <v>16</v>
      </c>
      <c r="I13" s="51">
        <v>100</v>
      </c>
      <c r="J13" s="61">
        <f>SUM(J14:J17)</f>
        <v>5</v>
      </c>
      <c r="K13" s="51">
        <v>100</v>
      </c>
      <c r="L13" s="61">
        <f>SUM(L14:L17)</f>
        <v>70</v>
      </c>
      <c r="M13" s="51">
        <v>100</v>
      </c>
    </row>
    <row r="14" spans="1:13" ht="21.75" customHeight="1">
      <c r="A14" s="59"/>
      <c r="B14" s="15"/>
      <c r="C14" s="29" t="s">
        <v>7</v>
      </c>
      <c r="D14" s="48">
        <f t="shared" si="0"/>
        <v>4</v>
      </c>
      <c r="E14" s="47">
        <f>D14/D13*100</f>
        <v>6.349206349206349</v>
      </c>
      <c r="F14" s="48">
        <v>7</v>
      </c>
      <c r="G14" s="49">
        <f>F14/F13*100</f>
        <v>25</v>
      </c>
      <c r="H14" s="48">
        <v>7</v>
      </c>
      <c r="I14" s="49">
        <f>H14/H13*100</f>
        <v>43.75</v>
      </c>
      <c r="J14" s="48">
        <v>0</v>
      </c>
      <c r="K14" s="49">
        <f>J14/J13*100</f>
        <v>0</v>
      </c>
      <c r="L14" s="48">
        <v>4</v>
      </c>
      <c r="M14" s="47">
        <f>L14/L13*100</f>
        <v>5.714285714285714</v>
      </c>
    </row>
    <row r="15" spans="1:13" ht="21.75" customHeight="1">
      <c r="A15" s="59"/>
      <c r="B15" s="15"/>
      <c r="C15" s="29" t="s">
        <v>6</v>
      </c>
      <c r="D15" s="48">
        <f t="shared" si="0"/>
        <v>41</v>
      </c>
      <c r="E15" s="47">
        <f>D15/D13*100</f>
        <v>65.07936507936508</v>
      </c>
      <c r="F15" s="48">
        <v>5</v>
      </c>
      <c r="G15" s="49">
        <f>F15/F13*100</f>
        <v>17.857142857142858</v>
      </c>
      <c r="H15" s="48">
        <v>2</v>
      </c>
      <c r="I15" s="49">
        <f>H15/H13*100</f>
        <v>12.5</v>
      </c>
      <c r="J15" s="48">
        <v>1</v>
      </c>
      <c r="K15" s="49">
        <f>J15/J13*100</f>
        <v>20</v>
      </c>
      <c r="L15" s="48">
        <v>43</v>
      </c>
      <c r="M15" s="47">
        <f>L15/L13*100</f>
        <v>61.42857142857143</v>
      </c>
    </row>
    <row r="16" spans="1:13" ht="21.75" customHeight="1">
      <c r="A16" s="59"/>
      <c r="B16" s="15"/>
      <c r="C16" s="28" t="s">
        <v>5</v>
      </c>
      <c r="D16" s="48">
        <f t="shared" si="0"/>
        <v>0</v>
      </c>
      <c r="E16" s="47">
        <f>D16/D13*100</f>
        <v>0</v>
      </c>
      <c r="F16" s="60">
        <v>4</v>
      </c>
      <c r="G16" s="49">
        <f>F16/F13*100</f>
        <v>14.285714285714285</v>
      </c>
      <c r="H16" s="60">
        <v>1</v>
      </c>
      <c r="I16" s="49">
        <f>H16/H13*100</f>
        <v>6.25</v>
      </c>
      <c r="J16" s="60">
        <v>0</v>
      </c>
      <c r="K16" s="49">
        <f>J16/J13*100</f>
        <v>0</v>
      </c>
      <c r="L16" s="60">
        <v>3</v>
      </c>
      <c r="M16" s="47">
        <f>L16/L13*100</f>
        <v>4.285714285714286</v>
      </c>
    </row>
    <row r="17" spans="1:13" ht="21.75" customHeight="1">
      <c r="A17" s="59"/>
      <c r="B17" s="9"/>
      <c r="C17" s="7" t="s">
        <v>0</v>
      </c>
      <c r="D17" s="43">
        <f t="shared" si="0"/>
        <v>18</v>
      </c>
      <c r="E17" s="47">
        <f>D17/D13*100</f>
        <v>28.57142857142857</v>
      </c>
      <c r="F17" s="45">
        <v>12</v>
      </c>
      <c r="G17" s="49">
        <f>F17/F13*100</f>
        <v>42.857142857142854</v>
      </c>
      <c r="H17" s="45">
        <v>6</v>
      </c>
      <c r="I17" s="49">
        <f>H17/H13*100</f>
        <v>37.5</v>
      </c>
      <c r="J17" s="45">
        <v>4</v>
      </c>
      <c r="K17" s="49">
        <f>J17/J13*100</f>
        <v>80</v>
      </c>
      <c r="L17" s="45">
        <v>20</v>
      </c>
      <c r="M17" s="47">
        <f>L17/L13*100</f>
        <v>28.57142857142857</v>
      </c>
    </row>
    <row r="18" spans="1:13" ht="21.75" customHeight="1">
      <c r="A18" s="58"/>
      <c r="B18" s="9" t="s">
        <v>33</v>
      </c>
      <c r="C18" s="57"/>
      <c r="D18" s="56">
        <v>0</v>
      </c>
      <c r="E18" s="22" t="s">
        <v>3</v>
      </c>
      <c r="F18" s="55">
        <v>0</v>
      </c>
      <c r="G18" s="22" t="s">
        <v>3</v>
      </c>
      <c r="H18" s="55">
        <v>0</v>
      </c>
      <c r="I18" s="22" t="s">
        <v>3</v>
      </c>
      <c r="J18" s="55">
        <v>0</v>
      </c>
      <c r="K18" s="22" t="s">
        <v>3</v>
      </c>
      <c r="L18" s="55">
        <v>0</v>
      </c>
      <c r="M18" s="22" t="s">
        <v>3</v>
      </c>
    </row>
    <row r="19" spans="1:13" ht="21.75" customHeight="1">
      <c r="A19" s="20" t="s">
        <v>2</v>
      </c>
      <c r="B19" s="19"/>
      <c r="C19" s="19"/>
      <c r="D19" s="54">
        <f>H19+J19+L19-F19</f>
        <v>4</v>
      </c>
      <c r="E19" s="53">
        <v>100</v>
      </c>
      <c r="F19" s="52">
        <f>SUM(F20:F21)</f>
        <v>627</v>
      </c>
      <c r="G19" s="51">
        <v>100</v>
      </c>
      <c r="H19" s="52">
        <f>SUM(H20:H21)</f>
        <v>558</v>
      </c>
      <c r="I19" s="51">
        <v>100</v>
      </c>
      <c r="J19" s="52">
        <f>SUM(J20:J21)</f>
        <v>57</v>
      </c>
      <c r="K19" s="51">
        <v>100</v>
      </c>
      <c r="L19" s="52">
        <f>SUM(L20:L21)</f>
        <v>16</v>
      </c>
      <c r="M19" s="51">
        <v>100</v>
      </c>
    </row>
    <row r="20" spans="1:13" ht="21.75" customHeight="1">
      <c r="A20" s="15"/>
      <c r="B20" s="14"/>
      <c r="C20" s="13" t="s">
        <v>1</v>
      </c>
      <c r="D20" s="50">
        <f>H20+J20+L20-F20</f>
        <v>1</v>
      </c>
      <c r="E20" s="47">
        <f>D20/D19*100</f>
        <v>25</v>
      </c>
      <c r="F20" s="48">
        <v>594</v>
      </c>
      <c r="G20" s="49">
        <f>F20/F19*100</f>
        <v>94.73684210526315</v>
      </c>
      <c r="H20" s="48">
        <v>531</v>
      </c>
      <c r="I20" s="49">
        <f>H20/H19*100</f>
        <v>95.16129032258065</v>
      </c>
      <c r="J20" s="48">
        <v>56</v>
      </c>
      <c r="K20" s="49">
        <f>J20/J19*100</f>
        <v>98.24561403508771</v>
      </c>
      <c r="L20" s="48">
        <v>8</v>
      </c>
      <c r="M20" s="47">
        <f>L20/L19*100</f>
        <v>50</v>
      </c>
    </row>
    <row r="21" spans="1:13" ht="21.75" customHeight="1">
      <c r="A21" s="9"/>
      <c r="B21" s="8"/>
      <c r="C21" s="46" t="s">
        <v>0</v>
      </c>
      <c r="D21" s="45">
        <f>H21+J21+L21-F21</f>
        <v>3</v>
      </c>
      <c r="E21" s="42">
        <f>D21/D19*100</f>
        <v>75</v>
      </c>
      <c r="F21" s="43">
        <v>33</v>
      </c>
      <c r="G21" s="44">
        <f>F21/F19*100</f>
        <v>5.263157894736842</v>
      </c>
      <c r="H21" s="43">
        <v>27</v>
      </c>
      <c r="I21" s="44">
        <f>H21/H19*100</f>
        <v>4.838709677419355</v>
      </c>
      <c r="J21" s="43">
        <v>1</v>
      </c>
      <c r="K21" s="44">
        <f>J21/J19*100</f>
        <v>1.7543859649122806</v>
      </c>
      <c r="L21" s="43">
        <v>8</v>
      </c>
      <c r="M21" s="42">
        <f>L21/L19*100</f>
        <v>50</v>
      </c>
    </row>
    <row r="22" spans="1:2" ht="21.75" customHeight="1">
      <c r="A22" s="3"/>
      <c r="B22" s="3"/>
    </row>
  </sheetData>
  <sheetProtection/>
  <mergeCells count="9">
    <mergeCell ref="A6:C6"/>
    <mergeCell ref="A7:C7"/>
    <mergeCell ref="A2:M2"/>
    <mergeCell ref="A4:C5"/>
    <mergeCell ref="D4:E4"/>
    <mergeCell ref="F4:G4"/>
    <mergeCell ref="H4:I4"/>
    <mergeCell ref="J4:K4"/>
    <mergeCell ref="L4:M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  <headerFooter alignWithMargins="0">
    <oddFooter>&amp;C&amp;"ＭＳ 明朝,標準"-40-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pane xSplit="3" ySplit="6" topLeftCell="D7" activePane="bottomRight" state="frozen"/>
      <selection pane="topLeft" activeCell="A2" sqref="A2:O2"/>
      <selection pane="topRight" activeCell="A2" sqref="A2:O2"/>
      <selection pane="bottomLeft" activeCell="A2" sqref="A2:O2"/>
      <selection pane="bottomRight" activeCell="A1" sqref="A1"/>
    </sheetView>
  </sheetViews>
  <sheetFormatPr defaultColWidth="9.140625" defaultRowHeight="15"/>
  <cols>
    <col min="1" max="2" width="2.57421875" style="1" customWidth="1"/>
    <col min="3" max="3" width="24.57421875" style="1" customWidth="1"/>
    <col min="4" max="5" width="9.57421875" style="1" customWidth="1"/>
    <col min="6" max="15" width="6.421875" style="1" customWidth="1"/>
    <col min="16" max="17" width="6.8515625" style="1" customWidth="1"/>
    <col min="18" max="18" width="7.8515625" style="1" customWidth="1"/>
    <col min="19" max="16384" width="9.00390625" style="1" customWidth="1"/>
  </cols>
  <sheetData>
    <row r="1" spans="1:17" s="40" customFormat="1" ht="13.5">
      <c r="A1" s="41" t="s">
        <v>32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8" s="40" customFormat="1" ht="14.25">
      <c r="A2" s="96" t="s">
        <v>31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7"/>
    </row>
    <row r="3" spans="1:17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8" ht="22.5" customHeight="1">
      <c r="A4" s="98" t="s">
        <v>24</v>
      </c>
      <c r="B4" s="99"/>
      <c r="C4" s="100"/>
      <c r="D4" s="107" t="s">
        <v>23</v>
      </c>
      <c r="E4" s="107" t="s">
        <v>22</v>
      </c>
      <c r="F4" s="90" t="s">
        <v>21</v>
      </c>
      <c r="G4" s="109"/>
      <c r="H4" s="109"/>
      <c r="I4" s="109"/>
      <c r="J4" s="109"/>
      <c r="K4" s="109"/>
      <c r="L4" s="109"/>
      <c r="M4" s="109"/>
      <c r="N4" s="109"/>
      <c r="O4" s="110"/>
      <c r="P4" s="107" t="s">
        <v>20</v>
      </c>
      <c r="Q4" s="90" t="s">
        <v>19</v>
      </c>
      <c r="R4" s="110"/>
    </row>
    <row r="5" spans="1:18" ht="21.75" customHeight="1">
      <c r="A5" s="101"/>
      <c r="B5" s="102"/>
      <c r="C5" s="103"/>
      <c r="D5" s="108"/>
      <c r="E5" s="108"/>
      <c r="F5" s="39"/>
      <c r="G5" s="38"/>
      <c r="H5" s="83" t="s">
        <v>30</v>
      </c>
      <c r="I5" s="85"/>
      <c r="J5" s="83" t="s">
        <v>29</v>
      </c>
      <c r="K5" s="85"/>
      <c r="L5" s="83" t="s">
        <v>28</v>
      </c>
      <c r="M5" s="85"/>
      <c r="N5" s="83" t="s">
        <v>27</v>
      </c>
      <c r="O5" s="85"/>
      <c r="P5" s="108"/>
      <c r="Q5" s="36"/>
      <c r="R5" s="37" t="s">
        <v>14</v>
      </c>
    </row>
    <row r="6" spans="1:18" ht="21.75" customHeight="1">
      <c r="A6" s="104"/>
      <c r="B6" s="105"/>
      <c r="C6" s="106"/>
      <c r="D6" s="35" t="s">
        <v>12</v>
      </c>
      <c r="E6" s="35" t="s">
        <v>12</v>
      </c>
      <c r="F6" s="35" t="s">
        <v>12</v>
      </c>
      <c r="G6" s="35" t="s">
        <v>13</v>
      </c>
      <c r="H6" s="35" t="s">
        <v>12</v>
      </c>
      <c r="I6" s="35" t="s">
        <v>13</v>
      </c>
      <c r="J6" s="35" t="s">
        <v>12</v>
      </c>
      <c r="K6" s="35" t="s">
        <v>13</v>
      </c>
      <c r="L6" s="35" t="s">
        <v>12</v>
      </c>
      <c r="M6" s="35" t="s">
        <v>13</v>
      </c>
      <c r="N6" s="35" t="s">
        <v>12</v>
      </c>
      <c r="O6" s="35" t="s">
        <v>13</v>
      </c>
      <c r="P6" s="36" t="s">
        <v>12</v>
      </c>
      <c r="Q6" s="36" t="s">
        <v>12</v>
      </c>
      <c r="R6" s="35" t="s">
        <v>12</v>
      </c>
    </row>
    <row r="7" spans="1:18" ht="22.5" customHeight="1">
      <c r="A7" s="83" t="s">
        <v>11</v>
      </c>
      <c r="B7" s="111"/>
      <c r="C7" s="112"/>
      <c r="D7" s="33">
        <f>D8+D20</f>
        <v>163</v>
      </c>
      <c r="E7" s="33">
        <f>E8+E20</f>
        <v>912</v>
      </c>
      <c r="F7" s="33">
        <f>F8+F20</f>
        <v>859</v>
      </c>
      <c r="G7" s="34">
        <v>100</v>
      </c>
      <c r="H7" s="33">
        <f>H8+H20</f>
        <v>109</v>
      </c>
      <c r="I7" s="31">
        <f aca="true" t="shared" si="0" ref="I7:I18">H7/F7*100</f>
        <v>12.689173457508732</v>
      </c>
      <c r="J7" s="33">
        <f>J8+J20</f>
        <v>628</v>
      </c>
      <c r="K7" s="31">
        <f aca="true" t="shared" si="1" ref="K7:K18">J7/F7*100</f>
        <v>73.10826542491269</v>
      </c>
      <c r="L7" s="33">
        <f>L8+L20</f>
        <v>122</v>
      </c>
      <c r="M7" s="31">
        <f aca="true" t="shared" si="2" ref="M7:M18">L7/F7*100</f>
        <v>14.202561117578579</v>
      </c>
      <c r="N7" s="33">
        <f>N8+N20</f>
        <v>0</v>
      </c>
      <c r="O7" s="31">
        <f aca="true" t="shared" si="3" ref="O7:O18">N7/F7*100</f>
        <v>0</v>
      </c>
      <c r="P7" s="33">
        <f>P8+P20</f>
        <v>74</v>
      </c>
      <c r="Q7" s="33">
        <f>Q8+Q20</f>
        <v>142</v>
      </c>
      <c r="R7" s="33">
        <f>R8+R20</f>
        <v>78</v>
      </c>
    </row>
    <row r="8" spans="1:18" ht="22.5" customHeight="1">
      <c r="A8" s="20" t="s">
        <v>10</v>
      </c>
      <c r="B8" s="19"/>
      <c r="C8" s="32"/>
      <c r="D8" s="23">
        <f>D9+D14+D19</f>
        <v>159</v>
      </c>
      <c r="E8" s="21">
        <f>E9+E14+E19</f>
        <v>285</v>
      </c>
      <c r="F8" s="23">
        <f>F9+F14+F19</f>
        <v>301</v>
      </c>
      <c r="G8" s="31">
        <v>100</v>
      </c>
      <c r="H8" s="23">
        <f>H9+H14+H19</f>
        <v>37</v>
      </c>
      <c r="I8" s="31">
        <f t="shared" si="0"/>
        <v>12.29235880398671</v>
      </c>
      <c r="J8" s="23">
        <f>J9+J14+J19</f>
        <v>163</v>
      </c>
      <c r="K8" s="31">
        <f t="shared" si="1"/>
        <v>54.15282392026578</v>
      </c>
      <c r="L8" s="23">
        <f>L9+L14+L19</f>
        <v>101</v>
      </c>
      <c r="M8" s="31">
        <f t="shared" si="2"/>
        <v>33.5548172757475</v>
      </c>
      <c r="N8" s="23">
        <f>N9+N14+N19</f>
        <v>0</v>
      </c>
      <c r="O8" s="31">
        <f t="shared" si="3"/>
        <v>0</v>
      </c>
      <c r="P8" s="23">
        <f>P9+P14+P19</f>
        <v>17</v>
      </c>
      <c r="Q8" s="23">
        <f>Q9+Q14+Q19</f>
        <v>126</v>
      </c>
      <c r="R8" s="23">
        <f>R9+R14+R19</f>
        <v>78</v>
      </c>
    </row>
    <row r="9" spans="1:18" ht="22.5" customHeight="1">
      <c r="A9" s="15"/>
      <c r="B9" s="20" t="s">
        <v>9</v>
      </c>
      <c r="C9" s="30"/>
      <c r="D9" s="18">
        <f aca="true" t="shared" si="4" ref="D9:D22">F9+P9+Q9-E9</f>
        <v>96</v>
      </c>
      <c r="E9" s="16">
        <f>SUM(E10:E13)</f>
        <v>257</v>
      </c>
      <c r="F9" s="12">
        <f>SUM(F10:F13)</f>
        <v>285</v>
      </c>
      <c r="G9" s="17">
        <v>100</v>
      </c>
      <c r="H9" s="16">
        <f>SUM(H10:H13)</f>
        <v>35</v>
      </c>
      <c r="I9" s="17">
        <f t="shared" si="0"/>
        <v>12.280701754385964</v>
      </c>
      <c r="J9" s="16">
        <f>SUM(J10:J13)</f>
        <v>151</v>
      </c>
      <c r="K9" s="17">
        <f t="shared" si="1"/>
        <v>52.98245614035088</v>
      </c>
      <c r="L9" s="16">
        <f>SUM(L10:L13)</f>
        <v>99</v>
      </c>
      <c r="M9" s="17">
        <f t="shared" si="2"/>
        <v>34.73684210526316</v>
      </c>
      <c r="N9" s="16">
        <f>SUM(N10:N13)</f>
        <v>0</v>
      </c>
      <c r="O9" s="17">
        <f t="shared" si="3"/>
        <v>0</v>
      </c>
      <c r="P9" s="16">
        <f>SUM(P10:P13)</f>
        <v>12</v>
      </c>
      <c r="Q9" s="16">
        <f>SUM(Q10:Q13)</f>
        <v>56</v>
      </c>
      <c r="R9" s="16">
        <f>SUM(R10:R13)</f>
        <v>23</v>
      </c>
    </row>
    <row r="10" spans="1:18" ht="22.5" customHeight="1">
      <c r="A10" s="15"/>
      <c r="B10" s="15"/>
      <c r="C10" s="29" t="s">
        <v>7</v>
      </c>
      <c r="D10" s="12">
        <f t="shared" si="4"/>
        <v>60</v>
      </c>
      <c r="E10" s="10">
        <f>'別表４－１'!F9</f>
        <v>113</v>
      </c>
      <c r="F10" s="12">
        <f aca="true" t="shared" si="5" ref="F10:F17">H10+J10+L10+N10</f>
        <v>143</v>
      </c>
      <c r="G10" s="11">
        <v>100</v>
      </c>
      <c r="H10" s="10">
        <v>26</v>
      </c>
      <c r="I10" s="11">
        <f t="shared" si="0"/>
        <v>18.181818181818183</v>
      </c>
      <c r="J10" s="10">
        <v>44</v>
      </c>
      <c r="K10" s="11">
        <f t="shared" si="1"/>
        <v>30.76923076923077</v>
      </c>
      <c r="L10" s="10">
        <v>73</v>
      </c>
      <c r="M10" s="11">
        <f t="shared" si="2"/>
        <v>51.048951048951054</v>
      </c>
      <c r="N10" s="10">
        <v>0</v>
      </c>
      <c r="O10" s="11">
        <f t="shared" si="3"/>
        <v>0</v>
      </c>
      <c r="P10" s="10">
        <f>'別表４－１'!J9</f>
        <v>8</v>
      </c>
      <c r="Q10" s="10">
        <f>'別表４－１'!L9</f>
        <v>22</v>
      </c>
      <c r="R10" s="10">
        <v>2</v>
      </c>
    </row>
    <row r="11" spans="1:18" ht="22.5" customHeight="1">
      <c r="A11" s="15"/>
      <c r="B11" s="15"/>
      <c r="C11" s="29" t="s">
        <v>1</v>
      </c>
      <c r="D11" s="12">
        <f t="shared" si="4"/>
        <v>7</v>
      </c>
      <c r="E11" s="76">
        <f>'別表４－１'!F10</f>
        <v>113</v>
      </c>
      <c r="F11" s="77">
        <f t="shared" si="5"/>
        <v>111</v>
      </c>
      <c r="G11" s="78">
        <v>100</v>
      </c>
      <c r="H11" s="76">
        <v>3</v>
      </c>
      <c r="I11" s="78">
        <f t="shared" si="0"/>
        <v>2.7027027027027026</v>
      </c>
      <c r="J11" s="76">
        <v>84</v>
      </c>
      <c r="K11" s="78">
        <f t="shared" si="1"/>
        <v>75.67567567567568</v>
      </c>
      <c r="L11" s="76">
        <v>24</v>
      </c>
      <c r="M11" s="78">
        <f t="shared" si="2"/>
        <v>21.62162162162162</v>
      </c>
      <c r="N11" s="76">
        <v>0</v>
      </c>
      <c r="O11" s="78">
        <f t="shared" si="3"/>
        <v>0</v>
      </c>
      <c r="P11" s="76">
        <f>'別表４－１'!J10</f>
        <v>4</v>
      </c>
      <c r="Q11" s="76">
        <f>'別表４－１'!L10</f>
        <v>5</v>
      </c>
      <c r="R11" s="10">
        <v>1</v>
      </c>
    </row>
    <row r="12" spans="1:18" ht="21.75" customHeight="1">
      <c r="A12" s="15"/>
      <c r="B12" s="15"/>
      <c r="C12" s="28" t="s">
        <v>5</v>
      </c>
      <c r="D12" s="12">
        <f t="shared" si="4"/>
        <v>27</v>
      </c>
      <c r="E12" s="76">
        <f>'別表４－１'!F11</f>
        <v>12</v>
      </c>
      <c r="F12" s="77">
        <f t="shared" si="5"/>
        <v>11</v>
      </c>
      <c r="G12" s="78">
        <v>100</v>
      </c>
      <c r="H12" s="76">
        <v>5</v>
      </c>
      <c r="I12" s="78">
        <f t="shared" si="0"/>
        <v>45.45454545454545</v>
      </c>
      <c r="J12" s="76">
        <v>6</v>
      </c>
      <c r="K12" s="78">
        <f t="shared" si="1"/>
        <v>54.54545454545454</v>
      </c>
      <c r="L12" s="76">
        <v>0</v>
      </c>
      <c r="M12" s="78">
        <f t="shared" si="2"/>
        <v>0</v>
      </c>
      <c r="N12" s="76">
        <v>0</v>
      </c>
      <c r="O12" s="78">
        <f t="shared" si="3"/>
        <v>0</v>
      </c>
      <c r="P12" s="79">
        <f>'別表４－１'!J11</f>
        <v>0</v>
      </c>
      <c r="Q12" s="79">
        <f>'別表４－１'!L11</f>
        <v>28</v>
      </c>
      <c r="R12" s="26">
        <v>20</v>
      </c>
    </row>
    <row r="13" spans="1:18" ht="22.5" customHeight="1">
      <c r="A13" s="15"/>
      <c r="B13" s="15"/>
      <c r="C13" s="7" t="s">
        <v>0</v>
      </c>
      <c r="D13" s="12">
        <f t="shared" si="4"/>
        <v>2</v>
      </c>
      <c r="E13" s="80">
        <f>'別表４－１'!F12</f>
        <v>19</v>
      </c>
      <c r="F13" s="77">
        <f t="shared" si="5"/>
        <v>20</v>
      </c>
      <c r="G13" s="81">
        <v>100</v>
      </c>
      <c r="H13" s="80">
        <v>1</v>
      </c>
      <c r="I13" s="81">
        <f t="shared" si="0"/>
        <v>5</v>
      </c>
      <c r="J13" s="80">
        <v>17</v>
      </c>
      <c r="K13" s="81">
        <f t="shared" si="1"/>
        <v>85</v>
      </c>
      <c r="L13" s="80">
        <v>2</v>
      </c>
      <c r="M13" s="81">
        <f t="shared" si="2"/>
        <v>10</v>
      </c>
      <c r="N13" s="80">
        <v>0</v>
      </c>
      <c r="O13" s="81">
        <f t="shared" si="3"/>
        <v>0</v>
      </c>
      <c r="P13" s="80">
        <f>'別表４－１'!J12</f>
        <v>0</v>
      </c>
      <c r="Q13" s="80">
        <f>'別表４－１'!L12</f>
        <v>1</v>
      </c>
      <c r="R13" s="4">
        <v>0</v>
      </c>
    </row>
    <row r="14" spans="1:18" ht="22.5" customHeight="1">
      <c r="A14" s="15"/>
      <c r="B14" s="20" t="s">
        <v>8</v>
      </c>
      <c r="C14" s="30"/>
      <c r="D14" s="18">
        <f t="shared" si="4"/>
        <v>63</v>
      </c>
      <c r="E14" s="16">
        <f>SUM(E15:E18)</f>
        <v>28</v>
      </c>
      <c r="F14" s="18">
        <f t="shared" si="5"/>
        <v>16</v>
      </c>
      <c r="G14" s="17">
        <v>100</v>
      </c>
      <c r="H14" s="16">
        <f>SUM(H15:H18)</f>
        <v>2</v>
      </c>
      <c r="I14" s="17">
        <f t="shared" si="0"/>
        <v>12.5</v>
      </c>
      <c r="J14" s="16">
        <f>SUM(J15:J18)</f>
        <v>12</v>
      </c>
      <c r="K14" s="17">
        <f t="shared" si="1"/>
        <v>75</v>
      </c>
      <c r="L14" s="16">
        <f>SUM(L15:L18)</f>
        <v>2</v>
      </c>
      <c r="M14" s="17">
        <f t="shared" si="2"/>
        <v>12.5</v>
      </c>
      <c r="N14" s="16">
        <f>SUM(N15:N18)</f>
        <v>0</v>
      </c>
      <c r="O14" s="17">
        <f t="shared" si="3"/>
        <v>0</v>
      </c>
      <c r="P14" s="16">
        <f>SUM(P15:P18)</f>
        <v>5</v>
      </c>
      <c r="Q14" s="16">
        <f>SUM(Q15:Q18)</f>
        <v>70</v>
      </c>
      <c r="R14" s="16">
        <f>SUM(R15:R18)</f>
        <v>55</v>
      </c>
    </row>
    <row r="15" spans="1:18" ht="22.5" customHeight="1">
      <c r="A15" s="15"/>
      <c r="B15" s="15"/>
      <c r="C15" s="29" t="s">
        <v>7</v>
      </c>
      <c r="D15" s="12">
        <f t="shared" si="4"/>
        <v>4</v>
      </c>
      <c r="E15" s="10">
        <f>'別表４－１'!F14</f>
        <v>7</v>
      </c>
      <c r="F15" s="12">
        <f t="shared" si="5"/>
        <v>7</v>
      </c>
      <c r="G15" s="11">
        <v>100</v>
      </c>
      <c r="H15" s="10">
        <v>1</v>
      </c>
      <c r="I15" s="11">
        <f t="shared" si="0"/>
        <v>14.285714285714285</v>
      </c>
      <c r="J15" s="10">
        <v>6</v>
      </c>
      <c r="K15" s="11">
        <f t="shared" si="1"/>
        <v>85.71428571428571</v>
      </c>
      <c r="L15" s="10">
        <v>0</v>
      </c>
      <c r="M15" s="11">
        <f t="shared" si="2"/>
        <v>0</v>
      </c>
      <c r="N15" s="10">
        <v>0</v>
      </c>
      <c r="O15" s="11">
        <f t="shared" si="3"/>
        <v>0</v>
      </c>
      <c r="P15" s="10">
        <f>'別表４－１'!J14</f>
        <v>0</v>
      </c>
      <c r="Q15" s="10">
        <f>'別表４－１'!L14</f>
        <v>4</v>
      </c>
      <c r="R15" s="10">
        <v>0</v>
      </c>
    </row>
    <row r="16" spans="1:18" ht="22.5" customHeight="1">
      <c r="A16" s="15"/>
      <c r="B16" s="15"/>
      <c r="C16" s="29" t="s">
        <v>6</v>
      </c>
      <c r="D16" s="12">
        <f t="shared" si="4"/>
        <v>41</v>
      </c>
      <c r="E16" s="10">
        <f>'別表４－１'!F15</f>
        <v>5</v>
      </c>
      <c r="F16" s="12">
        <f t="shared" si="5"/>
        <v>2</v>
      </c>
      <c r="G16" s="11">
        <v>100</v>
      </c>
      <c r="H16" s="10">
        <v>0</v>
      </c>
      <c r="I16" s="11">
        <f t="shared" si="0"/>
        <v>0</v>
      </c>
      <c r="J16" s="10">
        <v>1</v>
      </c>
      <c r="K16" s="11">
        <f t="shared" si="1"/>
        <v>50</v>
      </c>
      <c r="L16" s="10">
        <v>1</v>
      </c>
      <c r="M16" s="11">
        <f t="shared" si="2"/>
        <v>50</v>
      </c>
      <c r="N16" s="10">
        <v>0</v>
      </c>
      <c r="O16" s="11">
        <f t="shared" si="3"/>
        <v>0</v>
      </c>
      <c r="P16" s="10">
        <f>'別表４－１'!J15</f>
        <v>1</v>
      </c>
      <c r="Q16" s="10">
        <f>'別表４－１'!L15</f>
        <v>43</v>
      </c>
      <c r="R16" s="10">
        <v>41</v>
      </c>
    </row>
    <row r="17" spans="1:18" ht="22.5" customHeight="1">
      <c r="A17" s="15"/>
      <c r="B17" s="15"/>
      <c r="C17" s="28" t="s">
        <v>5</v>
      </c>
      <c r="D17" s="12">
        <f t="shared" si="4"/>
        <v>0</v>
      </c>
      <c r="E17" s="26">
        <f>'別表４－１'!F16</f>
        <v>4</v>
      </c>
      <c r="F17" s="12">
        <f t="shared" si="5"/>
        <v>1</v>
      </c>
      <c r="G17" s="27">
        <v>100</v>
      </c>
      <c r="H17" s="26">
        <v>0</v>
      </c>
      <c r="I17" s="27">
        <f t="shared" si="0"/>
        <v>0</v>
      </c>
      <c r="J17" s="26">
        <v>1</v>
      </c>
      <c r="K17" s="27">
        <f t="shared" si="1"/>
        <v>100</v>
      </c>
      <c r="L17" s="26">
        <v>0</v>
      </c>
      <c r="M17" s="27">
        <f t="shared" si="2"/>
        <v>0</v>
      </c>
      <c r="N17" s="26">
        <v>0</v>
      </c>
      <c r="O17" s="27">
        <f t="shared" si="3"/>
        <v>0</v>
      </c>
      <c r="P17" s="26">
        <f>'別表４－１'!J16</f>
        <v>0</v>
      </c>
      <c r="Q17" s="26">
        <f>'別表４－１'!L16</f>
        <v>3</v>
      </c>
      <c r="R17" s="26">
        <v>0</v>
      </c>
    </row>
    <row r="18" spans="1:18" ht="22.5" customHeight="1">
      <c r="A18" s="15"/>
      <c r="B18" s="15"/>
      <c r="C18" s="7" t="s">
        <v>0</v>
      </c>
      <c r="D18" s="12">
        <f t="shared" si="4"/>
        <v>18</v>
      </c>
      <c r="E18" s="4">
        <f>'別表４－１'!F17</f>
        <v>12</v>
      </c>
      <c r="F18" s="4">
        <f>F14-F15-F16-F17</f>
        <v>6</v>
      </c>
      <c r="G18" s="5">
        <v>100</v>
      </c>
      <c r="H18" s="4">
        <v>1</v>
      </c>
      <c r="I18" s="5">
        <f t="shared" si="0"/>
        <v>16.666666666666664</v>
      </c>
      <c r="J18" s="4">
        <v>4</v>
      </c>
      <c r="K18" s="5">
        <f t="shared" si="1"/>
        <v>66.66666666666666</v>
      </c>
      <c r="L18" s="4">
        <v>1</v>
      </c>
      <c r="M18" s="5">
        <f t="shared" si="2"/>
        <v>16.666666666666664</v>
      </c>
      <c r="N18" s="4">
        <v>0</v>
      </c>
      <c r="O18" s="5">
        <f t="shared" si="3"/>
        <v>0</v>
      </c>
      <c r="P18" s="4">
        <f>'別表４－１'!J17</f>
        <v>4</v>
      </c>
      <c r="Q18" s="4">
        <f>'別表４－１'!L17</f>
        <v>20</v>
      </c>
      <c r="R18" s="4">
        <v>14</v>
      </c>
    </row>
    <row r="19" spans="1:18" ht="22.5" customHeight="1">
      <c r="A19" s="9"/>
      <c r="B19" s="25" t="s">
        <v>4</v>
      </c>
      <c r="C19" s="24"/>
      <c r="D19" s="23">
        <f t="shared" si="4"/>
        <v>0</v>
      </c>
      <c r="E19" s="21">
        <f>'別表４－１'!F18</f>
        <v>0</v>
      </c>
      <c r="F19" s="23">
        <f>H19+J19+L19+N19</f>
        <v>0</v>
      </c>
      <c r="G19" s="22" t="s">
        <v>3</v>
      </c>
      <c r="H19" s="21">
        <v>0</v>
      </c>
      <c r="I19" s="22" t="s">
        <v>3</v>
      </c>
      <c r="J19" s="21">
        <v>0</v>
      </c>
      <c r="K19" s="22" t="s">
        <v>3</v>
      </c>
      <c r="L19" s="21">
        <v>0</v>
      </c>
      <c r="M19" s="22" t="s">
        <v>3</v>
      </c>
      <c r="N19" s="21">
        <v>0</v>
      </c>
      <c r="O19" s="22" t="s">
        <v>3</v>
      </c>
      <c r="P19" s="21">
        <f>'別表４－１'!J18</f>
        <v>0</v>
      </c>
      <c r="Q19" s="21">
        <f>'別表４－１'!L18</f>
        <v>0</v>
      </c>
      <c r="R19" s="21">
        <v>0</v>
      </c>
    </row>
    <row r="20" spans="1:18" ht="22.5" customHeight="1">
      <c r="A20" s="20" t="s">
        <v>2</v>
      </c>
      <c r="B20" s="19"/>
      <c r="C20" s="19"/>
      <c r="D20" s="18">
        <f t="shared" si="4"/>
        <v>4</v>
      </c>
      <c r="E20" s="16">
        <f>SUM(E21:E22)</f>
        <v>627</v>
      </c>
      <c r="F20" s="18">
        <f>H20+J20+L20+N20</f>
        <v>558</v>
      </c>
      <c r="G20" s="17">
        <v>100</v>
      </c>
      <c r="H20" s="16">
        <f>SUM(H21:H22)</f>
        <v>72</v>
      </c>
      <c r="I20" s="17">
        <f>H20/F20*100</f>
        <v>12.903225806451612</v>
      </c>
      <c r="J20" s="16">
        <f>SUM(J21:J22)</f>
        <v>465</v>
      </c>
      <c r="K20" s="17">
        <f>J20/F20*100</f>
        <v>83.33333333333334</v>
      </c>
      <c r="L20" s="16">
        <f>SUM(L21:L22)</f>
        <v>21</v>
      </c>
      <c r="M20" s="17">
        <f>L20/F20*100</f>
        <v>3.763440860215054</v>
      </c>
      <c r="N20" s="16">
        <f>SUM(N21:N22)</f>
        <v>0</v>
      </c>
      <c r="O20" s="17">
        <f>N20/F20*100</f>
        <v>0</v>
      </c>
      <c r="P20" s="16">
        <f>SUM(P21:P22)</f>
        <v>57</v>
      </c>
      <c r="Q20" s="16">
        <f>SUM(Q21:Q22)</f>
        <v>16</v>
      </c>
      <c r="R20" s="16">
        <f>SUM(R21:R22)</f>
        <v>0</v>
      </c>
    </row>
    <row r="21" spans="1:18" ht="22.5" customHeight="1">
      <c r="A21" s="15"/>
      <c r="B21" s="14"/>
      <c r="C21" s="13" t="s">
        <v>1</v>
      </c>
      <c r="D21" s="12">
        <f t="shared" si="4"/>
        <v>1</v>
      </c>
      <c r="E21" s="10">
        <f>'別表４－１'!F20</f>
        <v>594</v>
      </c>
      <c r="F21" s="12">
        <f>H21+J21+L21+N21</f>
        <v>531</v>
      </c>
      <c r="G21" s="27">
        <v>100</v>
      </c>
      <c r="H21" s="10">
        <v>69</v>
      </c>
      <c r="I21" s="27">
        <f>H21/F21*100</f>
        <v>12.994350282485875</v>
      </c>
      <c r="J21" s="10">
        <v>444</v>
      </c>
      <c r="K21" s="27">
        <f>J21/F21*100</f>
        <v>83.61581920903954</v>
      </c>
      <c r="L21" s="10">
        <v>18</v>
      </c>
      <c r="M21" s="27">
        <f>L21/F21*100</f>
        <v>3.389830508474576</v>
      </c>
      <c r="N21" s="10">
        <v>0</v>
      </c>
      <c r="O21" s="27">
        <f>N21/F21*100</f>
        <v>0</v>
      </c>
      <c r="P21" s="10">
        <f>'別表４－１'!J20</f>
        <v>56</v>
      </c>
      <c r="Q21" s="10">
        <f>'別表４－１'!L20</f>
        <v>8</v>
      </c>
      <c r="R21" s="10">
        <v>0</v>
      </c>
    </row>
    <row r="22" spans="1:18" ht="22.5" customHeight="1">
      <c r="A22" s="9"/>
      <c r="B22" s="8"/>
      <c r="C22" s="7" t="s">
        <v>0</v>
      </c>
      <c r="D22" s="6">
        <f t="shared" si="4"/>
        <v>3</v>
      </c>
      <c r="E22" s="4">
        <f>'別表４－１'!F21</f>
        <v>33</v>
      </c>
      <c r="F22" s="6">
        <f>H22+J22+L22+N22</f>
        <v>27</v>
      </c>
      <c r="G22" s="5">
        <v>100</v>
      </c>
      <c r="H22" s="4">
        <v>3</v>
      </c>
      <c r="I22" s="5">
        <f>H22/F22*100</f>
        <v>11.11111111111111</v>
      </c>
      <c r="J22" s="4">
        <v>21</v>
      </c>
      <c r="K22" s="5">
        <f>J22/F22*100</f>
        <v>77.77777777777779</v>
      </c>
      <c r="L22" s="4">
        <v>3</v>
      </c>
      <c r="M22" s="5">
        <f>L22/F22*100</f>
        <v>11.11111111111111</v>
      </c>
      <c r="N22" s="4">
        <v>0</v>
      </c>
      <c r="O22" s="5">
        <f>N22/F22*100</f>
        <v>0</v>
      </c>
      <c r="P22" s="4">
        <f>'別表４－１'!J21</f>
        <v>1</v>
      </c>
      <c r="Q22" s="4">
        <f>'別表４－１'!L21</f>
        <v>8</v>
      </c>
      <c r="R22" s="4">
        <v>0</v>
      </c>
    </row>
    <row r="23" s="2" customFormat="1" ht="22.5" customHeight="1">
      <c r="A23" s="3"/>
    </row>
    <row r="24" s="2" customFormat="1" ht="13.5"/>
    <row r="25" s="2" customFormat="1" ht="13.5"/>
    <row r="26" s="2" customFormat="1" ht="13.5"/>
    <row r="27" s="2" customFormat="1" ht="13.5"/>
    <row r="28" s="2" customFormat="1" ht="13.5"/>
    <row r="29" s="2" customFormat="1" ht="13.5"/>
    <row r="30" s="2" customFormat="1" ht="13.5"/>
    <row r="31" s="2" customFormat="1" ht="13.5"/>
    <row r="32" s="2" customFormat="1" ht="13.5"/>
    <row r="33" s="2" customFormat="1" ht="13.5"/>
  </sheetData>
  <sheetProtection/>
  <mergeCells count="12">
    <mergeCell ref="N5:O5"/>
    <mergeCell ref="A7:C7"/>
    <mergeCell ref="A2:R2"/>
    <mergeCell ref="A4:C6"/>
    <mergeCell ref="D4:D5"/>
    <mergeCell ref="E4:E5"/>
    <mergeCell ref="F4:O4"/>
    <mergeCell ref="P4:P5"/>
    <mergeCell ref="Q4:R4"/>
    <mergeCell ref="H5:I5"/>
    <mergeCell ref="J5:K5"/>
    <mergeCell ref="L5:M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&amp;C&amp;"ＭＳ 明朝,標準"-41-</oddFooter>
  </headerFooter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pane xSplit="3" ySplit="6" topLeftCell="D7" activePane="bottomRight" state="frozen"/>
      <selection pane="topLeft" activeCell="A2" sqref="A2:O2"/>
      <selection pane="topRight" activeCell="A2" sqref="A2:O2"/>
      <selection pane="bottomLeft" activeCell="A2" sqref="A2:O2"/>
      <selection pane="bottomRight" activeCell="A1" sqref="A1"/>
    </sheetView>
  </sheetViews>
  <sheetFormatPr defaultColWidth="9.140625" defaultRowHeight="15"/>
  <cols>
    <col min="1" max="1" width="2.140625" style="1" customWidth="1"/>
    <col min="2" max="2" width="2.57421875" style="1" customWidth="1"/>
    <col min="3" max="3" width="24.57421875" style="1" customWidth="1"/>
    <col min="4" max="4" width="9.57421875" style="1" customWidth="1"/>
    <col min="5" max="5" width="9.421875" style="1" customWidth="1"/>
    <col min="6" max="9" width="6.140625" style="1" customWidth="1"/>
    <col min="10" max="11" width="7.7109375" style="1" customWidth="1"/>
    <col min="12" max="13" width="6.7109375" style="1" customWidth="1"/>
    <col min="14" max="15" width="6.140625" style="1" customWidth="1"/>
    <col min="16" max="16" width="7.00390625" style="1" customWidth="1"/>
    <col min="17" max="18" width="7.8515625" style="1" customWidth="1"/>
    <col min="19" max="16384" width="9.00390625" style="1" customWidth="1"/>
  </cols>
  <sheetData>
    <row r="1" spans="1:17" s="40" customFormat="1" ht="13.5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8" s="40" customFormat="1" ht="14.25">
      <c r="A2" s="96" t="s">
        <v>25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7"/>
    </row>
    <row r="3" spans="1:17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8" ht="22.5" customHeight="1">
      <c r="A4" s="90" t="s">
        <v>24</v>
      </c>
      <c r="B4" s="91"/>
      <c r="C4" s="92"/>
      <c r="D4" s="107" t="s">
        <v>23</v>
      </c>
      <c r="E4" s="107" t="s">
        <v>22</v>
      </c>
      <c r="F4" s="90" t="s">
        <v>21</v>
      </c>
      <c r="G4" s="109"/>
      <c r="H4" s="109"/>
      <c r="I4" s="109"/>
      <c r="J4" s="109"/>
      <c r="K4" s="109"/>
      <c r="L4" s="109"/>
      <c r="M4" s="109"/>
      <c r="N4" s="109"/>
      <c r="O4" s="110"/>
      <c r="P4" s="107" t="s">
        <v>20</v>
      </c>
      <c r="Q4" s="90" t="s">
        <v>19</v>
      </c>
      <c r="R4" s="110"/>
    </row>
    <row r="5" spans="1:18" ht="21.75" customHeight="1">
      <c r="A5" s="113"/>
      <c r="B5" s="114"/>
      <c r="C5" s="115"/>
      <c r="D5" s="108"/>
      <c r="E5" s="108"/>
      <c r="F5" s="39"/>
      <c r="G5" s="38"/>
      <c r="H5" s="83" t="s">
        <v>18</v>
      </c>
      <c r="I5" s="85"/>
      <c r="J5" s="119" t="s">
        <v>17</v>
      </c>
      <c r="K5" s="120"/>
      <c r="L5" s="121" t="s">
        <v>16</v>
      </c>
      <c r="M5" s="120"/>
      <c r="N5" s="83" t="s">
        <v>15</v>
      </c>
      <c r="O5" s="85"/>
      <c r="P5" s="108"/>
      <c r="Q5" s="36"/>
      <c r="R5" s="37" t="s">
        <v>14</v>
      </c>
    </row>
    <row r="6" spans="1:18" ht="21.75" customHeight="1">
      <c r="A6" s="116"/>
      <c r="B6" s="117"/>
      <c r="C6" s="118"/>
      <c r="D6" s="35" t="s">
        <v>12</v>
      </c>
      <c r="E6" s="35" t="s">
        <v>12</v>
      </c>
      <c r="F6" s="35" t="s">
        <v>12</v>
      </c>
      <c r="G6" s="35" t="s">
        <v>13</v>
      </c>
      <c r="H6" s="35" t="s">
        <v>12</v>
      </c>
      <c r="I6" s="35" t="s">
        <v>13</v>
      </c>
      <c r="J6" s="35" t="s">
        <v>12</v>
      </c>
      <c r="K6" s="35" t="s">
        <v>13</v>
      </c>
      <c r="L6" s="35" t="s">
        <v>12</v>
      </c>
      <c r="M6" s="35" t="s">
        <v>13</v>
      </c>
      <c r="N6" s="35" t="s">
        <v>12</v>
      </c>
      <c r="O6" s="35" t="s">
        <v>13</v>
      </c>
      <c r="P6" s="36" t="s">
        <v>12</v>
      </c>
      <c r="Q6" s="36" t="s">
        <v>12</v>
      </c>
      <c r="R6" s="35" t="s">
        <v>12</v>
      </c>
    </row>
    <row r="7" spans="1:18" ht="22.5" customHeight="1">
      <c r="A7" s="83" t="s">
        <v>11</v>
      </c>
      <c r="B7" s="111"/>
      <c r="C7" s="112"/>
      <c r="D7" s="33">
        <f>D8+D20</f>
        <v>163</v>
      </c>
      <c r="E7" s="33">
        <f>E8+E20</f>
        <v>912</v>
      </c>
      <c r="F7" s="33">
        <f>F8+F20</f>
        <v>859</v>
      </c>
      <c r="G7" s="34">
        <v>100</v>
      </c>
      <c r="H7" s="33">
        <f>H8+H20</f>
        <v>356</v>
      </c>
      <c r="I7" s="31">
        <f aca="true" t="shared" si="0" ref="I7:I18">H7/F7*100</f>
        <v>41.443538998835855</v>
      </c>
      <c r="J7" s="33">
        <f>J8+J20</f>
        <v>329</v>
      </c>
      <c r="K7" s="31">
        <f aca="true" t="shared" si="1" ref="K7:K18">J7/F7*100</f>
        <v>38.30034924330617</v>
      </c>
      <c r="L7" s="33">
        <f>L8+L20</f>
        <v>127</v>
      </c>
      <c r="M7" s="31">
        <f aca="true" t="shared" si="2" ref="M7:M18">L7/F7*100</f>
        <v>14.78463329452852</v>
      </c>
      <c r="N7" s="33">
        <f>N8+N20</f>
        <v>47</v>
      </c>
      <c r="O7" s="31">
        <f aca="true" t="shared" si="3" ref="O7:O18">N7/F7*100</f>
        <v>5.471478463329453</v>
      </c>
      <c r="P7" s="33">
        <f>P8+P20</f>
        <v>74</v>
      </c>
      <c r="Q7" s="33">
        <f>Q8+Q20</f>
        <v>142</v>
      </c>
      <c r="R7" s="33">
        <f>R8+R20</f>
        <v>78</v>
      </c>
    </row>
    <row r="8" spans="1:18" ht="22.5" customHeight="1">
      <c r="A8" s="20" t="s">
        <v>10</v>
      </c>
      <c r="B8" s="19"/>
      <c r="C8" s="32"/>
      <c r="D8" s="23">
        <f>D9+D14+D19</f>
        <v>159</v>
      </c>
      <c r="E8" s="21">
        <f>E9+E14+E19</f>
        <v>285</v>
      </c>
      <c r="F8" s="23">
        <f>F9+F14+F19</f>
        <v>301</v>
      </c>
      <c r="G8" s="31">
        <v>100</v>
      </c>
      <c r="H8" s="23">
        <f>H9+H14+H19</f>
        <v>202</v>
      </c>
      <c r="I8" s="31">
        <f t="shared" si="0"/>
        <v>67.109634551495</v>
      </c>
      <c r="J8" s="23">
        <f>J9+J14+J19</f>
        <v>26</v>
      </c>
      <c r="K8" s="31">
        <f t="shared" si="1"/>
        <v>8.637873754152823</v>
      </c>
      <c r="L8" s="23">
        <f>L9+L14+L19</f>
        <v>26</v>
      </c>
      <c r="M8" s="31">
        <f t="shared" si="2"/>
        <v>8.637873754152823</v>
      </c>
      <c r="N8" s="23">
        <f>N9+N14+N19</f>
        <v>47</v>
      </c>
      <c r="O8" s="31">
        <f t="shared" si="3"/>
        <v>15.614617940199334</v>
      </c>
      <c r="P8" s="23">
        <f>P9+P14+P19</f>
        <v>17</v>
      </c>
      <c r="Q8" s="23">
        <f>Q9+Q14+Q19</f>
        <v>126</v>
      </c>
      <c r="R8" s="23">
        <f>R9+R14+R19</f>
        <v>78</v>
      </c>
    </row>
    <row r="9" spans="1:18" ht="22.5" customHeight="1">
      <c r="A9" s="15"/>
      <c r="B9" s="20" t="s">
        <v>9</v>
      </c>
      <c r="C9" s="30"/>
      <c r="D9" s="18">
        <f aca="true" t="shared" si="4" ref="D9:D22">F9+P9+Q9-E9</f>
        <v>96</v>
      </c>
      <c r="E9" s="16">
        <f>SUM(E10:E13)</f>
        <v>257</v>
      </c>
      <c r="F9" s="12">
        <f>H9+J9+L9+N9</f>
        <v>285</v>
      </c>
      <c r="G9" s="17">
        <v>100</v>
      </c>
      <c r="H9" s="16">
        <f>SUM(H10:H13)</f>
        <v>200</v>
      </c>
      <c r="I9" s="17">
        <f t="shared" si="0"/>
        <v>70.17543859649122</v>
      </c>
      <c r="J9" s="16">
        <f>SUM(J10:J13)</f>
        <v>20</v>
      </c>
      <c r="K9" s="17">
        <f t="shared" si="1"/>
        <v>7.017543859649122</v>
      </c>
      <c r="L9" s="16">
        <f>SUM(L10:L13)</f>
        <v>22</v>
      </c>
      <c r="M9" s="17">
        <f t="shared" si="2"/>
        <v>7.719298245614035</v>
      </c>
      <c r="N9" s="16">
        <f>SUM(N10:N13)</f>
        <v>43</v>
      </c>
      <c r="O9" s="17">
        <f t="shared" si="3"/>
        <v>15.087719298245613</v>
      </c>
      <c r="P9" s="16">
        <f>SUM(P10:P13)</f>
        <v>12</v>
      </c>
      <c r="Q9" s="16">
        <f>SUM(Q10:Q13)</f>
        <v>56</v>
      </c>
      <c r="R9" s="16">
        <f>SUM(R10:R13)</f>
        <v>23</v>
      </c>
    </row>
    <row r="10" spans="1:18" ht="22.5" customHeight="1">
      <c r="A10" s="15"/>
      <c r="B10" s="15"/>
      <c r="C10" s="29" t="s">
        <v>7</v>
      </c>
      <c r="D10" s="12">
        <f t="shared" si="4"/>
        <v>60</v>
      </c>
      <c r="E10" s="10">
        <f>'別表４－１'!F9</f>
        <v>113</v>
      </c>
      <c r="F10" s="12">
        <f>H10+J10+L10+N10</f>
        <v>143</v>
      </c>
      <c r="G10" s="11">
        <v>100</v>
      </c>
      <c r="H10" s="10">
        <v>78</v>
      </c>
      <c r="I10" s="11">
        <f t="shared" si="0"/>
        <v>54.54545454545454</v>
      </c>
      <c r="J10" s="10">
        <v>10</v>
      </c>
      <c r="K10" s="11">
        <f t="shared" si="1"/>
        <v>6.993006993006993</v>
      </c>
      <c r="L10" s="10">
        <v>15</v>
      </c>
      <c r="M10" s="11">
        <f t="shared" si="2"/>
        <v>10.48951048951049</v>
      </c>
      <c r="N10" s="10">
        <v>40</v>
      </c>
      <c r="O10" s="11">
        <f t="shared" si="3"/>
        <v>27.972027972027973</v>
      </c>
      <c r="P10" s="10">
        <f>'別表４－１'!J9</f>
        <v>8</v>
      </c>
      <c r="Q10" s="10">
        <f>'別表４－１'!L9</f>
        <v>22</v>
      </c>
      <c r="R10" s="10">
        <f>'別表４－２'!R10</f>
        <v>2</v>
      </c>
    </row>
    <row r="11" spans="1:18" ht="22.5" customHeight="1">
      <c r="A11" s="15"/>
      <c r="B11" s="15"/>
      <c r="C11" s="29" t="s">
        <v>1</v>
      </c>
      <c r="D11" s="12">
        <f t="shared" si="4"/>
        <v>7</v>
      </c>
      <c r="E11" s="76">
        <f>'別表４－１'!F10</f>
        <v>113</v>
      </c>
      <c r="F11" s="77">
        <f>H11+J11+L11+N11</f>
        <v>111</v>
      </c>
      <c r="G11" s="78">
        <v>100</v>
      </c>
      <c r="H11" s="76">
        <v>101</v>
      </c>
      <c r="I11" s="78">
        <f t="shared" si="0"/>
        <v>90.990990990991</v>
      </c>
      <c r="J11" s="76">
        <v>5</v>
      </c>
      <c r="K11" s="78">
        <f t="shared" si="1"/>
        <v>4.504504504504505</v>
      </c>
      <c r="L11" s="76">
        <v>4</v>
      </c>
      <c r="M11" s="78">
        <f t="shared" si="2"/>
        <v>3.6036036036036037</v>
      </c>
      <c r="N11" s="76">
        <v>1</v>
      </c>
      <c r="O11" s="78">
        <f t="shared" si="3"/>
        <v>0.9009009009009009</v>
      </c>
      <c r="P11" s="76">
        <f>'別表４－１'!J10</f>
        <v>4</v>
      </c>
      <c r="Q11" s="76">
        <f>'別表４－１'!L10</f>
        <v>5</v>
      </c>
      <c r="R11" s="10">
        <f>'別表４－２'!R11</f>
        <v>1</v>
      </c>
    </row>
    <row r="12" spans="1:18" ht="21.75" customHeight="1">
      <c r="A12" s="15"/>
      <c r="B12" s="15"/>
      <c r="C12" s="28" t="s">
        <v>5</v>
      </c>
      <c r="D12" s="12">
        <f t="shared" si="4"/>
        <v>27</v>
      </c>
      <c r="E12" s="76">
        <f>'別表４－１'!F11</f>
        <v>12</v>
      </c>
      <c r="F12" s="77">
        <f>H12+J12+L12+N12</f>
        <v>11</v>
      </c>
      <c r="G12" s="78">
        <v>100</v>
      </c>
      <c r="H12" s="76">
        <v>4</v>
      </c>
      <c r="I12" s="78">
        <f t="shared" si="0"/>
        <v>36.36363636363637</v>
      </c>
      <c r="J12" s="76">
        <v>2</v>
      </c>
      <c r="K12" s="78">
        <f t="shared" si="1"/>
        <v>18.181818181818183</v>
      </c>
      <c r="L12" s="76">
        <v>3</v>
      </c>
      <c r="M12" s="78">
        <f t="shared" si="2"/>
        <v>27.27272727272727</v>
      </c>
      <c r="N12" s="76">
        <v>2</v>
      </c>
      <c r="O12" s="78">
        <f t="shared" si="3"/>
        <v>18.181818181818183</v>
      </c>
      <c r="P12" s="79">
        <f>'別表４－１'!J11</f>
        <v>0</v>
      </c>
      <c r="Q12" s="79">
        <f>'別表４－１'!L11</f>
        <v>28</v>
      </c>
      <c r="R12" s="26">
        <f>'別表４－２'!R12</f>
        <v>20</v>
      </c>
    </row>
    <row r="13" spans="1:18" ht="22.5" customHeight="1">
      <c r="A13" s="15"/>
      <c r="B13" s="15"/>
      <c r="C13" s="7" t="s">
        <v>0</v>
      </c>
      <c r="D13" s="12">
        <f t="shared" si="4"/>
        <v>2</v>
      </c>
      <c r="E13" s="80">
        <f>'別表４－１'!F12</f>
        <v>19</v>
      </c>
      <c r="F13" s="77">
        <f>H13+J13+L13+N13</f>
        <v>20</v>
      </c>
      <c r="G13" s="81">
        <v>100</v>
      </c>
      <c r="H13" s="80">
        <v>17</v>
      </c>
      <c r="I13" s="81">
        <f t="shared" si="0"/>
        <v>85</v>
      </c>
      <c r="J13" s="80">
        <v>3</v>
      </c>
      <c r="K13" s="81">
        <f t="shared" si="1"/>
        <v>15</v>
      </c>
      <c r="L13" s="80">
        <v>0</v>
      </c>
      <c r="M13" s="81">
        <f t="shared" si="2"/>
        <v>0</v>
      </c>
      <c r="N13" s="80">
        <v>0</v>
      </c>
      <c r="O13" s="81">
        <f t="shared" si="3"/>
        <v>0</v>
      </c>
      <c r="P13" s="80">
        <f>'別表４－１'!J12</f>
        <v>0</v>
      </c>
      <c r="Q13" s="80">
        <f>'別表４－１'!L12</f>
        <v>1</v>
      </c>
      <c r="R13" s="4">
        <f>'別表４－２'!R13</f>
        <v>0</v>
      </c>
    </row>
    <row r="14" spans="1:18" ht="22.5" customHeight="1">
      <c r="A14" s="15"/>
      <c r="B14" s="20" t="s">
        <v>8</v>
      </c>
      <c r="C14" s="30"/>
      <c r="D14" s="18">
        <f t="shared" si="4"/>
        <v>63</v>
      </c>
      <c r="E14" s="16">
        <f>SUM(E15:E18)</f>
        <v>28</v>
      </c>
      <c r="F14" s="18">
        <f>SUM(F15:F18)</f>
        <v>16</v>
      </c>
      <c r="G14" s="17">
        <v>100</v>
      </c>
      <c r="H14" s="16">
        <f>SUM(H15:H18)</f>
        <v>2</v>
      </c>
      <c r="I14" s="17">
        <f t="shared" si="0"/>
        <v>12.5</v>
      </c>
      <c r="J14" s="16">
        <f>SUM(J15:J18)</f>
        <v>6</v>
      </c>
      <c r="K14" s="17">
        <f t="shared" si="1"/>
        <v>37.5</v>
      </c>
      <c r="L14" s="16">
        <f>SUM(L15:L18)</f>
        <v>4</v>
      </c>
      <c r="M14" s="17">
        <f t="shared" si="2"/>
        <v>25</v>
      </c>
      <c r="N14" s="16">
        <f>SUM(N15:N18)</f>
        <v>4</v>
      </c>
      <c r="O14" s="17">
        <f t="shared" si="3"/>
        <v>25</v>
      </c>
      <c r="P14" s="16">
        <f>SUM(P15:P18)</f>
        <v>5</v>
      </c>
      <c r="Q14" s="16">
        <f>SUM(Q15:Q18)</f>
        <v>70</v>
      </c>
      <c r="R14" s="16">
        <f>SUM(R15:R18)</f>
        <v>55</v>
      </c>
    </row>
    <row r="15" spans="1:18" ht="22.5" customHeight="1">
      <c r="A15" s="15"/>
      <c r="B15" s="15"/>
      <c r="C15" s="29" t="s">
        <v>7</v>
      </c>
      <c r="D15" s="12">
        <f t="shared" si="4"/>
        <v>4</v>
      </c>
      <c r="E15" s="10">
        <f>'別表４－１'!F14</f>
        <v>7</v>
      </c>
      <c r="F15" s="12">
        <f>H15+J15+L15+N15</f>
        <v>7</v>
      </c>
      <c r="G15" s="11">
        <v>100</v>
      </c>
      <c r="H15" s="10">
        <v>0</v>
      </c>
      <c r="I15" s="11">
        <f t="shared" si="0"/>
        <v>0</v>
      </c>
      <c r="J15" s="10">
        <v>2</v>
      </c>
      <c r="K15" s="11">
        <f t="shared" si="1"/>
        <v>28.57142857142857</v>
      </c>
      <c r="L15" s="10">
        <v>1</v>
      </c>
      <c r="M15" s="11">
        <f t="shared" si="2"/>
        <v>14.285714285714285</v>
      </c>
      <c r="N15" s="10">
        <v>4</v>
      </c>
      <c r="O15" s="11">
        <f t="shared" si="3"/>
        <v>57.14285714285714</v>
      </c>
      <c r="P15" s="10">
        <f>'別表４－１'!J14</f>
        <v>0</v>
      </c>
      <c r="Q15" s="10">
        <f>'別表４－１'!L14</f>
        <v>4</v>
      </c>
      <c r="R15" s="10">
        <f>'別表４－２'!R15</f>
        <v>0</v>
      </c>
    </row>
    <row r="16" spans="1:18" ht="22.5" customHeight="1">
      <c r="A16" s="15"/>
      <c r="B16" s="15"/>
      <c r="C16" s="29" t="s">
        <v>6</v>
      </c>
      <c r="D16" s="12">
        <f t="shared" si="4"/>
        <v>41</v>
      </c>
      <c r="E16" s="10">
        <f>'別表４－１'!F15</f>
        <v>5</v>
      </c>
      <c r="F16" s="12">
        <f>H16+J16+L16+N16</f>
        <v>2</v>
      </c>
      <c r="G16" s="11">
        <v>100</v>
      </c>
      <c r="H16" s="10">
        <v>1</v>
      </c>
      <c r="I16" s="11">
        <f t="shared" si="0"/>
        <v>50</v>
      </c>
      <c r="J16" s="10">
        <v>0</v>
      </c>
      <c r="K16" s="11">
        <f t="shared" si="1"/>
        <v>0</v>
      </c>
      <c r="L16" s="10">
        <v>1</v>
      </c>
      <c r="M16" s="11">
        <f t="shared" si="2"/>
        <v>50</v>
      </c>
      <c r="N16" s="10">
        <v>0</v>
      </c>
      <c r="O16" s="11">
        <f t="shared" si="3"/>
        <v>0</v>
      </c>
      <c r="P16" s="10">
        <f>'別表４－１'!J15</f>
        <v>1</v>
      </c>
      <c r="Q16" s="10">
        <f>'別表４－１'!L15</f>
        <v>43</v>
      </c>
      <c r="R16" s="10">
        <f>'別表４－２'!R16</f>
        <v>41</v>
      </c>
    </row>
    <row r="17" spans="1:18" ht="22.5" customHeight="1">
      <c r="A17" s="15"/>
      <c r="B17" s="15"/>
      <c r="C17" s="28" t="s">
        <v>5</v>
      </c>
      <c r="D17" s="12">
        <f t="shared" si="4"/>
        <v>0</v>
      </c>
      <c r="E17" s="26">
        <f>'別表４－１'!F16</f>
        <v>4</v>
      </c>
      <c r="F17" s="12">
        <f>H17+J17+L17+N17</f>
        <v>1</v>
      </c>
      <c r="G17" s="27">
        <v>100</v>
      </c>
      <c r="H17" s="26">
        <v>0</v>
      </c>
      <c r="I17" s="11">
        <f t="shared" si="0"/>
        <v>0</v>
      </c>
      <c r="J17" s="26">
        <v>1</v>
      </c>
      <c r="K17" s="27">
        <f t="shared" si="1"/>
        <v>100</v>
      </c>
      <c r="L17" s="26">
        <v>0</v>
      </c>
      <c r="M17" s="27">
        <f t="shared" si="2"/>
        <v>0</v>
      </c>
      <c r="N17" s="26">
        <v>0</v>
      </c>
      <c r="O17" s="27">
        <f t="shared" si="3"/>
        <v>0</v>
      </c>
      <c r="P17" s="26">
        <f>'別表４－１'!J16</f>
        <v>0</v>
      </c>
      <c r="Q17" s="26">
        <f>'別表４－１'!L16</f>
        <v>3</v>
      </c>
      <c r="R17" s="26">
        <f>'別表４－２'!R17</f>
        <v>0</v>
      </c>
    </row>
    <row r="18" spans="1:18" ht="22.5" customHeight="1">
      <c r="A18" s="15"/>
      <c r="B18" s="15"/>
      <c r="C18" s="7" t="s">
        <v>0</v>
      </c>
      <c r="D18" s="12">
        <f t="shared" si="4"/>
        <v>18</v>
      </c>
      <c r="E18" s="4">
        <f>'別表４－１'!F17</f>
        <v>12</v>
      </c>
      <c r="F18" s="12">
        <f>H18+J18+L18+N18</f>
        <v>6</v>
      </c>
      <c r="G18" s="5">
        <v>100</v>
      </c>
      <c r="H18" s="4">
        <v>1</v>
      </c>
      <c r="I18" s="11">
        <f t="shared" si="0"/>
        <v>16.666666666666664</v>
      </c>
      <c r="J18" s="4">
        <v>3</v>
      </c>
      <c r="K18" s="5">
        <f t="shared" si="1"/>
        <v>50</v>
      </c>
      <c r="L18" s="4">
        <v>2</v>
      </c>
      <c r="M18" s="5">
        <f t="shared" si="2"/>
        <v>33.33333333333333</v>
      </c>
      <c r="N18" s="4">
        <v>0</v>
      </c>
      <c r="O18" s="5">
        <f t="shared" si="3"/>
        <v>0</v>
      </c>
      <c r="P18" s="4">
        <f>'別表４－１'!J17</f>
        <v>4</v>
      </c>
      <c r="Q18" s="4">
        <f>'別表４－１'!L17</f>
        <v>20</v>
      </c>
      <c r="R18" s="4">
        <f>'別表４－２'!R18</f>
        <v>14</v>
      </c>
    </row>
    <row r="19" spans="1:18" ht="22.5" customHeight="1">
      <c r="A19" s="9"/>
      <c r="B19" s="25" t="s">
        <v>4</v>
      </c>
      <c r="C19" s="24"/>
      <c r="D19" s="23">
        <f t="shared" si="4"/>
        <v>0</v>
      </c>
      <c r="E19" s="21">
        <f>'別表４－１'!F18</f>
        <v>0</v>
      </c>
      <c r="F19" s="23">
        <f>H19+J19+L19+N19</f>
        <v>0</v>
      </c>
      <c r="G19" s="22" t="s">
        <v>3</v>
      </c>
      <c r="H19" s="21">
        <v>0</v>
      </c>
      <c r="I19" s="22" t="s">
        <v>3</v>
      </c>
      <c r="J19" s="21">
        <v>0</v>
      </c>
      <c r="K19" s="22" t="s">
        <v>3</v>
      </c>
      <c r="L19" s="21">
        <v>0</v>
      </c>
      <c r="M19" s="22" t="s">
        <v>3</v>
      </c>
      <c r="N19" s="21">
        <v>0</v>
      </c>
      <c r="O19" s="22" t="s">
        <v>3</v>
      </c>
      <c r="P19" s="21">
        <f>'別表４－１'!J18</f>
        <v>0</v>
      </c>
      <c r="Q19" s="21">
        <f>'別表４－１'!L18</f>
        <v>0</v>
      </c>
      <c r="R19" s="21">
        <f>'別表４－２'!R19</f>
        <v>0</v>
      </c>
    </row>
    <row r="20" spans="1:18" ht="22.5" customHeight="1">
      <c r="A20" s="20" t="s">
        <v>2</v>
      </c>
      <c r="B20" s="19"/>
      <c r="C20" s="19"/>
      <c r="D20" s="18">
        <f t="shared" si="4"/>
        <v>4</v>
      </c>
      <c r="E20" s="16">
        <f>SUM(E21:E22)</f>
        <v>627</v>
      </c>
      <c r="F20" s="18">
        <f>SUM(F21:F22)</f>
        <v>558</v>
      </c>
      <c r="G20" s="17">
        <v>100</v>
      </c>
      <c r="H20" s="16">
        <f>SUM(H21:H22)</f>
        <v>154</v>
      </c>
      <c r="I20" s="17">
        <f>H20/F20*100</f>
        <v>27.598566308243726</v>
      </c>
      <c r="J20" s="16">
        <f>SUM(J21:J22)</f>
        <v>303</v>
      </c>
      <c r="K20" s="17">
        <f>J20/F20*100</f>
        <v>54.3010752688172</v>
      </c>
      <c r="L20" s="16">
        <f>SUM(L21:L22)</f>
        <v>101</v>
      </c>
      <c r="M20" s="17">
        <f>L20/F20*100</f>
        <v>18.100358422939067</v>
      </c>
      <c r="N20" s="16">
        <f>SUM(N21:N22)</f>
        <v>0</v>
      </c>
      <c r="O20" s="17">
        <f>N20/F20*100</f>
        <v>0</v>
      </c>
      <c r="P20" s="16">
        <f>SUM(P21:P22)</f>
        <v>57</v>
      </c>
      <c r="Q20" s="16">
        <f>SUM(Q21:Q22)</f>
        <v>16</v>
      </c>
      <c r="R20" s="16">
        <f>SUM(R21:R22)</f>
        <v>0</v>
      </c>
    </row>
    <row r="21" spans="1:18" ht="22.5" customHeight="1">
      <c r="A21" s="15"/>
      <c r="B21" s="14"/>
      <c r="C21" s="13" t="s">
        <v>1</v>
      </c>
      <c r="D21" s="12">
        <f t="shared" si="4"/>
        <v>1</v>
      </c>
      <c r="E21" s="10">
        <f>'別表４－１'!F20</f>
        <v>594</v>
      </c>
      <c r="F21" s="12">
        <f>H21+J21+L21+N21</f>
        <v>531</v>
      </c>
      <c r="G21" s="11">
        <v>100</v>
      </c>
      <c r="H21" s="10">
        <v>127</v>
      </c>
      <c r="I21" s="11">
        <f>H21/F21*100</f>
        <v>23.91713747645951</v>
      </c>
      <c r="J21" s="10">
        <v>303</v>
      </c>
      <c r="K21" s="11">
        <f>J21/F21*100</f>
        <v>57.06214689265536</v>
      </c>
      <c r="L21" s="10">
        <v>101</v>
      </c>
      <c r="M21" s="11">
        <f>L21/F21*100</f>
        <v>19.02071563088512</v>
      </c>
      <c r="N21" s="10">
        <v>0</v>
      </c>
      <c r="O21" s="11">
        <f>N21/F21*100</f>
        <v>0</v>
      </c>
      <c r="P21" s="10">
        <f>'別表４－１'!J20</f>
        <v>56</v>
      </c>
      <c r="Q21" s="10">
        <f>'別表４－１'!L20</f>
        <v>8</v>
      </c>
      <c r="R21" s="10">
        <f>'別表４－２'!R21</f>
        <v>0</v>
      </c>
    </row>
    <row r="22" spans="1:18" ht="22.5" customHeight="1">
      <c r="A22" s="9"/>
      <c r="B22" s="8"/>
      <c r="C22" s="7" t="s">
        <v>0</v>
      </c>
      <c r="D22" s="6">
        <f t="shared" si="4"/>
        <v>3</v>
      </c>
      <c r="E22" s="4">
        <f>'別表４－１'!F21</f>
        <v>33</v>
      </c>
      <c r="F22" s="6">
        <f>H22+J22+L22+N22</f>
        <v>27</v>
      </c>
      <c r="G22" s="5">
        <v>100</v>
      </c>
      <c r="H22" s="4">
        <v>27</v>
      </c>
      <c r="I22" s="5">
        <f>H22/F22*100</f>
        <v>100</v>
      </c>
      <c r="J22" s="4">
        <v>0</v>
      </c>
      <c r="K22" s="5">
        <f>J22/F22*100</f>
        <v>0</v>
      </c>
      <c r="L22" s="4">
        <v>0</v>
      </c>
      <c r="M22" s="5">
        <f>L22/F22*100</f>
        <v>0</v>
      </c>
      <c r="N22" s="4">
        <v>0</v>
      </c>
      <c r="O22" s="5">
        <f>N22/F22*100</f>
        <v>0</v>
      </c>
      <c r="P22" s="4">
        <f>'別表４－１'!J21</f>
        <v>1</v>
      </c>
      <c r="Q22" s="4">
        <f>'別表４－１'!L21</f>
        <v>8</v>
      </c>
      <c r="R22" s="4">
        <f>'別表４－２'!R22</f>
        <v>0</v>
      </c>
    </row>
    <row r="23" s="2" customFormat="1" ht="22.5" customHeight="1">
      <c r="A23" s="3"/>
    </row>
    <row r="24" s="2" customFormat="1" ht="13.5"/>
    <row r="25" s="2" customFormat="1" ht="13.5"/>
    <row r="26" s="2" customFormat="1" ht="13.5"/>
    <row r="27" s="2" customFormat="1" ht="13.5"/>
    <row r="28" s="2" customFormat="1" ht="13.5"/>
    <row r="29" s="2" customFormat="1" ht="13.5"/>
    <row r="30" s="2" customFormat="1" ht="13.5"/>
    <row r="31" s="2" customFormat="1" ht="13.5"/>
    <row r="32" s="2" customFormat="1" ht="13.5"/>
    <row r="33" s="2" customFormat="1" ht="13.5"/>
  </sheetData>
  <sheetProtection/>
  <mergeCells count="12">
    <mergeCell ref="N5:O5"/>
    <mergeCell ref="A7:C7"/>
    <mergeCell ref="A2:R2"/>
    <mergeCell ref="A4:C6"/>
    <mergeCell ref="D4:D5"/>
    <mergeCell ref="E4:E5"/>
    <mergeCell ref="F4:O4"/>
    <mergeCell ref="P4:P5"/>
    <mergeCell ref="Q4:R4"/>
    <mergeCell ref="H5:I5"/>
    <mergeCell ref="J5:K5"/>
    <mergeCell ref="L5:M5"/>
  </mergeCells>
  <printOptions horizontalCentered="1"/>
  <pageMargins left="0.5905511811023623" right="0.5511811023622047" top="0.5905511811023623" bottom="0.5905511811023623" header="0.5118110236220472" footer="0.5118110236220472"/>
  <pageSetup horizontalDpi="600" verticalDpi="600" orientation="landscape" paperSize="9" r:id="rId1"/>
  <headerFooter alignWithMargins="0">
    <oddFooter>&amp;C&amp;"ＭＳ 明朝,標準"-42-</oddFooter>
  </headerFooter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pane xSplit="1" ySplit="7" topLeftCell="B8" activePane="bottomRight" state="frozen"/>
      <selection pane="topLeft" activeCell="A2" sqref="A2:O2"/>
      <selection pane="topRight" activeCell="A2" sqref="A2:O2"/>
      <selection pane="bottomLeft" activeCell="A2" sqref="A2:O2"/>
      <selection pane="bottomRight" activeCell="A1" sqref="A1"/>
    </sheetView>
  </sheetViews>
  <sheetFormatPr defaultColWidth="9.140625" defaultRowHeight="15"/>
  <cols>
    <col min="1" max="1" width="9.57421875" style="1" customWidth="1"/>
    <col min="2" max="3" width="10.140625" style="1" customWidth="1"/>
    <col min="4" max="8" width="8.00390625" style="1" customWidth="1"/>
    <col min="9" max="9" width="9.421875" style="1" customWidth="1"/>
    <col min="10" max="10" width="9.7109375" style="1" bestFit="1" customWidth="1"/>
    <col min="11" max="11" width="9.7109375" style="1" customWidth="1"/>
    <col min="12" max="12" width="9.140625" style="1" customWidth="1"/>
    <col min="13" max="13" width="9.421875" style="1" customWidth="1"/>
    <col min="14" max="15" width="8.140625" style="1" customWidth="1"/>
    <col min="16" max="16384" width="9.00390625" style="1" customWidth="1"/>
  </cols>
  <sheetData>
    <row r="1" spans="1:14" s="40" customFormat="1" ht="18" customHeight="1">
      <c r="A1" s="41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5" s="122" customFormat="1" ht="18" customHeight="1">
      <c r="A2" s="96" t="s">
        <v>45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spans="1:14" s="122" customFormat="1" ht="18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s="122" customFormat="1" ht="18" customHeight="1">
      <c r="A4" s="123" t="s">
        <v>46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15" s="40" customFormat="1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24"/>
      <c r="O5" s="124" t="s">
        <v>47</v>
      </c>
    </row>
    <row r="6" spans="1:15" ht="18" customHeight="1">
      <c r="A6" s="107" t="s">
        <v>48</v>
      </c>
      <c r="B6" s="125" t="s">
        <v>49</v>
      </c>
      <c r="C6" s="125" t="s">
        <v>50</v>
      </c>
      <c r="D6" s="90" t="s">
        <v>51</v>
      </c>
      <c r="E6" s="91"/>
      <c r="F6" s="91"/>
      <c r="G6" s="91"/>
      <c r="H6" s="92"/>
      <c r="I6" s="83" t="s">
        <v>52</v>
      </c>
      <c r="J6" s="84"/>
      <c r="K6" s="84"/>
      <c r="L6" s="85"/>
      <c r="M6" s="107" t="s">
        <v>53</v>
      </c>
      <c r="N6" s="90" t="s">
        <v>54</v>
      </c>
      <c r="O6" s="92"/>
    </row>
    <row r="7" spans="1:15" ht="24">
      <c r="A7" s="126"/>
      <c r="B7" s="127"/>
      <c r="C7" s="127"/>
      <c r="D7" s="128"/>
      <c r="E7" s="35" t="s">
        <v>55</v>
      </c>
      <c r="F7" s="35" t="s">
        <v>56</v>
      </c>
      <c r="G7" s="35" t="s">
        <v>57</v>
      </c>
      <c r="H7" s="82" t="s">
        <v>58</v>
      </c>
      <c r="I7" s="39" t="s">
        <v>59</v>
      </c>
      <c r="J7" s="129" t="s">
        <v>60</v>
      </c>
      <c r="K7" s="130" t="s">
        <v>61</v>
      </c>
      <c r="L7" s="39" t="s">
        <v>62</v>
      </c>
      <c r="M7" s="131"/>
      <c r="N7" s="132"/>
      <c r="O7" s="35" t="s">
        <v>63</v>
      </c>
    </row>
    <row r="8" spans="1:15" ht="18" customHeight="1">
      <c r="A8" s="133" t="s">
        <v>64</v>
      </c>
      <c r="B8" s="134">
        <f>'別表４－４－１－(1)異議申立て'!B8+'別表４－４－１－(2)審査請求'!B8+'別表４－４－１－(3)再審査請求'!B8</f>
        <v>0</v>
      </c>
      <c r="C8" s="134">
        <f>'別表４－４－１－(1)異議申立て'!C8+'別表４－４－１－(2)審査請求'!C8+'別表４－４－１－(3)再審査請求'!C8</f>
        <v>8</v>
      </c>
      <c r="D8" s="134">
        <f>'別表４－４－１－(1)異議申立て'!D8+'別表４－４－１－(2)審査請求'!D8+'別表４－４－１－(3)再審査請求'!D8</f>
        <v>8</v>
      </c>
      <c r="E8" s="134">
        <f>'別表４－４－１－(1)異議申立て'!E8+'別表４－４－１－(2)審査請求'!E8+'別表４－４－１－(3)再審査請求'!E8</f>
        <v>0</v>
      </c>
      <c r="F8" s="134">
        <f>'別表４－４－１－(1)異議申立て'!F8+'別表４－４－１－(2)審査請求'!F8+'別表４－４－１－(3)再審査請求'!F8</f>
        <v>7</v>
      </c>
      <c r="G8" s="134">
        <f>'別表４－４－１－(1)異議申立て'!G8+'別表４－４－１－(2)審査請求'!G8+'別表４－４－１－(3)再審査請求'!G8</f>
        <v>1</v>
      </c>
      <c r="H8" s="134">
        <f>'別表４－４－１－(1)異議申立て'!H8+'別表４－４－１－(2)審査請求'!H8+'別表４－４－１－(3)再審査請求'!H8</f>
        <v>0</v>
      </c>
      <c r="I8" s="134">
        <f>'別表４－４－１－(1)異議申立て'!I8+'別表４－４－１－(2)審査請求'!I8+'別表４－４－１－(3)再審査請求'!I8</f>
        <v>8</v>
      </c>
      <c r="J8" s="134">
        <f>'別表４－４－１－(1)異議申立て'!J8+'別表４－４－１－(2)審査請求'!J8+'別表４－４－１－(3)再審査請求'!J8</f>
        <v>0</v>
      </c>
      <c r="K8" s="134">
        <f>'別表４－４－１－(1)異議申立て'!K8+'別表４－４－１－(2)審査請求'!K8+'別表４－４－１－(3)再審査請求'!K8</f>
        <v>0</v>
      </c>
      <c r="L8" s="134">
        <f>'別表４－４－１－(1)異議申立て'!L8+'別表４－４－１－(2)審査請求'!L8+'別表４－４－１－(3)再審査請求'!L8</f>
        <v>0</v>
      </c>
      <c r="M8" s="134">
        <f>'別表４－４－１－(1)異議申立て'!M8+'別表４－４－１－(2)審査請求'!M8+'別表４－４－１－(3)再審査請求'!M8</f>
        <v>0</v>
      </c>
      <c r="N8" s="134">
        <f>'別表４－４－１－(1)異議申立て'!N8+'別表４－４－１－(2)審査請求'!N8+'別表４－４－１－(3)再審査請求'!N8</f>
        <v>0</v>
      </c>
      <c r="O8" s="134">
        <f>'別表４－４－１－(1)異議申立て'!O8+'別表４－４－１－(2)審査請求'!O8+'別表４－４－１－(3)再審査請求'!O8</f>
        <v>0</v>
      </c>
    </row>
    <row r="9" spans="1:15" ht="18" customHeight="1">
      <c r="A9" s="133" t="s">
        <v>65</v>
      </c>
      <c r="B9" s="134">
        <f>'別表４－４－１－(1)異議申立て'!B9+'別表４－４－１－(2)審査請求'!B9+'別表４－４－１－(3)再審査請求'!B9</f>
        <v>8</v>
      </c>
      <c r="C9" s="134">
        <f>'別表４－４－１－(1)異議申立て'!C9+'別表４－４－１－(2)審査請求'!C9+'別表４－４－１－(3)再審査請求'!C9</f>
        <v>2</v>
      </c>
      <c r="D9" s="134">
        <f>'別表４－４－１－(1)異議申立て'!D9+'別表４－４－１－(2)審査請求'!D9+'別表４－４－１－(3)再審査請求'!D9</f>
        <v>3</v>
      </c>
      <c r="E9" s="134">
        <f>'別表４－４－１－(1)異議申立て'!E9+'別表４－４－１－(2)審査請求'!E9+'別表４－４－１－(3)再審査請求'!E9</f>
        <v>0</v>
      </c>
      <c r="F9" s="134">
        <f>'別表４－４－１－(1)異議申立て'!F9+'別表４－４－１－(2)審査請求'!F9+'別表４－４－１－(3)再審査請求'!F9</f>
        <v>3</v>
      </c>
      <c r="G9" s="134">
        <f>'別表４－４－１－(1)異議申立て'!G9+'別表４－４－１－(2)審査請求'!G9+'別表４－４－１－(3)再審査請求'!G9</f>
        <v>0</v>
      </c>
      <c r="H9" s="134">
        <f>'別表４－４－１－(1)異議申立て'!H9+'別表４－４－１－(2)審査請求'!H9+'別表４－４－１－(3)再審査請求'!H9</f>
        <v>0</v>
      </c>
      <c r="I9" s="134">
        <f>'別表４－４－１－(1)異議申立て'!I9+'別表４－４－１－(2)審査請求'!I9+'別表４－４－１－(3)再審査請求'!I9</f>
        <v>3</v>
      </c>
      <c r="J9" s="134">
        <f>'別表４－４－１－(1)異議申立て'!J9+'別表４－４－１－(2)審査請求'!J9+'別表４－４－１－(3)再審査請求'!J9</f>
        <v>0</v>
      </c>
      <c r="K9" s="134">
        <f>'別表４－４－１－(1)異議申立て'!K9+'別表４－４－１－(2)審査請求'!K9+'別表４－４－１－(3)再審査請求'!K9</f>
        <v>0</v>
      </c>
      <c r="L9" s="134">
        <f>'別表４－４－１－(1)異議申立て'!L9+'別表４－４－１－(2)審査請求'!L9+'別表４－４－１－(3)再審査請求'!L9</f>
        <v>0</v>
      </c>
      <c r="M9" s="134">
        <f>'別表４－４－１－(1)異議申立て'!M9+'別表４－４－１－(2)審査請求'!M9+'別表４－４－１－(3)再審査請求'!M9</f>
        <v>0</v>
      </c>
      <c r="N9" s="134">
        <f>'別表４－４－１－(1)異議申立て'!N9+'別表４－４－１－(2)審査請求'!N9+'別表４－４－１－(3)再審査請求'!N9</f>
        <v>7</v>
      </c>
      <c r="O9" s="134">
        <f>'別表４－４－１－(1)異議申立て'!O9+'別表４－４－１－(2)審査請求'!O9+'別表４－４－１－(3)再審査請求'!O9</f>
        <v>7</v>
      </c>
    </row>
    <row r="10" spans="1:15" ht="18" customHeight="1">
      <c r="A10" s="133" t="s">
        <v>66</v>
      </c>
      <c r="B10" s="134">
        <f>'別表４－４－１－(1)異議申立て'!B10+'別表４－４－１－(2)審査請求'!B10+'別表４－４－１－(3)再審査請求'!B10</f>
        <v>0</v>
      </c>
      <c r="C10" s="134">
        <f>'別表４－４－１－(1)異議申立て'!C10+'別表４－４－１－(2)審査請求'!C10+'別表４－４－１－(3)再審査請求'!C10</f>
        <v>3</v>
      </c>
      <c r="D10" s="134">
        <f>'別表４－４－１－(1)異議申立て'!D10+'別表４－４－１－(2)審査請求'!D10+'別表４－４－１－(3)再審査請求'!D10</f>
        <v>3</v>
      </c>
      <c r="E10" s="134">
        <f>'別表４－４－１－(1)異議申立て'!E10+'別表４－４－１－(2)審査請求'!E10+'別表４－４－１－(3)再審査請求'!E10</f>
        <v>0</v>
      </c>
      <c r="F10" s="134">
        <f>'別表４－４－１－(1)異議申立て'!F10+'別表４－４－１－(2)審査請求'!F10+'別表４－４－１－(3)再審査請求'!F10</f>
        <v>3</v>
      </c>
      <c r="G10" s="134">
        <f>'別表４－４－１－(1)異議申立て'!G10+'別表４－４－１－(2)審査請求'!G10+'別表４－４－１－(3)再審査請求'!G10</f>
        <v>0</v>
      </c>
      <c r="H10" s="134">
        <f>'別表４－４－１－(1)異議申立て'!H10+'別表４－４－１－(2)審査請求'!H10+'別表４－４－１－(3)再審査請求'!H10</f>
        <v>0</v>
      </c>
      <c r="I10" s="134">
        <f>'別表４－４－１－(1)異議申立て'!I10+'別表４－４－１－(2)審査請求'!I10+'別表４－４－１－(3)再審査請求'!I10</f>
        <v>3</v>
      </c>
      <c r="J10" s="134">
        <f>'別表４－４－１－(1)異議申立て'!J10+'別表４－４－１－(2)審査請求'!J10+'別表４－４－１－(3)再審査請求'!J10</f>
        <v>0</v>
      </c>
      <c r="K10" s="134">
        <f>'別表４－４－１－(1)異議申立て'!K10+'別表４－４－１－(2)審査請求'!K10+'別表４－４－１－(3)再審査請求'!K10</f>
        <v>0</v>
      </c>
      <c r="L10" s="134">
        <f>'別表４－４－１－(1)異議申立て'!L10+'別表４－４－１－(2)審査請求'!L10+'別表４－４－１－(3)再審査請求'!L10</f>
        <v>0</v>
      </c>
      <c r="M10" s="134">
        <f>'別表４－４－１－(1)異議申立て'!M10+'別表４－４－１－(2)審査請求'!M10+'別表４－４－１－(3)再審査請求'!M10</f>
        <v>0</v>
      </c>
      <c r="N10" s="134">
        <f>'別表４－４－１－(1)異議申立て'!N10+'別表４－４－１－(2)審査請求'!N10+'別表４－４－１－(3)再審査請求'!N10</f>
        <v>0</v>
      </c>
      <c r="O10" s="134">
        <f>'別表４－４－１－(1)異議申立て'!O10+'別表４－４－１－(2)審査請求'!O10+'別表４－４－１－(3)再審査請求'!O10</f>
        <v>0</v>
      </c>
    </row>
    <row r="11" spans="1:15" ht="18" customHeight="1">
      <c r="A11" s="133" t="s">
        <v>67</v>
      </c>
      <c r="B11" s="134">
        <f>'別表４－４－１－(1)異議申立て'!B11+'別表４－４－１－(2)審査請求'!B11+'別表４－４－１－(3)再審査請求'!B11</f>
        <v>1</v>
      </c>
      <c r="C11" s="134">
        <f>'別表４－４－１－(1)異議申立て'!C11+'別表４－４－１－(2)審査請求'!C11+'別表４－４－１－(3)再審査請求'!C11</f>
        <v>0</v>
      </c>
      <c r="D11" s="134">
        <f>'別表４－４－１－(1)異議申立て'!D11+'別表４－４－１－(2)審査請求'!D11+'別表４－４－１－(3)再審査請求'!D11</f>
        <v>1</v>
      </c>
      <c r="E11" s="134">
        <f>'別表４－４－１－(1)異議申立て'!E11+'別表４－４－１－(2)審査請求'!E11+'別表４－４－１－(3)再審査請求'!E11</f>
        <v>1</v>
      </c>
      <c r="F11" s="134">
        <f>'別表４－４－１－(1)異議申立て'!F11+'別表４－４－１－(2)審査請求'!F11+'別表４－４－１－(3)再審査請求'!F11</f>
        <v>0</v>
      </c>
      <c r="G11" s="134">
        <f>'別表４－４－１－(1)異議申立て'!G11+'別表４－４－１－(2)審査請求'!G11+'別表４－４－１－(3)再審査請求'!G11</f>
        <v>0</v>
      </c>
      <c r="H11" s="134">
        <f>'別表４－４－１－(1)異議申立て'!H11+'別表４－４－１－(2)審査請求'!H11+'別表４－４－１－(3)再審査請求'!H11</f>
        <v>0</v>
      </c>
      <c r="I11" s="134">
        <f>'別表４－４－１－(1)異議申立て'!I11+'別表４－４－１－(2)審査請求'!I11+'別表４－４－１－(3)再審査請求'!I11</f>
        <v>0</v>
      </c>
      <c r="J11" s="134">
        <f>'別表４－４－１－(1)異議申立て'!J11+'別表４－４－１－(2)審査請求'!J11+'別表４－４－１－(3)再審査請求'!J11</f>
        <v>0</v>
      </c>
      <c r="K11" s="134">
        <f>'別表４－４－１－(1)異議申立て'!K11+'別表４－４－１－(2)審査請求'!K11+'別表４－４－１－(3)再審査請求'!K11</f>
        <v>1</v>
      </c>
      <c r="L11" s="134">
        <f>'別表４－４－１－(1)異議申立て'!L11+'別表４－４－１－(2)審査請求'!L11+'別表４－４－１－(3)再審査請求'!L11</f>
        <v>0</v>
      </c>
      <c r="M11" s="134">
        <f>'別表４－４－１－(1)異議申立て'!M11+'別表４－４－１－(2)審査請求'!M11+'別表４－４－１－(3)再審査請求'!M11</f>
        <v>0</v>
      </c>
      <c r="N11" s="134">
        <f>'別表４－４－１－(1)異議申立て'!N11+'別表４－４－１－(2)審査請求'!N11+'別表４－４－１－(3)再審査請求'!N11</f>
        <v>0</v>
      </c>
      <c r="O11" s="134">
        <f>'別表４－４－１－(1)異議申立て'!O11+'別表４－４－１－(2)審査請求'!O11+'別表４－４－１－(3)再審査請求'!O11</f>
        <v>0</v>
      </c>
    </row>
    <row r="12" spans="1:15" ht="18" customHeight="1">
      <c r="A12" s="133" t="s">
        <v>68</v>
      </c>
      <c r="B12" s="134">
        <f>'別表４－４－１－(1)異議申立て'!B12+'別表４－４－１－(2)審査請求'!B12+'別表４－４－１－(3)再審査請求'!B12</f>
        <v>12</v>
      </c>
      <c r="C12" s="134">
        <f>'別表４－４－１－(1)異議申立て'!C12+'別表４－４－１－(2)審査請求'!C12+'別表４－４－１－(3)再審査請求'!C12</f>
        <v>11</v>
      </c>
      <c r="D12" s="134">
        <f>'別表４－４－１－(1)異議申立て'!D12+'別表４－４－１－(2)審査請求'!D12+'別表４－４－１－(3)再審査請求'!D12</f>
        <v>11</v>
      </c>
      <c r="E12" s="134">
        <f>'別表４－４－１－(1)異議申立て'!E12+'別表４－４－１－(2)審査請求'!E12+'別表４－４－１－(3)再審査請求'!E12</f>
        <v>5</v>
      </c>
      <c r="F12" s="134">
        <f>'別表４－４－１－(1)異議申立て'!F12+'別表４－４－１－(2)審査請求'!F12+'別表４－４－１－(3)再審査請求'!F12</f>
        <v>6</v>
      </c>
      <c r="G12" s="134">
        <f>'別表４－４－１－(1)異議申立て'!G12+'別表４－４－１－(2)審査請求'!G12+'別表４－４－１－(3)再審査請求'!G12</f>
        <v>0</v>
      </c>
      <c r="H12" s="134">
        <f>'別表４－４－１－(1)異議申立て'!H12+'別表４－４－１－(2)審査請求'!H12+'別表４－４－１－(3)再審査請求'!H12</f>
        <v>0</v>
      </c>
      <c r="I12" s="134">
        <f>'別表４－４－１－(1)異議申立て'!I12+'別表４－４－１－(2)審査請求'!I12+'別表４－４－１－(3)再審査請求'!I12</f>
        <v>0</v>
      </c>
      <c r="J12" s="134">
        <f>'別表４－４－１－(1)異議申立て'!J12+'別表４－４－１－(2)審査請求'!J12+'別表４－４－１－(3)再審査請求'!J12</f>
        <v>0</v>
      </c>
      <c r="K12" s="134">
        <f>'別表４－４－１－(1)異議申立て'!K12+'別表４－４－１－(2)審査請求'!K12+'別表４－４－１－(3)再審査請求'!K12</f>
        <v>4</v>
      </c>
      <c r="L12" s="134">
        <f>'別表４－４－１－(1)異議申立て'!L12+'別表４－４－１－(2)審査請求'!L12+'別表４－４－１－(3)再審査請求'!L12</f>
        <v>7</v>
      </c>
      <c r="M12" s="134">
        <f>'別表４－４－１－(1)異議申立て'!M12+'別表４－４－１－(2)審査請求'!M12+'別表４－４－１－(3)再審査請求'!M12</f>
        <v>6</v>
      </c>
      <c r="N12" s="134">
        <f>'別表４－４－１－(1)異議申立て'!N12+'別表４－４－１－(2)審査請求'!N12+'別表４－４－１－(3)再審査請求'!N12</f>
        <v>6</v>
      </c>
      <c r="O12" s="134">
        <f>'別表４－４－１－(1)異議申立て'!O12+'別表４－４－１－(2)審査請求'!O12+'別表４－４－１－(3)再審査請求'!O12</f>
        <v>0</v>
      </c>
    </row>
    <row r="13" spans="1:15" ht="18" customHeight="1">
      <c r="A13" s="133" t="s">
        <v>69</v>
      </c>
      <c r="B13" s="134">
        <f>'別表４－４－１－(1)異議申立て'!B13+'別表４－４－１－(2)審査請求'!B13+'別表４－４－１－(3)再審査請求'!B13</f>
        <v>2</v>
      </c>
      <c r="C13" s="134">
        <f>'別表４－４－１－(1)異議申立て'!C13+'別表４－４－１－(2)審査請求'!C13+'別表４－４－１－(3)再審査請求'!C13</f>
        <v>1</v>
      </c>
      <c r="D13" s="134">
        <f>'別表４－４－１－(1)異議申立て'!D13+'別表４－４－１－(2)審査請求'!D13+'別表４－４－１－(3)再審査請求'!D13</f>
        <v>2</v>
      </c>
      <c r="E13" s="134">
        <f>'別表４－４－１－(1)異議申立て'!E13+'別表４－４－１－(2)審査請求'!E13+'別表４－４－１－(3)再審査請求'!E13</f>
        <v>1</v>
      </c>
      <c r="F13" s="134">
        <f>'別表４－４－１－(1)異議申立て'!F13+'別表４－４－１－(2)審査請求'!F13+'別表４－４－１－(3)再審査請求'!F13</f>
        <v>1</v>
      </c>
      <c r="G13" s="134">
        <f>'別表４－４－１－(1)異議申立て'!G13+'別表４－４－１－(2)審査請求'!G13+'別表４－４－１－(3)再審査請求'!G13</f>
        <v>0</v>
      </c>
      <c r="H13" s="134">
        <f>'別表４－４－１－(1)異議申立て'!H13+'別表４－４－１－(2)審査請求'!H13+'別表４－４－１－(3)再審査請求'!H13</f>
        <v>0</v>
      </c>
      <c r="I13" s="134">
        <f>'別表４－４－１－(1)異議申立て'!I13+'別表４－４－１－(2)審査請求'!I13+'別表４－４－１－(3)再審査請求'!I13</f>
        <v>1</v>
      </c>
      <c r="J13" s="134">
        <f>'別表４－４－１－(1)異議申立て'!J13+'別表４－４－１－(2)審査請求'!J13+'別表４－４－１－(3)再審査請求'!J13</f>
        <v>0</v>
      </c>
      <c r="K13" s="134">
        <f>'別表４－４－１－(1)異議申立て'!K13+'別表４－４－１－(2)審査請求'!K13+'別表４－４－１－(3)再審査請求'!K13</f>
        <v>1</v>
      </c>
      <c r="L13" s="134">
        <f>'別表４－４－１－(1)異議申立て'!L13+'別表４－４－１－(2)審査請求'!L13+'別表４－４－１－(3)再審査請求'!L13</f>
        <v>0</v>
      </c>
      <c r="M13" s="134">
        <f>'別表４－４－１－(1)異議申立て'!M13+'別表４－４－１－(2)審査請求'!M13+'別表４－４－１－(3)再審査請求'!M13</f>
        <v>0</v>
      </c>
      <c r="N13" s="134">
        <f>'別表４－４－１－(1)異議申立て'!N13+'別表４－４－１－(2)審査請求'!N13+'別表４－４－１－(3)再審査請求'!N13</f>
        <v>1</v>
      </c>
      <c r="O13" s="134">
        <f>'別表４－４－１－(1)異議申立て'!O13+'別表４－４－１－(2)審査請求'!O13+'別表４－４－１－(3)再審査請求'!O13</f>
        <v>0</v>
      </c>
    </row>
    <row r="14" spans="1:15" ht="18" customHeight="1">
      <c r="A14" s="133" t="s">
        <v>70</v>
      </c>
      <c r="B14" s="134">
        <f>'別表４－４－１－(1)異議申立て'!B14+'別表４－４－１－(2)審査請求'!B14+'別表４－４－１－(3)再審査請求'!B14</f>
        <v>0</v>
      </c>
      <c r="C14" s="134">
        <f>'別表４－４－１－(1)異議申立て'!C14+'別表４－４－１－(2)審査請求'!C14+'別表４－４－１－(3)再審査請求'!C14</f>
        <v>3</v>
      </c>
      <c r="D14" s="134">
        <f>'別表４－４－１－(1)異議申立て'!D14+'別表４－４－１－(2)審査請求'!D14+'別表４－４－１－(3)再審査請求'!D14</f>
        <v>2</v>
      </c>
      <c r="E14" s="134">
        <f>'別表４－４－１－(1)異議申立て'!E14+'別表４－４－１－(2)審査請求'!E14+'別表４－４－１－(3)再審査請求'!E14</f>
        <v>0</v>
      </c>
      <c r="F14" s="134">
        <f>'別表４－４－１－(1)異議申立て'!F14+'別表４－４－１－(2)審査請求'!F14+'別表４－４－１－(3)再審査請求'!F14</f>
        <v>2</v>
      </c>
      <c r="G14" s="134">
        <f>'別表４－４－１－(1)異議申立て'!G14+'別表４－４－１－(2)審査請求'!G14+'別表４－４－１－(3)再審査請求'!G14</f>
        <v>0</v>
      </c>
      <c r="H14" s="134">
        <f>'別表４－４－１－(1)異議申立て'!H14+'別表４－４－１－(2)審査請求'!H14+'別表４－４－１－(3)再審査請求'!H14</f>
        <v>0</v>
      </c>
      <c r="I14" s="134">
        <f>'別表４－４－１－(1)異議申立て'!I14+'別表４－４－１－(2)審査請求'!I14+'別表４－４－１－(3)再審査請求'!I14</f>
        <v>1</v>
      </c>
      <c r="J14" s="134">
        <f>'別表４－４－１－(1)異議申立て'!J14+'別表４－４－１－(2)審査請求'!J14+'別表４－４－１－(3)再審査請求'!J14</f>
        <v>1</v>
      </c>
      <c r="K14" s="134">
        <f>'別表４－４－１－(1)異議申立て'!K14+'別表４－４－１－(2)審査請求'!K14+'別表４－４－１－(3)再審査請求'!K14</f>
        <v>0</v>
      </c>
      <c r="L14" s="134">
        <f>'別表４－４－１－(1)異議申立て'!L14+'別表４－４－１－(2)審査請求'!L14+'別表４－４－１－(3)再審査請求'!L14</f>
        <v>0</v>
      </c>
      <c r="M14" s="134">
        <f>'別表４－４－１－(1)異議申立て'!M14+'別表４－４－１－(2)審査請求'!M14+'別表４－４－１－(3)再審査請求'!M14</f>
        <v>0</v>
      </c>
      <c r="N14" s="134">
        <f>'別表４－４－１－(1)異議申立て'!N14+'別表４－４－１－(2)審査請求'!N14+'別表４－４－１－(3)再審査請求'!N14</f>
        <v>1</v>
      </c>
      <c r="O14" s="134">
        <f>'別表４－４－１－(1)異議申立て'!O14+'別表４－４－１－(2)審査請求'!O14+'別表４－４－１－(3)再審査請求'!O14</f>
        <v>0</v>
      </c>
    </row>
    <row r="15" spans="1:15" ht="18" customHeight="1">
      <c r="A15" s="133" t="s">
        <v>71</v>
      </c>
      <c r="B15" s="134">
        <f>'別表４－４－１－(1)異議申立て'!B15+'別表４－４－１－(2)審査請求'!B15+'別表４－４－１－(3)再審査請求'!B15</f>
        <v>0</v>
      </c>
      <c r="C15" s="134">
        <f>'別表４－４－１－(1)異議申立て'!C15+'別表４－４－１－(2)審査請求'!C15+'別表４－４－１－(3)再審査請求'!C15</f>
        <v>2</v>
      </c>
      <c r="D15" s="134">
        <f>'別表４－４－１－(1)異議申立て'!D15+'別表４－４－１－(2)審査請求'!D15+'別表４－４－１－(3)再審査請求'!D15</f>
        <v>1</v>
      </c>
      <c r="E15" s="134">
        <f>'別表４－４－１－(1)異議申立て'!E15+'別表４－４－１－(2)審査請求'!E15+'別表４－４－１－(3)再審査請求'!E15</f>
        <v>0</v>
      </c>
      <c r="F15" s="134">
        <f>'別表４－４－１－(1)異議申立て'!F15+'別表４－４－１－(2)審査請求'!F15+'別表４－４－１－(3)再審査請求'!F15</f>
        <v>1</v>
      </c>
      <c r="G15" s="134">
        <f>'別表４－４－１－(1)異議申立て'!G15+'別表４－４－１－(2)審査請求'!G15+'別表４－４－１－(3)再審査請求'!G15</f>
        <v>0</v>
      </c>
      <c r="H15" s="134">
        <f>'別表４－４－１－(1)異議申立て'!H15+'別表４－４－１－(2)審査請求'!H15+'別表４－４－１－(3)再審査請求'!H15</f>
        <v>0</v>
      </c>
      <c r="I15" s="134">
        <f>'別表４－４－１－(1)異議申立て'!I15+'別表４－４－１－(2)審査請求'!I15+'別表４－４－１－(3)再審査請求'!I15</f>
        <v>1</v>
      </c>
      <c r="J15" s="134">
        <f>'別表４－４－１－(1)異議申立て'!J15+'別表４－４－１－(2)審査請求'!J15+'別表４－４－１－(3)再審査請求'!J15</f>
        <v>0</v>
      </c>
      <c r="K15" s="134">
        <f>'別表４－４－１－(1)異議申立て'!K15+'別表４－４－１－(2)審査請求'!K15+'別表４－４－１－(3)再審査請求'!K15</f>
        <v>0</v>
      </c>
      <c r="L15" s="134">
        <f>'別表４－４－１－(1)異議申立て'!L15+'別表４－４－１－(2)審査請求'!L15+'別表４－４－１－(3)再審査請求'!L15</f>
        <v>0</v>
      </c>
      <c r="M15" s="134">
        <f>'別表４－４－１－(1)異議申立て'!M15+'別表４－４－１－(2)審査請求'!M15+'別表４－４－１－(3)再審査請求'!M15</f>
        <v>0</v>
      </c>
      <c r="N15" s="134">
        <f>'別表４－４－１－(1)異議申立て'!N15+'別表４－４－１－(2)審査請求'!N15+'別表４－４－１－(3)再審査請求'!N15</f>
        <v>1</v>
      </c>
      <c r="O15" s="134">
        <f>'別表４－４－１－(1)異議申立て'!O15+'別表４－４－１－(2)審査請求'!O15+'別表４－４－１－(3)再審査請求'!O15</f>
        <v>0</v>
      </c>
    </row>
    <row r="16" spans="1:15" ht="18" customHeight="1">
      <c r="A16" s="133" t="s">
        <v>72</v>
      </c>
      <c r="B16" s="134">
        <f>'別表４－４－１－(1)異議申立て'!B16+'別表４－４－１－(2)審査請求'!B16+'別表４－４－１－(3)再審査請求'!B16</f>
        <v>1</v>
      </c>
      <c r="C16" s="134">
        <f>'別表４－４－１－(1)異議申立て'!C16+'別表４－４－１－(2)審査請求'!C16+'別表４－４－１－(3)再審査請求'!C16</f>
        <v>3</v>
      </c>
      <c r="D16" s="134">
        <f>'別表４－４－１－(1)異議申立て'!D16+'別表４－４－１－(2)審査請求'!D16+'別表４－４－１－(3)再審査請求'!D16</f>
        <v>1</v>
      </c>
      <c r="E16" s="134">
        <f>'別表４－４－１－(1)異議申立て'!E16+'別表４－４－１－(2)審査請求'!E16+'別表４－４－１－(3)再審査請求'!E16</f>
        <v>1</v>
      </c>
      <c r="F16" s="134">
        <f>'別表４－４－１－(1)異議申立て'!F16+'別表４－４－１－(2)審査請求'!F16+'別表４－４－１－(3)再審査請求'!F16</f>
        <v>0</v>
      </c>
      <c r="G16" s="134">
        <f>'別表４－４－１－(1)異議申立て'!G16+'別表４－４－１－(2)審査請求'!G16+'別表４－４－１－(3)再審査請求'!G16</f>
        <v>0</v>
      </c>
      <c r="H16" s="134">
        <f>'別表４－４－１－(1)異議申立て'!H16+'別表４－４－１－(2)審査請求'!H16+'別表４－４－１－(3)再審査請求'!H16</f>
        <v>0</v>
      </c>
      <c r="I16" s="134">
        <f>'別表４－４－１－(1)異議申立て'!I16+'別表４－４－１－(2)審査請求'!I16+'別表４－４－１－(3)再審査請求'!I16</f>
        <v>0</v>
      </c>
      <c r="J16" s="134">
        <f>'別表４－４－１－(1)異議申立て'!J16+'別表４－４－１－(2)審査請求'!J16+'別表４－４－１－(3)再審査請求'!J16</f>
        <v>0</v>
      </c>
      <c r="K16" s="134">
        <f>'別表４－４－１－(1)異議申立て'!K16+'別表４－４－１－(2)審査請求'!K16+'別表４－４－１－(3)再審査請求'!K16</f>
        <v>1</v>
      </c>
      <c r="L16" s="134">
        <f>'別表４－４－１－(1)異議申立て'!L16+'別表４－４－１－(2)審査請求'!L16+'別表４－４－１－(3)再審査請求'!L16</f>
        <v>0</v>
      </c>
      <c r="M16" s="134">
        <f>'別表４－４－１－(1)異議申立て'!M16+'別表４－４－１－(2)審査請求'!M16+'別表４－４－１－(3)再審査請求'!M16</f>
        <v>1</v>
      </c>
      <c r="N16" s="134">
        <f>'別表４－４－１－(1)異議申立て'!N16+'別表４－４－１－(2)審査請求'!N16+'別表４－４－１－(3)再審査請求'!N16</f>
        <v>2</v>
      </c>
      <c r="O16" s="134">
        <f>'別表４－４－１－(1)異議申立て'!O16+'別表４－４－１－(2)審査請求'!O16+'別表４－４－１－(3)再審査請求'!O16</f>
        <v>0</v>
      </c>
    </row>
    <row r="17" spans="1:15" ht="18" customHeight="1">
      <c r="A17" s="133" t="s">
        <v>73</v>
      </c>
      <c r="B17" s="134">
        <f>'別表４－４－１－(1)異議申立て'!B17+'別表４－４－１－(2)審査請求'!B17+'別表４－４－１－(3)再審査請求'!B17</f>
        <v>0</v>
      </c>
      <c r="C17" s="134">
        <f>'別表４－４－１－(1)異議申立て'!C17+'別表４－４－１－(2)審査請求'!C17+'別表４－４－１－(3)再審査請求'!C17</f>
        <v>9</v>
      </c>
      <c r="D17" s="134">
        <f>'別表４－４－１－(1)異議申立て'!D17+'別表４－４－１－(2)審査請求'!D17+'別表４－４－１－(3)再審査請求'!D17</f>
        <v>8</v>
      </c>
      <c r="E17" s="134">
        <f>'別表４－４－１－(1)異議申立て'!E17+'別表４－４－１－(2)審査請求'!E17+'別表４－４－１－(3)再審査請求'!E17</f>
        <v>0</v>
      </c>
      <c r="F17" s="134">
        <f>'別表４－４－１－(1)異議申立て'!F17+'別表４－４－１－(2)審査請求'!F17+'別表４－４－１－(3)再審査請求'!F17</f>
        <v>6</v>
      </c>
      <c r="G17" s="134">
        <f>'別表４－４－１－(1)異議申立て'!G17+'別表４－４－１－(2)審査請求'!G17+'別表４－４－１－(3)再審査請求'!G17</f>
        <v>2</v>
      </c>
      <c r="H17" s="134">
        <f>'別表４－４－１－(1)異議申立て'!H17+'別表４－４－１－(2)審査請求'!H17+'別表４－４－１－(3)再審査請求'!H17</f>
        <v>0</v>
      </c>
      <c r="I17" s="134">
        <f>'別表４－４－１－(1)異議申立て'!I17+'別表４－４－１－(2)審査請求'!I17+'別表４－４－１－(3)再審査請求'!I17</f>
        <v>6</v>
      </c>
      <c r="J17" s="134">
        <f>'別表４－４－１－(1)異議申立て'!J17+'別表４－４－１－(2)審査請求'!J17+'別表４－４－１－(3)再審査請求'!J17</f>
        <v>1</v>
      </c>
      <c r="K17" s="134">
        <f>'別表４－４－１－(1)異議申立て'!K17+'別表４－４－１－(2)審査請求'!K17+'別表４－４－１－(3)再審査請求'!K17</f>
        <v>1</v>
      </c>
      <c r="L17" s="134">
        <f>'別表４－４－１－(1)異議申立て'!L17+'別表４－４－１－(2)審査請求'!L17+'別表４－４－１－(3)再審査請求'!L17</f>
        <v>0</v>
      </c>
      <c r="M17" s="134">
        <f>'別表４－４－１－(1)異議申立て'!M17+'別表４－４－１－(2)審査請求'!M17+'別表４－４－１－(3)再審査請求'!M17</f>
        <v>0</v>
      </c>
      <c r="N17" s="134">
        <f>'別表４－４－１－(1)異議申立て'!N17+'別表４－４－１－(2)審査請求'!N17+'別表４－４－１－(3)再審査請求'!N17</f>
        <v>1</v>
      </c>
      <c r="O17" s="134">
        <f>'別表４－４－１－(1)異議申立て'!O17+'別表４－４－１－(2)審査請求'!O17+'別表４－４－１－(3)再審査請求'!O17</f>
        <v>0</v>
      </c>
    </row>
    <row r="18" spans="1:15" ht="18" customHeight="1">
      <c r="A18" s="133" t="s">
        <v>74</v>
      </c>
      <c r="B18" s="134">
        <f>'別表４－４－１－(1)異議申立て'!B18+'別表４－４－１－(2)審査請求'!B18+'別表４－４－１－(3)再審査請求'!B18</f>
        <v>2</v>
      </c>
      <c r="C18" s="134">
        <f>'別表４－４－１－(1)異議申立て'!C18+'別表４－４－１－(2)審査請求'!C18+'別表４－４－１－(3)再審査請求'!C18</f>
        <v>11</v>
      </c>
      <c r="D18" s="134">
        <f>'別表４－４－１－(1)異議申立て'!D18+'別表４－４－１－(2)審査請求'!D18+'別表４－４－１－(3)再審査請求'!D18</f>
        <v>11</v>
      </c>
      <c r="E18" s="134">
        <f>'別表４－４－１－(1)異議申立て'!E18+'別表４－４－１－(2)審査請求'!E18+'別表４－４－１－(3)再審査請求'!E18</f>
        <v>1</v>
      </c>
      <c r="F18" s="134">
        <f>'別表４－４－１－(1)異議申立て'!F18+'別表４－４－１－(2)審査請求'!F18+'別表４－４－１－(3)再審査請求'!F18</f>
        <v>10</v>
      </c>
      <c r="G18" s="134">
        <f>'別表４－４－１－(1)異議申立て'!G18+'別表４－４－１－(2)審査請求'!G18+'別表４－４－１－(3)再審査請求'!G18</f>
        <v>0</v>
      </c>
      <c r="H18" s="134">
        <f>'別表４－４－１－(1)異議申立て'!H18+'別表４－４－１－(2)審査請求'!H18+'別表４－４－１－(3)再審査請求'!H18</f>
        <v>0</v>
      </c>
      <c r="I18" s="134">
        <f>'別表４－４－１－(1)異議申立て'!I18+'別表４－４－１－(2)審査請求'!I18+'別表４－４－１－(3)再審査請求'!I18</f>
        <v>9</v>
      </c>
      <c r="J18" s="134">
        <f>'別表４－４－１－(1)異議申立て'!J18+'別表４－４－１－(2)審査請求'!J18+'別表４－４－１－(3)再審査請求'!J18</f>
        <v>2</v>
      </c>
      <c r="K18" s="134">
        <f>'別表４－４－１－(1)異議申立て'!K18+'別表４－４－１－(2)審査請求'!K18+'別表４－４－１－(3)再審査請求'!K18</f>
        <v>0</v>
      </c>
      <c r="L18" s="134">
        <f>'別表４－４－１－(1)異議申立て'!L18+'別表４－４－１－(2)審査請求'!L18+'別表４－４－１－(3)再審査請求'!L18</f>
        <v>0</v>
      </c>
      <c r="M18" s="134">
        <f>'別表４－４－１－(1)異議申立て'!M18+'別表４－４－１－(2)審査請求'!M18+'別表４－４－１－(3)再審査請求'!M18</f>
        <v>0</v>
      </c>
      <c r="N18" s="134">
        <f>'別表４－４－１－(1)異議申立て'!N18+'別表４－４－１－(2)審査請求'!N18+'別表４－４－１－(3)再審査請求'!N18</f>
        <v>2</v>
      </c>
      <c r="O18" s="134">
        <f>'別表４－４－１－(1)異議申立て'!O18+'別表４－４－１－(2)審査請求'!O18+'別表４－４－１－(3)再審査請求'!O18</f>
        <v>0</v>
      </c>
    </row>
    <row r="19" spans="1:15" ht="18" customHeight="1">
      <c r="A19" s="133" t="s">
        <v>75</v>
      </c>
      <c r="B19" s="134">
        <f>'別表４－４－１－(1)異議申立て'!B19+'別表４－４－１－(2)審査請求'!B19+'別表４－４－１－(3)再審査請求'!B19</f>
        <v>0</v>
      </c>
      <c r="C19" s="134">
        <f>'別表４－４－１－(1)異議申立て'!C19+'別表４－４－１－(2)審査請求'!C19+'別表４－４－１－(3)再審査請求'!C19</f>
        <v>0</v>
      </c>
      <c r="D19" s="134">
        <f>'別表４－４－１－(1)異議申立て'!D19+'別表４－４－１－(2)審査請求'!D19+'別表４－４－１－(3)再審査請求'!D19</f>
        <v>0</v>
      </c>
      <c r="E19" s="134">
        <f>'別表４－４－１－(1)異議申立て'!E19+'別表４－４－１－(2)審査請求'!E19+'別表４－４－１－(3)再審査請求'!E19</f>
        <v>0</v>
      </c>
      <c r="F19" s="134">
        <f>'別表４－４－１－(1)異議申立て'!F19+'別表４－４－１－(2)審査請求'!F19+'別表４－４－１－(3)再審査請求'!F19</f>
        <v>0</v>
      </c>
      <c r="G19" s="134">
        <f>'別表４－４－１－(1)異議申立て'!G19+'別表４－４－１－(2)審査請求'!G19+'別表４－４－１－(3)再審査請求'!G19</f>
        <v>0</v>
      </c>
      <c r="H19" s="134">
        <f>'別表４－４－１－(1)異議申立て'!H19+'別表４－４－１－(2)審査請求'!H19+'別表４－４－１－(3)再審査請求'!H19</f>
        <v>0</v>
      </c>
      <c r="I19" s="134">
        <f>'別表４－４－１－(1)異議申立て'!I19+'別表４－４－１－(2)審査請求'!I19+'別表４－４－１－(3)再審査請求'!I19</f>
        <v>0</v>
      </c>
      <c r="J19" s="134">
        <f>'別表４－４－１－(1)異議申立て'!J19+'別表４－４－１－(2)審査請求'!J19+'別表４－４－１－(3)再審査請求'!J19</f>
        <v>0</v>
      </c>
      <c r="K19" s="134">
        <f>'別表４－４－１－(1)異議申立て'!K19+'別表４－４－１－(2)審査請求'!K19+'別表４－４－１－(3)再審査請求'!K19</f>
        <v>0</v>
      </c>
      <c r="L19" s="134">
        <f>'別表４－４－１－(1)異議申立て'!L19+'別表４－４－１－(2)審査請求'!L19+'別表４－４－１－(3)再審査請求'!L19</f>
        <v>0</v>
      </c>
      <c r="M19" s="134">
        <f>'別表４－４－１－(1)異議申立て'!M19+'別表４－４－１－(2)審査請求'!M19+'別表４－４－１－(3)再審査請求'!M19</f>
        <v>0</v>
      </c>
      <c r="N19" s="134">
        <f>'別表４－４－１－(1)異議申立て'!N19+'別表４－４－１－(2)審査請求'!N19+'別表４－４－１－(3)再審査請求'!N19</f>
        <v>0</v>
      </c>
      <c r="O19" s="134">
        <f>'別表４－４－１－(1)異議申立て'!O19+'別表４－４－１－(2)審査請求'!O19+'別表４－４－１－(3)再審査請求'!O19</f>
        <v>0</v>
      </c>
    </row>
    <row r="20" spans="1:15" ht="18" customHeight="1">
      <c r="A20" s="133" t="s">
        <v>76</v>
      </c>
      <c r="B20" s="134">
        <f>'別表４－４－１－(1)異議申立て'!B20+'別表４－４－１－(2)審査請求'!B20+'別表４－４－１－(3)再審査請求'!B20</f>
        <v>1</v>
      </c>
      <c r="C20" s="134">
        <f>'別表４－４－１－(1)異議申立て'!C20+'別表４－４－１－(2)審査請求'!C20+'別表４－４－１－(3)再審査請求'!C20</f>
        <v>4</v>
      </c>
      <c r="D20" s="134">
        <f>'別表４－４－１－(1)異議申立て'!D20+'別表４－４－１－(2)審査請求'!D20+'別表４－４－１－(3)再審査請求'!D20</f>
        <v>3</v>
      </c>
      <c r="E20" s="134">
        <f>'別表４－４－１－(1)異議申立て'!E20+'別表４－４－１－(2)審査請求'!E20+'別表４－４－１－(3)再審査請求'!E20</f>
        <v>0</v>
      </c>
      <c r="F20" s="134">
        <f>'別表４－４－１－(1)異議申立て'!F20+'別表４－４－１－(2)審査請求'!F20+'別表４－４－１－(3)再審査請求'!F20</f>
        <v>2</v>
      </c>
      <c r="G20" s="134">
        <f>'別表４－４－１－(1)異議申立て'!G20+'別表４－４－１－(2)審査請求'!G20+'別表４－４－１－(3)再審査請求'!G20</f>
        <v>1</v>
      </c>
      <c r="H20" s="134">
        <f>'別表４－４－１－(1)異議申立て'!H20+'別表４－４－１－(2)審査請求'!H20+'別表４－４－１－(3)再審査請求'!H20</f>
        <v>0</v>
      </c>
      <c r="I20" s="134">
        <f>'別表４－４－１－(1)異議申立て'!I20+'別表４－４－１－(2)審査請求'!I20+'別表４－４－１－(3)再審査請求'!I20</f>
        <v>2</v>
      </c>
      <c r="J20" s="134">
        <f>'別表４－４－１－(1)異議申立て'!J20+'別表４－４－１－(2)審査請求'!J20+'別表４－４－１－(3)再審査請求'!J20</f>
        <v>1</v>
      </c>
      <c r="K20" s="134">
        <f>'別表４－４－１－(1)異議申立て'!K20+'別表４－４－１－(2)審査請求'!K20+'別表４－４－１－(3)再審査請求'!K20</f>
        <v>0</v>
      </c>
      <c r="L20" s="134">
        <f>'別表４－４－１－(1)異議申立て'!L20+'別表４－４－１－(2)審査請求'!L20+'別表４－４－１－(3)再審査請求'!L20</f>
        <v>0</v>
      </c>
      <c r="M20" s="134">
        <f>'別表４－４－１－(1)異議申立て'!M20+'別表４－４－１－(2)審査請求'!M20+'別表４－４－１－(3)再審査請求'!M20</f>
        <v>1</v>
      </c>
      <c r="N20" s="134">
        <f>'別表４－４－１－(1)異議申立て'!N20+'別表４－４－１－(2)審査請求'!N20+'別表４－４－１－(3)再審査請求'!N20</f>
        <v>1</v>
      </c>
      <c r="O20" s="134">
        <f>'別表４－４－１－(1)異議申立て'!O20+'別表４－４－１－(2)審査請求'!O20+'別表４－４－１－(3)再審査請求'!O20</f>
        <v>0</v>
      </c>
    </row>
    <row r="21" spans="1:15" ht="18" customHeight="1">
      <c r="A21" s="133" t="s">
        <v>77</v>
      </c>
      <c r="B21" s="134">
        <f>'別表４－４－１－(1)異議申立て'!B21+'別表４－４－１－(2)審査請求'!B21+'別表４－４－１－(3)再審査請求'!B21</f>
        <v>44</v>
      </c>
      <c r="C21" s="134">
        <f>'別表４－４－１－(1)異議申立て'!C21+'別表４－４－１－(2)審査請求'!C21+'別表４－４－１－(3)再審査請求'!C21</f>
        <v>78</v>
      </c>
      <c r="D21" s="134">
        <f>'別表４－４－１－(1)異議申立て'!D21+'別表４－４－１－(2)審査請求'!D21+'別表４－４－１－(3)再審査請求'!D21</f>
        <v>87</v>
      </c>
      <c r="E21" s="134">
        <f>'別表４－４－１－(1)異議申立て'!E21+'別表４－４－１－(2)審査請求'!E21+'別表４－４－１－(3)再審査請求'!E21</f>
        <v>6</v>
      </c>
      <c r="F21" s="134">
        <f>'別表４－４－１－(1)異議申立て'!F21+'別表４－４－１－(2)審査請求'!F21+'別表４－４－１－(3)再審査請求'!F21</f>
        <v>9</v>
      </c>
      <c r="G21" s="134">
        <f>'別表４－４－１－(1)異議申立て'!G21+'別表４－４－１－(2)審査請求'!G21+'別表４－４－１－(3)再審査請求'!G21</f>
        <v>72</v>
      </c>
      <c r="H21" s="134">
        <f>'別表４－４－１－(1)異議申立て'!H21+'別表４－４－１－(2)審査請求'!H21+'別表４－４－１－(3)再審査請求'!H21</f>
        <v>0</v>
      </c>
      <c r="I21" s="134">
        <f>'別表４－４－１－(1)異議申立て'!I21+'別表４－４－１－(2)審査請求'!I21+'別表４－４－１－(3)再審査請求'!I21</f>
        <v>75</v>
      </c>
      <c r="J21" s="134">
        <f>'別表４－４－１－(1)異議申立て'!J21+'別表４－４－１－(2)審査請求'!J21+'別表４－４－１－(3)再審査請求'!J21</f>
        <v>0</v>
      </c>
      <c r="K21" s="134">
        <f>'別表４－４－１－(1)異議申立て'!K21+'別表４－４－１－(2)審査請求'!K21+'別表４－４－１－(3)再審査請求'!K21</f>
        <v>0</v>
      </c>
      <c r="L21" s="134">
        <f>'別表４－４－１－(1)異議申立て'!L21+'別表４－４－１－(2)審査請求'!L21+'別表４－４－１－(3)再審査請求'!L21</f>
        <v>12</v>
      </c>
      <c r="M21" s="134">
        <f>'別表４－４－１－(1)異議申立て'!M21+'別表４－４－１－(2)審査請求'!M21+'別表４－４－１－(3)再審査請求'!M21</f>
        <v>1</v>
      </c>
      <c r="N21" s="134">
        <f>'別表４－４－１－(1)異議申立て'!N21+'別表４－４－１－(2)審査請求'!N21+'別表４－４－１－(3)再審査請求'!N21</f>
        <v>34</v>
      </c>
      <c r="O21" s="134">
        <f>'別表４－４－１－(1)異議申立て'!O21+'別表４－４－１－(2)審査請求'!O21+'別表４－４－１－(3)再審査請求'!O21</f>
        <v>31</v>
      </c>
    </row>
    <row r="22" spans="1:15" ht="18" customHeight="1">
      <c r="A22" s="133" t="s">
        <v>78</v>
      </c>
      <c r="B22" s="134">
        <f>'別表４－４－１－(1)異議申立て'!B22+'別表４－４－１－(2)審査請求'!B22+'別表４－４－１－(3)再審査請求'!B22</f>
        <v>0</v>
      </c>
      <c r="C22" s="134">
        <f>'別表４－４－１－(1)異議申立て'!C22+'別表４－４－１－(2)審査請求'!C22+'別表４－４－１－(3)再審査請求'!C22</f>
        <v>3</v>
      </c>
      <c r="D22" s="134">
        <f>'別表４－４－１－(1)異議申立て'!D22+'別表４－４－１－(2)審査請求'!D22+'別表４－４－１－(3)再審査請求'!D22</f>
        <v>2</v>
      </c>
      <c r="E22" s="134">
        <f>'別表４－４－１－(1)異議申立て'!E22+'別表４－４－１－(2)審査請求'!E22+'別表４－４－１－(3)再審査請求'!E22</f>
        <v>0</v>
      </c>
      <c r="F22" s="134">
        <f>'別表４－４－１－(1)異議申立て'!F22+'別表４－４－１－(2)審査請求'!F22+'別表４－４－１－(3)再審査請求'!F22</f>
        <v>2</v>
      </c>
      <c r="G22" s="134">
        <f>'別表４－４－１－(1)異議申立て'!G22+'別表４－４－１－(2)審査請求'!G22+'別表４－４－１－(3)再審査請求'!G22</f>
        <v>0</v>
      </c>
      <c r="H22" s="134">
        <f>'別表４－４－１－(1)異議申立て'!H22+'別表４－４－１－(2)審査請求'!H22+'別表４－４－１－(3)再審査請求'!H22</f>
        <v>0</v>
      </c>
      <c r="I22" s="134">
        <f>'別表４－４－１－(1)異議申立て'!I22+'別表４－４－１－(2)審査請求'!I22+'別表４－４－１－(3)再審査請求'!I22</f>
        <v>0</v>
      </c>
      <c r="J22" s="134">
        <f>'別表４－４－１－(1)異議申立て'!J22+'別表４－４－１－(2)審査請求'!J22+'別表４－４－１－(3)再審査請求'!J22</f>
        <v>2</v>
      </c>
      <c r="K22" s="134">
        <f>'別表４－４－１－(1)異議申立て'!K22+'別表４－４－１－(2)審査請求'!K22+'別表４－４－１－(3)再審査請求'!K22</f>
        <v>0</v>
      </c>
      <c r="L22" s="134">
        <f>'別表４－４－１－(1)異議申立て'!L22+'別表４－４－１－(2)審査請求'!L22+'別表４－４－１－(3)再審査請求'!L22</f>
        <v>0</v>
      </c>
      <c r="M22" s="134">
        <f>'別表４－４－１－(1)異議申立て'!M22+'別表４－４－１－(2)審査請求'!M22+'別表４－４－１－(3)再審査請求'!M22</f>
        <v>1</v>
      </c>
      <c r="N22" s="134">
        <f>'別表４－４－１－(1)異議申立て'!N22+'別表４－４－１－(2)審査請求'!N22+'別表４－４－１－(3)再審査請求'!N22</f>
        <v>0</v>
      </c>
      <c r="O22" s="134">
        <f>'別表４－４－１－(1)異議申立て'!O22+'別表４－４－１－(2)審査請求'!O22+'別表４－４－１－(3)再審査請求'!O22</f>
        <v>0</v>
      </c>
    </row>
    <row r="23" spans="1:15" ht="18" customHeight="1">
      <c r="A23" s="133" t="s">
        <v>79</v>
      </c>
      <c r="B23" s="134">
        <f>'別表４－４－１－(1)異議申立て'!B23+'別表４－４－１－(2)審査請求'!B23+'別表４－４－１－(3)再審査請求'!B23</f>
        <v>1</v>
      </c>
      <c r="C23" s="134">
        <f>'別表４－４－１－(1)異議申立て'!C23+'別表４－４－１－(2)審査請求'!C23+'別表４－４－１－(3)再審査請求'!C23</f>
        <v>17</v>
      </c>
      <c r="D23" s="134">
        <f>'別表４－４－１－(1)異議申立て'!D23+'別表４－４－１－(2)審査請求'!D23+'別表４－４－１－(3)再審査請求'!D23</f>
        <v>15</v>
      </c>
      <c r="E23" s="134">
        <f>'別表４－４－１－(1)異議申立て'!E23+'別表４－４－１－(2)審査請求'!E23+'別表４－４－１－(3)再審査請求'!E23</f>
        <v>2</v>
      </c>
      <c r="F23" s="134">
        <f>'別表４－４－１－(1)異議申立て'!F23+'別表４－４－１－(2)審査請求'!F23+'別表４－４－１－(3)再審査請求'!F23</f>
        <v>5</v>
      </c>
      <c r="G23" s="134">
        <f>'別表４－４－１－(1)異議申立て'!G23+'別表４－４－１－(2)審査請求'!G23+'別表４－４－１－(3)再審査請求'!G23</f>
        <v>8</v>
      </c>
      <c r="H23" s="134">
        <f>'別表４－４－１－(1)異議申立て'!H23+'別表４－４－１－(2)審査請求'!H23+'別表４－４－１－(3)再審査請求'!H23</f>
        <v>0</v>
      </c>
      <c r="I23" s="134">
        <f>'別表４－４－１－(1)異議申立て'!I23+'別表４－４－１－(2)審査請求'!I23+'別表４－４－１－(3)再審査請求'!I23</f>
        <v>12</v>
      </c>
      <c r="J23" s="134">
        <f>'別表４－４－１－(1)異議申立て'!J23+'別表４－４－１－(2)審査請求'!J23+'別表４－４－１－(3)再審査請求'!J23</f>
        <v>3</v>
      </c>
      <c r="K23" s="134">
        <f>'別表４－４－１－(1)異議申立て'!K23+'別表４－４－１－(2)審査請求'!K23+'別表４－４－１－(3)再審査請求'!K23</f>
        <v>0</v>
      </c>
      <c r="L23" s="134">
        <f>'別表４－４－１－(1)異議申立て'!L23+'別表４－４－１－(2)審査請求'!L23+'別表４－４－１－(3)再審査請求'!L23</f>
        <v>0</v>
      </c>
      <c r="M23" s="134">
        <f>'別表４－４－１－(1)異議申立て'!M23+'別表４－４－１－(2)審査請求'!M23+'別表４－４－１－(3)再審査請求'!M23</f>
        <v>2</v>
      </c>
      <c r="N23" s="134">
        <f>'別表４－４－１－(1)異議申立て'!N23+'別表４－４－１－(2)審査請求'!N23+'別表４－４－１－(3)再審査請求'!N23</f>
        <v>1</v>
      </c>
      <c r="O23" s="134">
        <f>'別表４－４－１－(1)異議申立て'!O23+'別表４－４－１－(2)審査請求'!O23+'別表４－４－１－(3)再審査請求'!O23</f>
        <v>0</v>
      </c>
    </row>
    <row r="24" spans="1:15" ht="18" customHeight="1">
      <c r="A24" s="133" t="s">
        <v>80</v>
      </c>
      <c r="B24" s="134">
        <f>'別表４－４－１－(1)異議申立て'!B24+'別表４－４－１－(2)審査請求'!B24+'別表４－４－１－(3)再審査請求'!B24</f>
        <v>0</v>
      </c>
      <c r="C24" s="134">
        <f>'別表４－４－１－(1)異議申立て'!C24+'別表４－４－１－(2)審査請求'!C24+'別表４－４－１－(3)再審査請求'!C24</f>
        <v>8</v>
      </c>
      <c r="D24" s="134">
        <f>'別表４－４－１－(1)異議申立て'!D24+'別表４－４－１－(2)審査請求'!D24+'別表４－４－１－(3)再審査請求'!D24</f>
        <v>8</v>
      </c>
      <c r="E24" s="134">
        <f>'別表４－４－１－(1)異議申立て'!E24+'別表４－４－１－(2)審査請求'!E24+'別表４－４－１－(3)再審査請求'!E24</f>
        <v>1</v>
      </c>
      <c r="F24" s="134">
        <f>'別表４－４－１－(1)異議申立て'!F24+'別表４－４－１－(2)審査請求'!F24+'別表４－４－１－(3)再審査請求'!F24</f>
        <v>5</v>
      </c>
      <c r="G24" s="134">
        <f>'別表４－４－１－(1)異議申立て'!G24+'別表４－４－１－(2)審査請求'!G24+'別表４－４－１－(3)再審査請求'!G24</f>
        <v>2</v>
      </c>
      <c r="H24" s="134">
        <f>'別表４－４－１－(1)異議申立て'!H24+'別表４－４－１－(2)審査請求'!H24+'別表４－４－１－(3)再審査請求'!H24</f>
        <v>0</v>
      </c>
      <c r="I24" s="134">
        <f>'別表４－４－１－(1)異議申立て'!I24+'別表４－４－１－(2)審査請求'!I24+'別表４－４－１－(3)再審査請求'!I24</f>
        <v>6</v>
      </c>
      <c r="J24" s="134">
        <f>'別表４－４－１－(1)異議申立て'!J24+'別表４－４－１－(2)審査請求'!J24+'別表４－４－１－(3)再審査請求'!J24</f>
        <v>2</v>
      </c>
      <c r="K24" s="134">
        <f>'別表４－４－１－(1)異議申立て'!K24+'別表４－４－１－(2)審査請求'!K24+'別表４－４－１－(3)再審査請求'!K24</f>
        <v>0</v>
      </c>
      <c r="L24" s="134">
        <f>'別表４－４－１－(1)異議申立て'!L24+'別表４－４－１－(2)審査請求'!L24+'別表４－４－１－(3)再審査請求'!L24</f>
        <v>0</v>
      </c>
      <c r="M24" s="134">
        <f>'別表４－４－１－(1)異議申立て'!M24+'別表４－４－１－(2)審査請求'!M24+'別表４－４－１－(3)再審査請求'!M24</f>
        <v>0</v>
      </c>
      <c r="N24" s="134">
        <f>'別表４－４－１－(1)異議申立て'!N24+'別表４－４－１－(2)審査請求'!N24+'別表４－４－１－(3)再審査請求'!N24</f>
        <v>0</v>
      </c>
      <c r="O24" s="134">
        <f>'別表４－４－１－(1)異議申立て'!O24+'別表４－４－１－(2)審査請求'!O24+'別表４－４－１－(3)再審査請求'!O24</f>
        <v>0</v>
      </c>
    </row>
    <row r="25" spans="1:15" ht="18" customHeight="1">
      <c r="A25" s="133" t="s">
        <v>81</v>
      </c>
      <c r="B25" s="134">
        <f>'別表４－４－１－(1)異議申立て'!B25+'別表４－４－１－(2)審査請求'!B25+'別表４－４－１－(3)再審査請求'!B25</f>
        <v>3</v>
      </c>
      <c r="C25" s="134">
        <f>'別表４－４－１－(1)異議申立て'!C25+'別表４－４－１－(2)審査請求'!C25+'別表４－４－１－(3)再審査請求'!C25</f>
        <v>11</v>
      </c>
      <c r="D25" s="134">
        <f>'別表４－４－１－(1)異議申立て'!D25+'別表４－４－１－(2)審査請求'!D25+'別表４－４－１－(3)再審査請求'!D25</f>
        <v>11</v>
      </c>
      <c r="E25" s="134">
        <f>'別表４－４－１－(1)異議申立て'!E25+'別表４－４－１－(2)審査請求'!E25+'別表４－４－１－(3)再審査請求'!E25</f>
        <v>2</v>
      </c>
      <c r="F25" s="134">
        <f>'別表４－４－１－(1)異議申立て'!F25+'別表４－４－１－(2)審査請求'!F25+'別表４－４－１－(3)再審査請求'!F25</f>
        <v>9</v>
      </c>
      <c r="G25" s="134">
        <f>'別表４－４－１－(1)異議申立て'!G25+'別表４－４－１－(2)審査請求'!G25+'別表４－４－１－(3)再審査請求'!G25</f>
        <v>0</v>
      </c>
      <c r="H25" s="134">
        <f>'別表４－４－１－(1)異議申立て'!H25+'別表４－４－１－(2)審査請求'!H25+'別表４－４－１－(3)再審査請求'!H25</f>
        <v>0</v>
      </c>
      <c r="I25" s="134">
        <f>'別表４－４－１－(1)異議申立て'!I25+'別表４－４－１－(2)審査請求'!I25+'別表４－４－１－(3)再審査請求'!I25</f>
        <v>9</v>
      </c>
      <c r="J25" s="134">
        <f>'別表４－４－１－(1)異議申立て'!J25+'別表４－４－１－(2)審査請求'!J25+'別表４－４－１－(3)再審査請求'!J25</f>
        <v>0</v>
      </c>
      <c r="K25" s="134">
        <f>'別表４－４－１－(1)異議申立て'!K25+'別表４－４－１－(2)審査請求'!K25+'別表４－４－１－(3)再審査請求'!K25</f>
        <v>2</v>
      </c>
      <c r="L25" s="134">
        <f>'別表４－４－１－(1)異議申立て'!L25+'別表４－４－１－(2)審査請求'!L25+'別表４－４－１－(3)再審査請求'!L25</f>
        <v>0</v>
      </c>
      <c r="M25" s="134">
        <f>'別表４－４－１－(1)異議申立て'!M25+'別表４－４－１－(2)審査請求'!M25+'別表４－４－１－(3)再審査請求'!M25</f>
        <v>1</v>
      </c>
      <c r="N25" s="134">
        <f>'別表４－４－１－(1)異議申立て'!N25+'別表４－４－１－(2)審査請求'!N25+'別表４－４－１－(3)再審査請求'!N25</f>
        <v>2</v>
      </c>
      <c r="O25" s="134">
        <f>'別表４－４－１－(1)異議申立て'!O25+'別表４－４－１－(2)審査請求'!O25+'別表４－４－１－(3)再審査請求'!O25</f>
        <v>0</v>
      </c>
    </row>
    <row r="26" spans="1:15" ht="18" customHeight="1">
      <c r="A26" s="133" t="s">
        <v>82</v>
      </c>
      <c r="B26" s="134">
        <f>'別表４－４－１－(1)異議申立て'!B26+'別表４－４－１－(2)審査請求'!B26+'別表４－４－１－(3)再審査請求'!B26</f>
        <v>0</v>
      </c>
      <c r="C26" s="134">
        <f>'別表４－４－１－(1)異議申立て'!C26+'別表４－４－１－(2)審査請求'!C26+'別表４－４－１－(3)再審査請求'!C26</f>
        <v>11</v>
      </c>
      <c r="D26" s="134">
        <f>'別表４－４－１－(1)異議申立て'!D26+'別表４－４－１－(2)審査請求'!D26+'別表４－４－１－(3)再審査請求'!D26</f>
        <v>9</v>
      </c>
      <c r="E26" s="134">
        <f>'別表４－４－１－(1)異議申立て'!E26+'別表４－４－１－(2)審査請求'!E26+'別表４－４－１－(3)再審査請求'!E26</f>
        <v>1</v>
      </c>
      <c r="F26" s="134">
        <f>'別表４－４－１－(1)異議申立て'!F26+'別表４－４－１－(2)審査請求'!F26+'別表４－４－１－(3)再審査請求'!F26</f>
        <v>6</v>
      </c>
      <c r="G26" s="134">
        <f>'別表４－４－１－(1)異議申立て'!G26+'別表４－４－１－(2)審査請求'!G26+'別表４－４－１－(3)再審査請求'!G26</f>
        <v>2</v>
      </c>
      <c r="H26" s="134">
        <f>'別表４－４－１－(1)異議申立て'!H26+'別表４－４－１－(2)審査請求'!H26+'別表４－４－１－(3)再審査請求'!H26</f>
        <v>0</v>
      </c>
      <c r="I26" s="134">
        <f>'別表４－４－１－(1)異議申立て'!I26+'別表４－４－１－(2)審査請求'!I26+'別表４－４－１－(3)再審査請求'!I26</f>
        <v>9</v>
      </c>
      <c r="J26" s="134">
        <f>'別表４－４－１－(1)異議申立て'!J26+'別表４－４－１－(2)審査請求'!J26+'別表４－４－１－(3)再審査請求'!J26</f>
        <v>0</v>
      </c>
      <c r="K26" s="134">
        <f>'別表４－４－１－(1)異議申立て'!K26+'別表４－４－１－(2)審査請求'!K26+'別表４－４－１－(3)再審査請求'!K26</f>
        <v>0</v>
      </c>
      <c r="L26" s="134">
        <f>'別表４－４－１－(1)異議申立て'!L26+'別表４－４－１－(2)審査請求'!L26+'別表４－４－１－(3)再審査請求'!L26</f>
        <v>0</v>
      </c>
      <c r="M26" s="134">
        <f>'別表４－４－１－(1)異議申立て'!M26+'別表４－４－１－(2)審査請求'!M26+'別表４－４－１－(3)再審査請求'!M26</f>
        <v>0</v>
      </c>
      <c r="N26" s="134">
        <f>'別表４－４－１－(1)異議申立て'!N26+'別表４－４－１－(2)審査請求'!N26+'別表４－４－１－(3)再審査請求'!N26</f>
        <v>2</v>
      </c>
      <c r="O26" s="134">
        <f>'別表４－４－１－(1)異議申立て'!O26+'別表４－４－１－(2)審査請求'!O26+'別表４－４－１－(3)再審査請求'!O26</f>
        <v>0</v>
      </c>
    </row>
    <row r="27" spans="1:15" ht="18" customHeight="1">
      <c r="A27" s="133" t="s">
        <v>83</v>
      </c>
      <c r="B27" s="134">
        <f>'別表４－４－１－(1)異議申立て'!B27+'別表４－４－１－(2)審査請求'!B27+'別表４－４－１－(3)再審査請求'!B27</f>
        <v>0</v>
      </c>
      <c r="C27" s="134">
        <f>'別表４－４－１－(1)異議申立て'!C27+'別表４－４－１－(2)審査請求'!C27+'別表４－４－１－(3)再審査請求'!C27</f>
        <v>6</v>
      </c>
      <c r="D27" s="134">
        <f>'別表４－４－１－(1)異議申立て'!D27+'別表４－４－１－(2)審査請求'!D27+'別表４－４－１－(3)再審査請求'!D27</f>
        <v>3</v>
      </c>
      <c r="E27" s="134">
        <f>'別表４－４－１－(1)異議申立て'!E27+'別表４－４－１－(2)審査請求'!E27+'別表４－４－１－(3)再審査請求'!E27</f>
        <v>0</v>
      </c>
      <c r="F27" s="134">
        <f>'別表４－４－１－(1)異議申立て'!F27+'別表４－４－１－(2)審査請求'!F27+'別表４－４－１－(3)再審査請求'!F27</f>
        <v>3</v>
      </c>
      <c r="G27" s="134">
        <f>'別表４－４－１－(1)異議申立て'!G27+'別表４－４－１－(2)審査請求'!G27+'別表４－４－１－(3)再審査請求'!G27</f>
        <v>0</v>
      </c>
      <c r="H27" s="134">
        <f>'別表４－４－１－(1)異議申立て'!H27+'別表４－４－１－(2)審査請求'!H27+'別表４－４－１－(3)再審査請求'!H27</f>
        <v>0</v>
      </c>
      <c r="I27" s="134">
        <f>'別表４－４－１－(1)異議申立て'!I27+'別表４－４－１－(2)審査請求'!I27+'別表４－４－１－(3)再審査請求'!I27</f>
        <v>3</v>
      </c>
      <c r="J27" s="134">
        <f>'別表４－４－１－(1)異議申立て'!J27+'別表４－４－１－(2)審査請求'!J27+'別表４－４－１－(3)再審査請求'!J27</f>
        <v>0</v>
      </c>
      <c r="K27" s="134">
        <f>'別表４－４－１－(1)異議申立て'!K27+'別表４－４－１－(2)審査請求'!K27+'別表４－４－１－(3)再審査請求'!K27</f>
        <v>0</v>
      </c>
      <c r="L27" s="134">
        <f>'別表４－４－１－(1)異議申立て'!L27+'別表４－４－１－(2)審査請求'!L27+'別表４－４－１－(3)再審査請求'!L27</f>
        <v>0</v>
      </c>
      <c r="M27" s="134">
        <f>'別表４－４－１－(1)異議申立て'!M27+'別表４－４－１－(2)審査請求'!M27+'別表４－４－１－(3)再審査請求'!M27</f>
        <v>0</v>
      </c>
      <c r="N27" s="134">
        <f>'別表４－４－１－(1)異議申立て'!N27+'別表４－４－１－(2)審査請求'!N27+'別表４－４－１－(3)再審査請求'!N27</f>
        <v>3</v>
      </c>
      <c r="O27" s="134">
        <f>'別表４－４－１－(1)異議申立て'!O27+'別表４－４－１－(2)審査請求'!O27+'別表４－４－１－(3)再審査請求'!O27</f>
        <v>0</v>
      </c>
    </row>
    <row r="28" spans="1:15" ht="18" customHeight="1">
      <c r="A28" s="133" t="s">
        <v>84</v>
      </c>
      <c r="B28" s="134">
        <f>'別表４－４－１－(1)異議申立て'!B28+'別表４－４－１－(2)審査請求'!B28+'別表４－４－１－(3)再審査請求'!B28</f>
        <v>0</v>
      </c>
      <c r="C28" s="134">
        <f>'別表４－４－１－(1)異議申立て'!C28+'別表４－４－１－(2)審査請求'!C28+'別表４－４－１－(3)再審査請求'!C28</f>
        <v>13</v>
      </c>
      <c r="D28" s="134">
        <f>'別表４－４－１－(1)異議申立て'!D28+'別表４－４－１－(2)審査請求'!D28+'別表４－４－１－(3)再審査請求'!D28</f>
        <v>11</v>
      </c>
      <c r="E28" s="134">
        <f>'別表４－４－１－(1)異議申立て'!E28+'別表４－４－１－(2)審査請求'!E28+'別表４－４－１－(3)再審査請求'!E28</f>
        <v>2</v>
      </c>
      <c r="F28" s="134">
        <f>'別表４－４－１－(1)異議申立て'!F28+'別表４－４－１－(2)審査請求'!F28+'別表４－４－１－(3)再審査請求'!F28</f>
        <v>8</v>
      </c>
      <c r="G28" s="134">
        <f>'別表４－４－１－(1)異議申立て'!G28+'別表４－４－１－(2)審査請求'!G28+'別表４－４－１－(3)再審査請求'!G28</f>
        <v>1</v>
      </c>
      <c r="H28" s="134">
        <f>'別表４－４－１－(1)異議申立て'!H28+'別表４－４－１－(2)審査請求'!H28+'別表４－４－１－(3)再審査請求'!H28</f>
        <v>0</v>
      </c>
      <c r="I28" s="134">
        <f>'別表４－４－１－(1)異議申立て'!I28+'別表４－４－１－(2)審査請求'!I28+'別表４－４－１－(3)再審査請求'!I28</f>
        <v>4</v>
      </c>
      <c r="J28" s="134">
        <f>'別表４－４－１－(1)異議申立て'!J28+'別表４－４－１－(2)審査請求'!J28+'別表４－４－１－(3)再審査請求'!J28</f>
        <v>3</v>
      </c>
      <c r="K28" s="134">
        <f>'別表４－４－１－(1)異議申立て'!K28+'別表４－４－１－(2)審査請求'!K28+'別表４－４－１－(3)再審査請求'!K28</f>
        <v>4</v>
      </c>
      <c r="L28" s="134">
        <f>'別表４－４－１－(1)異議申立て'!L28+'別表４－４－１－(2)審査請求'!L28+'別表４－４－１－(3)再審査請求'!L28</f>
        <v>0</v>
      </c>
      <c r="M28" s="134">
        <f>'別表４－４－１－(1)異議申立て'!M28+'別表４－４－１－(2)審査請求'!M28+'別表４－４－１－(3)再審査請求'!M28</f>
        <v>1</v>
      </c>
      <c r="N28" s="134">
        <f>'別表４－４－１－(1)異議申立て'!N28+'別表４－４－１－(2)審査請求'!N28+'別表４－４－１－(3)再審査請求'!N28</f>
        <v>1</v>
      </c>
      <c r="O28" s="134">
        <f>'別表４－４－１－(1)異議申立て'!O28+'別表４－４－１－(2)審査請求'!O28+'別表４－４－１－(3)再審査請求'!O28</f>
        <v>0</v>
      </c>
    </row>
    <row r="29" spans="1:15" ht="18" customHeight="1">
      <c r="A29" s="133" t="s">
        <v>85</v>
      </c>
      <c r="B29" s="134">
        <f>'別表４－４－１－(1)異議申立て'!B29+'別表４－４－１－(2)審査請求'!B29+'別表４－４－１－(3)再審査請求'!B29</f>
        <v>2</v>
      </c>
      <c r="C29" s="134">
        <f>'別表４－４－１－(1)異議申立て'!C29+'別表４－４－１－(2)審査請求'!C29+'別表４－４－１－(3)再審査請求'!C29</f>
        <v>3</v>
      </c>
      <c r="D29" s="134">
        <f>'別表４－４－１－(1)異議申立て'!D29+'別表４－４－１－(2)審査請求'!D29+'別表４－４－１－(3)再審査請求'!D29</f>
        <v>4</v>
      </c>
      <c r="E29" s="134">
        <f>'別表４－４－１－(1)異議申立て'!E29+'別表４－４－１－(2)審査請求'!E29+'別表４－４－１－(3)再審査請求'!E29</f>
        <v>1</v>
      </c>
      <c r="F29" s="134">
        <f>'別表４－４－１－(1)異議申立て'!F29+'別表４－４－１－(2)審査請求'!F29+'別表４－４－１－(3)再審査請求'!F29</f>
        <v>3</v>
      </c>
      <c r="G29" s="134">
        <f>'別表４－４－１－(1)異議申立て'!G29+'別表４－４－１－(2)審査請求'!G29+'別表４－４－１－(3)再審査請求'!G29</f>
        <v>0</v>
      </c>
      <c r="H29" s="134">
        <f>'別表４－４－１－(1)異議申立て'!H29+'別表４－４－１－(2)審査請求'!H29+'別表４－４－１－(3)再審査請求'!H29</f>
        <v>0</v>
      </c>
      <c r="I29" s="134">
        <f>'別表４－４－１－(1)異議申立て'!I29+'別表４－４－１－(2)審査請求'!I29+'別表４－４－１－(3)再審査請求'!I29</f>
        <v>2</v>
      </c>
      <c r="J29" s="134">
        <f>'別表４－４－１－(1)異議申立て'!J29+'別表４－４－１－(2)審査請求'!J29+'別表４－４－１－(3)再審査請求'!J29</f>
        <v>0</v>
      </c>
      <c r="K29" s="134">
        <f>'別表４－４－１－(1)異議申立て'!K29+'別表４－４－１－(2)審査請求'!K29+'別表４－４－１－(3)再審査請求'!K29</f>
        <v>2</v>
      </c>
      <c r="L29" s="134">
        <f>'別表４－４－１－(1)異議申立て'!L29+'別表４－４－１－(2)審査請求'!L29+'別表４－４－１－(3)再審査請求'!L29</f>
        <v>0</v>
      </c>
      <c r="M29" s="134">
        <f>'別表４－４－１－(1)異議申立て'!M29+'別表４－４－１－(2)審査請求'!M29+'別表４－４－１－(3)再審査請求'!M29</f>
        <v>0</v>
      </c>
      <c r="N29" s="134">
        <f>'別表４－４－１－(1)異議申立て'!N29+'別表４－４－１－(2)審査請求'!N29+'別表４－４－１－(3)再審査請求'!N29</f>
        <v>1</v>
      </c>
      <c r="O29" s="134">
        <f>'別表４－４－１－(1)異議申立て'!O29+'別表４－４－１－(2)審査請求'!O29+'別表４－４－１－(3)再審査請求'!O29</f>
        <v>0</v>
      </c>
    </row>
    <row r="30" spans="1:15" ht="18" customHeight="1">
      <c r="A30" s="133" t="s">
        <v>86</v>
      </c>
      <c r="B30" s="134">
        <f>'別表４－４－１－(1)異議申立て'!B30+'別表４－４－１－(2)審査請求'!B30+'別表４－４－１－(3)再審査請求'!B30</f>
        <v>29</v>
      </c>
      <c r="C30" s="134">
        <f>'別表４－４－１－(1)異議申立て'!C30+'別表４－４－１－(2)審査請求'!C30+'別表４－４－１－(3)再審査請求'!C30</f>
        <v>6</v>
      </c>
      <c r="D30" s="134">
        <f>'別表４－４－１－(1)異議申立て'!D30+'別表４－４－１－(2)審査請求'!D30+'別表４－４－１－(3)再審査請求'!D30</f>
        <v>34</v>
      </c>
      <c r="E30" s="134">
        <f>'別表４－４－１－(1)異議申立て'!E30+'別表４－４－１－(2)審査請求'!E30+'別表４－４－１－(3)再審査請求'!E30</f>
        <v>5</v>
      </c>
      <c r="F30" s="134">
        <f>'別表４－４－１－(1)異議申立て'!F30+'別表４－４－１－(2)審査請求'!F30+'別表４－４－１－(3)再審査請求'!F30</f>
        <v>29</v>
      </c>
      <c r="G30" s="134">
        <f>'別表４－４－１－(1)異議申立て'!G30+'別表４－４－１－(2)審査請求'!G30+'別表４－４－１－(3)再審査請求'!G30</f>
        <v>0</v>
      </c>
      <c r="H30" s="134">
        <f>'別表４－４－１－(1)異議申立て'!H30+'別表４－４－１－(2)審査請求'!H30+'別表４－４－１－(3)再審査請求'!H30</f>
        <v>0</v>
      </c>
      <c r="I30" s="134">
        <f>'別表４－４－１－(1)異議申立て'!I30+'別表４－４－１－(2)審査請求'!I30+'別表４－４－１－(3)再審査請求'!I30</f>
        <v>2</v>
      </c>
      <c r="J30" s="134">
        <f>'別表４－４－１－(1)異議申立て'!J30+'別表４－４－１－(2)審査請求'!J30+'別表４－４－１－(3)再審査請求'!J30</f>
        <v>3</v>
      </c>
      <c r="K30" s="134">
        <f>'別表４－４－１－(1)異議申立て'!K30+'別表４－４－１－(2)審査請求'!K30+'別表４－４－１－(3)再審査請求'!K30</f>
        <v>4</v>
      </c>
      <c r="L30" s="134">
        <f>'別表４－４－１－(1)異議申立て'!L30+'別表４－４－１－(2)審査請求'!L30+'別表４－４－１－(3)再審査請求'!L30</f>
        <v>25</v>
      </c>
      <c r="M30" s="134">
        <f>'別表４－４－１－(1)異議申立て'!M30+'別表４－４－１－(2)審査請求'!M30+'別表４－４－１－(3)再審査請求'!M30</f>
        <v>1</v>
      </c>
      <c r="N30" s="134">
        <f>'別表４－４－１－(1)異議申立て'!N30+'別表４－４－１－(2)審査請求'!N30+'別表４－４－１－(3)再審査請求'!N30</f>
        <v>0</v>
      </c>
      <c r="O30" s="134">
        <f>'別表４－４－１－(1)異議申立て'!O30+'別表４－４－１－(2)審査請求'!O30+'別表４－４－１－(3)再審査請求'!O30</f>
        <v>0</v>
      </c>
    </row>
    <row r="31" spans="1:15" ht="18" customHeight="1">
      <c r="A31" s="133" t="s">
        <v>87</v>
      </c>
      <c r="B31" s="134">
        <f>'別表４－４－１－(1)異議申立て'!B31+'別表４－４－１－(2)審査請求'!B31+'別表４－４－１－(3)再審査請求'!B31</f>
        <v>3</v>
      </c>
      <c r="C31" s="134">
        <f>'別表４－４－１－(1)異議申立て'!C31+'別表４－４－１－(2)審査請求'!C31+'別表４－４－１－(3)再審査請求'!C31</f>
        <v>2</v>
      </c>
      <c r="D31" s="134">
        <f>'別表４－４－１－(1)異議申立て'!D31+'別表４－４－１－(2)審査請求'!D31+'別表４－４－１－(3)再審査請求'!D31</f>
        <v>4</v>
      </c>
      <c r="E31" s="134">
        <f>'別表４－４－１－(1)異議申立て'!E31+'別表４－４－１－(2)審査請求'!E31+'別表４－４－１－(3)再審査請求'!E31</f>
        <v>3</v>
      </c>
      <c r="F31" s="134">
        <f>'別表４－４－１－(1)異議申立て'!F31+'別表４－４－１－(2)審査請求'!F31+'別表４－４－１－(3)再審査請求'!F31</f>
        <v>1</v>
      </c>
      <c r="G31" s="134">
        <f>'別表４－４－１－(1)異議申立て'!G31+'別表４－４－１－(2)審査請求'!G31+'別表４－４－１－(3)再審査請求'!G31</f>
        <v>0</v>
      </c>
      <c r="H31" s="134">
        <f>'別表４－４－１－(1)異議申立て'!H31+'別表４－４－１－(2)審査請求'!H31+'別表４－４－１－(3)再審査請求'!H31</f>
        <v>0</v>
      </c>
      <c r="I31" s="134">
        <f>'別表４－４－１－(1)異議申立て'!I31+'別表４－４－１－(2)審査請求'!I31+'別表４－４－１－(3)再審査請求'!I31</f>
        <v>0</v>
      </c>
      <c r="J31" s="134">
        <f>'別表４－４－１－(1)異議申立て'!J31+'別表４－４－１－(2)審査請求'!J31+'別表４－４－１－(3)再審査請求'!J31</f>
        <v>0</v>
      </c>
      <c r="K31" s="134">
        <f>'別表４－４－１－(1)異議申立て'!K31+'別表４－４－１－(2)審査請求'!K31+'別表４－４－１－(3)再審査請求'!K31</f>
        <v>2</v>
      </c>
      <c r="L31" s="134">
        <f>'別表４－４－１－(1)異議申立て'!L31+'別表４－４－１－(2)審査請求'!L31+'別表４－４－１－(3)再審査請求'!L31</f>
        <v>2</v>
      </c>
      <c r="M31" s="134">
        <f>'別表４－４－１－(1)異議申立て'!M31+'別表４－４－１－(2)審査請求'!M31+'別表４－４－１－(3)再審査請求'!M31</f>
        <v>0</v>
      </c>
      <c r="N31" s="134">
        <f>'別表４－４－１－(1)異議申立て'!N31+'別表４－４－１－(2)審査請求'!N31+'別表４－４－１－(3)再審査請求'!N31</f>
        <v>1</v>
      </c>
      <c r="O31" s="134">
        <f>'別表４－４－１－(1)異議申立て'!O31+'別表４－４－１－(2)審査請求'!O31+'別表４－４－１－(3)再審査請求'!O31</f>
        <v>1</v>
      </c>
    </row>
    <row r="32" spans="1:15" ht="18" customHeight="1">
      <c r="A32" s="133" t="s">
        <v>88</v>
      </c>
      <c r="B32" s="134">
        <f>'別表４－４－１－(1)異議申立て'!B32+'別表４－４－１－(2)審査請求'!B32+'別表４－４－１－(3)再審査請求'!B32</f>
        <v>0</v>
      </c>
      <c r="C32" s="134">
        <f>'別表４－４－１－(1)異議申立て'!C32+'別表４－４－１－(2)審査請求'!C32+'別表４－４－１－(3)再審査請求'!C32</f>
        <v>6</v>
      </c>
      <c r="D32" s="134">
        <f>'別表４－４－１－(1)異議申立て'!D32+'別表４－４－１－(2)審査請求'!D32+'別表４－４－１－(3)再審査請求'!D32</f>
        <v>2</v>
      </c>
      <c r="E32" s="134">
        <f>'別表４－４－１－(1)異議申立て'!E32+'別表４－４－１－(2)審査請求'!E32+'別表４－４－１－(3)再審査請求'!E32</f>
        <v>0</v>
      </c>
      <c r="F32" s="134">
        <f>'別表４－４－１－(1)異議申立て'!F32+'別表４－４－１－(2)審査請求'!F32+'別表４－４－１－(3)再審査請求'!F32</f>
        <v>1</v>
      </c>
      <c r="G32" s="134">
        <f>'別表４－４－１－(1)異議申立て'!G32+'別表４－４－１－(2)審査請求'!G32+'別表４－４－１－(3)再審査請求'!G32</f>
        <v>1</v>
      </c>
      <c r="H32" s="134">
        <f>'別表４－４－１－(1)異議申立て'!H32+'別表４－４－１－(2)審査請求'!H32+'別表４－４－１－(3)再審査請求'!H32</f>
        <v>0</v>
      </c>
      <c r="I32" s="134">
        <f>'別表４－４－１－(1)異議申立て'!I32+'別表４－４－１－(2)審査請求'!I32+'別表４－４－１－(3)再審査請求'!I32</f>
        <v>1</v>
      </c>
      <c r="J32" s="134">
        <f>'別表４－４－１－(1)異議申立て'!J32+'別表４－４－１－(2)審査請求'!J32+'別表４－４－１－(3)再審査請求'!J32</f>
        <v>0</v>
      </c>
      <c r="K32" s="134">
        <f>'別表４－４－１－(1)異議申立て'!K32+'別表４－４－１－(2)審査請求'!K32+'別表４－４－１－(3)再審査請求'!K32</f>
        <v>1</v>
      </c>
      <c r="L32" s="134">
        <f>'別表４－４－１－(1)異議申立て'!L32+'別表４－４－１－(2)審査請求'!L32+'別表４－４－１－(3)再審査請求'!L32</f>
        <v>0</v>
      </c>
      <c r="M32" s="134">
        <f>'別表４－４－１－(1)異議申立て'!M32+'別表４－４－１－(2)審査請求'!M32+'別表４－４－１－(3)再審査請求'!M32</f>
        <v>0</v>
      </c>
      <c r="N32" s="134">
        <f>'別表４－４－１－(1)異議申立て'!N32+'別表４－４－１－(2)審査請求'!N32+'別表４－４－１－(3)再審査請求'!N32</f>
        <v>4</v>
      </c>
      <c r="O32" s="134">
        <f>'別表４－４－１－(1)異議申立て'!O32+'別表４－４－１－(2)審査請求'!O32+'別表４－４－１－(3)再審査請求'!O32</f>
        <v>0</v>
      </c>
    </row>
    <row r="33" spans="1:15" ht="18" customHeight="1">
      <c r="A33" s="133" t="s">
        <v>89</v>
      </c>
      <c r="B33" s="134">
        <f>'別表４－４－１－(1)異議申立て'!B33+'別表４－４－１－(2)審査請求'!B33+'別表４－４－１－(3)再審査請求'!B33</f>
        <v>0</v>
      </c>
      <c r="C33" s="134">
        <f>'別表４－４－１－(1)異議申立て'!C33+'別表４－４－１－(2)審査請求'!C33+'別表４－４－１－(3)再審査請求'!C33</f>
        <v>8</v>
      </c>
      <c r="D33" s="134">
        <f>'別表４－４－１－(1)異議申立て'!D33+'別表４－４－１－(2)審査請求'!D33+'別表４－４－１－(3)再審査請求'!D33</f>
        <v>6</v>
      </c>
      <c r="E33" s="134">
        <f>'別表４－４－１－(1)異議申立て'!E33+'別表４－４－１－(2)審査請求'!E33+'別表４－４－１－(3)再審査請求'!E33</f>
        <v>0</v>
      </c>
      <c r="F33" s="134">
        <f>'別表４－４－１－(1)異議申立て'!F33+'別表４－４－１－(2)審査請求'!F33+'別表４－４－１－(3)再審査請求'!F33</f>
        <v>6</v>
      </c>
      <c r="G33" s="134">
        <f>'別表４－４－１－(1)異議申立て'!G33+'別表４－４－１－(2)審査請求'!G33+'別表４－４－１－(3)再審査請求'!G33</f>
        <v>0</v>
      </c>
      <c r="H33" s="134">
        <f>'別表４－４－１－(1)異議申立て'!H33+'別表４－４－１－(2)審査請求'!H33+'別表４－４－１－(3)再審査請求'!H33</f>
        <v>0</v>
      </c>
      <c r="I33" s="134">
        <f>'別表４－４－１－(1)異議申立て'!I33+'別表４－４－１－(2)審査請求'!I33+'別表４－４－１－(3)再審査請求'!I33</f>
        <v>6</v>
      </c>
      <c r="J33" s="134">
        <f>'別表４－４－１－(1)異議申立て'!J33+'別表４－４－１－(2)審査請求'!J33+'別表４－４－１－(3)再審査請求'!J33</f>
        <v>0</v>
      </c>
      <c r="K33" s="134">
        <f>'別表４－４－１－(1)異議申立て'!K33+'別表４－４－１－(2)審査請求'!K33+'別表４－４－１－(3)再審査請求'!K33</f>
        <v>0</v>
      </c>
      <c r="L33" s="134">
        <f>'別表４－４－１－(1)異議申立て'!L33+'別表４－４－１－(2)審査請求'!L33+'別表４－４－１－(3)再審査請求'!L33</f>
        <v>0</v>
      </c>
      <c r="M33" s="134">
        <f>'別表４－４－１－(1)異議申立て'!M33+'別表４－４－１－(2)審査請求'!M33+'別表４－４－１－(3)再審査請求'!M33</f>
        <v>0</v>
      </c>
      <c r="N33" s="134">
        <f>'別表４－４－１－(1)異議申立て'!N33+'別表４－４－１－(2)審査請求'!N33+'別表４－４－１－(3)再審査請求'!N33</f>
        <v>2</v>
      </c>
      <c r="O33" s="134">
        <f>'別表４－４－１－(1)異議申立て'!O33+'別表４－４－１－(2)審査請求'!O33+'別表４－４－１－(3)再審査請求'!O33</f>
        <v>0</v>
      </c>
    </row>
    <row r="34" spans="1:15" ht="18" customHeight="1">
      <c r="A34" s="133" t="s">
        <v>90</v>
      </c>
      <c r="B34" s="134">
        <f>'別表４－４－１－(1)異議申立て'!B34+'別表４－４－１－(2)審査請求'!B34+'別表４－４－１－(3)再審査請求'!B34</f>
        <v>36</v>
      </c>
      <c r="C34" s="134">
        <f>'別表４－４－１－(1)異議申立て'!C34+'別表４－４－１－(2)審査請求'!C34+'別表４－４－１－(3)再審査請求'!C34</f>
        <v>6</v>
      </c>
      <c r="D34" s="134">
        <f>'別表４－４－１－(1)異議申立て'!D34+'別表４－４－１－(2)審査請求'!D34+'別表４－４－１－(3)再審査請求'!D34</f>
        <v>6</v>
      </c>
      <c r="E34" s="134">
        <f>'別表４－４－１－(1)異議申立て'!E34+'別表４－４－１－(2)審査請求'!E34+'別表４－４－１－(3)再審査請求'!E34</f>
        <v>0</v>
      </c>
      <c r="F34" s="134">
        <f>'別表４－４－１－(1)異議申立て'!F34+'別表４－４－１－(2)審査請求'!F34+'別表４－４－１－(3)再審査請求'!F34</f>
        <v>4</v>
      </c>
      <c r="G34" s="134">
        <f>'別表４－４－１－(1)異議申立て'!G34+'別表４－４－１－(2)審査請求'!G34+'別表４－４－１－(3)再審査請求'!G34</f>
        <v>2</v>
      </c>
      <c r="H34" s="134">
        <f>'別表４－４－１－(1)異議申立て'!H34+'別表４－４－１－(2)審査請求'!H34+'別表４－４－１－(3)再審査請求'!H34</f>
        <v>0</v>
      </c>
      <c r="I34" s="134">
        <f>'別表４－４－１－(1)異議申立て'!I34+'別表４－４－１－(2)審査請求'!I34+'別表４－４－１－(3)再審査請求'!I34</f>
        <v>6</v>
      </c>
      <c r="J34" s="134">
        <f>'別表４－４－１－(1)異議申立て'!J34+'別表４－４－１－(2)審査請求'!J34+'別表４－４－１－(3)再審査請求'!J34</f>
        <v>0</v>
      </c>
      <c r="K34" s="134">
        <f>'別表４－４－１－(1)異議申立て'!K34+'別表４－４－１－(2)審査請求'!K34+'別表４－４－１－(3)再審査請求'!K34</f>
        <v>0</v>
      </c>
      <c r="L34" s="134">
        <f>'別表４－４－１－(1)異議申立て'!L34+'別表４－４－１－(2)審査請求'!L34+'別表４－４－１－(3)再審査請求'!L34</f>
        <v>0</v>
      </c>
      <c r="M34" s="134">
        <f>'別表４－４－１－(1)異議申立て'!M34+'別表４－４－１－(2)審査請求'!M34+'別表４－４－１－(3)再審査請求'!M34</f>
        <v>0</v>
      </c>
      <c r="N34" s="134">
        <f>'別表４－４－１－(1)異議申立て'!N34+'別表４－４－１－(2)審査請求'!N34+'別表４－４－１－(3)再審査請求'!N34</f>
        <v>36</v>
      </c>
      <c r="O34" s="134">
        <f>'別表４－４－１－(1)異議申立て'!O34+'別表４－４－１－(2)審査請求'!O34+'別表４－４－１－(3)再審査請求'!O34</f>
        <v>36</v>
      </c>
    </row>
    <row r="35" spans="1:15" ht="18" customHeight="1">
      <c r="A35" s="133" t="s">
        <v>91</v>
      </c>
      <c r="B35" s="134">
        <f>'別表４－４－１－(1)異議申立て'!B35+'別表４－４－１－(2)審査請求'!B35+'別表４－４－１－(3)再審査請求'!B35</f>
        <v>5</v>
      </c>
      <c r="C35" s="134">
        <f>'別表４－４－１－(1)異議申立て'!C35+'別表４－４－１－(2)審査請求'!C35+'別表４－４－１－(3)再審査請求'!C35</f>
        <v>13</v>
      </c>
      <c r="D35" s="134">
        <f>'別表４－４－１－(1)異議申立て'!D35+'別表４－４－１－(2)審査請求'!D35+'別表４－４－１－(3)再審査請求'!D35</f>
        <v>17</v>
      </c>
      <c r="E35" s="134">
        <f>'別表４－４－１－(1)異議申立て'!E35+'別表４－４－１－(2)審査請求'!E35+'別表４－４－１－(3)再審査請求'!E35</f>
        <v>2</v>
      </c>
      <c r="F35" s="134">
        <f>'別表４－４－１－(1)異議申立て'!F35+'別表４－４－１－(2)審査請求'!F35+'別表４－４－１－(3)再審査請求'!F35</f>
        <v>15</v>
      </c>
      <c r="G35" s="134">
        <f>'別表４－４－１－(1)異議申立て'!G35+'別表４－４－１－(2)審査請求'!G35+'別表４－４－１－(3)再審査請求'!G35</f>
        <v>0</v>
      </c>
      <c r="H35" s="134">
        <f>'別表４－４－１－(1)異議申立て'!H35+'別表４－４－１－(2)審査請求'!H35+'別表４－４－１－(3)再審査請求'!H35</f>
        <v>0</v>
      </c>
      <c r="I35" s="134">
        <f>'別表４－４－１－(1)異議申立て'!I35+'別表４－４－１－(2)審査請求'!I35+'別表４－４－１－(3)再審査請求'!I35</f>
        <v>10</v>
      </c>
      <c r="J35" s="134">
        <f>'別表４－４－１－(1)異議申立て'!J35+'別表４－４－１－(2)審査請求'!J35+'別表４－４－１－(3)再審査請求'!J35</f>
        <v>6</v>
      </c>
      <c r="K35" s="134">
        <f>'別表４－４－１－(1)異議申立て'!K35+'別表４－４－１－(2)審査請求'!K35+'別表４－４－１－(3)再審査請求'!K35</f>
        <v>1</v>
      </c>
      <c r="L35" s="134">
        <f>'別表４－４－１－(1)異議申立て'!L35+'別表４－４－１－(2)審査請求'!L35+'別表４－４－１－(3)再審査請求'!L35</f>
        <v>0</v>
      </c>
      <c r="M35" s="134">
        <f>'別表４－４－１－(1)異議申立て'!M35+'別表４－４－１－(2)審査請求'!M35+'別表４－４－１－(3)再審査請求'!M35</f>
        <v>0</v>
      </c>
      <c r="N35" s="134">
        <f>'別表４－４－１－(1)異議申立て'!N35+'別表４－４－１－(2)審査請求'!N35+'別表４－４－１－(3)再審査請求'!N35</f>
        <v>1</v>
      </c>
      <c r="O35" s="134">
        <f>'別表４－４－１－(1)異議申立て'!O35+'別表４－４－１－(2)審査請求'!O35+'別表４－４－１－(3)再審査請求'!O35</f>
        <v>0</v>
      </c>
    </row>
    <row r="36" spans="1:15" ht="18" customHeight="1">
      <c r="A36" s="133" t="s">
        <v>92</v>
      </c>
      <c r="B36" s="134">
        <f>'別表４－４－１－(1)異議申立て'!B36+'別表４－４－１－(2)審査請求'!B36+'別表４－４－１－(3)再審査請求'!B36</f>
        <v>0</v>
      </c>
      <c r="C36" s="134">
        <f>'別表４－４－１－(1)異議申立て'!C36+'別表４－４－１－(2)審査請求'!C36+'別表４－４－１－(3)再審査請求'!C36</f>
        <v>2</v>
      </c>
      <c r="D36" s="134">
        <f>'別表４－４－１－(1)異議申立て'!D36+'別表４－４－１－(2)審査請求'!D36+'別表４－４－１－(3)再審査請求'!D36</f>
        <v>2</v>
      </c>
      <c r="E36" s="134">
        <f>'別表４－４－１－(1)異議申立て'!E36+'別表４－４－１－(2)審査請求'!E36+'別表４－４－１－(3)再審査請求'!E36</f>
        <v>0</v>
      </c>
      <c r="F36" s="134">
        <f>'別表４－４－１－(1)異議申立て'!F36+'別表４－４－１－(2)審査請求'!F36+'別表４－４－１－(3)再審査請求'!F36</f>
        <v>2</v>
      </c>
      <c r="G36" s="134">
        <f>'別表４－４－１－(1)異議申立て'!G36+'別表４－４－１－(2)審査請求'!G36+'別表４－４－１－(3)再審査請求'!G36</f>
        <v>0</v>
      </c>
      <c r="H36" s="134">
        <f>'別表４－４－１－(1)異議申立て'!H36+'別表４－４－１－(2)審査請求'!H36+'別表４－４－１－(3)再審査請求'!H36</f>
        <v>0</v>
      </c>
      <c r="I36" s="134">
        <f>'別表４－４－１－(1)異議申立て'!I36+'別表４－４－１－(2)審査請求'!I36+'別表４－４－１－(3)再審査請求'!I36</f>
        <v>2</v>
      </c>
      <c r="J36" s="134">
        <f>'別表４－４－１－(1)異議申立て'!J36+'別表４－４－１－(2)審査請求'!J36+'別表４－４－１－(3)再審査請求'!J36</f>
        <v>0</v>
      </c>
      <c r="K36" s="134">
        <f>'別表４－４－１－(1)異議申立て'!K36+'別表４－４－１－(2)審査請求'!K36+'別表４－４－１－(3)再審査請求'!K36</f>
        <v>0</v>
      </c>
      <c r="L36" s="134">
        <f>'別表４－４－１－(1)異議申立て'!L36+'別表４－４－１－(2)審査請求'!L36+'別表４－４－１－(3)再審査請求'!L36</f>
        <v>0</v>
      </c>
      <c r="M36" s="134">
        <f>'別表４－４－１－(1)異議申立て'!M36+'別表４－４－１－(2)審査請求'!M36+'別表４－４－１－(3)再審査請求'!M36</f>
        <v>0</v>
      </c>
      <c r="N36" s="134">
        <f>'別表４－４－１－(1)異議申立て'!N36+'別表４－４－１－(2)審査請求'!N36+'別表４－４－１－(3)再審査請求'!N36</f>
        <v>0</v>
      </c>
      <c r="O36" s="134">
        <f>'別表４－４－１－(1)異議申立て'!O36+'別表４－４－１－(2)審査請求'!O36+'別表４－４－１－(3)再審査請求'!O36</f>
        <v>0</v>
      </c>
    </row>
    <row r="37" spans="1:15" ht="18" customHeight="1">
      <c r="A37" s="133" t="s">
        <v>93</v>
      </c>
      <c r="B37" s="134">
        <f>'別表４－４－１－(1)異議申立て'!B37+'別表４－４－１－(2)審査請求'!B37+'別表４－４－１－(3)再審査請求'!B37</f>
        <v>3</v>
      </c>
      <c r="C37" s="134">
        <f>'別表４－４－１－(1)異議申立て'!C37+'別表４－４－１－(2)審査請求'!C37+'別表４－４－１－(3)再審査請求'!C37</f>
        <v>9</v>
      </c>
      <c r="D37" s="134">
        <f>'別表４－４－１－(1)異議申立て'!D37+'別表４－４－１－(2)審査請求'!D37+'別表４－４－１－(3)再審査請求'!D37</f>
        <v>11</v>
      </c>
      <c r="E37" s="134">
        <f>'別表４－４－１－(1)異議申立て'!E37+'別表４－４－１－(2)審査請求'!E37+'別表４－４－１－(3)再審査請求'!E37</f>
        <v>0</v>
      </c>
      <c r="F37" s="134">
        <f>'別表４－４－１－(1)異議申立て'!F37+'別表４－４－１－(2)審査請求'!F37+'別表４－４－１－(3)再審査請求'!F37</f>
        <v>9</v>
      </c>
      <c r="G37" s="134">
        <f>'別表４－４－１－(1)異議申立て'!G37+'別表４－４－１－(2)審査請求'!G37+'別表４－４－１－(3)再審査請求'!G37</f>
        <v>2</v>
      </c>
      <c r="H37" s="134">
        <f>'別表４－４－１－(1)異議申立て'!H37+'別表４－４－１－(2)審査請求'!H37+'別表４－４－１－(3)再審査請求'!H37</f>
        <v>0</v>
      </c>
      <c r="I37" s="134">
        <f>'別表４－４－１－(1)異議申立て'!I37+'別表４－４－１－(2)審査請求'!I37+'別表４－４－１－(3)再審査請求'!I37</f>
        <v>11</v>
      </c>
      <c r="J37" s="134">
        <f>'別表４－４－１－(1)異議申立て'!J37+'別表４－４－１－(2)審査請求'!J37+'別表４－４－１－(3)再審査請求'!J37</f>
        <v>0</v>
      </c>
      <c r="K37" s="134">
        <f>'別表４－４－１－(1)異議申立て'!K37+'別表４－４－１－(2)審査請求'!K37+'別表４－４－１－(3)再審査請求'!K37</f>
        <v>0</v>
      </c>
      <c r="L37" s="134">
        <f>'別表４－４－１－(1)異議申立て'!L37+'別表４－４－１－(2)審査請求'!L37+'別表４－４－１－(3)再審査請求'!L37</f>
        <v>0</v>
      </c>
      <c r="M37" s="134">
        <f>'別表４－４－１－(1)異議申立て'!M37+'別表４－４－１－(2)審査請求'!M37+'別表４－４－１－(3)再審査請求'!M37</f>
        <v>0</v>
      </c>
      <c r="N37" s="134">
        <f>'別表４－４－１－(1)異議申立て'!N37+'別表４－４－１－(2)審査請求'!N37+'別表４－４－１－(3)再審査請求'!N37</f>
        <v>1</v>
      </c>
      <c r="O37" s="134">
        <f>'別表４－４－１－(1)異議申立て'!O37+'別表４－４－１－(2)審査請求'!O37+'別表４－４－１－(3)再審査請求'!O37</f>
        <v>0</v>
      </c>
    </row>
    <row r="38" spans="1:15" ht="18" customHeight="1">
      <c r="A38" s="133" t="s">
        <v>94</v>
      </c>
      <c r="B38" s="134">
        <f>'別表４－４－１－(1)異議申立て'!B38+'別表４－４－１－(2)審査請求'!B38+'別表４－４－１－(3)再審査請求'!B38</f>
        <v>4</v>
      </c>
      <c r="C38" s="134">
        <f>'別表４－４－１－(1)異議申立て'!C38+'別表４－４－１－(2)審査請求'!C38+'別表４－４－１－(3)再審査請求'!C38</f>
        <v>13</v>
      </c>
      <c r="D38" s="134">
        <f>'別表４－４－１－(1)異議申立て'!D38+'別表４－４－１－(2)審査請求'!D38+'別表４－４－１－(3)再審査請求'!D38</f>
        <v>7</v>
      </c>
      <c r="E38" s="134">
        <f>'別表４－４－１－(1)異議申立て'!E38+'別表４－４－１－(2)審査請求'!E38+'別表４－４－１－(3)再審査請求'!E38</f>
        <v>3</v>
      </c>
      <c r="F38" s="134">
        <f>'別表４－４－１－(1)異議申立て'!F38+'別表４－４－１－(2)審査請求'!F38+'別表４－４－１－(3)再審査請求'!F38</f>
        <v>2</v>
      </c>
      <c r="G38" s="134">
        <f>'別表４－４－１－(1)異議申立て'!G38+'別表４－４－１－(2)審査請求'!G38+'別表４－４－１－(3)再審査請求'!G38</f>
        <v>2</v>
      </c>
      <c r="H38" s="134">
        <f>'別表４－４－１－(1)異議申立て'!H38+'別表４－４－１－(2)審査請求'!H38+'別表４－４－１－(3)再審査請求'!H38</f>
        <v>0</v>
      </c>
      <c r="I38" s="134">
        <f>'別表４－４－１－(1)異議申立て'!I38+'別表４－４－１－(2)審査請求'!I38+'別表４－４－１－(3)再審査請求'!I38</f>
        <v>3</v>
      </c>
      <c r="J38" s="134">
        <f>'別表４－４－１－(1)異議申立て'!J38+'別表４－４－１－(2)審査請求'!J38+'別表４－４－１－(3)再審査請求'!J38</f>
        <v>2</v>
      </c>
      <c r="K38" s="134">
        <f>'別表４－４－１－(1)異議申立て'!K38+'別表４－４－１－(2)審査請求'!K38+'別表４－４－１－(3)再審査請求'!K38</f>
        <v>1</v>
      </c>
      <c r="L38" s="134">
        <f>'別表４－４－１－(1)異議申立て'!L38+'別表４－４－１－(2)審査請求'!L38+'別表４－４－１－(3)再審査請求'!L38</f>
        <v>1</v>
      </c>
      <c r="M38" s="134">
        <f>'別表４－４－１－(1)異議申立て'!M38+'別表４－４－１－(2)審査請求'!M38+'別表４－４－１－(3)再審査請求'!M38</f>
        <v>0</v>
      </c>
      <c r="N38" s="134">
        <f>'別表４－４－１－(1)異議申立て'!N38+'別表４－４－１－(2)審査請求'!N38+'別表４－４－１－(3)再審査請求'!N38</f>
        <v>10</v>
      </c>
      <c r="O38" s="134">
        <f>'別表４－４－１－(1)異議申立て'!O38+'別表４－４－１－(2)審査請求'!O38+'別表４－４－１－(3)再審査請求'!O38</f>
        <v>2</v>
      </c>
    </row>
    <row r="39" spans="1:15" ht="18" customHeight="1" thickBot="1">
      <c r="A39" s="135" t="s">
        <v>95</v>
      </c>
      <c r="B39" s="134">
        <f>'別表４－４－１－(1)異議申立て'!B39+'別表４－４－１－(2)審査請求'!B39+'別表４－４－１－(3)再審査請求'!B39</f>
        <v>2</v>
      </c>
      <c r="C39" s="134">
        <f>'別表４－４－１－(1)異議申立て'!C39+'別表４－４－１－(2)審査請求'!C39+'別表４－４－１－(3)再審査請求'!C39</f>
        <v>13</v>
      </c>
      <c r="D39" s="134">
        <f>'別表４－４－１－(1)異議申立て'!D39+'別表４－４－１－(2)審査請求'!D39+'別表４－４－１－(3)再審査請求'!D39</f>
        <v>8</v>
      </c>
      <c r="E39" s="134">
        <f>'別表４－４－１－(1)異議申立て'!E39+'別表４－４－１－(2)審査請求'!E39+'別表４－４－１－(3)再審査請求'!E39</f>
        <v>0</v>
      </c>
      <c r="F39" s="134">
        <f>'別表４－４－１－(1)異議申立て'!F39+'別表４－４－１－(2)審査請求'!F39+'別表４－４－１－(3)再審査請求'!F39</f>
        <v>3</v>
      </c>
      <c r="G39" s="134">
        <f>'別表４－４－１－(1)異議申立て'!G39+'別表４－４－１－(2)審査請求'!G39+'別表４－４－１－(3)再審査請求'!G39</f>
        <v>5</v>
      </c>
      <c r="H39" s="134">
        <f>'別表４－４－１－(1)異議申立て'!H39+'別表４－４－１－(2)審査請求'!H39+'別表４－４－１－(3)再審査請求'!H39</f>
        <v>0</v>
      </c>
      <c r="I39" s="134">
        <f>'別表４－４－１－(1)異議申立て'!I39+'別表４－４－１－(2)審査請求'!I39+'別表４－４－１－(3)再審査請求'!I39</f>
        <v>7</v>
      </c>
      <c r="J39" s="134">
        <f>'別表４－４－１－(1)異議申立て'!J39+'別表４－４－１－(2)審査請求'!J39+'別表４－４－１－(3)再審査請求'!J39</f>
        <v>0</v>
      </c>
      <c r="K39" s="134">
        <f>'別表４－４－１－(1)異議申立て'!K39+'別表４－４－１－(2)審査請求'!K39+'別表４－４－１－(3)再審査請求'!K39</f>
        <v>1</v>
      </c>
      <c r="L39" s="134">
        <f>'別表４－４－１－(1)異議申立て'!L39+'別表４－４－１－(2)審査請求'!L39+'別表４－４－１－(3)再審査請求'!L39</f>
        <v>0</v>
      </c>
      <c r="M39" s="134">
        <f>'別表４－４－１－(1)異議申立て'!M39+'別表４－４－１－(2)審査請求'!M39+'別表４－４－１－(3)再審査請求'!M39</f>
        <v>2</v>
      </c>
      <c r="N39" s="134">
        <f>'別表４－４－１－(1)異議申立て'!N39+'別表４－４－１－(2)審査請求'!N39+'別表４－４－１－(3)再審査請求'!N39</f>
        <v>5</v>
      </c>
      <c r="O39" s="134">
        <f>'別表４－４－１－(1)異議申立て'!O39+'別表４－４－１－(2)審査請求'!O39+'別表４－４－１－(3)再審査請求'!O39</f>
        <v>1</v>
      </c>
    </row>
    <row r="40" spans="1:15" ht="18" customHeight="1" thickTop="1">
      <c r="A40" s="136" t="s">
        <v>96</v>
      </c>
      <c r="B40" s="137">
        <f aca="true" t="shared" si="0" ref="B40:O40">SUM(B8:B39)</f>
        <v>159</v>
      </c>
      <c r="C40" s="137">
        <f t="shared" si="0"/>
        <v>285</v>
      </c>
      <c r="D40" s="137">
        <f t="shared" si="0"/>
        <v>301</v>
      </c>
      <c r="E40" s="137">
        <f t="shared" si="0"/>
        <v>37</v>
      </c>
      <c r="F40" s="137">
        <f t="shared" si="0"/>
        <v>163</v>
      </c>
      <c r="G40" s="137">
        <f t="shared" si="0"/>
        <v>101</v>
      </c>
      <c r="H40" s="137">
        <f t="shared" si="0"/>
        <v>0</v>
      </c>
      <c r="I40" s="137">
        <f t="shared" si="0"/>
        <v>202</v>
      </c>
      <c r="J40" s="137">
        <f t="shared" si="0"/>
        <v>26</v>
      </c>
      <c r="K40" s="137">
        <f t="shared" si="0"/>
        <v>26</v>
      </c>
      <c r="L40" s="137">
        <f t="shared" si="0"/>
        <v>47</v>
      </c>
      <c r="M40" s="137">
        <f t="shared" si="0"/>
        <v>17</v>
      </c>
      <c r="N40" s="137">
        <f t="shared" si="0"/>
        <v>126</v>
      </c>
      <c r="O40" s="137">
        <f t="shared" si="0"/>
        <v>78</v>
      </c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4330708661417323" bottom="0.5905511811023623" header="0.5118110236220472" footer="0.5118110236220472"/>
  <pageSetup horizontalDpi="600" verticalDpi="600" orientation="landscape" paperSize="9" r:id="rId1"/>
  <headerFooter alignWithMargins="0">
    <oddFooter>&amp;C&amp;"ＭＳ 明朝,標準"-&amp;P+42-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pane xSplit="1" ySplit="7" topLeftCell="B8" activePane="bottomRight" state="frozen"/>
      <selection pane="topLeft" activeCell="A2" sqref="A2:O2"/>
      <selection pane="topRight" activeCell="A2" sqref="A2:O2"/>
      <selection pane="bottomLeft" activeCell="A2" sqref="A2:O2"/>
      <selection pane="bottomRight" activeCell="A1" sqref="A1"/>
    </sheetView>
  </sheetViews>
  <sheetFormatPr defaultColWidth="9.140625" defaultRowHeight="15"/>
  <cols>
    <col min="1" max="1" width="9.57421875" style="1" customWidth="1"/>
    <col min="2" max="3" width="10.140625" style="1" customWidth="1"/>
    <col min="4" max="8" width="7.8515625" style="1" customWidth="1"/>
    <col min="9" max="9" width="9.421875" style="1" customWidth="1"/>
    <col min="10" max="11" width="9.7109375" style="1" customWidth="1"/>
    <col min="12" max="12" width="9.140625" style="1" customWidth="1"/>
    <col min="13" max="13" width="9.421875" style="1" customWidth="1"/>
    <col min="14" max="15" width="8.140625" style="1" customWidth="1"/>
    <col min="16" max="16384" width="9.00390625" style="1" customWidth="1"/>
  </cols>
  <sheetData>
    <row r="1" spans="1:14" s="40" customFormat="1" ht="18" customHeight="1">
      <c r="A1" s="41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5" s="122" customFormat="1" ht="18" customHeight="1">
      <c r="A2" s="96" t="s">
        <v>45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spans="1:14" s="122" customFormat="1" ht="18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s="122" customFormat="1" ht="18" customHeight="1">
      <c r="A4" s="123" t="s">
        <v>97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15" s="40" customFormat="1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24"/>
      <c r="O5" s="124" t="s">
        <v>47</v>
      </c>
    </row>
    <row r="6" spans="1:15" ht="18" customHeight="1">
      <c r="A6" s="107" t="s">
        <v>48</v>
      </c>
      <c r="B6" s="125" t="s">
        <v>49</v>
      </c>
      <c r="C6" s="125" t="s">
        <v>50</v>
      </c>
      <c r="D6" s="90" t="s">
        <v>51</v>
      </c>
      <c r="E6" s="91"/>
      <c r="F6" s="91"/>
      <c r="G6" s="91"/>
      <c r="H6" s="92"/>
      <c r="I6" s="83" t="s">
        <v>52</v>
      </c>
      <c r="J6" s="84"/>
      <c r="K6" s="84"/>
      <c r="L6" s="85"/>
      <c r="M6" s="107" t="s">
        <v>53</v>
      </c>
      <c r="N6" s="90" t="s">
        <v>54</v>
      </c>
      <c r="O6" s="92"/>
    </row>
    <row r="7" spans="1:15" ht="24">
      <c r="A7" s="126"/>
      <c r="B7" s="127"/>
      <c r="C7" s="127"/>
      <c r="D7" s="128"/>
      <c r="E7" s="35" t="s">
        <v>55</v>
      </c>
      <c r="F7" s="35" t="s">
        <v>56</v>
      </c>
      <c r="G7" s="35" t="s">
        <v>57</v>
      </c>
      <c r="H7" s="82" t="s">
        <v>58</v>
      </c>
      <c r="I7" s="39" t="s">
        <v>59</v>
      </c>
      <c r="J7" s="129" t="s">
        <v>60</v>
      </c>
      <c r="K7" s="130" t="s">
        <v>61</v>
      </c>
      <c r="L7" s="39" t="s">
        <v>62</v>
      </c>
      <c r="M7" s="131"/>
      <c r="N7" s="132"/>
      <c r="O7" s="35" t="s">
        <v>63</v>
      </c>
    </row>
    <row r="8" spans="1:15" ht="18" customHeight="1">
      <c r="A8" s="133" t="s">
        <v>64</v>
      </c>
      <c r="B8" s="134">
        <v>0</v>
      </c>
      <c r="C8" s="134">
        <v>8</v>
      </c>
      <c r="D8" s="134">
        <v>8</v>
      </c>
      <c r="E8" s="134">
        <v>0</v>
      </c>
      <c r="F8" s="134">
        <v>7</v>
      </c>
      <c r="G8" s="134">
        <v>1</v>
      </c>
      <c r="H8" s="134">
        <v>0</v>
      </c>
      <c r="I8" s="134">
        <v>8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</row>
    <row r="9" spans="1:15" ht="18" customHeight="1">
      <c r="A9" s="133" t="s">
        <v>65</v>
      </c>
      <c r="B9" s="134">
        <v>1</v>
      </c>
      <c r="C9" s="134">
        <v>2</v>
      </c>
      <c r="D9" s="134">
        <v>3</v>
      </c>
      <c r="E9" s="134">
        <v>0</v>
      </c>
      <c r="F9" s="134">
        <v>3</v>
      </c>
      <c r="G9" s="134">
        <v>0</v>
      </c>
      <c r="H9" s="134">
        <v>0</v>
      </c>
      <c r="I9" s="134">
        <v>3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</row>
    <row r="10" spans="1:15" ht="18" customHeight="1">
      <c r="A10" s="133" t="s">
        <v>66</v>
      </c>
      <c r="B10" s="134">
        <v>0</v>
      </c>
      <c r="C10" s="134">
        <v>3</v>
      </c>
      <c r="D10" s="134">
        <v>3</v>
      </c>
      <c r="E10" s="134">
        <v>0</v>
      </c>
      <c r="F10" s="134">
        <v>3</v>
      </c>
      <c r="G10" s="134">
        <v>0</v>
      </c>
      <c r="H10" s="134">
        <v>0</v>
      </c>
      <c r="I10" s="134">
        <v>3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</row>
    <row r="11" spans="1:15" ht="18" customHeight="1">
      <c r="A11" s="133" t="s">
        <v>67</v>
      </c>
      <c r="B11" s="134">
        <v>1</v>
      </c>
      <c r="C11" s="134">
        <v>0</v>
      </c>
      <c r="D11" s="134">
        <v>1</v>
      </c>
      <c r="E11" s="134">
        <v>1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1</v>
      </c>
      <c r="L11" s="134">
        <v>0</v>
      </c>
      <c r="M11" s="134">
        <v>0</v>
      </c>
      <c r="N11" s="134">
        <v>0</v>
      </c>
      <c r="O11" s="134">
        <v>0</v>
      </c>
    </row>
    <row r="12" spans="1:15" ht="18" customHeight="1">
      <c r="A12" s="133" t="s">
        <v>68</v>
      </c>
      <c r="B12" s="134">
        <v>8</v>
      </c>
      <c r="C12" s="134">
        <v>10</v>
      </c>
      <c r="D12" s="134">
        <v>7</v>
      </c>
      <c r="E12" s="134">
        <v>5</v>
      </c>
      <c r="F12" s="134">
        <v>2</v>
      </c>
      <c r="G12" s="134">
        <v>0</v>
      </c>
      <c r="H12" s="134">
        <v>0</v>
      </c>
      <c r="I12" s="134">
        <v>0</v>
      </c>
      <c r="J12" s="134">
        <v>0</v>
      </c>
      <c r="K12" s="134">
        <v>4</v>
      </c>
      <c r="L12" s="134">
        <v>3</v>
      </c>
      <c r="M12" s="134">
        <v>6</v>
      </c>
      <c r="N12" s="134">
        <v>5</v>
      </c>
      <c r="O12" s="134">
        <v>0</v>
      </c>
    </row>
    <row r="13" spans="1:15" ht="18" customHeight="1">
      <c r="A13" s="133" t="s">
        <v>69</v>
      </c>
      <c r="B13" s="134">
        <v>1</v>
      </c>
      <c r="C13" s="134">
        <v>0</v>
      </c>
      <c r="D13" s="134">
        <v>1</v>
      </c>
      <c r="E13" s="134">
        <v>0</v>
      </c>
      <c r="F13" s="134">
        <v>1</v>
      </c>
      <c r="G13" s="134">
        <v>0</v>
      </c>
      <c r="H13" s="134">
        <v>0</v>
      </c>
      <c r="I13" s="134">
        <v>1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</row>
    <row r="14" spans="1:15" ht="18" customHeight="1">
      <c r="A14" s="133" t="s">
        <v>70</v>
      </c>
      <c r="B14" s="134">
        <v>0</v>
      </c>
      <c r="C14" s="134">
        <v>2</v>
      </c>
      <c r="D14" s="134">
        <v>1</v>
      </c>
      <c r="E14" s="134">
        <v>0</v>
      </c>
      <c r="F14" s="134">
        <v>1</v>
      </c>
      <c r="G14" s="134">
        <v>0</v>
      </c>
      <c r="H14" s="134">
        <v>0</v>
      </c>
      <c r="I14" s="134">
        <v>1</v>
      </c>
      <c r="J14" s="134">
        <v>0</v>
      </c>
      <c r="K14" s="134">
        <v>0</v>
      </c>
      <c r="L14" s="134">
        <v>0</v>
      </c>
      <c r="M14" s="134">
        <v>0</v>
      </c>
      <c r="N14" s="134">
        <v>1</v>
      </c>
      <c r="O14" s="134">
        <v>0</v>
      </c>
    </row>
    <row r="15" spans="1:15" ht="18" customHeight="1">
      <c r="A15" s="133" t="s">
        <v>71</v>
      </c>
      <c r="B15" s="134">
        <v>0</v>
      </c>
      <c r="C15" s="134">
        <v>2</v>
      </c>
      <c r="D15" s="134">
        <v>1</v>
      </c>
      <c r="E15" s="134">
        <v>0</v>
      </c>
      <c r="F15" s="134">
        <v>1</v>
      </c>
      <c r="G15" s="134">
        <v>0</v>
      </c>
      <c r="H15" s="134">
        <v>0</v>
      </c>
      <c r="I15" s="134">
        <v>1</v>
      </c>
      <c r="J15" s="134">
        <v>0</v>
      </c>
      <c r="K15" s="134">
        <v>0</v>
      </c>
      <c r="L15" s="134">
        <v>0</v>
      </c>
      <c r="M15" s="134">
        <v>0</v>
      </c>
      <c r="N15" s="134">
        <v>1</v>
      </c>
      <c r="O15" s="134">
        <v>0</v>
      </c>
    </row>
    <row r="16" spans="1:15" ht="18" customHeight="1">
      <c r="A16" s="133" t="s">
        <v>72</v>
      </c>
      <c r="B16" s="134">
        <v>1</v>
      </c>
      <c r="C16" s="134">
        <v>3</v>
      </c>
      <c r="D16" s="134">
        <v>1</v>
      </c>
      <c r="E16" s="134">
        <v>1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1</v>
      </c>
      <c r="L16" s="134">
        <v>0</v>
      </c>
      <c r="M16" s="134">
        <v>1</v>
      </c>
      <c r="N16" s="134">
        <v>2</v>
      </c>
      <c r="O16" s="134">
        <v>0</v>
      </c>
    </row>
    <row r="17" spans="1:15" ht="18" customHeight="1">
      <c r="A17" s="133" t="s">
        <v>73</v>
      </c>
      <c r="B17" s="134">
        <v>0</v>
      </c>
      <c r="C17" s="134">
        <v>8</v>
      </c>
      <c r="D17" s="134">
        <v>7</v>
      </c>
      <c r="E17" s="134">
        <v>0</v>
      </c>
      <c r="F17" s="134">
        <v>5</v>
      </c>
      <c r="G17" s="134">
        <v>2</v>
      </c>
      <c r="H17" s="134">
        <v>0</v>
      </c>
      <c r="I17" s="134">
        <v>6</v>
      </c>
      <c r="J17" s="134">
        <v>1</v>
      </c>
      <c r="K17" s="134">
        <v>0</v>
      </c>
      <c r="L17" s="134">
        <v>0</v>
      </c>
      <c r="M17" s="134">
        <v>0</v>
      </c>
      <c r="N17" s="134">
        <v>1</v>
      </c>
      <c r="O17" s="134">
        <v>0</v>
      </c>
    </row>
    <row r="18" spans="1:15" ht="18" customHeight="1">
      <c r="A18" s="133" t="s">
        <v>74</v>
      </c>
      <c r="B18" s="134">
        <v>2</v>
      </c>
      <c r="C18" s="134">
        <v>10</v>
      </c>
      <c r="D18" s="134">
        <v>11</v>
      </c>
      <c r="E18" s="134">
        <v>1</v>
      </c>
      <c r="F18" s="134">
        <v>10</v>
      </c>
      <c r="G18" s="134">
        <v>0</v>
      </c>
      <c r="H18" s="134">
        <v>0</v>
      </c>
      <c r="I18" s="134">
        <v>9</v>
      </c>
      <c r="J18" s="134">
        <v>2</v>
      </c>
      <c r="K18" s="134">
        <v>0</v>
      </c>
      <c r="L18" s="134">
        <v>0</v>
      </c>
      <c r="M18" s="134">
        <v>0</v>
      </c>
      <c r="N18" s="134">
        <v>1</v>
      </c>
      <c r="O18" s="134">
        <v>0</v>
      </c>
    </row>
    <row r="19" spans="1:15" ht="18" customHeight="1">
      <c r="A19" s="133" t="s">
        <v>75</v>
      </c>
      <c r="B19" s="134">
        <v>0</v>
      </c>
      <c r="C19" s="134">
        <v>0</v>
      </c>
      <c r="D19" s="134">
        <v>0</v>
      </c>
      <c r="E19" s="134"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  <c r="N19" s="134">
        <v>0</v>
      </c>
      <c r="O19" s="134">
        <v>0</v>
      </c>
    </row>
    <row r="20" spans="1:15" ht="18" customHeight="1">
      <c r="A20" s="133" t="s">
        <v>76</v>
      </c>
      <c r="B20" s="134">
        <v>0</v>
      </c>
      <c r="C20" s="134">
        <v>2</v>
      </c>
      <c r="D20" s="134">
        <v>2</v>
      </c>
      <c r="E20" s="134">
        <v>0</v>
      </c>
      <c r="F20" s="134">
        <v>1</v>
      </c>
      <c r="G20" s="134">
        <v>1</v>
      </c>
      <c r="H20" s="134">
        <v>0</v>
      </c>
      <c r="I20" s="134">
        <v>2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4">
        <v>0</v>
      </c>
    </row>
    <row r="21" spans="1:15" ht="18" customHeight="1">
      <c r="A21" s="133" t="s">
        <v>77</v>
      </c>
      <c r="B21" s="134">
        <v>34</v>
      </c>
      <c r="C21" s="134">
        <v>78</v>
      </c>
      <c r="D21" s="134">
        <v>87</v>
      </c>
      <c r="E21" s="134">
        <v>6</v>
      </c>
      <c r="F21" s="134">
        <v>9</v>
      </c>
      <c r="G21" s="134">
        <v>72</v>
      </c>
      <c r="H21" s="134">
        <v>0</v>
      </c>
      <c r="I21" s="134">
        <v>75</v>
      </c>
      <c r="J21" s="134">
        <v>0</v>
      </c>
      <c r="K21" s="134">
        <v>0</v>
      </c>
      <c r="L21" s="134">
        <v>12</v>
      </c>
      <c r="M21" s="134">
        <v>0</v>
      </c>
      <c r="N21" s="134">
        <v>25</v>
      </c>
      <c r="O21" s="134">
        <v>22</v>
      </c>
    </row>
    <row r="22" spans="1:15" ht="18" customHeight="1">
      <c r="A22" s="133" t="s">
        <v>78</v>
      </c>
      <c r="B22" s="134">
        <v>0</v>
      </c>
      <c r="C22" s="134">
        <v>1</v>
      </c>
      <c r="D22" s="134">
        <v>1</v>
      </c>
      <c r="E22" s="134">
        <v>0</v>
      </c>
      <c r="F22" s="134">
        <v>1</v>
      </c>
      <c r="G22" s="134">
        <v>0</v>
      </c>
      <c r="H22" s="134">
        <v>0</v>
      </c>
      <c r="I22" s="134">
        <v>0</v>
      </c>
      <c r="J22" s="134">
        <v>1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</row>
    <row r="23" spans="1:15" ht="18" customHeight="1">
      <c r="A23" s="133" t="s">
        <v>79</v>
      </c>
      <c r="B23" s="134">
        <v>0</v>
      </c>
      <c r="C23" s="134">
        <v>14</v>
      </c>
      <c r="D23" s="134">
        <v>13</v>
      </c>
      <c r="E23" s="134">
        <v>1</v>
      </c>
      <c r="F23" s="134">
        <v>4</v>
      </c>
      <c r="G23" s="134">
        <v>8</v>
      </c>
      <c r="H23" s="134">
        <v>0</v>
      </c>
      <c r="I23" s="134">
        <v>12</v>
      </c>
      <c r="J23" s="134">
        <v>1</v>
      </c>
      <c r="K23" s="134">
        <v>0</v>
      </c>
      <c r="L23" s="134">
        <v>0</v>
      </c>
      <c r="M23" s="134">
        <v>0</v>
      </c>
      <c r="N23" s="134">
        <v>1</v>
      </c>
      <c r="O23" s="134">
        <v>0</v>
      </c>
    </row>
    <row r="24" spans="1:15" ht="18" customHeight="1">
      <c r="A24" s="133" t="s">
        <v>80</v>
      </c>
      <c r="B24" s="134">
        <v>0</v>
      </c>
      <c r="C24" s="134">
        <v>7</v>
      </c>
      <c r="D24" s="134">
        <v>7</v>
      </c>
      <c r="E24" s="134">
        <v>1</v>
      </c>
      <c r="F24" s="134">
        <v>4</v>
      </c>
      <c r="G24" s="134">
        <v>2</v>
      </c>
      <c r="H24" s="134">
        <v>0</v>
      </c>
      <c r="I24" s="134">
        <v>6</v>
      </c>
      <c r="J24" s="134">
        <v>1</v>
      </c>
      <c r="K24" s="134">
        <v>0</v>
      </c>
      <c r="L24" s="134">
        <v>0</v>
      </c>
      <c r="M24" s="134">
        <v>0</v>
      </c>
      <c r="N24" s="134">
        <v>0</v>
      </c>
      <c r="O24" s="134">
        <v>0</v>
      </c>
    </row>
    <row r="25" spans="1:15" ht="18" customHeight="1">
      <c r="A25" s="133" t="s">
        <v>81</v>
      </c>
      <c r="B25" s="134">
        <v>3</v>
      </c>
      <c r="C25" s="134">
        <v>10</v>
      </c>
      <c r="D25" s="134">
        <v>11</v>
      </c>
      <c r="E25" s="134">
        <v>2</v>
      </c>
      <c r="F25" s="134">
        <v>9</v>
      </c>
      <c r="G25" s="134">
        <v>0</v>
      </c>
      <c r="H25" s="134">
        <v>0</v>
      </c>
      <c r="I25" s="134">
        <v>9</v>
      </c>
      <c r="J25" s="134">
        <v>0</v>
      </c>
      <c r="K25" s="134">
        <v>2</v>
      </c>
      <c r="L25" s="134">
        <v>0</v>
      </c>
      <c r="M25" s="134">
        <v>1</v>
      </c>
      <c r="N25" s="134">
        <v>1</v>
      </c>
      <c r="O25" s="134">
        <v>0</v>
      </c>
    </row>
    <row r="26" spans="1:15" ht="18" customHeight="1">
      <c r="A26" s="133" t="s">
        <v>82</v>
      </c>
      <c r="B26" s="134">
        <v>0</v>
      </c>
      <c r="C26" s="134">
        <v>11</v>
      </c>
      <c r="D26" s="134">
        <v>9</v>
      </c>
      <c r="E26" s="134">
        <v>1</v>
      </c>
      <c r="F26" s="134">
        <v>6</v>
      </c>
      <c r="G26" s="134">
        <v>2</v>
      </c>
      <c r="H26" s="134">
        <v>0</v>
      </c>
      <c r="I26" s="134">
        <v>9</v>
      </c>
      <c r="J26" s="134">
        <v>0</v>
      </c>
      <c r="K26" s="134">
        <v>0</v>
      </c>
      <c r="L26" s="134">
        <v>0</v>
      </c>
      <c r="M26" s="134">
        <v>0</v>
      </c>
      <c r="N26" s="134">
        <v>2</v>
      </c>
      <c r="O26" s="134">
        <v>0</v>
      </c>
    </row>
    <row r="27" spans="1:15" ht="18" customHeight="1">
      <c r="A27" s="133" t="s">
        <v>83</v>
      </c>
      <c r="B27" s="134">
        <v>0</v>
      </c>
      <c r="C27" s="134">
        <v>4</v>
      </c>
      <c r="D27" s="134">
        <v>3</v>
      </c>
      <c r="E27" s="134">
        <v>0</v>
      </c>
      <c r="F27" s="134">
        <v>3</v>
      </c>
      <c r="G27" s="134">
        <v>0</v>
      </c>
      <c r="H27" s="134">
        <v>0</v>
      </c>
      <c r="I27" s="134">
        <v>3</v>
      </c>
      <c r="J27" s="134">
        <v>0</v>
      </c>
      <c r="K27" s="134">
        <v>0</v>
      </c>
      <c r="L27" s="134">
        <v>0</v>
      </c>
      <c r="M27" s="134">
        <v>0</v>
      </c>
      <c r="N27" s="134">
        <v>1</v>
      </c>
      <c r="O27" s="134">
        <v>0</v>
      </c>
    </row>
    <row r="28" spans="1:15" ht="18" customHeight="1">
      <c r="A28" s="133" t="s">
        <v>98</v>
      </c>
      <c r="B28" s="134">
        <v>0</v>
      </c>
      <c r="C28" s="134">
        <v>13</v>
      </c>
      <c r="D28" s="134">
        <v>11</v>
      </c>
      <c r="E28" s="134">
        <v>2</v>
      </c>
      <c r="F28" s="134">
        <v>8</v>
      </c>
      <c r="G28" s="134">
        <v>1</v>
      </c>
      <c r="H28" s="134">
        <v>0</v>
      </c>
      <c r="I28" s="134">
        <v>4</v>
      </c>
      <c r="J28" s="134">
        <v>3</v>
      </c>
      <c r="K28" s="134">
        <v>4</v>
      </c>
      <c r="L28" s="134">
        <v>0</v>
      </c>
      <c r="M28" s="134">
        <v>1</v>
      </c>
      <c r="N28" s="134">
        <v>1</v>
      </c>
      <c r="O28" s="134">
        <v>0</v>
      </c>
    </row>
    <row r="29" spans="1:15" ht="18" customHeight="1">
      <c r="A29" s="133" t="s">
        <v>85</v>
      </c>
      <c r="B29" s="134">
        <v>2</v>
      </c>
      <c r="C29" s="134">
        <v>3</v>
      </c>
      <c r="D29" s="134">
        <v>4</v>
      </c>
      <c r="E29" s="134">
        <v>1</v>
      </c>
      <c r="F29" s="134">
        <v>3</v>
      </c>
      <c r="G29" s="134">
        <v>0</v>
      </c>
      <c r="H29" s="134">
        <v>0</v>
      </c>
      <c r="I29" s="134">
        <v>2</v>
      </c>
      <c r="J29" s="134">
        <v>0</v>
      </c>
      <c r="K29" s="134">
        <v>2</v>
      </c>
      <c r="L29" s="134">
        <v>0</v>
      </c>
      <c r="M29" s="134">
        <v>0</v>
      </c>
      <c r="N29" s="134">
        <v>1</v>
      </c>
      <c r="O29" s="134">
        <v>0</v>
      </c>
    </row>
    <row r="30" spans="1:15" ht="18" customHeight="1">
      <c r="A30" s="133" t="s">
        <v>86</v>
      </c>
      <c r="B30" s="134">
        <v>29</v>
      </c>
      <c r="C30" s="134">
        <v>6</v>
      </c>
      <c r="D30" s="134">
        <v>34</v>
      </c>
      <c r="E30" s="134">
        <v>5</v>
      </c>
      <c r="F30" s="134">
        <v>29</v>
      </c>
      <c r="G30" s="134">
        <v>0</v>
      </c>
      <c r="H30" s="134">
        <v>0</v>
      </c>
      <c r="I30" s="134">
        <v>2</v>
      </c>
      <c r="J30" s="134">
        <v>3</v>
      </c>
      <c r="K30" s="134">
        <v>4</v>
      </c>
      <c r="L30" s="134">
        <v>25</v>
      </c>
      <c r="M30" s="134">
        <v>1</v>
      </c>
      <c r="N30" s="134">
        <v>0</v>
      </c>
      <c r="O30" s="134">
        <v>0</v>
      </c>
    </row>
    <row r="31" spans="1:15" ht="18" customHeight="1">
      <c r="A31" s="133" t="s">
        <v>87</v>
      </c>
      <c r="B31" s="134">
        <v>3</v>
      </c>
      <c r="C31" s="134">
        <v>1</v>
      </c>
      <c r="D31" s="134">
        <v>3</v>
      </c>
      <c r="E31" s="134">
        <v>3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1</v>
      </c>
      <c r="L31" s="134">
        <v>2</v>
      </c>
      <c r="M31" s="134">
        <v>0</v>
      </c>
      <c r="N31" s="134">
        <v>1</v>
      </c>
      <c r="O31" s="134">
        <v>1</v>
      </c>
    </row>
    <row r="32" spans="1:15" ht="18" customHeight="1">
      <c r="A32" s="133" t="s">
        <v>88</v>
      </c>
      <c r="B32" s="134">
        <v>0</v>
      </c>
      <c r="C32" s="134">
        <v>5</v>
      </c>
      <c r="D32" s="134">
        <v>1</v>
      </c>
      <c r="E32" s="134">
        <v>0</v>
      </c>
      <c r="F32" s="134">
        <v>0</v>
      </c>
      <c r="G32" s="134">
        <v>1</v>
      </c>
      <c r="H32" s="134">
        <v>0</v>
      </c>
      <c r="I32" s="134">
        <v>1</v>
      </c>
      <c r="J32" s="134">
        <v>0</v>
      </c>
      <c r="K32" s="134">
        <v>0</v>
      </c>
      <c r="L32" s="134">
        <v>0</v>
      </c>
      <c r="M32" s="134">
        <v>0</v>
      </c>
      <c r="N32" s="134">
        <v>4</v>
      </c>
      <c r="O32" s="134">
        <v>0</v>
      </c>
    </row>
    <row r="33" spans="1:15" ht="18" customHeight="1">
      <c r="A33" s="133" t="s">
        <v>89</v>
      </c>
      <c r="B33" s="134">
        <v>0</v>
      </c>
      <c r="C33" s="134">
        <v>6</v>
      </c>
      <c r="D33" s="134">
        <v>6</v>
      </c>
      <c r="E33" s="134">
        <v>0</v>
      </c>
      <c r="F33" s="134">
        <v>6</v>
      </c>
      <c r="G33" s="134">
        <v>0</v>
      </c>
      <c r="H33" s="134">
        <v>0</v>
      </c>
      <c r="I33" s="134">
        <v>6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</row>
    <row r="34" spans="1:15" ht="18" customHeight="1">
      <c r="A34" s="133" t="s">
        <v>90</v>
      </c>
      <c r="B34" s="134">
        <v>0</v>
      </c>
      <c r="C34" s="134">
        <v>6</v>
      </c>
      <c r="D34" s="134">
        <v>6</v>
      </c>
      <c r="E34" s="134">
        <v>0</v>
      </c>
      <c r="F34" s="134">
        <v>4</v>
      </c>
      <c r="G34" s="134">
        <v>2</v>
      </c>
      <c r="H34" s="134">
        <v>0</v>
      </c>
      <c r="I34" s="134">
        <v>6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</row>
    <row r="35" spans="1:15" ht="18" customHeight="1">
      <c r="A35" s="133" t="s">
        <v>91</v>
      </c>
      <c r="B35" s="134">
        <v>5</v>
      </c>
      <c r="C35" s="134">
        <v>13</v>
      </c>
      <c r="D35" s="134">
        <v>17</v>
      </c>
      <c r="E35" s="134">
        <v>2</v>
      </c>
      <c r="F35" s="134">
        <v>15</v>
      </c>
      <c r="G35" s="134">
        <v>0</v>
      </c>
      <c r="H35" s="134">
        <v>0</v>
      </c>
      <c r="I35" s="134">
        <v>10</v>
      </c>
      <c r="J35" s="134">
        <v>6</v>
      </c>
      <c r="K35" s="134">
        <v>1</v>
      </c>
      <c r="L35" s="134">
        <v>0</v>
      </c>
      <c r="M35" s="134">
        <v>0</v>
      </c>
      <c r="N35" s="134">
        <v>1</v>
      </c>
      <c r="O35" s="134">
        <v>0</v>
      </c>
    </row>
    <row r="36" spans="1:15" ht="18" customHeight="1">
      <c r="A36" s="133" t="s">
        <v>92</v>
      </c>
      <c r="B36" s="134">
        <v>0</v>
      </c>
      <c r="C36" s="134">
        <v>2</v>
      </c>
      <c r="D36" s="134">
        <v>2</v>
      </c>
      <c r="E36" s="134">
        <v>0</v>
      </c>
      <c r="F36" s="134">
        <v>2</v>
      </c>
      <c r="G36" s="134">
        <v>0</v>
      </c>
      <c r="H36" s="134">
        <v>0</v>
      </c>
      <c r="I36" s="134">
        <v>2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</row>
    <row r="37" spans="1:15" ht="18" customHeight="1">
      <c r="A37" s="133" t="s">
        <v>93</v>
      </c>
      <c r="B37" s="134">
        <v>3</v>
      </c>
      <c r="C37" s="134">
        <v>8</v>
      </c>
      <c r="D37" s="134">
        <v>11</v>
      </c>
      <c r="E37" s="134">
        <v>0</v>
      </c>
      <c r="F37" s="134">
        <v>9</v>
      </c>
      <c r="G37" s="134">
        <v>2</v>
      </c>
      <c r="H37" s="134">
        <v>0</v>
      </c>
      <c r="I37" s="134">
        <v>11</v>
      </c>
      <c r="J37" s="134">
        <v>0</v>
      </c>
      <c r="K37" s="134">
        <v>0</v>
      </c>
      <c r="L37" s="134">
        <v>0</v>
      </c>
      <c r="M37" s="134">
        <v>0</v>
      </c>
      <c r="N37" s="134">
        <v>0</v>
      </c>
      <c r="O37" s="134">
        <v>0</v>
      </c>
    </row>
    <row r="38" spans="1:15" ht="18" customHeight="1">
      <c r="A38" s="133" t="s">
        <v>94</v>
      </c>
      <c r="B38" s="134">
        <v>2</v>
      </c>
      <c r="C38" s="134">
        <v>8</v>
      </c>
      <c r="D38" s="134">
        <v>5</v>
      </c>
      <c r="E38" s="134">
        <v>3</v>
      </c>
      <c r="F38" s="134">
        <v>2</v>
      </c>
      <c r="G38" s="134">
        <v>0</v>
      </c>
      <c r="H38" s="134">
        <v>0</v>
      </c>
      <c r="I38" s="134">
        <v>1</v>
      </c>
      <c r="J38" s="134">
        <v>2</v>
      </c>
      <c r="K38" s="134">
        <v>1</v>
      </c>
      <c r="L38" s="134">
        <v>1</v>
      </c>
      <c r="M38" s="134">
        <v>0</v>
      </c>
      <c r="N38" s="134">
        <v>5</v>
      </c>
      <c r="O38" s="134">
        <v>0</v>
      </c>
    </row>
    <row r="39" spans="1:15" ht="18" customHeight="1" thickBot="1">
      <c r="A39" s="133" t="s">
        <v>95</v>
      </c>
      <c r="B39" s="134">
        <v>1</v>
      </c>
      <c r="C39" s="134">
        <v>11</v>
      </c>
      <c r="D39" s="134">
        <v>8</v>
      </c>
      <c r="E39" s="134">
        <v>0</v>
      </c>
      <c r="F39" s="134">
        <v>3</v>
      </c>
      <c r="G39" s="134">
        <v>5</v>
      </c>
      <c r="H39" s="134">
        <v>0</v>
      </c>
      <c r="I39" s="134">
        <v>7</v>
      </c>
      <c r="J39" s="134">
        <v>0</v>
      </c>
      <c r="K39" s="134">
        <v>1</v>
      </c>
      <c r="L39" s="134">
        <v>0</v>
      </c>
      <c r="M39" s="134">
        <v>2</v>
      </c>
      <c r="N39" s="134">
        <v>2</v>
      </c>
      <c r="O39" s="134">
        <v>0</v>
      </c>
    </row>
    <row r="40" spans="1:15" ht="18" customHeight="1" thickTop="1">
      <c r="A40" s="136" t="s">
        <v>96</v>
      </c>
      <c r="B40" s="137">
        <f aca="true" t="shared" si="0" ref="B40:O40">SUM(B8:B39)</f>
        <v>96</v>
      </c>
      <c r="C40" s="137">
        <f t="shared" si="0"/>
        <v>257</v>
      </c>
      <c r="D40" s="137">
        <f t="shared" si="0"/>
        <v>285</v>
      </c>
      <c r="E40" s="137">
        <f t="shared" si="0"/>
        <v>35</v>
      </c>
      <c r="F40" s="137">
        <f t="shared" si="0"/>
        <v>151</v>
      </c>
      <c r="G40" s="137">
        <f t="shared" si="0"/>
        <v>99</v>
      </c>
      <c r="H40" s="137">
        <f t="shared" si="0"/>
        <v>0</v>
      </c>
      <c r="I40" s="137">
        <f t="shared" si="0"/>
        <v>200</v>
      </c>
      <c r="J40" s="137">
        <f t="shared" si="0"/>
        <v>20</v>
      </c>
      <c r="K40" s="137">
        <f t="shared" si="0"/>
        <v>22</v>
      </c>
      <c r="L40" s="137">
        <f t="shared" si="0"/>
        <v>43</v>
      </c>
      <c r="M40" s="137">
        <f t="shared" si="0"/>
        <v>12</v>
      </c>
      <c r="N40" s="137">
        <f t="shared" si="0"/>
        <v>56</v>
      </c>
      <c r="O40" s="137">
        <f t="shared" si="0"/>
        <v>23</v>
      </c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5905511811023623" bottom="0.5905511811023623" header="0.5118110236220472" footer="0.5118110236220472"/>
  <pageSetup firstPageNumber="3" useFirstPageNumber="1" horizontalDpi="600" verticalDpi="600" orientation="landscape" paperSize="9" r:id="rId1"/>
  <headerFooter alignWithMargins="0">
    <oddFooter>&amp;C&amp;"ＭＳ 明朝,標準"-&amp;P+42-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pane xSplit="1" ySplit="7" topLeftCell="B8" activePane="bottomRight" state="frozen"/>
      <selection pane="topLeft" activeCell="A2" sqref="A2:O2"/>
      <selection pane="topRight" activeCell="A2" sqref="A2:O2"/>
      <selection pane="bottomLeft" activeCell="A2" sqref="A2:O2"/>
      <selection pane="bottomRight" activeCell="A1" sqref="A1"/>
    </sheetView>
  </sheetViews>
  <sheetFormatPr defaultColWidth="9.140625" defaultRowHeight="15"/>
  <cols>
    <col min="1" max="1" width="9.57421875" style="1" customWidth="1"/>
    <col min="2" max="3" width="10.140625" style="1" customWidth="1"/>
    <col min="4" max="8" width="8.00390625" style="1" customWidth="1"/>
    <col min="9" max="9" width="9.421875" style="1" customWidth="1"/>
    <col min="10" max="11" width="9.7109375" style="1" customWidth="1"/>
    <col min="12" max="12" width="9.140625" style="1" customWidth="1"/>
    <col min="13" max="13" width="9.421875" style="1" customWidth="1"/>
    <col min="14" max="15" width="8.140625" style="1" customWidth="1"/>
    <col min="16" max="16384" width="9.00390625" style="1" customWidth="1"/>
  </cols>
  <sheetData>
    <row r="1" spans="1:14" s="40" customFormat="1" ht="18" customHeight="1">
      <c r="A1" s="41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5" s="122" customFormat="1" ht="18" customHeight="1">
      <c r="A2" s="96" t="s">
        <v>45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spans="1:14" s="122" customFormat="1" ht="18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s="122" customFormat="1" ht="18" customHeight="1">
      <c r="A4" s="123" t="s">
        <v>99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15" s="40" customFormat="1" ht="18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124"/>
      <c r="O5" s="124" t="s">
        <v>47</v>
      </c>
    </row>
    <row r="6" spans="1:15" ht="18" customHeight="1">
      <c r="A6" s="107" t="s">
        <v>48</v>
      </c>
      <c r="B6" s="125" t="s">
        <v>49</v>
      </c>
      <c r="C6" s="125" t="s">
        <v>50</v>
      </c>
      <c r="D6" s="90" t="s">
        <v>51</v>
      </c>
      <c r="E6" s="91"/>
      <c r="F6" s="91"/>
      <c r="G6" s="91"/>
      <c r="H6" s="92"/>
      <c r="I6" s="83" t="s">
        <v>52</v>
      </c>
      <c r="J6" s="84"/>
      <c r="K6" s="84"/>
      <c r="L6" s="85"/>
      <c r="M6" s="107" t="s">
        <v>53</v>
      </c>
      <c r="N6" s="90" t="s">
        <v>54</v>
      </c>
      <c r="O6" s="92"/>
    </row>
    <row r="7" spans="1:15" ht="24">
      <c r="A7" s="126"/>
      <c r="B7" s="127"/>
      <c r="C7" s="127"/>
      <c r="D7" s="128"/>
      <c r="E7" s="35" t="s">
        <v>55</v>
      </c>
      <c r="F7" s="35" t="s">
        <v>56</v>
      </c>
      <c r="G7" s="35" t="s">
        <v>57</v>
      </c>
      <c r="H7" s="82" t="s">
        <v>58</v>
      </c>
      <c r="I7" s="39" t="s">
        <v>59</v>
      </c>
      <c r="J7" s="129" t="s">
        <v>60</v>
      </c>
      <c r="K7" s="130" t="s">
        <v>61</v>
      </c>
      <c r="L7" s="39" t="s">
        <v>62</v>
      </c>
      <c r="M7" s="131"/>
      <c r="N7" s="132"/>
      <c r="O7" s="35" t="s">
        <v>63</v>
      </c>
    </row>
    <row r="8" spans="1:15" ht="18" customHeight="1">
      <c r="A8" s="133" t="s">
        <v>64</v>
      </c>
      <c r="B8" s="134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</row>
    <row r="9" spans="1:15" ht="18" customHeight="1">
      <c r="A9" s="133" t="s">
        <v>65</v>
      </c>
      <c r="B9" s="134">
        <v>7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7</v>
      </c>
      <c r="O9" s="134">
        <v>7</v>
      </c>
    </row>
    <row r="10" spans="1:15" ht="18" customHeight="1">
      <c r="A10" s="133" t="s">
        <v>66</v>
      </c>
      <c r="B10" s="134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</row>
    <row r="11" spans="1:15" ht="18" customHeight="1">
      <c r="A11" s="133" t="s">
        <v>67</v>
      </c>
      <c r="B11" s="134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</row>
    <row r="12" spans="1:15" ht="18" customHeight="1">
      <c r="A12" s="133" t="s">
        <v>68</v>
      </c>
      <c r="B12" s="134">
        <v>4</v>
      </c>
      <c r="C12" s="134">
        <v>1</v>
      </c>
      <c r="D12" s="134">
        <v>4</v>
      </c>
      <c r="E12" s="134">
        <v>0</v>
      </c>
      <c r="F12" s="134">
        <v>4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4</v>
      </c>
      <c r="M12" s="134">
        <v>0</v>
      </c>
      <c r="N12" s="134">
        <v>1</v>
      </c>
      <c r="O12" s="134">
        <v>0</v>
      </c>
    </row>
    <row r="13" spans="1:15" ht="18" customHeight="1">
      <c r="A13" s="133" t="s">
        <v>69</v>
      </c>
      <c r="B13" s="134">
        <v>1</v>
      </c>
      <c r="C13" s="134">
        <v>1</v>
      </c>
      <c r="D13" s="134">
        <v>1</v>
      </c>
      <c r="E13" s="134">
        <v>1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1</v>
      </c>
      <c r="L13" s="134">
        <v>0</v>
      </c>
      <c r="M13" s="134">
        <v>0</v>
      </c>
      <c r="N13" s="134">
        <v>1</v>
      </c>
      <c r="O13" s="134">
        <v>0</v>
      </c>
    </row>
    <row r="14" spans="1:15" ht="18" customHeight="1">
      <c r="A14" s="133" t="s">
        <v>70</v>
      </c>
      <c r="B14" s="134">
        <v>0</v>
      </c>
      <c r="C14" s="134">
        <v>1</v>
      </c>
      <c r="D14" s="134">
        <v>1</v>
      </c>
      <c r="E14" s="134">
        <v>0</v>
      </c>
      <c r="F14" s="134">
        <v>1</v>
      </c>
      <c r="G14" s="134">
        <v>0</v>
      </c>
      <c r="H14" s="134">
        <v>0</v>
      </c>
      <c r="I14" s="134">
        <v>0</v>
      </c>
      <c r="J14" s="134">
        <v>1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</row>
    <row r="15" spans="1:15" ht="18" customHeight="1">
      <c r="A15" s="133" t="s">
        <v>71</v>
      </c>
      <c r="B15" s="134">
        <v>0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134">
        <v>0</v>
      </c>
    </row>
    <row r="16" spans="1:15" ht="18" customHeight="1">
      <c r="A16" s="133" t="s">
        <v>72</v>
      </c>
      <c r="B16" s="134">
        <v>0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</row>
    <row r="17" spans="1:15" ht="18" customHeight="1">
      <c r="A17" s="133" t="s">
        <v>73</v>
      </c>
      <c r="B17" s="134">
        <v>0</v>
      </c>
      <c r="C17" s="134">
        <v>1</v>
      </c>
      <c r="D17" s="134">
        <v>1</v>
      </c>
      <c r="E17" s="134">
        <v>0</v>
      </c>
      <c r="F17" s="134">
        <v>1</v>
      </c>
      <c r="G17" s="134">
        <v>0</v>
      </c>
      <c r="H17" s="134">
        <v>0</v>
      </c>
      <c r="I17" s="134">
        <v>0</v>
      </c>
      <c r="J17" s="134">
        <v>0</v>
      </c>
      <c r="K17" s="134">
        <v>1</v>
      </c>
      <c r="L17" s="134">
        <v>0</v>
      </c>
      <c r="M17" s="134">
        <v>0</v>
      </c>
      <c r="N17" s="134">
        <v>0</v>
      </c>
      <c r="O17" s="134">
        <v>0</v>
      </c>
    </row>
    <row r="18" spans="1:15" ht="18" customHeight="1">
      <c r="A18" s="133" t="s">
        <v>74</v>
      </c>
      <c r="B18" s="134">
        <v>0</v>
      </c>
      <c r="C18" s="134">
        <v>1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1</v>
      </c>
      <c r="O18" s="134">
        <v>0</v>
      </c>
    </row>
    <row r="19" spans="1:15" ht="18" customHeight="1">
      <c r="A19" s="133" t="s">
        <v>75</v>
      </c>
      <c r="B19" s="134">
        <v>0</v>
      </c>
      <c r="C19" s="134">
        <v>0</v>
      </c>
      <c r="D19" s="134">
        <v>0</v>
      </c>
      <c r="E19" s="134"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  <c r="N19" s="134">
        <v>0</v>
      </c>
      <c r="O19" s="134">
        <v>0</v>
      </c>
    </row>
    <row r="20" spans="1:15" ht="18" customHeight="1">
      <c r="A20" s="133" t="s">
        <v>76</v>
      </c>
      <c r="B20" s="134">
        <v>1</v>
      </c>
      <c r="C20" s="134">
        <v>2</v>
      </c>
      <c r="D20" s="134">
        <v>1</v>
      </c>
      <c r="E20" s="134">
        <v>0</v>
      </c>
      <c r="F20" s="134">
        <v>1</v>
      </c>
      <c r="G20" s="134">
        <v>0</v>
      </c>
      <c r="H20" s="134">
        <v>0</v>
      </c>
      <c r="I20" s="134">
        <v>0</v>
      </c>
      <c r="J20" s="134">
        <v>1</v>
      </c>
      <c r="K20" s="134">
        <v>0</v>
      </c>
      <c r="L20" s="134">
        <v>0</v>
      </c>
      <c r="M20" s="134">
        <v>1</v>
      </c>
      <c r="N20" s="134">
        <v>1</v>
      </c>
      <c r="O20" s="134">
        <v>0</v>
      </c>
    </row>
    <row r="21" spans="1:15" ht="18" customHeight="1">
      <c r="A21" s="133" t="s">
        <v>77</v>
      </c>
      <c r="B21" s="134">
        <v>10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1</v>
      </c>
      <c r="N21" s="134">
        <v>9</v>
      </c>
      <c r="O21" s="134">
        <v>9</v>
      </c>
    </row>
    <row r="22" spans="1:15" ht="18" customHeight="1">
      <c r="A22" s="133" t="s">
        <v>78</v>
      </c>
      <c r="B22" s="134">
        <v>0</v>
      </c>
      <c r="C22" s="134">
        <v>2</v>
      </c>
      <c r="D22" s="134">
        <v>1</v>
      </c>
      <c r="E22" s="134">
        <v>0</v>
      </c>
      <c r="F22" s="134">
        <v>1</v>
      </c>
      <c r="G22" s="134">
        <v>0</v>
      </c>
      <c r="H22" s="134">
        <v>0</v>
      </c>
      <c r="I22" s="134">
        <v>0</v>
      </c>
      <c r="J22" s="134">
        <v>1</v>
      </c>
      <c r="K22" s="134">
        <v>0</v>
      </c>
      <c r="L22" s="134">
        <v>0</v>
      </c>
      <c r="M22" s="134">
        <v>1</v>
      </c>
      <c r="N22" s="134">
        <v>0</v>
      </c>
      <c r="O22" s="134">
        <v>0</v>
      </c>
    </row>
    <row r="23" spans="1:15" ht="18" customHeight="1">
      <c r="A23" s="133" t="s">
        <v>79</v>
      </c>
      <c r="B23" s="134">
        <v>1</v>
      </c>
      <c r="C23" s="134">
        <v>3</v>
      </c>
      <c r="D23" s="134">
        <v>2</v>
      </c>
      <c r="E23" s="134">
        <v>1</v>
      </c>
      <c r="F23" s="134">
        <v>1</v>
      </c>
      <c r="G23" s="134">
        <v>0</v>
      </c>
      <c r="H23" s="134">
        <v>0</v>
      </c>
      <c r="I23" s="134">
        <v>0</v>
      </c>
      <c r="J23" s="134">
        <v>2</v>
      </c>
      <c r="K23" s="134">
        <v>0</v>
      </c>
      <c r="L23" s="134">
        <v>0</v>
      </c>
      <c r="M23" s="134">
        <v>2</v>
      </c>
      <c r="N23" s="134">
        <v>0</v>
      </c>
      <c r="O23" s="134">
        <v>0</v>
      </c>
    </row>
    <row r="24" spans="1:15" ht="18" customHeight="1">
      <c r="A24" s="133" t="s">
        <v>80</v>
      </c>
      <c r="B24" s="134">
        <v>0</v>
      </c>
      <c r="C24" s="134">
        <v>1</v>
      </c>
      <c r="D24" s="134">
        <v>1</v>
      </c>
      <c r="E24" s="134">
        <v>0</v>
      </c>
      <c r="F24" s="134">
        <v>1</v>
      </c>
      <c r="G24" s="134">
        <v>0</v>
      </c>
      <c r="H24" s="134">
        <v>0</v>
      </c>
      <c r="I24" s="134">
        <v>0</v>
      </c>
      <c r="J24" s="134">
        <v>1</v>
      </c>
      <c r="K24" s="134">
        <v>0</v>
      </c>
      <c r="L24" s="134">
        <v>0</v>
      </c>
      <c r="M24" s="134">
        <v>0</v>
      </c>
      <c r="N24" s="134">
        <v>0</v>
      </c>
      <c r="O24" s="134">
        <v>0</v>
      </c>
    </row>
    <row r="25" spans="1:15" ht="18" customHeight="1">
      <c r="A25" s="133" t="s">
        <v>81</v>
      </c>
      <c r="B25" s="134">
        <v>0</v>
      </c>
      <c r="C25" s="134">
        <v>1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1</v>
      </c>
      <c r="O25" s="134">
        <v>0</v>
      </c>
    </row>
    <row r="26" spans="1:15" ht="18" customHeight="1">
      <c r="A26" s="133" t="s">
        <v>82</v>
      </c>
      <c r="B26" s="134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</row>
    <row r="27" spans="1:15" ht="18" customHeight="1">
      <c r="A27" s="133" t="s">
        <v>83</v>
      </c>
      <c r="B27" s="134">
        <v>0</v>
      </c>
      <c r="C27" s="134">
        <v>2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2</v>
      </c>
      <c r="O27" s="134">
        <v>0</v>
      </c>
    </row>
    <row r="28" spans="1:15" ht="18" customHeight="1">
      <c r="A28" s="133" t="s">
        <v>84</v>
      </c>
      <c r="B28" s="134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</row>
    <row r="29" spans="1:15" ht="18" customHeight="1">
      <c r="A29" s="133" t="s">
        <v>85</v>
      </c>
      <c r="B29" s="134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</row>
    <row r="30" spans="1:15" ht="18" customHeight="1">
      <c r="A30" s="133" t="s">
        <v>86</v>
      </c>
      <c r="B30" s="134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</row>
    <row r="31" spans="1:15" ht="18" customHeight="1">
      <c r="A31" s="133" t="s">
        <v>87</v>
      </c>
      <c r="B31" s="134">
        <v>0</v>
      </c>
      <c r="C31" s="134">
        <v>1</v>
      </c>
      <c r="D31" s="134">
        <v>1</v>
      </c>
      <c r="E31" s="134">
        <v>0</v>
      </c>
      <c r="F31" s="134">
        <v>1</v>
      </c>
      <c r="G31" s="134">
        <v>0</v>
      </c>
      <c r="H31" s="134">
        <v>0</v>
      </c>
      <c r="I31" s="134">
        <v>0</v>
      </c>
      <c r="J31" s="134">
        <v>0</v>
      </c>
      <c r="K31" s="134">
        <v>1</v>
      </c>
      <c r="L31" s="134">
        <v>0</v>
      </c>
      <c r="M31" s="134">
        <v>0</v>
      </c>
      <c r="N31" s="134">
        <v>0</v>
      </c>
      <c r="O31" s="134">
        <v>0</v>
      </c>
    </row>
    <row r="32" spans="1:15" ht="18" customHeight="1">
      <c r="A32" s="133" t="s">
        <v>88</v>
      </c>
      <c r="B32" s="134">
        <v>0</v>
      </c>
      <c r="C32" s="134">
        <v>1</v>
      </c>
      <c r="D32" s="134">
        <v>1</v>
      </c>
      <c r="E32" s="134">
        <v>0</v>
      </c>
      <c r="F32" s="134">
        <v>1</v>
      </c>
      <c r="G32" s="134">
        <v>0</v>
      </c>
      <c r="H32" s="134">
        <v>0</v>
      </c>
      <c r="I32" s="134">
        <v>0</v>
      </c>
      <c r="J32" s="134">
        <v>0</v>
      </c>
      <c r="K32" s="134">
        <v>1</v>
      </c>
      <c r="L32" s="134">
        <v>0</v>
      </c>
      <c r="M32" s="134">
        <v>0</v>
      </c>
      <c r="N32" s="134">
        <v>0</v>
      </c>
      <c r="O32" s="134">
        <v>0</v>
      </c>
    </row>
    <row r="33" spans="1:15" ht="18" customHeight="1">
      <c r="A33" s="133" t="s">
        <v>89</v>
      </c>
      <c r="B33" s="134">
        <v>0</v>
      </c>
      <c r="C33" s="134">
        <v>2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2</v>
      </c>
      <c r="O33" s="134">
        <v>0</v>
      </c>
    </row>
    <row r="34" spans="1:15" ht="18" customHeight="1">
      <c r="A34" s="133" t="s">
        <v>90</v>
      </c>
      <c r="B34" s="134">
        <v>36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36</v>
      </c>
      <c r="O34" s="134">
        <v>36</v>
      </c>
    </row>
    <row r="35" spans="1:15" ht="18" customHeight="1">
      <c r="A35" s="133" t="s">
        <v>91</v>
      </c>
      <c r="B35" s="134">
        <v>0</v>
      </c>
      <c r="C35" s="134">
        <v>0</v>
      </c>
      <c r="D35" s="134">
        <v>0</v>
      </c>
      <c r="E35" s="134">
        <v>0</v>
      </c>
      <c r="F35" s="134">
        <v>0</v>
      </c>
      <c r="G35" s="134">
        <v>0</v>
      </c>
      <c r="H35" s="134">
        <v>0</v>
      </c>
      <c r="I35" s="134">
        <v>0</v>
      </c>
      <c r="J35" s="134">
        <v>0</v>
      </c>
      <c r="K35" s="134">
        <v>0</v>
      </c>
      <c r="L35" s="134">
        <v>0</v>
      </c>
      <c r="M35" s="134">
        <v>0</v>
      </c>
      <c r="N35" s="134">
        <v>0</v>
      </c>
      <c r="O35" s="134">
        <v>0</v>
      </c>
    </row>
    <row r="36" spans="1:15" ht="18" customHeight="1">
      <c r="A36" s="133" t="s">
        <v>92</v>
      </c>
      <c r="B36" s="134">
        <v>0</v>
      </c>
      <c r="C36" s="134">
        <v>0</v>
      </c>
      <c r="D36" s="134">
        <v>0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</row>
    <row r="37" spans="1:15" ht="18" customHeight="1">
      <c r="A37" s="133" t="s">
        <v>93</v>
      </c>
      <c r="B37" s="134">
        <v>0</v>
      </c>
      <c r="C37" s="134">
        <v>1</v>
      </c>
      <c r="D37" s="134">
        <v>0</v>
      </c>
      <c r="E37" s="134">
        <v>0</v>
      </c>
      <c r="F37" s="134">
        <v>0</v>
      </c>
      <c r="G37" s="134">
        <v>0</v>
      </c>
      <c r="H37" s="134">
        <v>0</v>
      </c>
      <c r="I37" s="134">
        <v>0</v>
      </c>
      <c r="J37" s="134">
        <v>0</v>
      </c>
      <c r="K37" s="134">
        <v>0</v>
      </c>
      <c r="L37" s="134">
        <v>0</v>
      </c>
      <c r="M37" s="134">
        <v>0</v>
      </c>
      <c r="N37" s="134">
        <v>1</v>
      </c>
      <c r="O37" s="134">
        <v>0</v>
      </c>
    </row>
    <row r="38" spans="1:15" ht="18" customHeight="1">
      <c r="A38" s="133" t="s">
        <v>94</v>
      </c>
      <c r="B38" s="134">
        <v>2</v>
      </c>
      <c r="C38" s="134">
        <v>5</v>
      </c>
      <c r="D38" s="134">
        <v>2</v>
      </c>
      <c r="E38" s="134">
        <v>0</v>
      </c>
      <c r="F38" s="134">
        <v>0</v>
      </c>
      <c r="G38" s="134">
        <v>2</v>
      </c>
      <c r="H38" s="134">
        <v>0</v>
      </c>
      <c r="I38" s="134">
        <v>2</v>
      </c>
      <c r="J38" s="134">
        <v>0</v>
      </c>
      <c r="K38" s="134">
        <v>0</v>
      </c>
      <c r="L38" s="134">
        <v>0</v>
      </c>
      <c r="M38" s="134">
        <v>0</v>
      </c>
      <c r="N38" s="134">
        <v>5</v>
      </c>
      <c r="O38" s="134">
        <v>2</v>
      </c>
    </row>
    <row r="39" spans="1:15" ht="18" customHeight="1" thickBot="1">
      <c r="A39" s="135" t="s">
        <v>95</v>
      </c>
      <c r="B39" s="134">
        <v>1</v>
      </c>
      <c r="C39" s="134">
        <v>2</v>
      </c>
      <c r="D39" s="134">
        <v>0</v>
      </c>
      <c r="E39" s="134">
        <v>0</v>
      </c>
      <c r="F39" s="134">
        <v>0</v>
      </c>
      <c r="G39" s="134">
        <v>0</v>
      </c>
      <c r="H39" s="134">
        <v>0</v>
      </c>
      <c r="I39" s="134">
        <v>0</v>
      </c>
      <c r="J39" s="134">
        <v>0</v>
      </c>
      <c r="K39" s="134">
        <v>0</v>
      </c>
      <c r="L39" s="134">
        <v>0</v>
      </c>
      <c r="M39" s="134">
        <v>0</v>
      </c>
      <c r="N39" s="134">
        <v>3</v>
      </c>
      <c r="O39" s="134">
        <v>1</v>
      </c>
    </row>
    <row r="40" spans="1:15" ht="18" customHeight="1" thickTop="1">
      <c r="A40" s="136" t="s">
        <v>96</v>
      </c>
      <c r="B40" s="137">
        <f aca="true" t="shared" si="0" ref="B40:O40">SUM(B8:B39)</f>
        <v>63</v>
      </c>
      <c r="C40" s="137">
        <f t="shared" si="0"/>
        <v>28</v>
      </c>
      <c r="D40" s="137">
        <f t="shared" si="0"/>
        <v>16</v>
      </c>
      <c r="E40" s="137">
        <f t="shared" si="0"/>
        <v>2</v>
      </c>
      <c r="F40" s="137">
        <f t="shared" si="0"/>
        <v>12</v>
      </c>
      <c r="G40" s="137">
        <f t="shared" si="0"/>
        <v>2</v>
      </c>
      <c r="H40" s="137">
        <f t="shared" si="0"/>
        <v>0</v>
      </c>
      <c r="I40" s="137">
        <f t="shared" si="0"/>
        <v>2</v>
      </c>
      <c r="J40" s="137">
        <f t="shared" si="0"/>
        <v>6</v>
      </c>
      <c r="K40" s="137">
        <f t="shared" si="0"/>
        <v>4</v>
      </c>
      <c r="L40" s="137">
        <f t="shared" si="0"/>
        <v>4</v>
      </c>
      <c r="M40" s="137">
        <f t="shared" si="0"/>
        <v>5</v>
      </c>
      <c r="N40" s="137">
        <f t="shared" si="0"/>
        <v>70</v>
      </c>
      <c r="O40" s="137">
        <f t="shared" si="0"/>
        <v>55</v>
      </c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5905511811023623" bottom="0.5905511811023623" header="0.5118110236220472" footer="0.5118110236220472"/>
  <pageSetup firstPageNumber="5" useFirstPageNumber="1" horizontalDpi="600" verticalDpi="600" orientation="landscape" paperSize="9" r:id="rId1"/>
  <headerFooter alignWithMargins="0">
    <oddFooter>&amp;C&amp;"ＭＳ 明朝,標準"-&amp;P+42-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pane xSplit="1" ySplit="7" topLeftCell="B8" activePane="bottomRight" state="frozen"/>
      <selection pane="topLeft" activeCell="A2" sqref="A2:O2"/>
      <selection pane="topRight" activeCell="A2" sqref="A2:O2"/>
      <selection pane="bottomLeft" activeCell="A2" sqref="A2:O2"/>
      <selection pane="bottomRight" activeCell="A1" sqref="A1"/>
    </sheetView>
  </sheetViews>
  <sheetFormatPr defaultColWidth="9.140625" defaultRowHeight="15"/>
  <cols>
    <col min="1" max="1" width="9.421875" style="1" customWidth="1"/>
    <col min="2" max="3" width="10.140625" style="1" customWidth="1"/>
    <col min="4" max="8" width="7.8515625" style="1" customWidth="1"/>
    <col min="9" max="9" width="9.421875" style="1" customWidth="1"/>
    <col min="10" max="10" width="9.7109375" style="1" bestFit="1" customWidth="1"/>
    <col min="11" max="11" width="9.7109375" style="1" customWidth="1"/>
    <col min="12" max="12" width="9.140625" style="1" customWidth="1"/>
    <col min="13" max="13" width="9.421875" style="1" customWidth="1"/>
    <col min="14" max="15" width="8.140625" style="1" customWidth="1"/>
    <col min="16" max="16384" width="9.00390625" style="1" customWidth="1"/>
  </cols>
  <sheetData>
    <row r="1" spans="1:14" s="40" customFormat="1" ht="18" customHeight="1">
      <c r="A1" s="41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5" s="122" customFormat="1" ht="18" customHeight="1">
      <c r="A2" s="96" t="s">
        <v>45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spans="1:14" s="122" customFormat="1" ht="18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s="122" customFormat="1" ht="18" customHeight="1">
      <c r="A4" s="123" t="s">
        <v>100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15" s="40" customFormat="1" ht="18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124"/>
      <c r="O5" s="124" t="s">
        <v>47</v>
      </c>
    </row>
    <row r="6" spans="1:15" ht="18" customHeight="1">
      <c r="A6" s="107" t="s">
        <v>48</v>
      </c>
      <c r="B6" s="125" t="s">
        <v>49</v>
      </c>
      <c r="C6" s="125" t="s">
        <v>50</v>
      </c>
      <c r="D6" s="90" t="s">
        <v>51</v>
      </c>
      <c r="E6" s="91"/>
      <c r="F6" s="91"/>
      <c r="G6" s="91"/>
      <c r="H6" s="92"/>
      <c r="I6" s="83" t="s">
        <v>52</v>
      </c>
      <c r="J6" s="84"/>
      <c r="K6" s="84"/>
      <c r="L6" s="85"/>
      <c r="M6" s="107" t="s">
        <v>53</v>
      </c>
      <c r="N6" s="90" t="s">
        <v>54</v>
      </c>
      <c r="O6" s="92"/>
    </row>
    <row r="7" spans="1:15" ht="24">
      <c r="A7" s="126"/>
      <c r="B7" s="127"/>
      <c r="C7" s="127"/>
      <c r="D7" s="128"/>
      <c r="E7" s="35" t="s">
        <v>55</v>
      </c>
      <c r="F7" s="35" t="s">
        <v>56</v>
      </c>
      <c r="G7" s="35" t="s">
        <v>57</v>
      </c>
      <c r="H7" s="82" t="s">
        <v>58</v>
      </c>
      <c r="I7" s="39" t="s">
        <v>59</v>
      </c>
      <c r="J7" s="129" t="s">
        <v>60</v>
      </c>
      <c r="K7" s="130" t="s">
        <v>61</v>
      </c>
      <c r="L7" s="39" t="s">
        <v>62</v>
      </c>
      <c r="M7" s="131"/>
      <c r="N7" s="132"/>
      <c r="O7" s="35" t="s">
        <v>63</v>
      </c>
    </row>
    <row r="8" spans="1:15" ht="18" customHeight="1">
      <c r="A8" s="133" t="s">
        <v>64</v>
      </c>
      <c r="B8" s="134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</row>
    <row r="9" spans="1:15" ht="18" customHeight="1">
      <c r="A9" s="133" t="s">
        <v>65</v>
      </c>
      <c r="B9" s="134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</row>
    <row r="10" spans="1:15" ht="18" customHeight="1">
      <c r="A10" s="133" t="s">
        <v>66</v>
      </c>
      <c r="B10" s="134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</row>
    <row r="11" spans="1:15" ht="18" customHeight="1">
      <c r="A11" s="133" t="s">
        <v>67</v>
      </c>
      <c r="B11" s="134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</row>
    <row r="12" spans="1:15" ht="18" customHeight="1">
      <c r="A12" s="133" t="s">
        <v>68</v>
      </c>
      <c r="B12" s="134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</row>
    <row r="13" spans="1:15" ht="18" customHeight="1">
      <c r="A13" s="133" t="s">
        <v>69</v>
      </c>
      <c r="B13" s="134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</row>
    <row r="14" spans="1:15" ht="18" customHeight="1">
      <c r="A14" s="133" t="s">
        <v>70</v>
      </c>
      <c r="B14" s="134">
        <v>0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</row>
    <row r="15" spans="1:15" ht="18" customHeight="1">
      <c r="A15" s="133" t="s">
        <v>71</v>
      </c>
      <c r="B15" s="134">
        <v>0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134">
        <v>0</v>
      </c>
    </row>
    <row r="16" spans="1:15" ht="18" customHeight="1">
      <c r="A16" s="133" t="s">
        <v>72</v>
      </c>
      <c r="B16" s="134">
        <v>0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</row>
    <row r="17" spans="1:15" ht="18" customHeight="1">
      <c r="A17" s="133" t="s">
        <v>73</v>
      </c>
      <c r="B17" s="134">
        <v>0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4">
        <v>0</v>
      </c>
      <c r="N17" s="134">
        <v>0</v>
      </c>
      <c r="O17" s="134">
        <v>0</v>
      </c>
    </row>
    <row r="18" spans="1:15" ht="18" customHeight="1">
      <c r="A18" s="133" t="s">
        <v>74</v>
      </c>
      <c r="B18" s="134">
        <v>0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34">
        <v>0</v>
      </c>
    </row>
    <row r="19" spans="1:15" ht="18" customHeight="1">
      <c r="A19" s="133" t="s">
        <v>75</v>
      </c>
      <c r="B19" s="134">
        <v>0</v>
      </c>
      <c r="C19" s="134">
        <v>0</v>
      </c>
      <c r="D19" s="134">
        <v>0</v>
      </c>
      <c r="E19" s="134"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  <c r="N19" s="134">
        <v>0</v>
      </c>
      <c r="O19" s="134">
        <v>0</v>
      </c>
    </row>
    <row r="20" spans="1:15" ht="18" customHeight="1">
      <c r="A20" s="133" t="s">
        <v>76</v>
      </c>
      <c r="B20" s="134">
        <v>0</v>
      </c>
      <c r="C20" s="134">
        <v>0</v>
      </c>
      <c r="D20" s="134">
        <v>0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4">
        <v>0</v>
      </c>
    </row>
    <row r="21" spans="1:15" ht="18" customHeight="1">
      <c r="A21" s="133" t="s">
        <v>77</v>
      </c>
      <c r="B21" s="134">
        <v>0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4">
        <v>0</v>
      </c>
    </row>
    <row r="22" spans="1:15" ht="18" customHeight="1">
      <c r="A22" s="133" t="s">
        <v>78</v>
      </c>
      <c r="B22" s="134">
        <v>0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</row>
    <row r="23" spans="1:15" ht="18" customHeight="1">
      <c r="A23" s="133" t="s">
        <v>79</v>
      </c>
      <c r="B23" s="134">
        <v>0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134">
        <v>0</v>
      </c>
    </row>
    <row r="24" spans="1:15" ht="18" customHeight="1">
      <c r="A24" s="133" t="s">
        <v>80</v>
      </c>
      <c r="B24" s="134">
        <v>0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  <c r="N24" s="134">
        <v>0</v>
      </c>
      <c r="O24" s="134">
        <v>0</v>
      </c>
    </row>
    <row r="25" spans="1:15" ht="18" customHeight="1">
      <c r="A25" s="133" t="s">
        <v>81</v>
      </c>
      <c r="B25" s="134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</row>
    <row r="26" spans="1:15" ht="18" customHeight="1">
      <c r="A26" s="133" t="s">
        <v>82</v>
      </c>
      <c r="B26" s="134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</row>
    <row r="27" spans="1:15" ht="18" customHeight="1">
      <c r="A27" s="133" t="s">
        <v>83</v>
      </c>
      <c r="B27" s="134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</row>
    <row r="28" spans="1:15" ht="18" customHeight="1">
      <c r="A28" s="133" t="s">
        <v>84</v>
      </c>
      <c r="B28" s="134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</row>
    <row r="29" spans="1:15" ht="18" customHeight="1">
      <c r="A29" s="133" t="s">
        <v>85</v>
      </c>
      <c r="B29" s="134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</row>
    <row r="30" spans="1:15" ht="18" customHeight="1">
      <c r="A30" s="133" t="s">
        <v>86</v>
      </c>
      <c r="B30" s="134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</row>
    <row r="31" spans="1:15" ht="18" customHeight="1">
      <c r="A31" s="133" t="s">
        <v>87</v>
      </c>
      <c r="B31" s="134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</row>
    <row r="32" spans="1:15" ht="18" customHeight="1">
      <c r="A32" s="133" t="s">
        <v>88</v>
      </c>
      <c r="B32" s="134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</row>
    <row r="33" spans="1:15" ht="18" customHeight="1">
      <c r="A33" s="133" t="s">
        <v>89</v>
      </c>
      <c r="B33" s="134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</row>
    <row r="34" spans="1:15" ht="18" customHeight="1">
      <c r="A34" s="133" t="s">
        <v>90</v>
      </c>
      <c r="B34" s="134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</row>
    <row r="35" spans="1:15" ht="18" customHeight="1">
      <c r="A35" s="133" t="s">
        <v>91</v>
      </c>
      <c r="B35" s="134">
        <v>0</v>
      </c>
      <c r="C35" s="134">
        <v>0</v>
      </c>
      <c r="D35" s="134">
        <v>0</v>
      </c>
      <c r="E35" s="134">
        <v>0</v>
      </c>
      <c r="F35" s="134">
        <v>0</v>
      </c>
      <c r="G35" s="134">
        <v>0</v>
      </c>
      <c r="H35" s="134">
        <v>0</v>
      </c>
      <c r="I35" s="134">
        <v>0</v>
      </c>
      <c r="J35" s="134">
        <v>0</v>
      </c>
      <c r="K35" s="134">
        <v>0</v>
      </c>
      <c r="L35" s="134">
        <v>0</v>
      </c>
      <c r="M35" s="134">
        <v>0</v>
      </c>
      <c r="N35" s="134">
        <v>0</v>
      </c>
      <c r="O35" s="134">
        <v>0</v>
      </c>
    </row>
    <row r="36" spans="1:15" ht="18" customHeight="1">
      <c r="A36" s="133" t="s">
        <v>92</v>
      </c>
      <c r="B36" s="134">
        <v>0</v>
      </c>
      <c r="C36" s="134">
        <v>0</v>
      </c>
      <c r="D36" s="134">
        <v>0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</row>
    <row r="37" spans="1:15" ht="18" customHeight="1">
      <c r="A37" s="133" t="s">
        <v>93</v>
      </c>
      <c r="B37" s="134">
        <v>0</v>
      </c>
      <c r="C37" s="134">
        <v>0</v>
      </c>
      <c r="D37" s="134">
        <v>0</v>
      </c>
      <c r="E37" s="134">
        <v>0</v>
      </c>
      <c r="F37" s="134">
        <v>0</v>
      </c>
      <c r="G37" s="134">
        <v>0</v>
      </c>
      <c r="H37" s="134">
        <v>0</v>
      </c>
      <c r="I37" s="134">
        <v>0</v>
      </c>
      <c r="J37" s="134">
        <v>0</v>
      </c>
      <c r="K37" s="134">
        <v>0</v>
      </c>
      <c r="L37" s="134">
        <v>0</v>
      </c>
      <c r="M37" s="134">
        <v>0</v>
      </c>
      <c r="N37" s="134">
        <v>0</v>
      </c>
      <c r="O37" s="134">
        <v>0</v>
      </c>
    </row>
    <row r="38" spans="1:15" ht="18" customHeight="1">
      <c r="A38" s="133" t="s">
        <v>94</v>
      </c>
      <c r="B38" s="134">
        <v>0</v>
      </c>
      <c r="C38" s="134">
        <v>0</v>
      </c>
      <c r="D38" s="134">
        <v>0</v>
      </c>
      <c r="E38" s="134">
        <v>0</v>
      </c>
      <c r="F38" s="134">
        <v>0</v>
      </c>
      <c r="G38" s="134">
        <v>0</v>
      </c>
      <c r="H38" s="134">
        <v>0</v>
      </c>
      <c r="I38" s="134">
        <v>0</v>
      </c>
      <c r="J38" s="134">
        <v>0</v>
      </c>
      <c r="K38" s="134">
        <v>0</v>
      </c>
      <c r="L38" s="134">
        <v>0</v>
      </c>
      <c r="M38" s="134">
        <v>0</v>
      </c>
      <c r="N38" s="134">
        <v>0</v>
      </c>
      <c r="O38" s="134">
        <v>0</v>
      </c>
    </row>
    <row r="39" spans="1:15" ht="18" customHeight="1" thickBot="1">
      <c r="A39" s="135" t="s">
        <v>95</v>
      </c>
      <c r="B39" s="134">
        <v>0</v>
      </c>
      <c r="C39" s="134">
        <v>0</v>
      </c>
      <c r="D39" s="134">
        <v>0</v>
      </c>
      <c r="E39" s="134">
        <v>0</v>
      </c>
      <c r="F39" s="134">
        <v>0</v>
      </c>
      <c r="G39" s="134">
        <v>0</v>
      </c>
      <c r="H39" s="134">
        <v>0</v>
      </c>
      <c r="I39" s="134">
        <v>0</v>
      </c>
      <c r="J39" s="134">
        <v>0</v>
      </c>
      <c r="K39" s="134">
        <v>0</v>
      </c>
      <c r="L39" s="134">
        <v>0</v>
      </c>
      <c r="M39" s="134">
        <v>0</v>
      </c>
      <c r="N39" s="134">
        <v>0</v>
      </c>
      <c r="O39" s="134">
        <v>0</v>
      </c>
    </row>
    <row r="40" spans="1:15" ht="18" customHeight="1" thickTop="1">
      <c r="A40" s="136" t="s">
        <v>96</v>
      </c>
      <c r="B40" s="137">
        <f aca="true" t="shared" si="0" ref="B40:O40">SUM(B8:B39)</f>
        <v>0</v>
      </c>
      <c r="C40" s="137">
        <f t="shared" si="0"/>
        <v>0</v>
      </c>
      <c r="D40" s="137">
        <f t="shared" si="0"/>
        <v>0</v>
      </c>
      <c r="E40" s="137">
        <f t="shared" si="0"/>
        <v>0</v>
      </c>
      <c r="F40" s="137">
        <f t="shared" si="0"/>
        <v>0</v>
      </c>
      <c r="G40" s="137">
        <f t="shared" si="0"/>
        <v>0</v>
      </c>
      <c r="H40" s="137">
        <f t="shared" si="0"/>
        <v>0</v>
      </c>
      <c r="I40" s="137">
        <f t="shared" si="0"/>
        <v>0</v>
      </c>
      <c r="J40" s="137">
        <f t="shared" si="0"/>
        <v>0</v>
      </c>
      <c r="K40" s="137">
        <f t="shared" si="0"/>
        <v>0</v>
      </c>
      <c r="L40" s="137">
        <f t="shared" si="0"/>
        <v>0</v>
      </c>
      <c r="M40" s="137">
        <f t="shared" si="0"/>
        <v>0</v>
      </c>
      <c r="N40" s="137">
        <f t="shared" si="0"/>
        <v>0</v>
      </c>
      <c r="O40" s="137">
        <f t="shared" si="0"/>
        <v>0</v>
      </c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5905511811023623" bottom="0.5905511811023623" header="0.5118110236220472" footer="0.5118110236220472"/>
  <pageSetup firstPageNumber="7" useFirstPageNumber="1" horizontalDpi="600" verticalDpi="600" orientation="landscape" paperSize="9" r:id="rId1"/>
  <headerFooter alignWithMargins="0">
    <oddFooter>&amp;C&amp;"ＭＳ 明朝,標準"-&amp;P+42-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pane xSplit="1" ySplit="7" topLeftCell="B8" activePane="bottomRight" state="frozen"/>
      <selection pane="topLeft" activeCell="A2" sqref="A2:O2"/>
      <selection pane="topRight" activeCell="A2" sqref="A2:O2"/>
      <selection pane="bottomLeft" activeCell="A2" sqref="A2:O2"/>
      <selection pane="bottomRight" activeCell="A1" sqref="A1"/>
    </sheetView>
  </sheetViews>
  <sheetFormatPr defaultColWidth="9.140625" defaultRowHeight="15"/>
  <cols>
    <col min="1" max="1" width="9.57421875" style="1" customWidth="1"/>
    <col min="2" max="3" width="10.140625" style="1" customWidth="1"/>
    <col min="4" max="8" width="8.00390625" style="1" customWidth="1"/>
    <col min="9" max="9" width="9.421875" style="1" customWidth="1"/>
    <col min="10" max="10" width="9.7109375" style="1" bestFit="1" customWidth="1"/>
    <col min="11" max="11" width="9.57421875" style="1" customWidth="1"/>
    <col min="12" max="12" width="9.140625" style="1" customWidth="1"/>
    <col min="13" max="13" width="9.421875" style="1" customWidth="1"/>
    <col min="14" max="15" width="8.140625" style="1" customWidth="1"/>
    <col min="16" max="16384" width="9.00390625" style="1" customWidth="1"/>
  </cols>
  <sheetData>
    <row r="1" spans="1:14" s="40" customFormat="1" ht="18" customHeight="1">
      <c r="A1" s="41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5" s="122" customFormat="1" ht="18" customHeight="1">
      <c r="A2" s="96" t="s">
        <v>45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spans="1:14" s="122" customFormat="1" ht="18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s="122" customFormat="1" ht="18" customHeight="1">
      <c r="A4" s="123" t="s">
        <v>101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15" s="40" customFormat="1" ht="18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124"/>
      <c r="O5" s="124" t="s">
        <v>47</v>
      </c>
    </row>
    <row r="6" spans="1:15" ht="18" customHeight="1">
      <c r="A6" s="107" t="s">
        <v>48</v>
      </c>
      <c r="B6" s="125" t="s">
        <v>49</v>
      </c>
      <c r="C6" s="125" t="s">
        <v>50</v>
      </c>
      <c r="D6" s="90" t="s">
        <v>51</v>
      </c>
      <c r="E6" s="91"/>
      <c r="F6" s="91"/>
      <c r="G6" s="91"/>
      <c r="H6" s="92"/>
      <c r="I6" s="83" t="s">
        <v>52</v>
      </c>
      <c r="J6" s="84"/>
      <c r="K6" s="84"/>
      <c r="L6" s="85"/>
      <c r="M6" s="107" t="s">
        <v>53</v>
      </c>
      <c r="N6" s="90" t="s">
        <v>54</v>
      </c>
      <c r="O6" s="92"/>
    </row>
    <row r="7" spans="1:15" ht="24">
      <c r="A7" s="126"/>
      <c r="B7" s="127"/>
      <c r="C7" s="127"/>
      <c r="D7" s="128"/>
      <c r="E7" s="35" t="s">
        <v>55</v>
      </c>
      <c r="F7" s="35" t="s">
        <v>56</v>
      </c>
      <c r="G7" s="35" t="s">
        <v>57</v>
      </c>
      <c r="H7" s="82" t="s">
        <v>58</v>
      </c>
      <c r="I7" s="39" t="s">
        <v>59</v>
      </c>
      <c r="J7" s="129" t="s">
        <v>60</v>
      </c>
      <c r="K7" s="130" t="s">
        <v>61</v>
      </c>
      <c r="L7" s="39" t="s">
        <v>62</v>
      </c>
      <c r="M7" s="131"/>
      <c r="N7" s="132"/>
      <c r="O7" s="35" t="s">
        <v>63</v>
      </c>
    </row>
    <row r="8" spans="1:15" ht="18" customHeight="1">
      <c r="A8" s="133" t="s">
        <v>64</v>
      </c>
      <c r="B8" s="134">
        <v>0</v>
      </c>
      <c r="C8" s="134">
        <v>13</v>
      </c>
      <c r="D8" s="134">
        <v>7</v>
      </c>
      <c r="E8" s="134">
        <v>0</v>
      </c>
      <c r="F8" s="134">
        <v>7</v>
      </c>
      <c r="G8" s="134">
        <v>0</v>
      </c>
      <c r="H8" s="134">
        <v>0</v>
      </c>
      <c r="I8" s="134">
        <v>5</v>
      </c>
      <c r="J8" s="134">
        <v>1</v>
      </c>
      <c r="K8" s="134">
        <v>1</v>
      </c>
      <c r="L8" s="134">
        <v>0</v>
      </c>
      <c r="M8" s="134">
        <v>6</v>
      </c>
      <c r="N8" s="134">
        <v>0</v>
      </c>
      <c r="O8" s="134">
        <v>0</v>
      </c>
    </row>
    <row r="9" spans="1:15" ht="18" customHeight="1">
      <c r="A9" s="133" t="s">
        <v>65</v>
      </c>
      <c r="B9" s="134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</row>
    <row r="10" spans="1:15" ht="18" customHeight="1">
      <c r="A10" s="133" t="s">
        <v>66</v>
      </c>
      <c r="B10" s="134">
        <v>0</v>
      </c>
      <c r="C10" s="134">
        <v>5</v>
      </c>
      <c r="D10" s="134">
        <v>5</v>
      </c>
      <c r="E10" s="134">
        <v>0</v>
      </c>
      <c r="F10" s="134">
        <v>4</v>
      </c>
      <c r="G10" s="134">
        <v>1</v>
      </c>
      <c r="H10" s="134">
        <v>0</v>
      </c>
      <c r="I10" s="134">
        <v>5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</row>
    <row r="11" spans="1:15" ht="18" customHeight="1">
      <c r="A11" s="133" t="s">
        <v>67</v>
      </c>
      <c r="B11" s="134">
        <v>0</v>
      </c>
      <c r="C11" s="134">
        <v>1</v>
      </c>
      <c r="D11" s="134">
        <v>1</v>
      </c>
      <c r="E11" s="134">
        <v>0</v>
      </c>
      <c r="F11" s="134">
        <v>1</v>
      </c>
      <c r="G11" s="134">
        <v>0</v>
      </c>
      <c r="H11" s="134">
        <v>0</v>
      </c>
      <c r="I11" s="134">
        <v>1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</row>
    <row r="12" spans="1:15" ht="18" customHeight="1">
      <c r="A12" s="133" t="s">
        <v>68</v>
      </c>
      <c r="B12" s="134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</row>
    <row r="13" spans="1:15" ht="18" customHeight="1">
      <c r="A13" s="133" t="s">
        <v>69</v>
      </c>
      <c r="B13" s="134">
        <v>0</v>
      </c>
      <c r="C13" s="134">
        <v>1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1</v>
      </c>
      <c r="N13" s="134">
        <v>0</v>
      </c>
      <c r="O13" s="134">
        <v>0</v>
      </c>
    </row>
    <row r="14" spans="1:15" ht="18" customHeight="1">
      <c r="A14" s="133" t="s">
        <v>70</v>
      </c>
      <c r="B14" s="134">
        <v>0</v>
      </c>
      <c r="C14" s="134">
        <v>8</v>
      </c>
      <c r="D14" s="134">
        <v>8</v>
      </c>
      <c r="E14" s="134">
        <v>1</v>
      </c>
      <c r="F14" s="134">
        <v>6</v>
      </c>
      <c r="G14" s="134">
        <v>1</v>
      </c>
      <c r="H14" s="134">
        <v>0</v>
      </c>
      <c r="I14" s="134">
        <v>2</v>
      </c>
      <c r="J14" s="134">
        <v>6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</row>
    <row r="15" spans="1:15" ht="18" customHeight="1">
      <c r="A15" s="133" t="s">
        <v>71</v>
      </c>
      <c r="B15" s="134">
        <v>1</v>
      </c>
      <c r="C15" s="134">
        <v>58</v>
      </c>
      <c r="D15" s="134">
        <v>51</v>
      </c>
      <c r="E15" s="134">
        <v>2</v>
      </c>
      <c r="F15" s="134">
        <v>42</v>
      </c>
      <c r="G15" s="134">
        <v>7</v>
      </c>
      <c r="H15" s="134">
        <v>0</v>
      </c>
      <c r="I15" s="134">
        <v>44</v>
      </c>
      <c r="J15" s="134">
        <v>4</v>
      </c>
      <c r="K15" s="134">
        <v>3</v>
      </c>
      <c r="L15" s="134">
        <v>0</v>
      </c>
      <c r="M15" s="134">
        <v>5</v>
      </c>
      <c r="N15" s="134">
        <v>3</v>
      </c>
      <c r="O15" s="134">
        <v>0</v>
      </c>
    </row>
    <row r="16" spans="1:15" ht="18" customHeight="1">
      <c r="A16" s="133" t="s">
        <v>72</v>
      </c>
      <c r="B16" s="134">
        <v>0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</row>
    <row r="17" spans="1:15" ht="18" customHeight="1">
      <c r="A17" s="133" t="s">
        <v>73</v>
      </c>
      <c r="B17" s="134">
        <v>0</v>
      </c>
      <c r="C17" s="134">
        <v>5</v>
      </c>
      <c r="D17" s="134">
        <v>5</v>
      </c>
      <c r="E17" s="134">
        <v>0</v>
      </c>
      <c r="F17" s="134">
        <v>5</v>
      </c>
      <c r="G17" s="134">
        <v>0</v>
      </c>
      <c r="H17" s="134">
        <v>0</v>
      </c>
      <c r="I17" s="134">
        <v>3</v>
      </c>
      <c r="J17" s="134">
        <v>1</v>
      </c>
      <c r="K17" s="134">
        <v>1</v>
      </c>
      <c r="L17" s="134">
        <v>0</v>
      </c>
      <c r="M17" s="134">
        <v>0</v>
      </c>
      <c r="N17" s="134">
        <v>0</v>
      </c>
      <c r="O17" s="134">
        <v>0</v>
      </c>
    </row>
    <row r="18" spans="1:15" ht="18" customHeight="1">
      <c r="A18" s="133" t="s">
        <v>74</v>
      </c>
      <c r="B18" s="134">
        <v>0</v>
      </c>
      <c r="C18" s="134">
        <v>35</v>
      </c>
      <c r="D18" s="134">
        <v>33</v>
      </c>
      <c r="E18" s="134">
        <v>2</v>
      </c>
      <c r="F18" s="134">
        <v>30</v>
      </c>
      <c r="G18" s="134">
        <v>1</v>
      </c>
      <c r="H18" s="134">
        <v>0</v>
      </c>
      <c r="I18" s="134">
        <v>4</v>
      </c>
      <c r="J18" s="134">
        <v>8</v>
      </c>
      <c r="K18" s="134">
        <v>21</v>
      </c>
      <c r="L18" s="134">
        <v>0</v>
      </c>
      <c r="M18" s="134">
        <v>2</v>
      </c>
      <c r="N18" s="134">
        <v>0</v>
      </c>
      <c r="O18" s="134">
        <v>0</v>
      </c>
    </row>
    <row r="19" spans="1:15" ht="18" customHeight="1">
      <c r="A19" s="133" t="s">
        <v>75</v>
      </c>
      <c r="B19" s="134">
        <v>0</v>
      </c>
      <c r="C19" s="134">
        <v>11</v>
      </c>
      <c r="D19" s="134">
        <v>10</v>
      </c>
      <c r="E19" s="134">
        <v>3</v>
      </c>
      <c r="F19" s="134">
        <v>7</v>
      </c>
      <c r="G19" s="134">
        <v>0</v>
      </c>
      <c r="H19" s="134">
        <v>0</v>
      </c>
      <c r="I19" s="134">
        <v>10</v>
      </c>
      <c r="J19" s="134">
        <v>0</v>
      </c>
      <c r="K19" s="134">
        <v>0</v>
      </c>
      <c r="L19" s="134">
        <v>0</v>
      </c>
      <c r="M19" s="134">
        <v>1</v>
      </c>
      <c r="N19" s="134">
        <v>0</v>
      </c>
      <c r="O19" s="134">
        <v>0</v>
      </c>
    </row>
    <row r="20" spans="1:15" ht="18" customHeight="1">
      <c r="A20" s="133" t="s">
        <v>76</v>
      </c>
      <c r="B20" s="134">
        <v>0</v>
      </c>
      <c r="C20" s="134">
        <v>4</v>
      </c>
      <c r="D20" s="134">
        <v>2</v>
      </c>
      <c r="E20" s="134">
        <v>0</v>
      </c>
      <c r="F20" s="134">
        <v>2</v>
      </c>
      <c r="G20" s="134">
        <v>0</v>
      </c>
      <c r="H20" s="134">
        <v>0</v>
      </c>
      <c r="I20" s="134">
        <v>1</v>
      </c>
      <c r="J20" s="134">
        <v>1</v>
      </c>
      <c r="K20" s="134">
        <v>0</v>
      </c>
      <c r="L20" s="134">
        <v>0</v>
      </c>
      <c r="M20" s="134">
        <v>1</v>
      </c>
      <c r="N20" s="134">
        <v>1</v>
      </c>
      <c r="O20" s="134">
        <v>0</v>
      </c>
    </row>
    <row r="21" spans="1:15" ht="18" customHeight="1">
      <c r="A21" s="133" t="s">
        <v>77</v>
      </c>
      <c r="B21" s="134">
        <v>0</v>
      </c>
      <c r="C21" s="134">
        <v>7</v>
      </c>
      <c r="D21" s="134">
        <v>7</v>
      </c>
      <c r="E21" s="134">
        <v>0</v>
      </c>
      <c r="F21" s="134">
        <v>7</v>
      </c>
      <c r="G21" s="134">
        <v>0</v>
      </c>
      <c r="H21" s="134">
        <v>0</v>
      </c>
      <c r="I21" s="134">
        <v>3</v>
      </c>
      <c r="J21" s="134">
        <v>3</v>
      </c>
      <c r="K21" s="134">
        <v>1</v>
      </c>
      <c r="L21" s="134">
        <v>0</v>
      </c>
      <c r="M21" s="134">
        <v>0</v>
      </c>
      <c r="N21" s="134">
        <v>0</v>
      </c>
      <c r="O21" s="134">
        <v>0</v>
      </c>
    </row>
    <row r="22" spans="1:15" ht="18" customHeight="1">
      <c r="A22" s="133" t="s">
        <v>78</v>
      </c>
      <c r="B22" s="134">
        <v>1</v>
      </c>
      <c r="C22" s="134">
        <v>4</v>
      </c>
      <c r="D22" s="134">
        <v>4</v>
      </c>
      <c r="E22" s="134">
        <v>0</v>
      </c>
      <c r="F22" s="134">
        <v>3</v>
      </c>
      <c r="G22" s="134">
        <v>1</v>
      </c>
      <c r="H22" s="134">
        <v>0</v>
      </c>
      <c r="I22" s="134">
        <v>4</v>
      </c>
      <c r="J22" s="134">
        <v>0</v>
      </c>
      <c r="K22" s="134">
        <v>0</v>
      </c>
      <c r="L22" s="134">
        <v>0</v>
      </c>
      <c r="M22" s="134">
        <v>0</v>
      </c>
      <c r="N22" s="134">
        <v>1</v>
      </c>
      <c r="O22" s="134">
        <v>0</v>
      </c>
    </row>
    <row r="23" spans="1:15" ht="18" customHeight="1">
      <c r="A23" s="133" t="s">
        <v>79</v>
      </c>
      <c r="B23" s="134">
        <v>0</v>
      </c>
      <c r="C23" s="134">
        <v>13</v>
      </c>
      <c r="D23" s="134">
        <v>12</v>
      </c>
      <c r="E23" s="134">
        <v>1</v>
      </c>
      <c r="F23" s="134">
        <v>10</v>
      </c>
      <c r="G23" s="134">
        <v>1</v>
      </c>
      <c r="H23" s="134">
        <v>0</v>
      </c>
      <c r="I23" s="134">
        <v>2</v>
      </c>
      <c r="J23" s="134">
        <v>10</v>
      </c>
      <c r="K23" s="134">
        <v>0</v>
      </c>
      <c r="L23" s="134">
        <v>0</v>
      </c>
      <c r="M23" s="134">
        <v>0</v>
      </c>
      <c r="N23" s="134">
        <v>1</v>
      </c>
      <c r="O23" s="134">
        <v>0</v>
      </c>
    </row>
    <row r="24" spans="1:15" ht="18" customHeight="1">
      <c r="A24" s="133" t="s">
        <v>80</v>
      </c>
      <c r="B24" s="134">
        <v>0</v>
      </c>
      <c r="C24" s="134">
        <v>33</v>
      </c>
      <c r="D24" s="134">
        <v>28</v>
      </c>
      <c r="E24" s="134">
        <v>0</v>
      </c>
      <c r="F24" s="134">
        <v>28</v>
      </c>
      <c r="G24" s="134">
        <v>0</v>
      </c>
      <c r="H24" s="134">
        <v>0</v>
      </c>
      <c r="I24" s="134">
        <v>1</v>
      </c>
      <c r="J24" s="134">
        <v>26</v>
      </c>
      <c r="K24" s="134">
        <v>1</v>
      </c>
      <c r="L24" s="134">
        <v>0</v>
      </c>
      <c r="M24" s="134">
        <v>5</v>
      </c>
      <c r="N24" s="134">
        <v>0</v>
      </c>
      <c r="O24" s="134">
        <v>0</v>
      </c>
    </row>
    <row r="25" spans="1:15" ht="18" customHeight="1">
      <c r="A25" s="133" t="s">
        <v>81</v>
      </c>
      <c r="B25" s="134">
        <v>0</v>
      </c>
      <c r="C25" s="134">
        <v>23</v>
      </c>
      <c r="D25" s="134">
        <v>13</v>
      </c>
      <c r="E25" s="134">
        <v>0</v>
      </c>
      <c r="F25" s="134">
        <v>12</v>
      </c>
      <c r="G25" s="134">
        <v>1</v>
      </c>
      <c r="H25" s="134">
        <v>0</v>
      </c>
      <c r="I25" s="134">
        <v>1</v>
      </c>
      <c r="J25" s="134">
        <v>0</v>
      </c>
      <c r="K25" s="134">
        <v>12</v>
      </c>
      <c r="L25" s="134">
        <v>0</v>
      </c>
      <c r="M25" s="134">
        <v>5</v>
      </c>
      <c r="N25" s="134">
        <v>5</v>
      </c>
      <c r="O25" s="134">
        <v>0</v>
      </c>
    </row>
    <row r="26" spans="1:15" ht="18" customHeight="1">
      <c r="A26" s="133" t="s">
        <v>82</v>
      </c>
      <c r="B26" s="134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</row>
    <row r="27" spans="1:15" ht="18" customHeight="1">
      <c r="A27" s="133" t="s">
        <v>83</v>
      </c>
      <c r="B27" s="134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</row>
    <row r="28" spans="1:15" ht="18" customHeight="1">
      <c r="A28" s="133" t="s">
        <v>84</v>
      </c>
      <c r="B28" s="134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</row>
    <row r="29" spans="1:15" ht="18" customHeight="1">
      <c r="A29" s="133" t="s">
        <v>85</v>
      </c>
      <c r="B29" s="134">
        <v>0</v>
      </c>
      <c r="C29" s="134">
        <v>15</v>
      </c>
      <c r="D29" s="134">
        <v>10</v>
      </c>
      <c r="E29" s="134">
        <v>7</v>
      </c>
      <c r="F29" s="134">
        <v>3</v>
      </c>
      <c r="G29" s="134">
        <v>0</v>
      </c>
      <c r="H29" s="134">
        <v>0</v>
      </c>
      <c r="I29" s="134">
        <v>10</v>
      </c>
      <c r="J29" s="134">
        <v>0</v>
      </c>
      <c r="K29" s="134">
        <v>0</v>
      </c>
      <c r="L29" s="134">
        <v>0</v>
      </c>
      <c r="M29" s="134">
        <v>1</v>
      </c>
      <c r="N29" s="134">
        <v>4</v>
      </c>
      <c r="O29" s="134">
        <v>0</v>
      </c>
    </row>
    <row r="30" spans="1:15" ht="18" customHeight="1">
      <c r="A30" s="133" t="s">
        <v>86</v>
      </c>
      <c r="B30" s="134">
        <v>2</v>
      </c>
      <c r="C30" s="134">
        <v>9</v>
      </c>
      <c r="D30" s="134">
        <v>9</v>
      </c>
      <c r="E30" s="134">
        <v>0</v>
      </c>
      <c r="F30" s="134">
        <v>8</v>
      </c>
      <c r="G30" s="134">
        <v>1</v>
      </c>
      <c r="H30" s="134">
        <v>0</v>
      </c>
      <c r="I30" s="134">
        <v>9</v>
      </c>
      <c r="J30" s="134">
        <v>0</v>
      </c>
      <c r="K30" s="134">
        <v>0</v>
      </c>
      <c r="L30" s="134">
        <v>0</v>
      </c>
      <c r="M30" s="134">
        <v>1</v>
      </c>
      <c r="N30" s="134">
        <v>1</v>
      </c>
      <c r="O30" s="134">
        <v>0</v>
      </c>
    </row>
    <row r="31" spans="1:15" ht="18" customHeight="1">
      <c r="A31" s="133" t="s">
        <v>87</v>
      </c>
      <c r="B31" s="134">
        <v>0</v>
      </c>
      <c r="C31" s="134">
        <v>1</v>
      </c>
      <c r="D31" s="134">
        <v>1</v>
      </c>
      <c r="E31" s="134">
        <v>0</v>
      </c>
      <c r="F31" s="134">
        <v>1</v>
      </c>
      <c r="G31" s="134">
        <v>0</v>
      </c>
      <c r="H31" s="134">
        <v>0</v>
      </c>
      <c r="I31" s="134">
        <v>1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</row>
    <row r="32" spans="1:15" ht="18" customHeight="1">
      <c r="A32" s="133" t="s">
        <v>88</v>
      </c>
      <c r="B32" s="134">
        <v>0</v>
      </c>
      <c r="C32" s="134">
        <v>260</v>
      </c>
      <c r="D32" s="134">
        <v>246</v>
      </c>
      <c r="E32" s="134">
        <v>45</v>
      </c>
      <c r="F32" s="134">
        <v>197</v>
      </c>
      <c r="G32" s="134">
        <v>4</v>
      </c>
      <c r="H32" s="134">
        <v>0</v>
      </c>
      <c r="I32" s="134">
        <v>33</v>
      </c>
      <c r="J32" s="134">
        <v>209</v>
      </c>
      <c r="K32" s="134">
        <v>4</v>
      </c>
      <c r="L32" s="134">
        <v>0</v>
      </c>
      <c r="M32" s="134">
        <v>14</v>
      </c>
      <c r="N32" s="134">
        <v>0</v>
      </c>
      <c r="O32" s="134">
        <v>0</v>
      </c>
    </row>
    <row r="33" spans="1:15" ht="18" customHeight="1">
      <c r="A33" s="133" t="s">
        <v>89</v>
      </c>
      <c r="B33" s="134">
        <v>0</v>
      </c>
      <c r="C33" s="134">
        <v>2</v>
      </c>
      <c r="D33" s="134">
        <v>2</v>
      </c>
      <c r="E33" s="134">
        <v>0</v>
      </c>
      <c r="F33" s="134">
        <v>2</v>
      </c>
      <c r="G33" s="134">
        <v>0</v>
      </c>
      <c r="H33" s="134">
        <v>0</v>
      </c>
      <c r="I33" s="134">
        <v>2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</row>
    <row r="34" spans="1:15" ht="18" customHeight="1">
      <c r="A34" s="133" t="s">
        <v>90</v>
      </c>
      <c r="B34" s="134">
        <v>0</v>
      </c>
      <c r="C34" s="134">
        <v>4</v>
      </c>
      <c r="D34" s="134">
        <v>4</v>
      </c>
      <c r="E34" s="134">
        <v>0</v>
      </c>
      <c r="F34" s="134">
        <v>4</v>
      </c>
      <c r="G34" s="134">
        <v>0</v>
      </c>
      <c r="H34" s="134">
        <v>0</v>
      </c>
      <c r="I34" s="134">
        <v>4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</row>
    <row r="35" spans="1:15" ht="18" customHeight="1">
      <c r="A35" s="133" t="s">
        <v>91</v>
      </c>
      <c r="B35" s="134">
        <v>0</v>
      </c>
      <c r="C35" s="134">
        <v>41</v>
      </c>
      <c r="D35" s="134">
        <v>39</v>
      </c>
      <c r="E35" s="134">
        <v>7</v>
      </c>
      <c r="F35" s="134">
        <v>31</v>
      </c>
      <c r="G35" s="134">
        <v>1</v>
      </c>
      <c r="H35" s="134">
        <v>0</v>
      </c>
      <c r="I35" s="134">
        <v>8</v>
      </c>
      <c r="J35" s="134">
        <v>31</v>
      </c>
      <c r="K35" s="134">
        <v>0</v>
      </c>
      <c r="L35" s="134">
        <v>0</v>
      </c>
      <c r="M35" s="134">
        <v>2</v>
      </c>
      <c r="N35" s="134">
        <v>0</v>
      </c>
      <c r="O35" s="134">
        <v>0</v>
      </c>
    </row>
    <row r="36" spans="1:15" ht="18" customHeight="1">
      <c r="A36" s="133" t="s">
        <v>92</v>
      </c>
      <c r="B36" s="134">
        <v>0</v>
      </c>
      <c r="C36" s="134">
        <v>0</v>
      </c>
      <c r="D36" s="134">
        <v>0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</row>
    <row r="37" spans="1:15" ht="18" customHeight="1">
      <c r="A37" s="133" t="s">
        <v>93</v>
      </c>
      <c r="B37" s="134">
        <v>0</v>
      </c>
      <c r="C37" s="134">
        <v>8</v>
      </c>
      <c r="D37" s="134">
        <v>8</v>
      </c>
      <c r="E37" s="134">
        <v>3</v>
      </c>
      <c r="F37" s="134">
        <v>5</v>
      </c>
      <c r="G37" s="134">
        <v>0</v>
      </c>
      <c r="H37" s="134">
        <v>0</v>
      </c>
      <c r="I37" s="134">
        <v>0</v>
      </c>
      <c r="J37" s="134">
        <v>0</v>
      </c>
      <c r="K37" s="134">
        <v>8</v>
      </c>
      <c r="L37" s="134">
        <v>0</v>
      </c>
      <c r="M37" s="134">
        <v>0</v>
      </c>
      <c r="N37" s="134">
        <v>0</v>
      </c>
      <c r="O37" s="134">
        <v>0</v>
      </c>
    </row>
    <row r="38" spans="1:15" ht="18" customHeight="1">
      <c r="A38" s="133" t="s">
        <v>94</v>
      </c>
      <c r="B38" s="134">
        <v>0</v>
      </c>
      <c r="C38" s="134">
        <v>28</v>
      </c>
      <c r="D38" s="134">
        <v>22</v>
      </c>
      <c r="E38" s="134">
        <v>0</v>
      </c>
      <c r="F38" s="134">
        <v>21</v>
      </c>
      <c r="G38" s="134">
        <v>1</v>
      </c>
      <c r="H38" s="134">
        <v>0</v>
      </c>
      <c r="I38" s="134">
        <v>1</v>
      </c>
      <c r="J38" s="134">
        <v>0</v>
      </c>
      <c r="K38" s="134">
        <v>21</v>
      </c>
      <c r="L38" s="134">
        <v>0</v>
      </c>
      <c r="M38" s="134">
        <v>6</v>
      </c>
      <c r="N38" s="134">
        <v>0</v>
      </c>
      <c r="O38" s="134">
        <v>0</v>
      </c>
    </row>
    <row r="39" spans="1:15" ht="18" customHeight="1" thickBot="1">
      <c r="A39" s="135" t="s">
        <v>95</v>
      </c>
      <c r="B39" s="134">
        <v>0</v>
      </c>
      <c r="C39" s="134">
        <v>38</v>
      </c>
      <c r="D39" s="134">
        <v>31</v>
      </c>
      <c r="E39" s="134">
        <v>1</v>
      </c>
      <c r="F39" s="134">
        <v>29</v>
      </c>
      <c r="G39" s="134">
        <v>1</v>
      </c>
      <c r="H39" s="134">
        <v>0</v>
      </c>
      <c r="I39" s="134">
        <v>0</v>
      </c>
      <c r="J39" s="134">
        <v>3</v>
      </c>
      <c r="K39" s="134">
        <v>28</v>
      </c>
      <c r="L39" s="134">
        <v>0</v>
      </c>
      <c r="M39" s="134">
        <v>7</v>
      </c>
      <c r="N39" s="134">
        <v>0</v>
      </c>
      <c r="O39" s="134">
        <v>0</v>
      </c>
    </row>
    <row r="40" spans="1:15" ht="18" customHeight="1" thickTop="1">
      <c r="A40" s="136" t="s">
        <v>96</v>
      </c>
      <c r="B40" s="137">
        <f aca="true" t="shared" si="0" ref="B40:O40">SUM(B8:B39)</f>
        <v>4</v>
      </c>
      <c r="C40" s="137">
        <f t="shared" si="0"/>
        <v>627</v>
      </c>
      <c r="D40" s="137">
        <f t="shared" si="0"/>
        <v>558</v>
      </c>
      <c r="E40" s="137">
        <f t="shared" si="0"/>
        <v>72</v>
      </c>
      <c r="F40" s="137">
        <f t="shared" si="0"/>
        <v>465</v>
      </c>
      <c r="G40" s="137">
        <f t="shared" si="0"/>
        <v>21</v>
      </c>
      <c r="H40" s="137">
        <f t="shared" si="0"/>
        <v>0</v>
      </c>
      <c r="I40" s="137">
        <f t="shared" si="0"/>
        <v>154</v>
      </c>
      <c r="J40" s="137">
        <f t="shared" si="0"/>
        <v>303</v>
      </c>
      <c r="K40" s="137">
        <f t="shared" si="0"/>
        <v>101</v>
      </c>
      <c r="L40" s="137">
        <f t="shared" si="0"/>
        <v>0</v>
      </c>
      <c r="M40" s="137">
        <f t="shared" si="0"/>
        <v>57</v>
      </c>
      <c r="N40" s="137">
        <f t="shared" si="0"/>
        <v>16</v>
      </c>
      <c r="O40" s="137">
        <f t="shared" si="0"/>
        <v>0</v>
      </c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5905511811023623" bottom="0.5905511811023623" header="0.5118110236220472" footer="0.5118110236220472"/>
  <pageSetup firstPageNumber="9" useFirstPageNumber="1" horizontalDpi="600" verticalDpi="600" orientation="landscape" paperSize="9" r:id="rId1"/>
  <headerFooter alignWithMargins="0">
    <oddFooter>&amp;C&amp;"ＭＳ 明朝,標準"-&amp;P+42-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pane xSplit="1" ySplit="7" topLeftCell="B8" activePane="bottomRight" state="frozen"/>
      <selection pane="topLeft" activeCell="A2" sqref="A2:O2"/>
      <selection pane="topRight" activeCell="A2" sqref="A2:O2"/>
      <selection pane="bottomLeft" activeCell="A2" sqref="A2:O2"/>
      <selection pane="bottomRight" activeCell="A1" sqref="A1"/>
    </sheetView>
  </sheetViews>
  <sheetFormatPr defaultColWidth="9.140625" defaultRowHeight="15"/>
  <cols>
    <col min="1" max="1" width="9.57421875" style="1" customWidth="1"/>
    <col min="2" max="3" width="10.140625" style="1" customWidth="1"/>
    <col min="4" max="8" width="7.8515625" style="1" customWidth="1"/>
    <col min="9" max="9" width="9.421875" style="1" customWidth="1"/>
    <col min="10" max="10" width="9.7109375" style="1" bestFit="1" customWidth="1"/>
    <col min="11" max="11" width="9.7109375" style="1" customWidth="1"/>
    <col min="12" max="12" width="9.140625" style="1" customWidth="1"/>
    <col min="13" max="13" width="9.421875" style="1" customWidth="1"/>
    <col min="14" max="15" width="8.140625" style="1" customWidth="1"/>
    <col min="16" max="16384" width="9.00390625" style="1" customWidth="1"/>
  </cols>
  <sheetData>
    <row r="1" spans="1:14" s="40" customFormat="1" ht="18" customHeight="1">
      <c r="A1" s="41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5" s="122" customFormat="1" ht="18" customHeight="1">
      <c r="A2" s="96" t="s">
        <v>45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spans="1:14" s="122" customFormat="1" ht="18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s="122" customFormat="1" ht="18" customHeight="1">
      <c r="A4" s="123" t="s">
        <v>102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15" s="40" customFormat="1" ht="18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124"/>
      <c r="O5" s="124" t="s">
        <v>47</v>
      </c>
    </row>
    <row r="6" spans="1:15" ht="18" customHeight="1">
      <c r="A6" s="107" t="s">
        <v>48</v>
      </c>
      <c r="B6" s="125" t="s">
        <v>49</v>
      </c>
      <c r="C6" s="125" t="s">
        <v>50</v>
      </c>
      <c r="D6" s="90" t="s">
        <v>51</v>
      </c>
      <c r="E6" s="91"/>
      <c r="F6" s="91"/>
      <c r="G6" s="91"/>
      <c r="H6" s="92"/>
      <c r="I6" s="83" t="s">
        <v>52</v>
      </c>
      <c r="J6" s="84"/>
      <c r="K6" s="84"/>
      <c r="L6" s="85"/>
      <c r="M6" s="107" t="s">
        <v>53</v>
      </c>
      <c r="N6" s="90" t="s">
        <v>54</v>
      </c>
      <c r="O6" s="92"/>
    </row>
    <row r="7" spans="1:15" ht="24">
      <c r="A7" s="126"/>
      <c r="B7" s="127"/>
      <c r="C7" s="127"/>
      <c r="D7" s="128"/>
      <c r="E7" s="35" t="s">
        <v>55</v>
      </c>
      <c r="F7" s="35" t="s">
        <v>56</v>
      </c>
      <c r="G7" s="35" t="s">
        <v>57</v>
      </c>
      <c r="H7" s="82" t="s">
        <v>58</v>
      </c>
      <c r="I7" s="39" t="s">
        <v>59</v>
      </c>
      <c r="J7" s="129" t="s">
        <v>60</v>
      </c>
      <c r="K7" s="130" t="s">
        <v>61</v>
      </c>
      <c r="L7" s="39" t="s">
        <v>62</v>
      </c>
      <c r="M7" s="131"/>
      <c r="N7" s="132"/>
      <c r="O7" s="35" t="s">
        <v>63</v>
      </c>
    </row>
    <row r="8" spans="1:15" ht="18" customHeight="1">
      <c r="A8" s="133" t="s">
        <v>64</v>
      </c>
      <c r="B8" s="134">
        <f>'別表４－４－１　行政不服審査法による不服申立て'!B8+'別表４－４－２　行政不服審査法によらない不服申立て'!B8</f>
        <v>0</v>
      </c>
      <c r="C8" s="134">
        <f>'別表４－４－１　行政不服審査法による不服申立て'!C8+'別表４－４－２　行政不服審査法によらない不服申立て'!C8</f>
        <v>21</v>
      </c>
      <c r="D8" s="134">
        <f>'別表４－４－１　行政不服審査法による不服申立て'!D8+'別表４－４－２　行政不服審査法によらない不服申立て'!D8</f>
        <v>15</v>
      </c>
      <c r="E8" s="134">
        <f>'別表４－４－１　行政不服審査法による不服申立て'!E8+'別表４－４－２　行政不服審査法によらない不服申立て'!E8</f>
        <v>0</v>
      </c>
      <c r="F8" s="134">
        <f>'別表４－４－１　行政不服審査法による不服申立て'!F8+'別表４－４－２　行政不服審査法によらない不服申立て'!F8</f>
        <v>14</v>
      </c>
      <c r="G8" s="134">
        <f>'別表４－４－１　行政不服審査法による不服申立て'!G8+'別表４－４－２　行政不服審査法によらない不服申立て'!G8</f>
        <v>1</v>
      </c>
      <c r="H8" s="134">
        <f>'別表４－４－１　行政不服審査法による不服申立て'!H8+'別表４－４－２　行政不服審査法によらない不服申立て'!H8</f>
        <v>0</v>
      </c>
      <c r="I8" s="134">
        <f>'別表４－４－１　行政不服審査法による不服申立て'!I8+'別表４－４－２　行政不服審査法によらない不服申立て'!I8</f>
        <v>13</v>
      </c>
      <c r="J8" s="134">
        <f>'別表４－４－１　行政不服審査法による不服申立て'!J8+'別表４－４－２　行政不服審査法によらない不服申立て'!J8</f>
        <v>1</v>
      </c>
      <c r="K8" s="134">
        <f>'別表４－４－１　行政不服審査法による不服申立て'!K8+'別表４－４－２　行政不服審査法によらない不服申立て'!K8</f>
        <v>1</v>
      </c>
      <c r="L8" s="134">
        <f>'別表４－４－１　行政不服審査法による不服申立て'!L8+'別表４－４－２　行政不服審査法によらない不服申立て'!L8</f>
        <v>0</v>
      </c>
      <c r="M8" s="134">
        <f>'別表４－４－１　行政不服審査法による不服申立て'!M8+'別表４－４－２　行政不服審査法によらない不服申立て'!M8</f>
        <v>6</v>
      </c>
      <c r="N8" s="134">
        <f>'別表４－４－１　行政不服審査法による不服申立て'!N8+'別表４－４－２　行政不服審査法によらない不服申立て'!N8</f>
        <v>0</v>
      </c>
      <c r="O8" s="134">
        <f>'別表４－４－１　行政不服審査法による不服申立て'!O8+'別表４－４－２　行政不服審査法によらない不服申立て'!O8</f>
        <v>0</v>
      </c>
    </row>
    <row r="9" spans="1:15" ht="18" customHeight="1">
      <c r="A9" s="133" t="s">
        <v>65</v>
      </c>
      <c r="B9" s="134">
        <f>'別表４－４－１　行政不服審査法による不服申立て'!B9+'別表４－４－２　行政不服審査法によらない不服申立て'!B9</f>
        <v>8</v>
      </c>
      <c r="C9" s="134">
        <f>'別表４－４－１　行政不服審査法による不服申立て'!C9+'別表４－４－２　行政不服審査法によらない不服申立て'!C9</f>
        <v>2</v>
      </c>
      <c r="D9" s="134">
        <f>'別表４－４－１　行政不服審査法による不服申立て'!D9+'別表４－４－２　行政不服審査法によらない不服申立て'!D9</f>
        <v>3</v>
      </c>
      <c r="E9" s="134">
        <f>'別表４－４－１　行政不服審査法による不服申立て'!E9+'別表４－４－２　行政不服審査法によらない不服申立て'!E9</f>
        <v>0</v>
      </c>
      <c r="F9" s="134">
        <f>'別表４－４－１　行政不服審査法による不服申立て'!F9+'別表４－４－２　行政不服審査法によらない不服申立て'!F9</f>
        <v>3</v>
      </c>
      <c r="G9" s="134">
        <f>'別表４－４－１　行政不服審査法による不服申立て'!G9+'別表４－４－２　行政不服審査法によらない不服申立て'!G9</f>
        <v>0</v>
      </c>
      <c r="H9" s="134">
        <f>'別表４－４－１　行政不服審査法による不服申立て'!H9+'別表４－４－２　行政不服審査法によらない不服申立て'!H9</f>
        <v>0</v>
      </c>
      <c r="I9" s="134">
        <f>'別表４－４－１　行政不服審査法による不服申立て'!I9+'別表４－４－２　行政不服審査法によらない不服申立て'!I9</f>
        <v>3</v>
      </c>
      <c r="J9" s="134">
        <f>'別表４－４－１　行政不服審査法による不服申立て'!J9+'別表４－４－２　行政不服審査法によらない不服申立て'!J9</f>
        <v>0</v>
      </c>
      <c r="K9" s="134">
        <f>'別表４－４－１　行政不服審査法による不服申立て'!K9+'別表４－４－２　行政不服審査法によらない不服申立て'!K9</f>
        <v>0</v>
      </c>
      <c r="L9" s="134">
        <f>'別表４－４－１　行政不服審査法による不服申立て'!L9+'別表４－４－２　行政不服審査法によらない不服申立て'!L9</f>
        <v>0</v>
      </c>
      <c r="M9" s="134">
        <f>'別表４－４－１　行政不服審査法による不服申立て'!M9+'別表４－４－２　行政不服審査法によらない不服申立て'!M9</f>
        <v>0</v>
      </c>
      <c r="N9" s="134">
        <f>'別表４－４－１　行政不服審査法による不服申立て'!N9+'別表４－４－２　行政不服審査法によらない不服申立て'!N9</f>
        <v>7</v>
      </c>
      <c r="O9" s="134">
        <f>'別表４－４－１　行政不服審査法による不服申立て'!O9+'別表４－４－２　行政不服審査法によらない不服申立て'!O9</f>
        <v>7</v>
      </c>
    </row>
    <row r="10" spans="1:15" ht="18" customHeight="1">
      <c r="A10" s="133" t="s">
        <v>66</v>
      </c>
      <c r="B10" s="134">
        <f>'別表４－４－１　行政不服審査法による不服申立て'!B10+'別表４－４－２　行政不服審査法によらない不服申立て'!B10</f>
        <v>0</v>
      </c>
      <c r="C10" s="134">
        <f>'別表４－４－１　行政不服審査法による不服申立て'!C10+'別表４－４－２　行政不服審査法によらない不服申立て'!C10</f>
        <v>8</v>
      </c>
      <c r="D10" s="134">
        <f>'別表４－４－１　行政不服審査法による不服申立て'!D10+'別表４－４－２　行政不服審査法によらない不服申立て'!D10</f>
        <v>8</v>
      </c>
      <c r="E10" s="134">
        <f>'別表４－４－１　行政不服審査法による不服申立て'!E10+'別表４－４－２　行政不服審査法によらない不服申立て'!E10</f>
        <v>0</v>
      </c>
      <c r="F10" s="134">
        <f>'別表４－４－１　行政不服審査法による不服申立て'!F10+'別表４－４－２　行政不服審査法によらない不服申立て'!F10</f>
        <v>7</v>
      </c>
      <c r="G10" s="134">
        <f>'別表４－４－１　行政不服審査法による不服申立て'!G10+'別表４－４－２　行政不服審査法によらない不服申立て'!G10</f>
        <v>1</v>
      </c>
      <c r="H10" s="134">
        <f>'別表４－４－１　行政不服審査法による不服申立て'!H10+'別表４－４－２　行政不服審査法によらない不服申立て'!H10</f>
        <v>0</v>
      </c>
      <c r="I10" s="134">
        <f>'別表４－４－１　行政不服審査法による不服申立て'!I10+'別表４－４－２　行政不服審査法によらない不服申立て'!I10</f>
        <v>8</v>
      </c>
      <c r="J10" s="134">
        <f>'別表４－４－１　行政不服審査法による不服申立て'!J10+'別表４－４－２　行政不服審査法によらない不服申立て'!J10</f>
        <v>0</v>
      </c>
      <c r="K10" s="134">
        <f>'別表４－４－１　行政不服審査法による不服申立て'!K10+'別表４－４－２　行政不服審査法によらない不服申立て'!K10</f>
        <v>0</v>
      </c>
      <c r="L10" s="134">
        <f>'別表４－４－１　行政不服審査法による不服申立て'!L10+'別表４－４－２　行政不服審査法によらない不服申立て'!L10</f>
        <v>0</v>
      </c>
      <c r="M10" s="134">
        <f>'別表４－４－１　行政不服審査法による不服申立て'!M10+'別表４－４－２　行政不服審査法によらない不服申立て'!M10</f>
        <v>0</v>
      </c>
      <c r="N10" s="134">
        <f>'別表４－４－１　行政不服審査法による不服申立て'!N10+'別表４－４－２　行政不服審査法によらない不服申立て'!N10</f>
        <v>0</v>
      </c>
      <c r="O10" s="134">
        <f>'別表４－４－１　行政不服審査法による不服申立て'!O10+'別表４－４－２　行政不服審査法によらない不服申立て'!O10</f>
        <v>0</v>
      </c>
    </row>
    <row r="11" spans="1:15" ht="18" customHeight="1">
      <c r="A11" s="133" t="s">
        <v>67</v>
      </c>
      <c r="B11" s="134">
        <f>'別表４－４－１　行政不服審査法による不服申立て'!B11+'別表４－４－２　行政不服審査法によらない不服申立て'!B11</f>
        <v>1</v>
      </c>
      <c r="C11" s="134">
        <f>'別表４－４－１　行政不服審査法による不服申立て'!C11+'別表４－４－２　行政不服審査法によらない不服申立て'!C11</f>
        <v>1</v>
      </c>
      <c r="D11" s="134">
        <f>'別表４－４－１　行政不服審査法による不服申立て'!D11+'別表４－４－２　行政不服審査法によらない不服申立て'!D11</f>
        <v>2</v>
      </c>
      <c r="E11" s="134">
        <f>'別表４－４－１　行政不服審査法による不服申立て'!E11+'別表４－４－２　行政不服審査法によらない不服申立て'!E11</f>
        <v>1</v>
      </c>
      <c r="F11" s="134">
        <f>'別表４－４－１　行政不服審査法による不服申立て'!F11+'別表４－４－２　行政不服審査法によらない不服申立て'!F11</f>
        <v>1</v>
      </c>
      <c r="G11" s="134">
        <f>'別表４－４－１　行政不服審査法による不服申立て'!G11+'別表４－４－２　行政不服審査法によらない不服申立て'!G11</f>
        <v>0</v>
      </c>
      <c r="H11" s="134">
        <f>'別表４－４－１　行政不服審査法による不服申立て'!H11+'別表４－４－２　行政不服審査法によらない不服申立て'!H11</f>
        <v>0</v>
      </c>
      <c r="I11" s="134">
        <f>'別表４－４－１　行政不服審査法による不服申立て'!I11+'別表４－４－２　行政不服審査法によらない不服申立て'!I11</f>
        <v>1</v>
      </c>
      <c r="J11" s="134">
        <f>'別表４－４－１　行政不服審査法による不服申立て'!J11+'別表４－４－２　行政不服審査法によらない不服申立て'!J11</f>
        <v>0</v>
      </c>
      <c r="K11" s="134">
        <f>'別表４－４－１　行政不服審査法による不服申立て'!K11+'別表４－４－２　行政不服審査法によらない不服申立て'!K11</f>
        <v>1</v>
      </c>
      <c r="L11" s="134">
        <f>'別表４－４－１　行政不服審査法による不服申立て'!L11+'別表４－４－２　行政不服審査法によらない不服申立て'!L11</f>
        <v>0</v>
      </c>
      <c r="M11" s="134">
        <f>'別表４－４－１　行政不服審査法による不服申立て'!M11+'別表４－４－２　行政不服審査法によらない不服申立て'!M11</f>
        <v>0</v>
      </c>
      <c r="N11" s="134">
        <f>'別表４－４－１　行政不服審査法による不服申立て'!N11+'別表４－４－２　行政不服審査法によらない不服申立て'!N11</f>
        <v>0</v>
      </c>
      <c r="O11" s="134">
        <f>'別表４－４－１　行政不服審査法による不服申立て'!O11+'別表４－４－２　行政不服審査法によらない不服申立て'!O11</f>
        <v>0</v>
      </c>
    </row>
    <row r="12" spans="1:15" ht="18" customHeight="1">
      <c r="A12" s="133" t="s">
        <v>68</v>
      </c>
      <c r="B12" s="134">
        <f>'別表４－４－１　行政不服審査法による不服申立て'!B12+'別表４－４－２　行政不服審査法によらない不服申立て'!B12</f>
        <v>12</v>
      </c>
      <c r="C12" s="134">
        <f>'別表４－４－１　行政不服審査法による不服申立て'!C12+'別表４－４－２　行政不服審査法によらない不服申立て'!C12</f>
        <v>11</v>
      </c>
      <c r="D12" s="134">
        <f>'別表４－４－１　行政不服審査法による不服申立て'!D12+'別表４－４－２　行政不服審査法によらない不服申立て'!D12</f>
        <v>11</v>
      </c>
      <c r="E12" s="134">
        <f>'別表４－４－１　行政不服審査法による不服申立て'!E12+'別表４－４－２　行政不服審査法によらない不服申立て'!E12</f>
        <v>5</v>
      </c>
      <c r="F12" s="134">
        <f>'別表４－４－１　行政不服審査法による不服申立て'!F12+'別表４－４－２　行政不服審査法によらない不服申立て'!F12</f>
        <v>6</v>
      </c>
      <c r="G12" s="134">
        <f>'別表４－４－１　行政不服審査法による不服申立て'!G12+'別表４－４－２　行政不服審査法によらない不服申立て'!G12</f>
        <v>0</v>
      </c>
      <c r="H12" s="134">
        <f>'別表４－４－１　行政不服審査法による不服申立て'!H12+'別表４－４－２　行政不服審査法によらない不服申立て'!H12</f>
        <v>0</v>
      </c>
      <c r="I12" s="134">
        <f>'別表４－４－１　行政不服審査法による不服申立て'!I12+'別表４－４－２　行政不服審査法によらない不服申立て'!I12</f>
        <v>0</v>
      </c>
      <c r="J12" s="134">
        <f>'別表４－４－１　行政不服審査法による不服申立て'!J12+'別表４－４－２　行政不服審査法によらない不服申立て'!J12</f>
        <v>0</v>
      </c>
      <c r="K12" s="134">
        <f>'別表４－４－１　行政不服審査法による不服申立て'!K12+'別表４－４－２　行政不服審査法によらない不服申立て'!K12</f>
        <v>4</v>
      </c>
      <c r="L12" s="134">
        <f>'別表４－４－１　行政不服審査法による不服申立て'!L12+'別表４－４－２　行政不服審査法によらない不服申立て'!L12</f>
        <v>7</v>
      </c>
      <c r="M12" s="134">
        <f>'別表４－４－１　行政不服審査法による不服申立て'!M12+'別表４－４－２　行政不服審査法によらない不服申立て'!M12</f>
        <v>6</v>
      </c>
      <c r="N12" s="134">
        <f>'別表４－４－１　行政不服審査法による不服申立て'!N12+'別表４－４－２　行政不服審査法によらない不服申立て'!N12</f>
        <v>6</v>
      </c>
      <c r="O12" s="134">
        <f>'別表４－４－１　行政不服審査法による不服申立て'!O12+'別表４－４－２　行政不服審査法によらない不服申立て'!O12</f>
        <v>0</v>
      </c>
    </row>
    <row r="13" spans="1:15" ht="18" customHeight="1">
      <c r="A13" s="133" t="s">
        <v>69</v>
      </c>
      <c r="B13" s="134">
        <f>'別表４－４－１　行政不服審査法による不服申立て'!B13+'別表４－４－２　行政不服審査法によらない不服申立て'!B13</f>
        <v>2</v>
      </c>
      <c r="C13" s="134">
        <f>'別表４－４－１　行政不服審査法による不服申立て'!C13+'別表４－４－２　行政不服審査法によらない不服申立て'!C13</f>
        <v>2</v>
      </c>
      <c r="D13" s="134">
        <f>'別表４－４－１　行政不服審査法による不服申立て'!D13+'別表４－４－２　行政不服審査法によらない不服申立て'!D13</f>
        <v>2</v>
      </c>
      <c r="E13" s="134">
        <f>'別表４－４－１　行政不服審査法による不服申立て'!E13+'別表４－４－２　行政不服審査法によらない不服申立て'!E13</f>
        <v>1</v>
      </c>
      <c r="F13" s="134">
        <f>'別表４－４－１　行政不服審査法による不服申立て'!F13+'別表４－４－２　行政不服審査法によらない不服申立て'!F13</f>
        <v>1</v>
      </c>
      <c r="G13" s="134">
        <f>'別表４－４－１　行政不服審査法による不服申立て'!G13+'別表４－４－２　行政不服審査法によらない不服申立て'!G13</f>
        <v>0</v>
      </c>
      <c r="H13" s="134">
        <f>'別表４－４－１　行政不服審査法による不服申立て'!H13+'別表４－４－２　行政不服審査法によらない不服申立て'!H13</f>
        <v>0</v>
      </c>
      <c r="I13" s="134">
        <f>'別表４－４－１　行政不服審査法による不服申立て'!I13+'別表４－４－２　行政不服審査法によらない不服申立て'!I13</f>
        <v>1</v>
      </c>
      <c r="J13" s="134">
        <f>'別表４－４－１　行政不服審査法による不服申立て'!J13+'別表４－４－２　行政不服審査法によらない不服申立て'!J13</f>
        <v>0</v>
      </c>
      <c r="K13" s="134">
        <f>'別表４－４－１　行政不服審査法による不服申立て'!K13+'別表４－４－２　行政不服審査法によらない不服申立て'!K13</f>
        <v>1</v>
      </c>
      <c r="L13" s="134">
        <f>'別表４－４－１　行政不服審査法による不服申立て'!L13+'別表４－４－２　行政不服審査法によらない不服申立て'!L13</f>
        <v>0</v>
      </c>
      <c r="M13" s="134">
        <f>'別表４－４－１　行政不服審査法による不服申立て'!M13+'別表４－４－２　行政不服審査法によらない不服申立て'!M13</f>
        <v>1</v>
      </c>
      <c r="N13" s="134">
        <f>'別表４－４－１　行政不服審査法による不服申立て'!N13+'別表４－４－２　行政不服審査法によらない不服申立て'!N13</f>
        <v>1</v>
      </c>
      <c r="O13" s="134">
        <f>'別表４－４－１　行政不服審査法による不服申立て'!O13+'別表４－４－２　行政不服審査法によらない不服申立て'!O13</f>
        <v>0</v>
      </c>
    </row>
    <row r="14" spans="1:15" ht="18" customHeight="1">
      <c r="A14" s="133" t="s">
        <v>70</v>
      </c>
      <c r="B14" s="134">
        <f>'別表４－４－１　行政不服審査法による不服申立て'!B14+'別表４－４－２　行政不服審査法によらない不服申立て'!B14</f>
        <v>0</v>
      </c>
      <c r="C14" s="134">
        <f>'別表４－４－１　行政不服審査法による不服申立て'!C14+'別表４－４－２　行政不服審査法によらない不服申立て'!C14</f>
        <v>11</v>
      </c>
      <c r="D14" s="134">
        <f>'別表４－４－１　行政不服審査法による不服申立て'!D14+'別表４－４－２　行政不服審査法によらない不服申立て'!D14</f>
        <v>10</v>
      </c>
      <c r="E14" s="134">
        <f>'別表４－４－１　行政不服審査法による不服申立て'!E14+'別表４－４－２　行政不服審査法によらない不服申立て'!E14</f>
        <v>1</v>
      </c>
      <c r="F14" s="134">
        <f>'別表４－４－１　行政不服審査法による不服申立て'!F14+'別表４－４－２　行政不服審査法によらない不服申立て'!F14</f>
        <v>8</v>
      </c>
      <c r="G14" s="134">
        <f>'別表４－４－１　行政不服審査法による不服申立て'!G14+'別表４－４－２　行政不服審査法によらない不服申立て'!G14</f>
        <v>1</v>
      </c>
      <c r="H14" s="134">
        <f>'別表４－４－１　行政不服審査法による不服申立て'!H14+'別表４－４－２　行政不服審査法によらない不服申立て'!H14</f>
        <v>0</v>
      </c>
      <c r="I14" s="134">
        <f>'別表４－４－１　行政不服審査法による不服申立て'!I14+'別表４－４－２　行政不服審査法によらない不服申立て'!I14</f>
        <v>3</v>
      </c>
      <c r="J14" s="134">
        <f>'別表４－４－１　行政不服審査法による不服申立て'!J14+'別表４－４－２　行政不服審査法によらない不服申立て'!J14</f>
        <v>7</v>
      </c>
      <c r="K14" s="134">
        <f>'別表４－４－１　行政不服審査法による不服申立て'!K14+'別表４－４－２　行政不服審査法によらない不服申立て'!K14</f>
        <v>0</v>
      </c>
      <c r="L14" s="134">
        <f>'別表４－４－１　行政不服審査法による不服申立て'!L14+'別表４－４－２　行政不服審査法によらない不服申立て'!L14</f>
        <v>0</v>
      </c>
      <c r="M14" s="134">
        <f>'別表４－４－１　行政不服審査法による不服申立て'!M14+'別表４－４－２　行政不服審査法によらない不服申立て'!M14</f>
        <v>0</v>
      </c>
      <c r="N14" s="134">
        <f>'別表４－４－１　行政不服審査法による不服申立て'!N14+'別表４－４－２　行政不服審査法によらない不服申立て'!N14</f>
        <v>1</v>
      </c>
      <c r="O14" s="134">
        <f>'別表４－４－１　行政不服審査法による不服申立て'!O14+'別表４－４－２　行政不服審査法によらない不服申立て'!O14</f>
        <v>0</v>
      </c>
    </row>
    <row r="15" spans="1:15" ht="18" customHeight="1">
      <c r="A15" s="133" t="s">
        <v>71</v>
      </c>
      <c r="B15" s="134">
        <f>'別表４－４－１　行政不服審査法による不服申立て'!B15+'別表４－４－２　行政不服審査法によらない不服申立て'!B15</f>
        <v>1</v>
      </c>
      <c r="C15" s="134">
        <f>'別表４－４－１　行政不服審査法による不服申立て'!C15+'別表４－４－２　行政不服審査法によらない不服申立て'!C15</f>
        <v>60</v>
      </c>
      <c r="D15" s="134">
        <f>'別表４－４－１　行政不服審査法による不服申立て'!D15+'別表４－４－２　行政不服審査法によらない不服申立て'!D15</f>
        <v>52</v>
      </c>
      <c r="E15" s="134">
        <f>'別表４－４－１　行政不服審査法による不服申立て'!E15+'別表４－４－２　行政不服審査法によらない不服申立て'!E15</f>
        <v>2</v>
      </c>
      <c r="F15" s="134">
        <f>'別表４－４－１　行政不服審査法による不服申立て'!F15+'別表４－４－２　行政不服審査法によらない不服申立て'!F15</f>
        <v>43</v>
      </c>
      <c r="G15" s="134">
        <f>'別表４－４－１　行政不服審査法による不服申立て'!G15+'別表４－４－２　行政不服審査法によらない不服申立て'!G15</f>
        <v>7</v>
      </c>
      <c r="H15" s="134">
        <f>'別表４－４－１　行政不服審査法による不服申立て'!H15+'別表４－４－２　行政不服審査法によらない不服申立て'!H15</f>
        <v>0</v>
      </c>
      <c r="I15" s="134">
        <f>'別表４－４－１　行政不服審査法による不服申立て'!I15+'別表４－４－２　行政不服審査法によらない不服申立て'!I15</f>
        <v>45</v>
      </c>
      <c r="J15" s="134">
        <f>'別表４－４－１　行政不服審査法による不服申立て'!J15+'別表４－４－２　行政不服審査法によらない不服申立て'!J15</f>
        <v>4</v>
      </c>
      <c r="K15" s="134">
        <f>'別表４－４－１　行政不服審査法による不服申立て'!K15+'別表４－４－２　行政不服審査法によらない不服申立て'!K15</f>
        <v>3</v>
      </c>
      <c r="L15" s="134">
        <f>'別表４－４－１　行政不服審査法による不服申立て'!L15+'別表４－４－２　行政不服審査法によらない不服申立て'!L15</f>
        <v>0</v>
      </c>
      <c r="M15" s="134">
        <f>'別表４－４－１　行政不服審査法による不服申立て'!M15+'別表４－４－２　行政不服審査法によらない不服申立て'!M15</f>
        <v>5</v>
      </c>
      <c r="N15" s="134">
        <f>'別表４－４－１　行政不服審査法による不服申立て'!N15+'別表４－４－２　行政不服審査法によらない不服申立て'!N15</f>
        <v>4</v>
      </c>
      <c r="O15" s="134">
        <f>'別表４－４－１　行政不服審査法による不服申立て'!O15+'別表４－４－２　行政不服審査法によらない不服申立て'!O15</f>
        <v>0</v>
      </c>
    </row>
    <row r="16" spans="1:15" ht="18" customHeight="1">
      <c r="A16" s="133" t="s">
        <v>72</v>
      </c>
      <c r="B16" s="134">
        <f>'別表４－４－１　行政不服審査法による不服申立て'!B16+'別表４－４－２　行政不服審査法によらない不服申立て'!B16</f>
        <v>1</v>
      </c>
      <c r="C16" s="134">
        <f>'別表４－４－１　行政不服審査法による不服申立て'!C16+'別表４－４－２　行政不服審査法によらない不服申立て'!C16</f>
        <v>3</v>
      </c>
      <c r="D16" s="134">
        <f>'別表４－４－１　行政不服審査法による不服申立て'!D16+'別表４－４－２　行政不服審査法によらない不服申立て'!D16</f>
        <v>1</v>
      </c>
      <c r="E16" s="134">
        <f>'別表４－４－１　行政不服審査法による不服申立て'!E16+'別表４－４－２　行政不服審査法によらない不服申立て'!E16</f>
        <v>1</v>
      </c>
      <c r="F16" s="134">
        <f>'別表４－４－１　行政不服審査法による不服申立て'!F16+'別表４－４－２　行政不服審査法によらない不服申立て'!F16</f>
        <v>0</v>
      </c>
      <c r="G16" s="134">
        <f>'別表４－４－１　行政不服審査法による不服申立て'!G16+'別表４－４－２　行政不服審査法によらない不服申立て'!G16</f>
        <v>0</v>
      </c>
      <c r="H16" s="134">
        <f>'別表４－４－１　行政不服審査法による不服申立て'!H16+'別表４－４－２　行政不服審査法によらない不服申立て'!H16</f>
        <v>0</v>
      </c>
      <c r="I16" s="134">
        <f>'別表４－４－１　行政不服審査法による不服申立て'!I16+'別表４－４－２　行政不服審査法によらない不服申立て'!I16</f>
        <v>0</v>
      </c>
      <c r="J16" s="134">
        <f>'別表４－４－１　行政不服審査法による不服申立て'!J16+'別表４－４－２　行政不服審査法によらない不服申立て'!J16</f>
        <v>0</v>
      </c>
      <c r="K16" s="134">
        <f>'別表４－４－１　行政不服審査法による不服申立て'!K16+'別表４－４－２　行政不服審査法によらない不服申立て'!K16</f>
        <v>1</v>
      </c>
      <c r="L16" s="134">
        <f>'別表４－４－１　行政不服審査法による不服申立て'!L16+'別表４－４－２　行政不服審査法によらない不服申立て'!L16</f>
        <v>0</v>
      </c>
      <c r="M16" s="134">
        <f>'別表４－４－１　行政不服審査法による不服申立て'!M16+'別表４－４－２　行政不服審査法によらない不服申立て'!M16</f>
        <v>1</v>
      </c>
      <c r="N16" s="134">
        <f>'別表４－４－１　行政不服審査法による不服申立て'!N16+'別表４－４－２　行政不服審査法によらない不服申立て'!N16</f>
        <v>2</v>
      </c>
      <c r="O16" s="138">
        <f>'別表４－４－１　行政不服審査法による不服申立て'!O16+'別表４－４－２　行政不服審査法によらない不服申立て'!O16</f>
        <v>0</v>
      </c>
    </row>
    <row r="17" spans="1:15" ht="18" customHeight="1">
      <c r="A17" s="133" t="s">
        <v>73</v>
      </c>
      <c r="B17" s="134">
        <f>'別表４－４－１　行政不服審査法による不服申立て'!B17+'別表４－４－２　行政不服審査法によらない不服申立て'!B17</f>
        <v>0</v>
      </c>
      <c r="C17" s="134">
        <f>'別表４－４－１　行政不服審査法による不服申立て'!C17+'別表４－４－２　行政不服審査法によらない不服申立て'!C17</f>
        <v>14</v>
      </c>
      <c r="D17" s="134">
        <f>'別表４－４－１　行政不服審査法による不服申立て'!D17+'別表４－４－２　行政不服審査法によらない不服申立て'!D17</f>
        <v>13</v>
      </c>
      <c r="E17" s="134">
        <f>'別表４－４－１　行政不服審査法による不服申立て'!E17+'別表４－４－２　行政不服審査法によらない不服申立て'!E17</f>
        <v>0</v>
      </c>
      <c r="F17" s="134">
        <f>'別表４－４－１　行政不服審査法による不服申立て'!F17+'別表４－４－２　行政不服審査法によらない不服申立て'!F17</f>
        <v>11</v>
      </c>
      <c r="G17" s="134">
        <f>'別表４－４－１　行政不服審査法による不服申立て'!G17+'別表４－４－２　行政不服審査法によらない不服申立て'!G17</f>
        <v>2</v>
      </c>
      <c r="H17" s="134">
        <f>'別表４－４－１　行政不服審査法による不服申立て'!H17+'別表４－４－２　行政不服審査法によらない不服申立て'!H17</f>
        <v>0</v>
      </c>
      <c r="I17" s="134">
        <f>'別表４－４－１　行政不服審査法による不服申立て'!I17+'別表４－４－２　行政不服審査法によらない不服申立て'!I17</f>
        <v>9</v>
      </c>
      <c r="J17" s="134">
        <f>'別表４－４－１　行政不服審査法による不服申立て'!J17+'別表４－４－２　行政不服審査法によらない不服申立て'!J17</f>
        <v>2</v>
      </c>
      <c r="K17" s="134">
        <f>'別表４－４－１　行政不服審査法による不服申立て'!K17+'別表４－４－２　行政不服審査法によらない不服申立て'!K17</f>
        <v>2</v>
      </c>
      <c r="L17" s="134">
        <f>'別表４－４－１　行政不服審査法による不服申立て'!L17+'別表４－４－２　行政不服審査法によらない不服申立て'!L17</f>
        <v>0</v>
      </c>
      <c r="M17" s="134">
        <f>'別表４－４－１　行政不服審査法による不服申立て'!M17+'別表４－４－２　行政不服審査法によらない不服申立て'!M17</f>
        <v>0</v>
      </c>
      <c r="N17" s="134">
        <f>'別表４－４－１　行政不服審査法による不服申立て'!N17+'別表４－４－２　行政不服審査法によらない不服申立て'!N17</f>
        <v>1</v>
      </c>
      <c r="O17" s="134">
        <f>'別表４－４－１　行政不服審査法による不服申立て'!O17+'別表４－４－２　行政不服審査法によらない不服申立て'!O17</f>
        <v>0</v>
      </c>
    </row>
    <row r="18" spans="1:15" ht="18" customHeight="1">
      <c r="A18" s="133" t="s">
        <v>74</v>
      </c>
      <c r="B18" s="134">
        <f>'別表４－４－１　行政不服審査法による不服申立て'!B18+'別表４－４－２　行政不服審査法によらない不服申立て'!B18</f>
        <v>2</v>
      </c>
      <c r="C18" s="134">
        <f>'別表４－４－１　行政不服審査法による不服申立て'!C18+'別表４－４－２　行政不服審査法によらない不服申立て'!C18</f>
        <v>46</v>
      </c>
      <c r="D18" s="134">
        <f>'別表４－４－１　行政不服審査法による不服申立て'!D18+'別表４－４－２　行政不服審査法によらない不服申立て'!D18</f>
        <v>44</v>
      </c>
      <c r="E18" s="134">
        <f>'別表４－４－１　行政不服審査法による不服申立て'!E18+'別表４－４－２　行政不服審査法によらない不服申立て'!E18</f>
        <v>3</v>
      </c>
      <c r="F18" s="134">
        <f>'別表４－４－１　行政不服審査法による不服申立て'!F18+'別表４－４－２　行政不服審査法によらない不服申立て'!F18</f>
        <v>40</v>
      </c>
      <c r="G18" s="134">
        <f>'別表４－４－１　行政不服審査法による不服申立て'!G18+'別表４－４－２　行政不服審査法によらない不服申立て'!G18</f>
        <v>1</v>
      </c>
      <c r="H18" s="134">
        <f>'別表４－４－１　行政不服審査法による不服申立て'!H18+'別表４－４－２　行政不服審査法によらない不服申立て'!H18</f>
        <v>0</v>
      </c>
      <c r="I18" s="134">
        <f>'別表４－４－１　行政不服審査法による不服申立て'!I18+'別表４－４－２　行政不服審査法によらない不服申立て'!I18</f>
        <v>13</v>
      </c>
      <c r="J18" s="134">
        <f>'別表４－４－１　行政不服審査法による不服申立て'!J18+'別表４－４－２　行政不服審査法によらない不服申立て'!J18</f>
        <v>10</v>
      </c>
      <c r="K18" s="134">
        <f>'別表４－４－１　行政不服審査法による不服申立て'!K18+'別表４－４－２　行政不服審査法によらない不服申立て'!K18</f>
        <v>21</v>
      </c>
      <c r="L18" s="134">
        <f>'別表４－４－１　行政不服審査法による不服申立て'!L18+'別表４－４－２　行政不服審査法によらない不服申立て'!L18</f>
        <v>0</v>
      </c>
      <c r="M18" s="134">
        <f>'別表４－４－１　行政不服審査法による不服申立て'!M18+'別表４－４－２　行政不服審査法によらない不服申立て'!M18</f>
        <v>2</v>
      </c>
      <c r="N18" s="134">
        <f>'別表４－４－１　行政不服審査法による不服申立て'!N18+'別表４－４－２　行政不服審査法によらない不服申立て'!N18</f>
        <v>2</v>
      </c>
      <c r="O18" s="134">
        <f>'別表４－４－１　行政不服審査法による不服申立て'!O18+'別表４－４－２　行政不服審査法によらない不服申立て'!O18</f>
        <v>0</v>
      </c>
    </row>
    <row r="19" spans="1:15" ht="18" customHeight="1">
      <c r="A19" s="133" t="s">
        <v>75</v>
      </c>
      <c r="B19" s="134">
        <f>'別表４－４－１　行政不服審査法による不服申立て'!B19+'別表４－４－２　行政不服審査法によらない不服申立て'!B19</f>
        <v>0</v>
      </c>
      <c r="C19" s="134">
        <f>'別表４－４－１　行政不服審査法による不服申立て'!C19+'別表４－４－２　行政不服審査法によらない不服申立て'!C19</f>
        <v>11</v>
      </c>
      <c r="D19" s="134">
        <f>'別表４－４－１　行政不服審査法による不服申立て'!D19+'別表４－４－２　行政不服審査法によらない不服申立て'!D19</f>
        <v>10</v>
      </c>
      <c r="E19" s="134">
        <f>'別表４－４－１　行政不服審査法による不服申立て'!E19+'別表４－４－２　行政不服審査法によらない不服申立て'!E19</f>
        <v>3</v>
      </c>
      <c r="F19" s="134">
        <f>'別表４－４－１　行政不服審査法による不服申立て'!F19+'別表４－４－２　行政不服審査法によらない不服申立て'!F19</f>
        <v>7</v>
      </c>
      <c r="G19" s="134">
        <f>'別表４－４－１　行政不服審査法による不服申立て'!G19+'別表４－４－２　行政不服審査法によらない不服申立て'!G19</f>
        <v>0</v>
      </c>
      <c r="H19" s="134">
        <f>'別表４－４－１　行政不服審査法による不服申立て'!H19+'別表４－４－２　行政不服審査法によらない不服申立て'!H19</f>
        <v>0</v>
      </c>
      <c r="I19" s="134">
        <f>'別表４－４－１　行政不服審査法による不服申立て'!I19+'別表４－４－２　行政不服審査法によらない不服申立て'!I19</f>
        <v>10</v>
      </c>
      <c r="J19" s="134">
        <f>'別表４－４－１　行政不服審査法による不服申立て'!J19+'別表４－４－２　行政不服審査法によらない不服申立て'!J19</f>
        <v>0</v>
      </c>
      <c r="K19" s="134">
        <f>'別表４－４－１　行政不服審査法による不服申立て'!K19+'別表４－４－２　行政不服審査法によらない不服申立て'!K19</f>
        <v>0</v>
      </c>
      <c r="L19" s="134">
        <f>'別表４－４－１　行政不服審査法による不服申立て'!L19+'別表４－４－２　行政不服審査法によらない不服申立て'!L19</f>
        <v>0</v>
      </c>
      <c r="M19" s="134">
        <f>'別表４－４－１　行政不服審査法による不服申立て'!M19+'別表４－４－２　行政不服審査法によらない不服申立て'!M19</f>
        <v>1</v>
      </c>
      <c r="N19" s="134">
        <f>'別表４－４－１　行政不服審査法による不服申立て'!N19+'別表４－４－２　行政不服審査法によらない不服申立て'!N19</f>
        <v>0</v>
      </c>
      <c r="O19" s="134">
        <f>'別表４－４－１　行政不服審査法による不服申立て'!O19+'別表４－４－２　行政不服審査法によらない不服申立て'!O19</f>
        <v>0</v>
      </c>
    </row>
    <row r="20" spans="1:15" ht="18" customHeight="1">
      <c r="A20" s="133" t="s">
        <v>76</v>
      </c>
      <c r="B20" s="134">
        <f>'別表４－４－１　行政不服審査法による不服申立て'!B20+'別表４－４－２　行政不服審査法によらない不服申立て'!B20</f>
        <v>1</v>
      </c>
      <c r="C20" s="134">
        <f>'別表４－４－１　行政不服審査法による不服申立て'!C20+'別表４－４－２　行政不服審査法によらない不服申立て'!C20</f>
        <v>8</v>
      </c>
      <c r="D20" s="134">
        <f>'別表４－４－１　行政不服審査法による不服申立て'!D20+'別表４－４－２　行政不服審査法によらない不服申立て'!D20</f>
        <v>5</v>
      </c>
      <c r="E20" s="134">
        <f>'別表４－４－１　行政不服審査法による不服申立て'!E20+'別表４－４－２　行政不服審査法によらない不服申立て'!E20</f>
        <v>0</v>
      </c>
      <c r="F20" s="134">
        <f>'別表４－４－１　行政不服審査法による不服申立て'!F20+'別表４－４－２　行政不服審査法によらない不服申立て'!F20</f>
        <v>4</v>
      </c>
      <c r="G20" s="134">
        <f>'別表４－４－１　行政不服審査法による不服申立て'!G20+'別表４－４－２　行政不服審査法によらない不服申立て'!G20</f>
        <v>1</v>
      </c>
      <c r="H20" s="134">
        <f>'別表４－４－１　行政不服審査法による不服申立て'!H20+'別表４－４－２　行政不服審査法によらない不服申立て'!H20</f>
        <v>0</v>
      </c>
      <c r="I20" s="134">
        <f>'別表４－４－１　行政不服審査法による不服申立て'!I20+'別表４－４－２　行政不服審査法によらない不服申立て'!I20</f>
        <v>3</v>
      </c>
      <c r="J20" s="134">
        <f>'別表４－４－１　行政不服審査法による不服申立て'!J20+'別表４－４－２　行政不服審査法によらない不服申立て'!J20</f>
        <v>2</v>
      </c>
      <c r="K20" s="134">
        <f>'別表４－４－１　行政不服審査法による不服申立て'!K20+'別表４－４－２　行政不服審査法によらない不服申立て'!K20</f>
        <v>0</v>
      </c>
      <c r="L20" s="134">
        <f>'別表４－４－１　行政不服審査法による不服申立て'!L20+'別表４－４－２　行政不服審査法によらない不服申立て'!L20</f>
        <v>0</v>
      </c>
      <c r="M20" s="134">
        <f>'別表４－４－１　行政不服審査法による不服申立て'!M20+'別表４－４－２　行政不服審査法によらない不服申立て'!M20</f>
        <v>2</v>
      </c>
      <c r="N20" s="134">
        <f>'別表４－４－１　行政不服審査法による不服申立て'!N20+'別表４－４－２　行政不服審査法によらない不服申立て'!N20</f>
        <v>2</v>
      </c>
      <c r="O20" s="134">
        <f>'別表４－４－１　行政不服審査法による不服申立て'!O20+'別表４－４－２　行政不服審査法によらない不服申立て'!O20</f>
        <v>0</v>
      </c>
    </row>
    <row r="21" spans="1:15" ht="18" customHeight="1">
      <c r="A21" s="133" t="s">
        <v>77</v>
      </c>
      <c r="B21" s="134">
        <f>'別表４－４－１　行政不服審査法による不服申立て'!B21+'別表４－４－２　行政不服審査法によらない不服申立て'!B21</f>
        <v>44</v>
      </c>
      <c r="C21" s="134">
        <f>'別表４－４－１　行政不服審査法による不服申立て'!C21+'別表４－４－２　行政不服審査法によらない不服申立て'!C21</f>
        <v>85</v>
      </c>
      <c r="D21" s="134">
        <f>'別表４－４－１　行政不服審査法による不服申立て'!D21+'別表４－４－２　行政不服審査法によらない不服申立て'!D21</f>
        <v>94</v>
      </c>
      <c r="E21" s="134">
        <f>'別表４－４－１　行政不服審査法による不服申立て'!E21+'別表４－４－２　行政不服審査法によらない不服申立て'!E21</f>
        <v>6</v>
      </c>
      <c r="F21" s="134">
        <f>'別表４－４－１　行政不服審査法による不服申立て'!F21+'別表４－４－２　行政不服審査法によらない不服申立て'!F21</f>
        <v>16</v>
      </c>
      <c r="G21" s="134">
        <f>'別表４－４－１　行政不服審査法による不服申立て'!G21+'別表４－４－２　行政不服審査法によらない不服申立て'!G21</f>
        <v>72</v>
      </c>
      <c r="H21" s="134">
        <f>'別表４－４－１　行政不服審査法による不服申立て'!H21+'別表４－４－２　行政不服審査法によらない不服申立て'!H21</f>
        <v>0</v>
      </c>
      <c r="I21" s="134">
        <f>'別表４－４－１　行政不服審査法による不服申立て'!I21+'別表４－４－２　行政不服審査法によらない不服申立て'!I21</f>
        <v>78</v>
      </c>
      <c r="J21" s="134">
        <f>'別表４－４－１　行政不服審査法による不服申立て'!J21+'別表４－４－２　行政不服審査法によらない不服申立て'!J21</f>
        <v>3</v>
      </c>
      <c r="K21" s="134">
        <f>'別表４－４－１　行政不服審査法による不服申立て'!K21+'別表４－４－２　行政不服審査法によらない不服申立て'!K21</f>
        <v>1</v>
      </c>
      <c r="L21" s="134">
        <f>'別表４－４－１　行政不服審査法による不服申立て'!L21+'別表４－４－２　行政不服審査法によらない不服申立て'!L21</f>
        <v>12</v>
      </c>
      <c r="M21" s="134">
        <f>'別表４－４－１　行政不服審査法による不服申立て'!M21+'別表４－４－２　行政不服審査法によらない不服申立て'!M21</f>
        <v>1</v>
      </c>
      <c r="N21" s="134">
        <f>'別表４－４－１　行政不服審査法による不服申立て'!N21+'別表４－４－２　行政不服審査法によらない不服申立て'!N21</f>
        <v>34</v>
      </c>
      <c r="O21" s="134">
        <f>'別表４－４－１　行政不服審査法による不服申立て'!O21+'別表４－４－２　行政不服審査法によらない不服申立て'!O21</f>
        <v>31</v>
      </c>
    </row>
    <row r="22" spans="1:15" ht="18" customHeight="1">
      <c r="A22" s="133" t="s">
        <v>78</v>
      </c>
      <c r="B22" s="134">
        <f>'別表４－４－１　行政不服審査法による不服申立て'!B22+'別表４－４－２　行政不服審査法によらない不服申立て'!B22</f>
        <v>1</v>
      </c>
      <c r="C22" s="134">
        <f>'別表４－４－１　行政不服審査法による不服申立て'!C22+'別表４－４－２　行政不服審査法によらない不服申立て'!C22</f>
        <v>7</v>
      </c>
      <c r="D22" s="134">
        <f>'別表４－４－１　行政不服審査法による不服申立て'!D22+'別表４－４－２　行政不服審査法によらない不服申立て'!D22</f>
        <v>6</v>
      </c>
      <c r="E22" s="134">
        <f>'別表４－４－１　行政不服審査法による不服申立て'!E22+'別表４－４－２　行政不服審査法によらない不服申立て'!E22</f>
        <v>0</v>
      </c>
      <c r="F22" s="134">
        <f>'別表４－４－１　行政不服審査法による不服申立て'!F22+'別表４－４－２　行政不服審査法によらない不服申立て'!F22</f>
        <v>5</v>
      </c>
      <c r="G22" s="134">
        <f>'別表４－４－１　行政不服審査法による不服申立て'!G22+'別表４－４－２　行政不服審査法によらない不服申立て'!G22</f>
        <v>1</v>
      </c>
      <c r="H22" s="134">
        <f>'別表４－４－１　行政不服審査法による不服申立て'!H22+'別表４－４－２　行政不服審査法によらない不服申立て'!H22</f>
        <v>0</v>
      </c>
      <c r="I22" s="134">
        <f>'別表４－４－１　行政不服審査法による不服申立て'!I22+'別表４－４－２　行政不服審査法によらない不服申立て'!I22</f>
        <v>4</v>
      </c>
      <c r="J22" s="134">
        <f>'別表４－４－１　行政不服審査法による不服申立て'!J22+'別表４－４－２　行政不服審査法によらない不服申立て'!J22</f>
        <v>2</v>
      </c>
      <c r="K22" s="134">
        <f>'別表４－４－１　行政不服審査法による不服申立て'!K22+'別表４－４－２　行政不服審査法によらない不服申立て'!K22</f>
        <v>0</v>
      </c>
      <c r="L22" s="134">
        <f>'別表４－４－１　行政不服審査法による不服申立て'!L22+'別表４－４－２　行政不服審査法によらない不服申立て'!L22</f>
        <v>0</v>
      </c>
      <c r="M22" s="134">
        <f>'別表４－４－１　行政不服審査法による不服申立て'!M22+'別表４－４－２　行政不服審査法によらない不服申立て'!M22</f>
        <v>1</v>
      </c>
      <c r="N22" s="134">
        <f>'別表４－４－１　行政不服審査法による不服申立て'!N22+'別表４－４－２　行政不服審査法によらない不服申立て'!N22</f>
        <v>1</v>
      </c>
      <c r="O22" s="134">
        <f>'別表４－４－１　行政不服審査法による不服申立て'!O22+'別表４－４－２　行政不服審査法によらない不服申立て'!O22</f>
        <v>0</v>
      </c>
    </row>
    <row r="23" spans="1:15" ht="18" customHeight="1">
      <c r="A23" s="133" t="s">
        <v>79</v>
      </c>
      <c r="B23" s="134">
        <f>'別表４－４－１　行政不服審査法による不服申立て'!B23+'別表４－４－２　行政不服審査法によらない不服申立て'!B23</f>
        <v>1</v>
      </c>
      <c r="C23" s="134">
        <f>'別表４－４－１　行政不服審査法による不服申立て'!C23+'別表４－４－２　行政不服審査法によらない不服申立て'!C23</f>
        <v>30</v>
      </c>
      <c r="D23" s="134">
        <f>'別表４－４－１　行政不服審査法による不服申立て'!D23+'別表４－４－２　行政不服審査法によらない不服申立て'!D23</f>
        <v>27</v>
      </c>
      <c r="E23" s="134">
        <f>'別表４－４－１　行政不服審査法による不服申立て'!E23+'別表４－４－２　行政不服審査法によらない不服申立て'!E23</f>
        <v>3</v>
      </c>
      <c r="F23" s="134">
        <f>'別表４－４－１　行政不服審査法による不服申立て'!F23+'別表４－４－２　行政不服審査法によらない不服申立て'!F23</f>
        <v>15</v>
      </c>
      <c r="G23" s="134">
        <f>'別表４－４－１　行政不服審査法による不服申立て'!G23+'別表４－４－２　行政不服審査法によらない不服申立て'!G23</f>
        <v>9</v>
      </c>
      <c r="H23" s="134">
        <f>'別表４－４－１　行政不服審査法による不服申立て'!H23+'別表４－４－２　行政不服審査法によらない不服申立て'!H23</f>
        <v>0</v>
      </c>
      <c r="I23" s="134">
        <f>'別表４－４－１　行政不服審査法による不服申立て'!I23+'別表４－４－２　行政不服審査法によらない不服申立て'!I23</f>
        <v>14</v>
      </c>
      <c r="J23" s="134">
        <f>'別表４－４－１　行政不服審査法による不服申立て'!J23+'別表４－４－２　行政不服審査法によらない不服申立て'!J23</f>
        <v>13</v>
      </c>
      <c r="K23" s="134">
        <f>'別表４－４－１　行政不服審査法による不服申立て'!K23+'別表４－４－２　行政不服審査法によらない不服申立て'!K23</f>
        <v>0</v>
      </c>
      <c r="L23" s="134">
        <f>'別表４－４－１　行政不服審査法による不服申立て'!L23+'別表４－４－２　行政不服審査法によらない不服申立て'!L23</f>
        <v>0</v>
      </c>
      <c r="M23" s="134">
        <f>'別表４－４－１　行政不服審査法による不服申立て'!M23+'別表４－４－２　行政不服審査法によらない不服申立て'!M23</f>
        <v>2</v>
      </c>
      <c r="N23" s="134">
        <f>'別表４－４－１　行政不服審査法による不服申立て'!N23+'別表４－４－２　行政不服審査法によらない不服申立て'!N23</f>
        <v>2</v>
      </c>
      <c r="O23" s="134">
        <f>'別表４－４－１　行政不服審査法による不服申立て'!O23+'別表４－４－２　行政不服審査法によらない不服申立て'!O23</f>
        <v>0</v>
      </c>
    </row>
    <row r="24" spans="1:15" ht="18" customHeight="1">
      <c r="A24" s="133" t="s">
        <v>80</v>
      </c>
      <c r="B24" s="134">
        <f>'別表４－４－１　行政不服審査法による不服申立て'!B24+'別表４－４－２　行政不服審査法によらない不服申立て'!B24</f>
        <v>0</v>
      </c>
      <c r="C24" s="134">
        <f>'別表４－４－１　行政不服審査法による不服申立て'!C24+'別表４－４－２　行政不服審査法によらない不服申立て'!C24</f>
        <v>41</v>
      </c>
      <c r="D24" s="134">
        <f>'別表４－４－１　行政不服審査法による不服申立て'!D24+'別表４－４－２　行政不服審査法によらない不服申立て'!D24</f>
        <v>36</v>
      </c>
      <c r="E24" s="134">
        <f>'別表４－４－１　行政不服審査法による不服申立て'!E24+'別表４－４－２　行政不服審査法によらない不服申立て'!E24</f>
        <v>1</v>
      </c>
      <c r="F24" s="134">
        <f>'別表４－４－１　行政不服審査法による不服申立て'!F24+'別表４－４－２　行政不服審査法によらない不服申立て'!F24</f>
        <v>33</v>
      </c>
      <c r="G24" s="134">
        <f>'別表４－４－１　行政不服審査法による不服申立て'!G24+'別表４－４－２　行政不服審査法によらない不服申立て'!G24</f>
        <v>2</v>
      </c>
      <c r="H24" s="134">
        <f>'別表４－４－１　行政不服審査法による不服申立て'!H24+'別表４－４－２　行政不服審査法によらない不服申立て'!H24</f>
        <v>0</v>
      </c>
      <c r="I24" s="134">
        <f>'別表４－４－１　行政不服審査法による不服申立て'!I24+'別表４－４－２　行政不服審査法によらない不服申立て'!I24</f>
        <v>7</v>
      </c>
      <c r="J24" s="134">
        <f>'別表４－４－１　行政不服審査法による不服申立て'!J24+'別表４－４－２　行政不服審査法によらない不服申立て'!J24</f>
        <v>28</v>
      </c>
      <c r="K24" s="134">
        <f>'別表４－４－１　行政不服審査法による不服申立て'!K24+'別表４－４－２　行政不服審査法によらない不服申立て'!K24</f>
        <v>1</v>
      </c>
      <c r="L24" s="134">
        <f>'別表４－４－１　行政不服審査法による不服申立て'!L24+'別表４－４－２　行政不服審査法によらない不服申立て'!L24</f>
        <v>0</v>
      </c>
      <c r="M24" s="134">
        <f>'別表４－４－１　行政不服審査法による不服申立て'!M24+'別表４－４－２　行政不服審査法によらない不服申立て'!M24</f>
        <v>5</v>
      </c>
      <c r="N24" s="134">
        <f>'別表４－４－１　行政不服審査法による不服申立て'!N24+'別表４－４－２　行政不服審査法によらない不服申立て'!N24</f>
        <v>0</v>
      </c>
      <c r="O24" s="134">
        <f>'別表４－４－１　行政不服審査法による不服申立て'!O24+'別表４－４－２　行政不服審査法によらない不服申立て'!O24</f>
        <v>0</v>
      </c>
    </row>
    <row r="25" spans="1:15" ht="18" customHeight="1">
      <c r="A25" s="133" t="s">
        <v>81</v>
      </c>
      <c r="B25" s="134">
        <f>'別表４－４－１　行政不服審査法による不服申立て'!B25+'別表４－４－２　行政不服審査法によらない不服申立て'!B25</f>
        <v>3</v>
      </c>
      <c r="C25" s="134">
        <f>'別表４－４－１　行政不服審査法による不服申立て'!C25+'別表４－４－２　行政不服審査法によらない不服申立て'!C25</f>
        <v>34</v>
      </c>
      <c r="D25" s="134">
        <f>'別表４－４－１　行政不服審査法による不服申立て'!D25+'別表４－４－２　行政不服審査法によらない不服申立て'!D25</f>
        <v>24</v>
      </c>
      <c r="E25" s="134">
        <f>'別表４－４－１　行政不服審査法による不服申立て'!E25+'別表４－４－２　行政不服審査法によらない不服申立て'!E25</f>
        <v>2</v>
      </c>
      <c r="F25" s="134">
        <f>'別表４－４－１　行政不服審査法による不服申立て'!F25+'別表４－４－２　行政不服審査法によらない不服申立て'!F25</f>
        <v>21</v>
      </c>
      <c r="G25" s="134">
        <f>'別表４－４－１　行政不服審査法による不服申立て'!G25+'別表４－４－２　行政不服審査法によらない不服申立て'!G25</f>
        <v>1</v>
      </c>
      <c r="H25" s="134">
        <f>'別表４－４－１　行政不服審査法による不服申立て'!H25+'別表４－４－２　行政不服審査法によらない不服申立て'!H25</f>
        <v>0</v>
      </c>
      <c r="I25" s="134">
        <f>'別表４－４－１　行政不服審査法による不服申立て'!I25+'別表４－４－２　行政不服審査法によらない不服申立て'!I25</f>
        <v>10</v>
      </c>
      <c r="J25" s="134">
        <f>'別表４－４－１　行政不服審査法による不服申立て'!J25+'別表４－４－２　行政不服審査法によらない不服申立て'!J25</f>
        <v>0</v>
      </c>
      <c r="K25" s="134">
        <f>'別表４－４－１　行政不服審査法による不服申立て'!K25+'別表４－４－２　行政不服審査法によらない不服申立て'!K25</f>
        <v>14</v>
      </c>
      <c r="L25" s="134">
        <f>'別表４－４－１　行政不服審査法による不服申立て'!L25+'別表４－４－２　行政不服審査法によらない不服申立て'!L25</f>
        <v>0</v>
      </c>
      <c r="M25" s="134">
        <f>'別表４－４－１　行政不服審査法による不服申立て'!M25+'別表４－４－２　行政不服審査法によらない不服申立て'!M25</f>
        <v>6</v>
      </c>
      <c r="N25" s="134">
        <f>'別表４－４－１　行政不服審査法による不服申立て'!N25+'別表４－４－２　行政不服審査法によらない不服申立て'!N25</f>
        <v>7</v>
      </c>
      <c r="O25" s="134">
        <f>'別表４－４－１　行政不服審査法による不服申立て'!O25+'別表４－４－２　行政不服審査法によらない不服申立て'!O25</f>
        <v>0</v>
      </c>
    </row>
    <row r="26" spans="1:15" ht="18" customHeight="1">
      <c r="A26" s="133" t="s">
        <v>82</v>
      </c>
      <c r="B26" s="134">
        <f>'別表４－４－１　行政不服審査法による不服申立て'!B26+'別表４－４－２　行政不服審査法によらない不服申立て'!B26</f>
        <v>0</v>
      </c>
      <c r="C26" s="134">
        <f>'別表４－４－１　行政不服審査法による不服申立て'!C26+'別表４－４－２　行政不服審査法によらない不服申立て'!C26</f>
        <v>11</v>
      </c>
      <c r="D26" s="134">
        <f>'別表４－４－１　行政不服審査法による不服申立て'!D26+'別表４－４－２　行政不服審査法によらない不服申立て'!D26</f>
        <v>9</v>
      </c>
      <c r="E26" s="134">
        <f>'別表４－４－１　行政不服審査法による不服申立て'!E26+'別表４－４－２　行政不服審査法によらない不服申立て'!E26</f>
        <v>1</v>
      </c>
      <c r="F26" s="134">
        <f>'別表４－４－１　行政不服審査法による不服申立て'!F26+'別表４－４－２　行政不服審査法によらない不服申立て'!F26</f>
        <v>6</v>
      </c>
      <c r="G26" s="134">
        <f>'別表４－４－１　行政不服審査法による不服申立て'!G26+'別表４－４－２　行政不服審査法によらない不服申立て'!G26</f>
        <v>2</v>
      </c>
      <c r="H26" s="134">
        <f>'別表４－４－１　行政不服審査法による不服申立て'!H26+'別表４－４－２　行政不服審査法によらない不服申立て'!H26</f>
        <v>0</v>
      </c>
      <c r="I26" s="134">
        <f>'別表４－４－１　行政不服審査法による不服申立て'!I26+'別表４－４－２　行政不服審査法によらない不服申立て'!I26</f>
        <v>9</v>
      </c>
      <c r="J26" s="134">
        <f>'別表４－４－１　行政不服審査法による不服申立て'!J26+'別表４－４－２　行政不服審査法によらない不服申立て'!J26</f>
        <v>0</v>
      </c>
      <c r="K26" s="134">
        <f>'別表４－４－１　行政不服審査法による不服申立て'!K26+'別表４－４－２　行政不服審査法によらない不服申立て'!K26</f>
        <v>0</v>
      </c>
      <c r="L26" s="134">
        <f>'別表４－４－１　行政不服審査法による不服申立て'!L26+'別表４－４－２　行政不服審査法によらない不服申立て'!L26</f>
        <v>0</v>
      </c>
      <c r="M26" s="134">
        <f>'別表４－４－１　行政不服審査法による不服申立て'!M26+'別表４－４－２　行政不服審査法によらない不服申立て'!M26</f>
        <v>0</v>
      </c>
      <c r="N26" s="134">
        <f>'別表４－４－１　行政不服審査法による不服申立て'!N26+'別表４－４－２　行政不服審査法によらない不服申立て'!N26</f>
        <v>2</v>
      </c>
      <c r="O26" s="134">
        <f>'別表４－４－１　行政不服審査法による不服申立て'!O26+'別表４－４－２　行政不服審査法によらない不服申立て'!O26</f>
        <v>0</v>
      </c>
    </row>
    <row r="27" spans="1:15" ht="18" customHeight="1">
      <c r="A27" s="133" t="s">
        <v>83</v>
      </c>
      <c r="B27" s="134">
        <f>'別表４－４－１　行政不服審査法による不服申立て'!B27+'別表４－４－２　行政不服審査法によらない不服申立て'!B27</f>
        <v>0</v>
      </c>
      <c r="C27" s="134">
        <f>'別表４－４－１　行政不服審査法による不服申立て'!C27+'別表４－４－２　行政不服審査法によらない不服申立て'!C27</f>
        <v>6</v>
      </c>
      <c r="D27" s="134">
        <f>'別表４－４－１　行政不服審査法による不服申立て'!D27+'別表４－４－２　行政不服審査法によらない不服申立て'!D27</f>
        <v>3</v>
      </c>
      <c r="E27" s="134">
        <f>'別表４－４－１　行政不服審査法による不服申立て'!E27+'別表４－４－２　行政不服審査法によらない不服申立て'!E27</f>
        <v>0</v>
      </c>
      <c r="F27" s="134">
        <f>'別表４－４－１　行政不服審査法による不服申立て'!F27+'別表４－４－２　行政不服審査法によらない不服申立て'!F27</f>
        <v>3</v>
      </c>
      <c r="G27" s="134">
        <f>'別表４－４－１　行政不服審査法による不服申立て'!G27+'別表４－４－２　行政不服審査法によらない不服申立て'!G27</f>
        <v>0</v>
      </c>
      <c r="H27" s="134">
        <f>'別表４－４－１　行政不服審査法による不服申立て'!H27+'別表４－４－２　行政不服審査法によらない不服申立て'!H27</f>
        <v>0</v>
      </c>
      <c r="I27" s="134">
        <f>'別表４－４－１　行政不服審査法による不服申立て'!I27+'別表４－４－２　行政不服審査法によらない不服申立て'!I27</f>
        <v>3</v>
      </c>
      <c r="J27" s="134">
        <f>'別表４－４－１　行政不服審査法による不服申立て'!J27+'別表４－４－２　行政不服審査法によらない不服申立て'!J27</f>
        <v>0</v>
      </c>
      <c r="K27" s="134">
        <f>'別表４－４－１　行政不服審査法による不服申立て'!K27+'別表４－４－２　行政不服審査法によらない不服申立て'!K27</f>
        <v>0</v>
      </c>
      <c r="L27" s="134">
        <f>'別表４－４－１　行政不服審査法による不服申立て'!L27+'別表４－４－２　行政不服審査法によらない不服申立て'!L27</f>
        <v>0</v>
      </c>
      <c r="M27" s="134">
        <f>'別表４－４－１　行政不服審査法による不服申立て'!M27+'別表４－４－２　行政不服審査法によらない不服申立て'!M27</f>
        <v>0</v>
      </c>
      <c r="N27" s="134">
        <f>'別表４－４－１　行政不服審査法による不服申立て'!N27+'別表４－４－２　行政不服審査法によらない不服申立て'!N27</f>
        <v>3</v>
      </c>
      <c r="O27" s="134">
        <f>'別表４－４－１　行政不服審査法による不服申立て'!O27+'別表４－４－２　行政不服審査法によらない不服申立て'!O27</f>
        <v>0</v>
      </c>
    </row>
    <row r="28" spans="1:15" ht="18" customHeight="1">
      <c r="A28" s="133" t="s">
        <v>84</v>
      </c>
      <c r="B28" s="134">
        <f>'別表４－４－１　行政不服審査法による不服申立て'!B28+'別表４－４－２　行政不服審査法によらない不服申立て'!B28</f>
        <v>0</v>
      </c>
      <c r="C28" s="134">
        <f>'別表４－４－１　行政不服審査法による不服申立て'!C28+'別表４－４－２　行政不服審査法によらない不服申立て'!C28</f>
        <v>13</v>
      </c>
      <c r="D28" s="134">
        <f>'別表４－４－１　行政不服審査法による不服申立て'!D28+'別表４－４－２　行政不服審査法によらない不服申立て'!D28</f>
        <v>11</v>
      </c>
      <c r="E28" s="134">
        <f>'別表４－４－１　行政不服審査法による不服申立て'!E28+'別表４－４－２　行政不服審査法によらない不服申立て'!E28</f>
        <v>2</v>
      </c>
      <c r="F28" s="134">
        <f>'別表４－４－１　行政不服審査法による不服申立て'!F28+'別表４－４－２　行政不服審査法によらない不服申立て'!F28</f>
        <v>8</v>
      </c>
      <c r="G28" s="134">
        <f>'別表４－４－１　行政不服審査法による不服申立て'!G28+'別表４－４－２　行政不服審査法によらない不服申立て'!G28</f>
        <v>1</v>
      </c>
      <c r="H28" s="134">
        <f>'別表４－４－１　行政不服審査法による不服申立て'!H28+'別表４－４－２　行政不服審査法によらない不服申立て'!H28</f>
        <v>0</v>
      </c>
      <c r="I28" s="134">
        <f>'別表４－４－１　行政不服審査法による不服申立て'!I28+'別表４－４－２　行政不服審査法によらない不服申立て'!I28</f>
        <v>4</v>
      </c>
      <c r="J28" s="134">
        <f>'別表４－４－１　行政不服審査法による不服申立て'!J28+'別表４－４－２　行政不服審査法によらない不服申立て'!J28</f>
        <v>3</v>
      </c>
      <c r="K28" s="134">
        <f>'別表４－４－１　行政不服審査法による不服申立て'!K28+'別表４－４－２　行政不服審査法によらない不服申立て'!K28</f>
        <v>4</v>
      </c>
      <c r="L28" s="134">
        <f>'別表４－４－１　行政不服審査法による不服申立て'!L28+'別表４－４－２　行政不服審査法によらない不服申立て'!L28</f>
        <v>0</v>
      </c>
      <c r="M28" s="134">
        <f>'別表４－４－１　行政不服審査法による不服申立て'!M28+'別表４－４－２　行政不服審査法によらない不服申立て'!M28</f>
        <v>1</v>
      </c>
      <c r="N28" s="134">
        <f>'別表４－４－１　行政不服審査法による不服申立て'!N28+'別表４－４－２　行政不服審査法によらない不服申立て'!N28</f>
        <v>1</v>
      </c>
      <c r="O28" s="134">
        <f>'別表４－４－１　行政不服審査法による不服申立て'!O28+'別表４－４－２　行政不服審査法によらない不服申立て'!O28</f>
        <v>0</v>
      </c>
    </row>
    <row r="29" spans="1:15" ht="18" customHeight="1">
      <c r="A29" s="133" t="s">
        <v>85</v>
      </c>
      <c r="B29" s="134">
        <f>'別表４－４－１　行政不服審査法による不服申立て'!B29+'別表４－４－２　行政不服審査法によらない不服申立て'!B29</f>
        <v>2</v>
      </c>
      <c r="C29" s="134">
        <f>'別表４－４－１　行政不服審査法による不服申立て'!C29+'別表４－４－２　行政不服審査法によらない不服申立て'!C29</f>
        <v>18</v>
      </c>
      <c r="D29" s="134">
        <f>'別表４－４－１　行政不服審査法による不服申立て'!D29+'別表４－４－２　行政不服審査法によらない不服申立て'!D29</f>
        <v>14</v>
      </c>
      <c r="E29" s="134">
        <f>'別表４－４－１　行政不服審査法による不服申立て'!E29+'別表４－４－２　行政不服審査法によらない不服申立て'!E29</f>
        <v>8</v>
      </c>
      <c r="F29" s="134">
        <f>'別表４－４－１　行政不服審査法による不服申立て'!F29+'別表４－４－２　行政不服審査法によらない不服申立て'!F29</f>
        <v>6</v>
      </c>
      <c r="G29" s="134">
        <f>'別表４－４－１　行政不服審査法による不服申立て'!G29+'別表４－４－２　行政不服審査法によらない不服申立て'!G29</f>
        <v>0</v>
      </c>
      <c r="H29" s="134">
        <f>'別表４－４－１　行政不服審査法による不服申立て'!H29+'別表４－４－２　行政不服審査法によらない不服申立て'!H29</f>
        <v>0</v>
      </c>
      <c r="I29" s="134">
        <f>'別表４－４－１　行政不服審査法による不服申立て'!I29+'別表４－４－２　行政不服審査法によらない不服申立て'!I29</f>
        <v>12</v>
      </c>
      <c r="J29" s="134">
        <f>'別表４－４－１　行政不服審査法による不服申立て'!J29+'別表４－４－２　行政不服審査法によらない不服申立て'!J29</f>
        <v>0</v>
      </c>
      <c r="K29" s="134">
        <f>'別表４－４－１　行政不服審査法による不服申立て'!K29+'別表４－４－２　行政不服審査法によらない不服申立て'!K29</f>
        <v>2</v>
      </c>
      <c r="L29" s="134">
        <f>'別表４－４－１　行政不服審査法による不服申立て'!L29+'別表４－４－２　行政不服審査法によらない不服申立て'!L29</f>
        <v>0</v>
      </c>
      <c r="M29" s="134">
        <f>'別表４－４－１　行政不服審査法による不服申立て'!M29+'別表４－４－２　行政不服審査法によらない不服申立て'!M29</f>
        <v>1</v>
      </c>
      <c r="N29" s="134">
        <f>'別表４－４－１　行政不服審査法による不服申立て'!N29+'別表４－４－２　行政不服審査法によらない不服申立て'!N29</f>
        <v>5</v>
      </c>
      <c r="O29" s="134">
        <f>'別表４－４－１　行政不服審査法による不服申立て'!O29+'別表４－４－２　行政不服審査法によらない不服申立て'!O29</f>
        <v>0</v>
      </c>
    </row>
    <row r="30" spans="1:15" ht="18" customHeight="1">
      <c r="A30" s="133" t="s">
        <v>86</v>
      </c>
      <c r="B30" s="134">
        <f>'別表４－４－１　行政不服審査法による不服申立て'!B30+'別表４－４－２　行政不服審査法によらない不服申立て'!B30</f>
        <v>31</v>
      </c>
      <c r="C30" s="134">
        <f>'別表４－４－１　行政不服審査法による不服申立て'!C30+'別表４－４－２　行政不服審査法によらない不服申立て'!C30</f>
        <v>15</v>
      </c>
      <c r="D30" s="134">
        <f>'別表４－４－１　行政不服審査法による不服申立て'!D30+'別表４－４－２　行政不服審査法によらない不服申立て'!D30</f>
        <v>43</v>
      </c>
      <c r="E30" s="134">
        <f>'別表４－４－１　行政不服審査法による不服申立て'!E30+'別表４－４－２　行政不服審査法によらない不服申立て'!E30</f>
        <v>5</v>
      </c>
      <c r="F30" s="134">
        <f>'別表４－４－１　行政不服審査法による不服申立て'!F30+'別表４－４－２　行政不服審査法によらない不服申立て'!F30</f>
        <v>37</v>
      </c>
      <c r="G30" s="134">
        <f>'別表４－４－１　行政不服審査法による不服申立て'!G30+'別表４－４－２　行政不服審査法によらない不服申立て'!G30</f>
        <v>1</v>
      </c>
      <c r="H30" s="134">
        <f>'別表４－４－１　行政不服審査法による不服申立て'!H30+'別表４－４－２　行政不服審査法によらない不服申立て'!H30</f>
        <v>0</v>
      </c>
      <c r="I30" s="134">
        <f>'別表４－４－１　行政不服審査法による不服申立て'!I30+'別表４－４－２　行政不服審査法によらない不服申立て'!I30</f>
        <v>11</v>
      </c>
      <c r="J30" s="134">
        <f>'別表４－４－１　行政不服審査法による不服申立て'!J30+'別表４－４－２　行政不服審査法によらない不服申立て'!J30</f>
        <v>3</v>
      </c>
      <c r="K30" s="134">
        <f>'別表４－４－１　行政不服審査法による不服申立て'!K30+'別表４－４－２　行政不服審査法によらない不服申立て'!K30</f>
        <v>4</v>
      </c>
      <c r="L30" s="134">
        <f>'別表４－４－１　行政不服審査法による不服申立て'!L30+'別表４－４－２　行政不服審査法によらない不服申立て'!L30</f>
        <v>25</v>
      </c>
      <c r="M30" s="134">
        <f>'別表４－４－１　行政不服審査法による不服申立て'!M30+'別表４－４－２　行政不服審査法によらない不服申立て'!M30</f>
        <v>2</v>
      </c>
      <c r="N30" s="134">
        <f>'別表４－４－１　行政不服審査法による不服申立て'!N30+'別表４－４－２　行政不服審査法によらない不服申立て'!N30</f>
        <v>1</v>
      </c>
      <c r="O30" s="134">
        <f>'別表４－４－１　行政不服審査法による不服申立て'!O30+'別表４－４－２　行政不服審査法によらない不服申立て'!O30</f>
        <v>0</v>
      </c>
    </row>
    <row r="31" spans="1:15" ht="18" customHeight="1">
      <c r="A31" s="133" t="s">
        <v>87</v>
      </c>
      <c r="B31" s="134">
        <f>'別表４－４－１　行政不服審査法による不服申立て'!B31+'別表４－４－２　行政不服審査法によらない不服申立て'!B31</f>
        <v>3</v>
      </c>
      <c r="C31" s="134">
        <f>'別表４－４－１　行政不服審査法による不服申立て'!C31+'別表４－４－２　行政不服審査法によらない不服申立て'!C31</f>
        <v>3</v>
      </c>
      <c r="D31" s="134">
        <f>'別表４－４－１　行政不服審査法による不服申立て'!D31+'別表４－４－２　行政不服審査法によらない不服申立て'!D31</f>
        <v>5</v>
      </c>
      <c r="E31" s="134">
        <f>'別表４－４－１　行政不服審査法による不服申立て'!E31+'別表４－４－２　行政不服審査法によらない不服申立て'!E31</f>
        <v>3</v>
      </c>
      <c r="F31" s="134">
        <f>'別表４－４－１　行政不服審査法による不服申立て'!F31+'別表４－４－２　行政不服審査法によらない不服申立て'!F31</f>
        <v>2</v>
      </c>
      <c r="G31" s="134">
        <f>'別表４－４－１　行政不服審査法による不服申立て'!G31+'別表４－４－２　行政不服審査法によらない不服申立て'!G31</f>
        <v>0</v>
      </c>
      <c r="H31" s="134">
        <f>'別表４－４－１　行政不服審査法による不服申立て'!H31+'別表４－４－２　行政不服審査法によらない不服申立て'!H31</f>
        <v>0</v>
      </c>
      <c r="I31" s="134">
        <f>'別表４－４－１　行政不服審査法による不服申立て'!I31+'別表４－４－２　行政不服審査法によらない不服申立て'!I31</f>
        <v>1</v>
      </c>
      <c r="J31" s="134">
        <f>'別表４－４－１　行政不服審査法による不服申立て'!J31+'別表４－４－２　行政不服審査法によらない不服申立て'!J31</f>
        <v>0</v>
      </c>
      <c r="K31" s="134">
        <f>'別表４－４－１　行政不服審査法による不服申立て'!K31+'別表４－４－２　行政不服審査法によらない不服申立て'!K31</f>
        <v>2</v>
      </c>
      <c r="L31" s="134">
        <f>'別表４－４－１　行政不服審査法による不服申立て'!L31+'別表４－４－２　行政不服審査法によらない不服申立て'!L31</f>
        <v>2</v>
      </c>
      <c r="M31" s="134">
        <f>'別表４－４－１　行政不服審査法による不服申立て'!M31+'別表４－４－２　行政不服審査法によらない不服申立て'!M31</f>
        <v>0</v>
      </c>
      <c r="N31" s="134">
        <f>'別表４－４－１　行政不服審査法による不服申立て'!N31+'別表４－４－２　行政不服審査法によらない不服申立て'!N31</f>
        <v>1</v>
      </c>
      <c r="O31" s="134">
        <f>'別表４－４－１　行政不服審査法による不服申立て'!O31+'別表４－４－２　行政不服審査法によらない不服申立て'!O31</f>
        <v>1</v>
      </c>
    </row>
    <row r="32" spans="1:15" ht="18" customHeight="1">
      <c r="A32" s="133" t="s">
        <v>88</v>
      </c>
      <c r="B32" s="134">
        <f>'別表４－４－１　行政不服審査法による不服申立て'!B32+'別表４－４－２　行政不服審査法によらない不服申立て'!B32</f>
        <v>0</v>
      </c>
      <c r="C32" s="134">
        <f>'別表４－４－１　行政不服審査法による不服申立て'!C32+'別表４－４－２　行政不服審査法によらない不服申立て'!C32</f>
        <v>266</v>
      </c>
      <c r="D32" s="134">
        <f>'別表４－４－１　行政不服審査法による不服申立て'!D32+'別表４－４－２　行政不服審査法によらない不服申立て'!D32</f>
        <v>248</v>
      </c>
      <c r="E32" s="134">
        <f>'別表４－４－１　行政不服審査法による不服申立て'!E32+'別表４－４－２　行政不服審査法によらない不服申立て'!E32</f>
        <v>45</v>
      </c>
      <c r="F32" s="134">
        <f>'別表４－４－１　行政不服審査法による不服申立て'!F32+'別表４－４－２　行政不服審査法によらない不服申立て'!F32</f>
        <v>198</v>
      </c>
      <c r="G32" s="134">
        <f>'別表４－４－１　行政不服審査法による不服申立て'!G32+'別表４－４－２　行政不服審査法によらない不服申立て'!G32</f>
        <v>5</v>
      </c>
      <c r="H32" s="134">
        <f>'別表４－４－１　行政不服審査法による不服申立て'!H32+'別表４－４－２　行政不服審査法によらない不服申立て'!H32</f>
        <v>0</v>
      </c>
      <c r="I32" s="134">
        <f>'別表４－４－１　行政不服審査法による不服申立て'!I32+'別表４－４－２　行政不服審査法によらない不服申立て'!I32</f>
        <v>34</v>
      </c>
      <c r="J32" s="134">
        <f>'別表４－４－１　行政不服審査法による不服申立て'!J32+'別表４－４－２　行政不服審査法によらない不服申立て'!J32</f>
        <v>209</v>
      </c>
      <c r="K32" s="134">
        <f>'別表４－４－１　行政不服審査法による不服申立て'!K32+'別表４－４－２　行政不服審査法によらない不服申立て'!K32</f>
        <v>5</v>
      </c>
      <c r="L32" s="134">
        <f>'別表４－４－１　行政不服審査法による不服申立て'!L32+'別表４－４－２　行政不服審査法によらない不服申立て'!L32</f>
        <v>0</v>
      </c>
      <c r="M32" s="134">
        <f>'別表４－４－１　行政不服審査法による不服申立て'!M32+'別表４－４－２　行政不服審査法によらない不服申立て'!M32</f>
        <v>14</v>
      </c>
      <c r="N32" s="134">
        <f>'別表４－４－１　行政不服審査法による不服申立て'!N32+'別表４－４－２　行政不服審査法によらない不服申立て'!N32</f>
        <v>4</v>
      </c>
      <c r="O32" s="134">
        <f>'別表４－４－１　行政不服審査法による不服申立て'!O32+'別表４－４－２　行政不服審査法によらない不服申立て'!O32</f>
        <v>0</v>
      </c>
    </row>
    <row r="33" spans="1:15" ht="18" customHeight="1">
      <c r="A33" s="133" t="s">
        <v>89</v>
      </c>
      <c r="B33" s="134">
        <f>'別表４－４－１　行政不服審査法による不服申立て'!B33+'別表４－４－２　行政不服審査法によらない不服申立て'!B33</f>
        <v>0</v>
      </c>
      <c r="C33" s="134">
        <f>'別表４－４－１　行政不服審査法による不服申立て'!C33+'別表４－４－２　行政不服審査法によらない不服申立て'!C33</f>
        <v>10</v>
      </c>
      <c r="D33" s="134">
        <f>'別表４－４－１　行政不服審査法による不服申立て'!D33+'別表４－４－２　行政不服審査法によらない不服申立て'!D33</f>
        <v>8</v>
      </c>
      <c r="E33" s="134">
        <f>'別表４－４－１　行政不服審査法による不服申立て'!E33+'別表４－４－２　行政不服審査法によらない不服申立て'!E33</f>
        <v>0</v>
      </c>
      <c r="F33" s="134">
        <f>'別表４－４－１　行政不服審査法による不服申立て'!F33+'別表４－４－２　行政不服審査法によらない不服申立て'!F33</f>
        <v>8</v>
      </c>
      <c r="G33" s="134">
        <f>'別表４－４－１　行政不服審査法による不服申立て'!G33+'別表４－４－２　行政不服審査法によらない不服申立て'!G33</f>
        <v>0</v>
      </c>
      <c r="H33" s="134">
        <f>'別表４－４－１　行政不服審査法による不服申立て'!H33+'別表４－４－２　行政不服審査法によらない不服申立て'!H33</f>
        <v>0</v>
      </c>
      <c r="I33" s="134">
        <f>'別表４－４－１　行政不服審査法による不服申立て'!I33+'別表４－４－２　行政不服審査法によらない不服申立て'!I33</f>
        <v>8</v>
      </c>
      <c r="J33" s="134">
        <f>'別表４－４－１　行政不服審査法による不服申立て'!J33+'別表４－４－２　行政不服審査法によらない不服申立て'!J33</f>
        <v>0</v>
      </c>
      <c r="K33" s="134">
        <f>'別表４－４－１　行政不服審査法による不服申立て'!K33+'別表４－４－２　行政不服審査法によらない不服申立て'!K33</f>
        <v>0</v>
      </c>
      <c r="L33" s="134">
        <f>'別表４－４－１　行政不服審査法による不服申立て'!L33+'別表４－４－２　行政不服審査法によらない不服申立て'!L33</f>
        <v>0</v>
      </c>
      <c r="M33" s="134">
        <f>'別表４－４－１　行政不服審査法による不服申立て'!M33+'別表４－４－２　行政不服審査法によらない不服申立て'!M33</f>
        <v>0</v>
      </c>
      <c r="N33" s="134">
        <f>'別表４－４－１　行政不服審査法による不服申立て'!N33+'別表４－４－２　行政不服審査法によらない不服申立て'!N33</f>
        <v>2</v>
      </c>
      <c r="O33" s="134">
        <f>'別表４－４－１　行政不服審査法による不服申立て'!O33+'別表４－４－２　行政不服審査法によらない不服申立て'!O33</f>
        <v>0</v>
      </c>
    </row>
    <row r="34" spans="1:15" ht="18" customHeight="1">
      <c r="A34" s="133" t="s">
        <v>90</v>
      </c>
      <c r="B34" s="134">
        <f>'別表４－４－１　行政不服審査法による不服申立て'!B34+'別表４－４－２　行政不服審査法によらない不服申立て'!B34</f>
        <v>36</v>
      </c>
      <c r="C34" s="134">
        <f>'別表４－４－１　行政不服審査法による不服申立て'!C34+'別表４－４－２　行政不服審査法によらない不服申立て'!C34</f>
        <v>10</v>
      </c>
      <c r="D34" s="134">
        <f>'別表４－４－１　行政不服審査法による不服申立て'!D34+'別表４－４－２　行政不服審査法によらない不服申立て'!D34</f>
        <v>10</v>
      </c>
      <c r="E34" s="134">
        <f>'別表４－４－１　行政不服審査法による不服申立て'!E34+'別表４－４－２　行政不服審査法によらない不服申立て'!E34</f>
        <v>0</v>
      </c>
      <c r="F34" s="134">
        <f>'別表４－４－１　行政不服審査法による不服申立て'!F34+'別表４－４－２　行政不服審査法によらない不服申立て'!F34</f>
        <v>8</v>
      </c>
      <c r="G34" s="134">
        <f>'別表４－４－１　行政不服審査法による不服申立て'!G34+'別表４－４－２　行政不服審査法によらない不服申立て'!G34</f>
        <v>2</v>
      </c>
      <c r="H34" s="134">
        <f>'別表４－４－１　行政不服審査法による不服申立て'!H34+'別表４－４－２　行政不服審査法によらない不服申立て'!H34</f>
        <v>0</v>
      </c>
      <c r="I34" s="134">
        <f>'別表４－４－１　行政不服審査法による不服申立て'!I34+'別表４－４－２　行政不服審査法によらない不服申立て'!I34</f>
        <v>10</v>
      </c>
      <c r="J34" s="134">
        <f>'別表４－４－１　行政不服審査法による不服申立て'!J34+'別表４－４－２　行政不服審査法によらない不服申立て'!J34</f>
        <v>0</v>
      </c>
      <c r="K34" s="134">
        <f>'別表４－４－１　行政不服審査法による不服申立て'!K34+'別表４－４－２　行政不服審査法によらない不服申立て'!K34</f>
        <v>0</v>
      </c>
      <c r="L34" s="134">
        <f>'別表４－４－１　行政不服審査法による不服申立て'!L34+'別表４－４－２　行政不服審査法によらない不服申立て'!L34</f>
        <v>0</v>
      </c>
      <c r="M34" s="134">
        <f>'別表４－４－１　行政不服審査法による不服申立て'!M34+'別表４－４－２　行政不服審査法によらない不服申立て'!M34</f>
        <v>0</v>
      </c>
      <c r="N34" s="134">
        <f>'別表４－４－１　行政不服審査法による不服申立て'!N34+'別表４－４－２　行政不服審査法によらない不服申立て'!N34</f>
        <v>36</v>
      </c>
      <c r="O34" s="134">
        <f>'別表４－４－１　行政不服審査法による不服申立て'!O34+'別表４－４－２　行政不服審査法によらない不服申立て'!O34</f>
        <v>36</v>
      </c>
    </row>
    <row r="35" spans="1:15" ht="18" customHeight="1">
      <c r="A35" s="133" t="s">
        <v>91</v>
      </c>
      <c r="B35" s="134">
        <f>'別表４－４－１　行政不服審査法による不服申立て'!B35+'別表４－４－２　行政不服審査法によらない不服申立て'!B35</f>
        <v>5</v>
      </c>
      <c r="C35" s="134">
        <f>'別表４－４－１　行政不服審査法による不服申立て'!C35+'別表４－４－２　行政不服審査法によらない不服申立て'!C35</f>
        <v>54</v>
      </c>
      <c r="D35" s="134">
        <f>'別表４－４－１　行政不服審査法による不服申立て'!D35+'別表４－４－２　行政不服審査法によらない不服申立て'!D35</f>
        <v>56</v>
      </c>
      <c r="E35" s="134">
        <f>'別表４－４－１　行政不服審査法による不服申立て'!E35+'別表４－４－２　行政不服審査法によらない不服申立て'!E35</f>
        <v>9</v>
      </c>
      <c r="F35" s="134">
        <f>'別表４－４－１　行政不服審査法による不服申立て'!F35+'別表４－４－２　行政不服審査法によらない不服申立て'!F35</f>
        <v>46</v>
      </c>
      <c r="G35" s="134">
        <f>'別表４－４－１　行政不服審査法による不服申立て'!G35+'別表４－４－２　行政不服審査法によらない不服申立て'!G35</f>
        <v>1</v>
      </c>
      <c r="H35" s="134">
        <f>'別表４－４－１　行政不服審査法による不服申立て'!H35+'別表４－４－２　行政不服審査法によらない不服申立て'!H35</f>
        <v>0</v>
      </c>
      <c r="I35" s="134">
        <f>'別表４－４－１　行政不服審査法による不服申立て'!I35+'別表４－４－２　行政不服審査法によらない不服申立て'!I35</f>
        <v>18</v>
      </c>
      <c r="J35" s="134">
        <f>'別表４－４－１　行政不服審査法による不服申立て'!J35+'別表４－４－２　行政不服審査法によらない不服申立て'!J35</f>
        <v>37</v>
      </c>
      <c r="K35" s="134">
        <f>'別表４－４－１　行政不服審査法による不服申立て'!K35+'別表４－４－２　行政不服審査法によらない不服申立て'!K35</f>
        <v>1</v>
      </c>
      <c r="L35" s="134">
        <f>'別表４－４－１　行政不服審査法による不服申立て'!L35+'別表４－４－２　行政不服審査法によらない不服申立て'!L35</f>
        <v>0</v>
      </c>
      <c r="M35" s="134">
        <f>'別表４－４－１　行政不服審査法による不服申立て'!M35+'別表４－４－２　行政不服審査法によらない不服申立て'!M35</f>
        <v>2</v>
      </c>
      <c r="N35" s="134">
        <f>'別表４－４－１　行政不服審査法による不服申立て'!N35+'別表４－４－２　行政不服審査法によらない不服申立て'!N35</f>
        <v>1</v>
      </c>
      <c r="O35" s="134">
        <f>'別表４－４－１　行政不服審査法による不服申立て'!O35+'別表４－４－２　行政不服審査法によらない不服申立て'!O35</f>
        <v>0</v>
      </c>
    </row>
    <row r="36" spans="1:15" ht="18" customHeight="1">
      <c r="A36" s="133" t="s">
        <v>92</v>
      </c>
      <c r="B36" s="134">
        <f>'別表４－４－１　行政不服審査法による不服申立て'!B36+'別表４－４－２　行政不服審査法によらない不服申立て'!B36</f>
        <v>0</v>
      </c>
      <c r="C36" s="134">
        <f>'別表４－４－１　行政不服審査法による不服申立て'!C36+'別表４－４－２　行政不服審査法によらない不服申立て'!C36</f>
        <v>2</v>
      </c>
      <c r="D36" s="134">
        <f>'別表４－４－１　行政不服審査法による不服申立て'!D36+'別表４－４－２　行政不服審査法によらない不服申立て'!D36</f>
        <v>2</v>
      </c>
      <c r="E36" s="134">
        <f>'別表４－４－１　行政不服審査法による不服申立て'!E36+'別表４－４－２　行政不服審査法によらない不服申立て'!E36</f>
        <v>0</v>
      </c>
      <c r="F36" s="134">
        <f>'別表４－４－１　行政不服審査法による不服申立て'!F36+'別表４－４－２　行政不服審査法によらない不服申立て'!F36</f>
        <v>2</v>
      </c>
      <c r="G36" s="134">
        <f>'別表４－４－１　行政不服審査法による不服申立て'!G36+'別表４－４－２　行政不服審査法によらない不服申立て'!G36</f>
        <v>0</v>
      </c>
      <c r="H36" s="134">
        <f>'別表４－４－１　行政不服審査法による不服申立て'!H36+'別表４－４－２　行政不服審査法によらない不服申立て'!H36</f>
        <v>0</v>
      </c>
      <c r="I36" s="134">
        <f>'別表４－４－１　行政不服審査法による不服申立て'!I36+'別表４－４－２　行政不服審査法によらない不服申立て'!I36</f>
        <v>2</v>
      </c>
      <c r="J36" s="134">
        <f>'別表４－４－１　行政不服審査法による不服申立て'!J36+'別表４－４－２　行政不服審査法によらない不服申立て'!J36</f>
        <v>0</v>
      </c>
      <c r="K36" s="134">
        <f>'別表４－４－１　行政不服審査法による不服申立て'!K36+'別表４－４－２　行政不服審査法によらない不服申立て'!K36</f>
        <v>0</v>
      </c>
      <c r="L36" s="134">
        <f>'別表４－４－１　行政不服審査法による不服申立て'!L36+'別表４－４－２　行政不服審査法によらない不服申立て'!L36</f>
        <v>0</v>
      </c>
      <c r="M36" s="134">
        <f>'別表４－４－１　行政不服審査法による不服申立て'!M36+'別表４－４－２　行政不服審査法によらない不服申立て'!M36</f>
        <v>0</v>
      </c>
      <c r="N36" s="134">
        <f>'別表４－４－１　行政不服審査法による不服申立て'!N36+'別表４－４－２　行政不服審査法によらない不服申立て'!N36</f>
        <v>0</v>
      </c>
      <c r="O36" s="134">
        <f>'別表４－４－１　行政不服審査法による不服申立て'!O36+'別表４－４－２　行政不服審査法によらない不服申立て'!O36</f>
        <v>0</v>
      </c>
    </row>
    <row r="37" spans="1:15" ht="18" customHeight="1">
      <c r="A37" s="133" t="s">
        <v>93</v>
      </c>
      <c r="B37" s="134">
        <f>'別表４－４－１　行政不服審査法による不服申立て'!B37+'別表４－４－２　行政不服審査法によらない不服申立て'!B37</f>
        <v>3</v>
      </c>
      <c r="C37" s="134">
        <f>'別表４－４－１　行政不服審査法による不服申立て'!C37+'別表４－４－２　行政不服審査法によらない不服申立て'!C37</f>
        <v>17</v>
      </c>
      <c r="D37" s="134">
        <f>'別表４－４－１　行政不服審査法による不服申立て'!D37+'別表４－４－２　行政不服審査法によらない不服申立て'!D37</f>
        <v>19</v>
      </c>
      <c r="E37" s="134">
        <f>'別表４－４－１　行政不服審査法による不服申立て'!E37+'別表４－４－２　行政不服審査法によらない不服申立て'!E37</f>
        <v>3</v>
      </c>
      <c r="F37" s="134">
        <f>'別表４－４－１　行政不服審査法による不服申立て'!F37+'別表４－４－２　行政不服審査法によらない不服申立て'!F37</f>
        <v>14</v>
      </c>
      <c r="G37" s="134">
        <f>'別表４－４－１　行政不服審査法による不服申立て'!G37+'別表４－４－２　行政不服審査法によらない不服申立て'!G37</f>
        <v>2</v>
      </c>
      <c r="H37" s="134">
        <f>'別表４－４－１　行政不服審査法による不服申立て'!H37+'別表４－４－２　行政不服審査法によらない不服申立て'!H37</f>
        <v>0</v>
      </c>
      <c r="I37" s="134">
        <f>'別表４－４－１　行政不服審査法による不服申立て'!I37+'別表４－４－２　行政不服審査法によらない不服申立て'!I37</f>
        <v>11</v>
      </c>
      <c r="J37" s="134">
        <f>'別表４－４－１　行政不服審査法による不服申立て'!J37+'別表４－４－２　行政不服審査法によらない不服申立て'!J37</f>
        <v>0</v>
      </c>
      <c r="K37" s="134">
        <f>'別表４－４－１　行政不服審査法による不服申立て'!K37+'別表４－４－２　行政不服審査法によらない不服申立て'!K37</f>
        <v>8</v>
      </c>
      <c r="L37" s="134">
        <f>'別表４－４－１　行政不服審査法による不服申立て'!L37+'別表４－４－２　行政不服審査法によらない不服申立て'!L37</f>
        <v>0</v>
      </c>
      <c r="M37" s="134">
        <f>'別表４－４－１　行政不服審査法による不服申立て'!M37+'別表４－４－２　行政不服審査法によらない不服申立て'!M37</f>
        <v>0</v>
      </c>
      <c r="N37" s="134">
        <f>'別表４－４－１　行政不服審査法による不服申立て'!N37+'別表４－４－２　行政不服審査法によらない不服申立て'!N37</f>
        <v>1</v>
      </c>
      <c r="O37" s="134">
        <f>'別表４－４－１　行政不服審査法による不服申立て'!O37+'別表４－４－２　行政不服審査法によらない不服申立て'!O37</f>
        <v>0</v>
      </c>
    </row>
    <row r="38" spans="1:15" ht="18" customHeight="1">
      <c r="A38" s="133" t="s">
        <v>94</v>
      </c>
      <c r="B38" s="134">
        <f>'別表４－４－１　行政不服審査法による不服申立て'!B38+'別表４－４－２　行政不服審査法によらない不服申立て'!B38</f>
        <v>4</v>
      </c>
      <c r="C38" s="134">
        <f>'別表４－４－１　行政不服審査法による不服申立て'!C38+'別表４－４－２　行政不服審査法によらない不服申立て'!C38</f>
        <v>41</v>
      </c>
      <c r="D38" s="134">
        <f>'別表４－４－１　行政不服審査法による不服申立て'!D38+'別表４－４－２　行政不服審査法によらない不服申立て'!D38</f>
        <v>29</v>
      </c>
      <c r="E38" s="134">
        <f>'別表４－４－１　行政不服審査法による不服申立て'!E38+'別表４－４－２　行政不服審査法によらない不服申立て'!E38</f>
        <v>3</v>
      </c>
      <c r="F38" s="134">
        <f>'別表４－４－１　行政不服審査法による不服申立て'!F38+'別表４－４－２　行政不服審査法によらない不服申立て'!F38</f>
        <v>23</v>
      </c>
      <c r="G38" s="134">
        <f>'別表４－４－１　行政不服審査法による不服申立て'!G38+'別表４－４－２　行政不服審査法によらない不服申立て'!G38</f>
        <v>3</v>
      </c>
      <c r="H38" s="134">
        <f>'別表４－４－１　行政不服審査法による不服申立て'!H38+'別表４－４－２　行政不服審査法によらない不服申立て'!H38</f>
        <v>0</v>
      </c>
      <c r="I38" s="134">
        <f>'別表４－４－１　行政不服審査法による不服申立て'!I38+'別表４－４－２　行政不服審査法によらない不服申立て'!I38</f>
        <v>4</v>
      </c>
      <c r="J38" s="134">
        <f>'別表４－４－１　行政不服審査法による不服申立て'!J38+'別表４－４－２　行政不服審査法によらない不服申立て'!J38</f>
        <v>2</v>
      </c>
      <c r="K38" s="134">
        <f>'別表４－４－１　行政不服審査法による不服申立て'!K38+'別表４－４－２　行政不服審査法によらない不服申立て'!K38</f>
        <v>22</v>
      </c>
      <c r="L38" s="134">
        <f>'別表４－４－１　行政不服審査法による不服申立て'!L38+'別表４－４－２　行政不服審査法によらない不服申立て'!L38</f>
        <v>1</v>
      </c>
      <c r="M38" s="134">
        <f>'別表４－４－１　行政不服審査法による不服申立て'!M38+'別表４－４－２　行政不服審査法によらない不服申立て'!M38</f>
        <v>6</v>
      </c>
      <c r="N38" s="134">
        <f>'別表４－４－１　行政不服審査法による不服申立て'!N38+'別表４－４－２　行政不服審査法によらない不服申立て'!N38</f>
        <v>10</v>
      </c>
      <c r="O38" s="134">
        <f>'別表４－４－１　行政不服審査法による不服申立て'!O38+'別表４－４－２　行政不服審査法によらない不服申立て'!O38</f>
        <v>2</v>
      </c>
    </row>
    <row r="39" spans="1:15" ht="18" customHeight="1" thickBot="1">
      <c r="A39" s="135" t="s">
        <v>95</v>
      </c>
      <c r="B39" s="134">
        <f>'別表４－４－１　行政不服審査法による不服申立て'!B39+'別表４－４－２　行政不服審査法によらない不服申立て'!B39</f>
        <v>2</v>
      </c>
      <c r="C39" s="139">
        <f>'別表４－４－１　行政不服審査法による不服申立て'!C39+'別表４－４－２　行政不服審査法によらない不服申立て'!C39</f>
        <v>51</v>
      </c>
      <c r="D39" s="139">
        <f>'別表４－４－１　行政不服審査法による不服申立て'!D39+'別表４－４－２　行政不服審査法によらない不服申立て'!D39</f>
        <v>39</v>
      </c>
      <c r="E39" s="139">
        <f>'別表４－４－１　行政不服審査法による不服申立て'!E39+'別表４－４－２　行政不服審査法によらない不服申立て'!E39</f>
        <v>1</v>
      </c>
      <c r="F39" s="139">
        <f>'別表４－４－１　行政不服審査法による不服申立て'!F39+'別表４－４－２　行政不服審査法によらない不服申立て'!F39</f>
        <v>32</v>
      </c>
      <c r="G39" s="139">
        <f>'別表４－４－１　行政不服審査法による不服申立て'!G39+'別表４－４－２　行政不服審査法によらない不服申立て'!G39</f>
        <v>6</v>
      </c>
      <c r="H39" s="139">
        <f>'別表４－４－１　行政不服審査法による不服申立て'!H39+'別表４－４－２　行政不服審査法によらない不服申立て'!H39</f>
        <v>0</v>
      </c>
      <c r="I39" s="139">
        <f>'別表４－４－１　行政不服審査法による不服申立て'!I39+'別表４－４－２　行政不服審査法によらない不服申立て'!I39</f>
        <v>7</v>
      </c>
      <c r="J39" s="139">
        <f>'別表４－４－１　行政不服審査法による不服申立て'!J39+'別表４－４－２　行政不服審査法によらない不服申立て'!J39</f>
        <v>3</v>
      </c>
      <c r="K39" s="139">
        <f>'別表４－４－１　行政不服審査法による不服申立て'!K39+'別表４－４－２　行政不服審査法によらない不服申立て'!K39</f>
        <v>29</v>
      </c>
      <c r="L39" s="139">
        <f>'別表４－４－１　行政不服審査法による不服申立て'!L39+'別表４－４－２　行政不服審査法によらない不服申立て'!L39</f>
        <v>0</v>
      </c>
      <c r="M39" s="139">
        <f>'別表４－４－１　行政不服審査法による不服申立て'!M39+'別表４－４－２　行政不服審査法によらない不服申立て'!M39</f>
        <v>9</v>
      </c>
      <c r="N39" s="139">
        <f>'別表４－４－１　行政不服審査法による不服申立て'!N39+'別表４－４－２　行政不服審査法によらない不服申立て'!N39</f>
        <v>5</v>
      </c>
      <c r="O39" s="139">
        <f>'別表４－４－１　行政不服審査法による不服申立て'!O39+'別表４－４－２　行政不服審査法によらない不服申立て'!O39</f>
        <v>1</v>
      </c>
    </row>
    <row r="40" spans="1:15" ht="18" customHeight="1" thickTop="1">
      <c r="A40" s="136" t="s">
        <v>96</v>
      </c>
      <c r="B40" s="137">
        <f aca="true" t="shared" si="0" ref="B40:O40">SUM(B8:B39)</f>
        <v>163</v>
      </c>
      <c r="C40" s="137">
        <f t="shared" si="0"/>
        <v>912</v>
      </c>
      <c r="D40" s="137">
        <f t="shared" si="0"/>
        <v>859</v>
      </c>
      <c r="E40" s="137">
        <f t="shared" si="0"/>
        <v>109</v>
      </c>
      <c r="F40" s="137">
        <f t="shared" si="0"/>
        <v>628</v>
      </c>
      <c r="G40" s="137">
        <f t="shared" si="0"/>
        <v>122</v>
      </c>
      <c r="H40" s="137">
        <f t="shared" si="0"/>
        <v>0</v>
      </c>
      <c r="I40" s="137">
        <f t="shared" si="0"/>
        <v>356</v>
      </c>
      <c r="J40" s="137">
        <f t="shared" si="0"/>
        <v>329</v>
      </c>
      <c r="K40" s="137">
        <f t="shared" si="0"/>
        <v>127</v>
      </c>
      <c r="L40" s="137">
        <f t="shared" si="0"/>
        <v>47</v>
      </c>
      <c r="M40" s="137">
        <f t="shared" si="0"/>
        <v>74</v>
      </c>
      <c r="N40" s="137">
        <f t="shared" si="0"/>
        <v>142</v>
      </c>
      <c r="O40" s="137">
        <f t="shared" si="0"/>
        <v>78</v>
      </c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5905511811023623" bottom="0.5905511811023623" header="0.5118110236220472" footer="0.5118110236220472"/>
  <pageSetup firstPageNumber="11" useFirstPageNumber="1" horizontalDpi="600" verticalDpi="600" orientation="landscape" paperSize="9" r:id="rId1"/>
  <headerFooter alignWithMargins="0">
    <oddFooter>&amp;C&amp;"ＭＳ 明朝,標準"-&amp;P+42-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大村修一</dc:creator>
  <cp:keywords/>
  <dc:description/>
  <cp:lastModifiedBy>大村修一</cp:lastModifiedBy>
  <cp:lastPrinted>2010-08-12T11:22:20Z</cp:lastPrinted>
  <dcterms:created xsi:type="dcterms:W3CDTF">2010-08-06T07:56:09Z</dcterms:created>
  <dcterms:modified xsi:type="dcterms:W3CDTF">2010-09-14T09:46:43Z</dcterms:modified>
  <cp:category/>
  <cp:version/>
  <cp:contentType/>
  <cp:contentStatus/>
</cp:coreProperties>
</file>