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県別県税" sheetId="1" r:id="rId1"/>
  </sheets>
  <definedNames>
    <definedName name="_xlnm.Print_Area" localSheetId="0">'県別県税'!$A$2:$CE$61</definedName>
  </definedNames>
  <calcPr fullCalcOnLoad="1"/>
</workbook>
</file>

<file path=xl/sharedStrings.xml><?xml version="1.0" encoding="utf-8"?>
<sst xmlns="http://schemas.openxmlformats.org/spreadsheetml/2006/main" count="559" uniqueCount="97">
  <si>
    <t>住民基本</t>
  </si>
  <si>
    <t>都 道 府 県</t>
  </si>
  <si>
    <t>計</t>
  </si>
  <si>
    <t>台帳人口</t>
  </si>
  <si>
    <t>税額(円)</t>
  </si>
  <si>
    <t>指　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</si>
  <si>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</si>
  <si>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</si>
  <si>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</si>
  <si>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</si>
  <si>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</si>
  <si>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</si>
  <si>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</si>
  <si>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</si>
  <si>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</si>
  <si>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</si>
  <si>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</si>
  <si>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</si>
  <si>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</si>
  <si>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</si>
  <si>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</si>
  <si>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</si>
  <si>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</si>
  <si>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</si>
  <si>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</si>
  <si>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</si>
  <si>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</si>
  <si>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</si>
  <si>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</si>
  <si>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</si>
  <si>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</si>
  <si>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</si>
  <si>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</si>
  <si>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</si>
  <si>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</si>
  <si>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</si>
  <si>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</si>
  <si>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</si>
  <si>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</si>
  <si>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</si>
  <si>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</si>
  <si>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</si>
  <si>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</si>
  <si>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</si>
  <si>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</si>
  <si>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</si>
  <si>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</si>
  <si>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</si>
  <si>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</si>
  <si>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</si>
  <si>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</si>
  <si>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</si>
  <si>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</si>
  <si>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</si>
  <si>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 xml:space="preserve"> </t>
  </si>
  <si>
    <t>道　　　府　　　県　　　民　　　税</t>
  </si>
  <si>
    <t>事　　　　    業    　　　　税</t>
  </si>
  <si>
    <t>不 動 産 取 得 税</t>
  </si>
  <si>
    <t>道 府 県 た ば こ 税</t>
  </si>
  <si>
    <t>ゴ ル フ 場 利 用 税</t>
  </si>
  <si>
    <t>自　 動 　車 　税</t>
  </si>
  <si>
    <t>鉱　　 区 　　税</t>
  </si>
  <si>
    <t>道 府 県 固 定 資 産 税</t>
  </si>
  <si>
    <t>自 動 車 取 得 税</t>
  </si>
  <si>
    <t>軽 油 引 取 税</t>
  </si>
  <si>
    <t>その他の道府県税</t>
  </si>
  <si>
    <t>道　 府 　県 　税</t>
  </si>
  <si>
    <t>地　方　交　付　税</t>
  </si>
  <si>
    <t>地　方　譲　与　税</t>
  </si>
  <si>
    <t>合　　  　　計</t>
  </si>
  <si>
    <t>個　　　人</t>
  </si>
  <si>
    <t>法　　　人</t>
  </si>
  <si>
    <t>個　　人</t>
  </si>
  <si>
    <t>法　　人</t>
  </si>
  <si>
    <t>譲　　渡　　割</t>
  </si>
  <si>
    <t>貨　　物　　割</t>
  </si>
  <si>
    <t>Ａ</t>
  </si>
  <si>
    <t>Ｂ</t>
  </si>
  <si>
    <t>Ｃ</t>
  </si>
  <si>
    <t>Ａ＋Ｂ＋Ｃ</t>
  </si>
  <si>
    <t>税　　額</t>
  </si>
  <si>
    <t>人口１人当たり</t>
  </si>
  <si>
    <t>(百万円)</t>
  </si>
  <si>
    <t>地　　　方　　　消　　　費　　　税　（　　清　　算　　前　　）</t>
  </si>
  <si>
    <t>狩　　猟　  税</t>
  </si>
  <si>
    <t>地 方 消 費 税</t>
  </si>
  <si>
    <t>　　　５　地方消費税は、都道府県間における清算後の額である。</t>
  </si>
  <si>
    <t>　　　６　自動車取得税及び軽油引取税については、旧法による税（目的税分）を含む。</t>
  </si>
  <si>
    <t>　　　４　都道府県が徴収した道府県民税利子割・配当割・株式等譲渡所得割、地方消費税、ゴルフ場利用税、特別地方消費税、自動車取得税及</t>
  </si>
  <si>
    <t>　　　　税交付金、特別地方消費税交付金、自動車取得税交付金及び軽油引取税交付金は控除していない。</t>
  </si>
  <si>
    <t>　　　　び軽油引取税はそのまま道府県税収入とし、利子割交付金、配当割交付金、株式等譲渡所得割交付金、地方消費税交付金、ゴルフ場利用</t>
  </si>
  <si>
    <t>　　　２　東京都は、都が特別区において都税として徴収した市町村税相当分を道府県税から控除した。</t>
  </si>
  <si>
    <t>　　　３　個人道府県民税は、均等割、所得割、利子割、配当割及び株式等譲渡所得割の合計額である。</t>
  </si>
  <si>
    <t>　　　７　項目毎に四捨五入しており、合計と一致しないことがある。</t>
  </si>
  <si>
    <r>
      <t>平成</t>
    </r>
    <r>
      <rPr>
        <sz val="16"/>
        <color indexed="10"/>
        <rFont val="ＭＳ 明朝"/>
        <family val="1"/>
      </rPr>
      <t>28</t>
    </r>
    <r>
      <rPr>
        <sz val="16"/>
        <rFont val="ＭＳ 明朝"/>
        <family val="1"/>
      </rPr>
      <t>年度</t>
    </r>
  </si>
  <si>
    <t>（H29.1.1）</t>
  </si>
  <si>
    <t>(注)　１　人口１人当たりの指数は全国平均を100とした数値を掲げており、人口は平成29年１月１日現在の住民基本台帳人口による。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</si>
</sst>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
    <numFmt numFmtId="180" formatCode="#,##0.0_);[Red]\(#,##0.0\)"/>
    <numFmt numFmtId="181" formatCode="#,##0.0;\-#,##0;\-"/>
    <numFmt numFmtId="182" formatCode="#,##0_);[Red]\(#,##0\)"/>
    <numFmt numFmtId="183" formatCode="&quot;¥&quot;#,##0_);[Red]\(&quot;¥&quot;#,##0\)"/>
    <numFmt numFmtId="184" formatCode="#,##0;\-#,##0;0"/>
    <numFmt numFmtId="185" formatCode="#,##0.0;[Red]\-#,##0.0"/>
    <numFmt numFmtId="186" formatCode="#,##0;&quot;▲ &quot;#,##0"/>
    <numFmt numFmtId="187" formatCode="&quot;( &quot;#,###"/>
    <numFmt numFmtId="188" formatCode="#,##0;[Red]\-#,##0;\-"/>
    <numFmt numFmtId="189" formatCode="#,##0.0;[Red]\-#,##0;\-"/>
    <numFmt numFmtId="190" formatCode="#,##0;[Red]\-#,##0;0"/>
    <numFmt numFmtId="191" formatCode="#,##0.0;&quot;▲ &quot;#,##0.0"/>
    <numFmt numFmtId="192" formatCode="&quot;( &quot;#,###.0"/>
    <numFmt numFmtId="193" formatCode="#,##0.0_ "/>
    <numFmt numFmtId="194" formatCode="#,##0.0_ ;[Red]\-#,##0.0\ "/>
    <numFmt numFmtId="195" formatCode="&quot;(&quot;#,##0.0&quot;)&quot;"/>
    <numFmt numFmtId="196" formatCode="&quot;(&quot;#,##0&quot;)&quot;"/>
    <numFmt numFmtId="197" formatCode="0.0_);[Red]\(0.0\)"/>
    <numFmt numFmtId="198" formatCode="#,##0;&quot;△ &quot;#,##0"/>
    <numFmt numFmtId="199" formatCode="0.0"/>
    <numFmt numFmtId="200" formatCode="#,###;[Red]&quot;△&quot;#,###"/>
    <numFmt numFmtId="201" formatCode="&quot;¥&quot;#,##0;[Red]\-&quot;¥&quot;#,##0"/>
    <numFmt numFmtId="202" formatCode="#,##0_ "/>
    <numFmt numFmtId="203" formatCode="0.0%"/>
  </numFmts>
  <fonts count="73">
    <font>
      <sz val="11"/>
      <name val="明朝"/>
      <family val="1"/>
    </font>
    <font>
      <b/>
      <sz val="11"/>
      <name val="明朝"/>
      <family val="1"/>
    </font>
    <font>
      <i/>
      <sz val="11"/>
      <name val="明朝"/>
      <family val="1"/>
    </font>
    <font>
      <b/>
      <i/>
      <sz val="11"/>
      <name val="明朝"/>
      <family val="1"/>
    </font>
    <font>
      <sz val="11"/>
      <name val="ＭＳ ゴシック"/>
      <family val="3"/>
    </font>
    <font>
      <sz val="12"/>
      <name val="ＭＳ ゴシック"/>
      <family val="3"/>
    </font>
    <font>
      <sz val="6"/>
      <name val="ＭＳ Ｐ明朝"/>
      <family val="1"/>
    </font>
    <font>
      <sz val="10"/>
      <name val="ＭＳ ゴシック"/>
      <family val="3"/>
    </font>
    <font>
      <sz val="16"/>
      <name val="ＭＳ 明朝"/>
      <family val="1"/>
    </font>
    <font>
      <sz val="10"/>
      <name val="ＭＳ 明朝"/>
      <family val="1"/>
    </font>
    <font>
      <b/>
      <sz val="20"/>
      <color indexed="10"/>
      <name val="ＭＳ ゴシック"/>
      <family val="3"/>
    </font>
    <font>
      <sz val="16"/>
      <color indexed="10"/>
      <name val="ＭＳ 明朝"/>
      <family val="1"/>
    </font>
    <font>
      <sz val="11"/>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20"/>
      <name val="明朝"/>
      <family val="1"/>
    </font>
    <font>
      <sz val="11"/>
      <color indexed="17"/>
      <name val="ＭＳ Ｐゴシック"/>
      <family val="3"/>
    </font>
    <font>
      <sz val="12"/>
      <color indexed="10"/>
      <name val="ＭＳ ゴシック"/>
      <family val="3"/>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8"/>
      <color theme="3"/>
      <name val="ＭＳ Ｐゴシック"/>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u val="single"/>
      <sz val="11"/>
      <color theme="10"/>
      <name val="明朝"/>
      <family val="1"/>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2"/>
      <color theme="1"/>
      <name val="ＭＳ 明朝"/>
      <family val="1"/>
    </font>
    <font>
      <u val="single"/>
      <sz val="11"/>
      <color theme="11"/>
      <name val="明朝"/>
      <family val="1"/>
    </font>
    <font>
      <sz val="11"/>
      <color rgb="FF006100"/>
      <name val="Calibri"/>
      <family val="3"/>
    </font>
    <font>
      <sz val="11"/>
      <color rgb="FF006100"/>
      <name val="ＭＳ Ｐゴシック"/>
      <family val="3"/>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5"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5"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36" fillId="28" borderId="2" applyNumberFormat="0" applyFont="0" applyAlignment="0" applyProtection="0"/>
    <xf numFmtId="0" fontId="36" fillId="28" borderId="2" applyNumberFormat="0" applyFont="0" applyAlignment="0" applyProtection="0"/>
    <xf numFmtId="0" fontId="36" fillId="28" borderId="2" applyNumberFormat="0" applyFont="0" applyAlignment="0" applyProtection="0"/>
    <xf numFmtId="0" fontId="46"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1" fillId="30" borderId="4" applyNumberFormat="0" applyAlignment="0" applyProtection="0"/>
    <xf numFmtId="0" fontId="51" fillId="30" borderId="4" applyNumberFormat="0" applyAlignment="0" applyProtection="0"/>
    <xf numFmtId="0" fontId="51" fillId="30"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4"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5" fillId="0" borderId="0" applyFont="0" applyFill="0" applyBorder="0" applyAlignment="0" applyProtection="0"/>
    <xf numFmtId="38" fontId="36" fillId="0" borderId="0" applyFont="0" applyFill="0" applyBorder="0" applyAlignment="0" applyProtection="0"/>
    <xf numFmtId="38" fontId="35" fillId="0" borderId="0" applyFont="0" applyFill="0" applyBorder="0" applyAlignment="0" applyProtection="0"/>
    <xf numFmtId="38" fontId="36" fillId="0" borderId="0" applyFont="0" applyFill="0" applyBorder="0" applyAlignment="0" applyProtection="0"/>
    <xf numFmtId="38" fontId="35" fillId="0" borderId="0" applyFont="0" applyFill="0" applyBorder="0" applyAlignment="0" applyProtection="0"/>
    <xf numFmtId="0" fontId="54"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3" fillId="30" borderId="9" applyNumberFormat="0" applyAlignment="0" applyProtection="0"/>
    <xf numFmtId="0" fontId="63" fillId="30" borderId="9" applyNumberForma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0" fontId="66" fillId="31" borderId="4" applyNumberFormat="0" applyAlignment="0" applyProtection="0"/>
    <xf numFmtId="0" fontId="67" fillId="31" borderId="4" applyNumberFormat="0" applyAlignment="0" applyProtection="0"/>
    <xf numFmtId="0" fontId="67" fillId="31" borderId="4" applyNumberFormat="0" applyAlignment="0" applyProtection="0"/>
    <xf numFmtId="0" fontId="67" fillId="31" borderId="4" applyNumberFormat="0" applyAlignment="0" applyProtection="0"/>
    <xf numFmtId="0" fontId="12" fillId="0" borderId="0">
      <alignment vertical="center"/>
      <protection/>
    </xf>
    <xf numFmtId="0" fontId="14" fillId="0" borderId="0">
      <alignment/>
      <protection/>
    </xf>
    <xf numFmtId="0" fontId="12" fillId="0" borderId="0">
      <alignment vertical="center"/>
      <protection/>
    </xf>
    <xf numFmtId="0" fontId="14" fillId="0" borderId="0">
      <alignment/>
      <protection/>
    </xf>
    <xf numFmtId="0" fontId="36" fillId="0" borderId="0">
      <alignment vertical="center"/>
      <protection/>
    </xf>
    <xf numFmtId="0" fontId="0" fillId="0" borderId="0">
      <alignment/>
      <protection/>
    </xf>
    <xf numFmtId="0" fontId="14" fillId="0" borderId="0">
      <alignment/>
      <protection/>
    </xf>
    <xf numFmtId="0" fontId="14" fillId="0" borderId="0">
      <alignment horizontal="center"/>
      <protection/>
    </xf>
    <xf numFmtId="0" fontId="35" fillId="0" borderId="0">
      <alignment vertical="center"/>
      <protection/>
    </xf>
    <xf numFmtId="0" fontId="12" fillId="0" borderId="0">
      <alignment/>
      <protection/>
    </xf>
    <xf numFmtId="0" fontId="14" fillId="0" borderId="0">
      <alignment horizontal="center"/>
      <protection/>
    </xf>
    <xf numFmtId="0" fontId="68"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5" fillId="0" borderId="0">
      <alignment vertical="center"/>
      <protection/>
    </xf>
    <xf numFmtId="0" fontId="36" fillId="0" borderId="0">
      <alignment vertical="center"/>
      <protection/>
    </xf>
    <xf numFmtId="0" fontId="36" fillId="0" borderId="0">
      <alignment vertical="center"/>
      <protection/>
    </xf>
    <xf numFmtId="0" fontId="35" fillId="0" borderId="0">
      <alignment vertical="center"/>
      <protection/>
    </xf>
    <xf numFmtId="0" fontId="36" fillId="0" borderId="0">
      <alignment vertical="center"/>
      <protection/>
    </xf>
    <xf numFmtId="0" fontId="35"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cellStyleXfs>
  <cellXfs count="82">
    <xf numFmtId="0" fontId="0" fillId="0" borderId="0" xfId="0" applyAlignment="1">
      <alignment/>
    </xf>
    <xf numFmtId="0" fontId="4" fillId="0" borderId="0" xfId="0" applyFont="1" applyFill="1" applyAlignment="1">
      <alignment/>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57" fontId="4" fillId="0" borderId="14"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1" xfId="0" applyFont="1" applyFill="1" applyBorder="1" applyAlignment="1">
      <alignment horizontal="centerContinuous" vertical="center"/>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Font="1" applyFill="1" applyBorder="1" applyAlignment="1">
      <alignment/>
    </xf>
    <xf numFmtId="176" fontId="4" fillId="0" borderId="0" xfId="0" applyNumberFormat="1" applyFont="1" applyFill="1" applyAlignment="1">
      <alignment/>
    </xf>
    <xf numFmtId="3" fontId="4" fillId="0" borderId="0" xfId="0" applyNumberFormat="1" applyFont="1" applyFill="1" applyAlignment="1">
      <alignment/>
    </xf>
    <xf numFmtId="0" fontId="7" fillId="0" borderId="0" xfId="0" applyFont="1" applyFill="1" applyAlignment="1">
      <alignment/>
    </xf>
    <xf numFmtId="0" fontId="7" fillId="0" borderId="0" xfId="0" applyFont="1" applyAlignment="1">
      <alignment/>
    </xf>
    <xf numFmtId="0" fontId="8" fillId="0" borderId="0" xfId="0" applyFont="1" applyFill="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176" fontId="5" fillId="33" borderId="10" xfId="0" applyNumberFormat="1" applyFont="1" applyFill="1" applyBorder="1" applyAlignment="1">
      <alignment vertical="center"/>
    </xf>
    <xf numFmtId="181" fontId="5" fillId="33" borderId="10" xfId="0" applyNumberFormat="1" applyFont="1" applyFill="1" applyBorder="1" applyAlignment="1">
      <alignment vertical="center"/>
    </xf>
    <xf numFmtId="176" fontId="5" fillId="33" borderId="0" xfId="0" applyNumberFormat="1" applyFont="1" applyFill="1" applyBorder="1" applyAlignment="1">
      <alignment vertical="center"/>
    </xf>
    <xf numFmtId="176" fontId="5" fillId="33" borderId="14" xfId="0" applyNumberFormat="1" applyFont="1" applyFill="1" applyBorder="1" applyAlignment="1">
      <alignment vertical="center"/>
    </xf>
    <xf numFmtId="181" fontId="5" fillId="33" borderId="14" xfId="0" applyNumberFormat="1" applyFont="1" applyFill="1" applyBorder="1" applyAlignment="1">
      <alignment vertical="center"/>
    </xf>
    <xf numFmtId="179" fontId="5" fillId="33" borderId="14" xfId="0" applyNumberFormat="1" applyFont="1" applyFill="1" applyBorder="1" applyAlignment="1">
      <alignment vertical="center"/>
    </xf>
    <xf numFmtId="181" fontId="5" fillId="33" borderId="15" xfId="0" applyNumberFormat="1" applyFont="1" applyFill="1" applyBorder="1" applyAlignment="1">
      <alignment vertical="center"/>
    </xf>
    <xf numFmtId="3" fontId="5" fillId="33" borderId="16" xfId="0" applyNumberFormat="1" applyFont="1" applyFill="1" applyBorder="1" applyAlignment="1">
      <alignment vertical="center"/>
    </xf>
    <xf numFmtId="176" fontId="5" fillId="33" borderId="16" xfId="0" applyNumberFormat="1" applyFont="1" applyFill="1" applyBorder="1" applyAlignment="1">
      <alignment vertical="center"/>
    </xf>
    <xf numFmtId="20" fontId="8" fillId="0" borderId="0" xfId="0" applyNumberFormat="1" applyFont="1" applyFill="1" applyAlignment="1">
      <alignment/>
    </xf>
    <xf numFmtId="0" fontId="4" fillId="0" borderId="0" xfId="207" applyFont="1" applyFill="1" applyBorder="1" applyAlignment="1">
      <alignment horizontal="centerContinuous" vertical="center"/>
      <protection/>
    </xf>
    <xf numFmtId="0" fontId="4" fillId="0" borderId="0" xfId="207" applyFont="1" applyFill="1" applyBorder="1" applyAlignment="1">
      <alignment vertical="center"/>
      <protection/>
    </xf>
    <xf numFmtId="0" fontId="8" fillId="0" borderId="0" xfId="0" applyFont="1" applyFill="1" applyBorder="1" applyAlignment="1">
      <alignment/>
    </xf>
    <xf numFmtId="181" fontId="5" fillId="0" borderId="10" xfId="207" applyNumberFormat="1" applyFont="1" applyFill="1" applyBorder="1" applyAlignment="1">
      <alignment vertical="center"/>
      <protection/>
    </xf>
    <xf numFmtId="181" fontId="5" fillId="0" borderId="14" xfId="207" applyNumberFormat="1" applyFont="1" applyFill="1" applyBorder="1" applyAlignment="1">
      <alignment vertical="center"/>
      <protection/>
    </xf>
    <xf numFmtId="181" fontId="5" fillId="0" borderId="15" xfId="207" applyNumberFormat="1" applyFont="1" applyFill="1" applyBorder="1" applyAlignment="1">
      <alignment vertical="center"/>
      <protection/>
    </xf>
    <xf numFmtId="3" fontId="72" fillId="19" borderId="0" xfId="207" applyNumberFormat="1" applyFont="1" applyFill="1" applyBorder="1" applyAlignment="1">
      <alignment vertical="center"/>
      <protection/>
    </xf>
    <xf numFmtId="38" fontId="72" fillId="19" borderId="0" xfId="154" applyFont="1" applyFill="1" applyBorder="1" applyAlignment="1">
      <alignment horizontal="right" vertical="center"/>
    </xf>
    <xf numFmtId="0" fontId="7" fillId="0" borderId="0" xfId="0" applyFont="1" applyFill="1" applyBorder="1" applyAlignment="1">
      <alignment/>
    </xf>
    <xf numFmtId="0" fontId="4" fillId="0" borderId="0" xfId="0" applyFont="1" applyFill="1" applyBorder="1" applyAlignment="1">
      <alignment vertical="center"/>
    </xf>
    <xf numFmtId="3" fontId="4" fillId="0" borderId="10" xfId="0" applyNumberFormat="1" applyFont="1" applyFill="1" applyBorder="1" applyAlignment="1">
      <alignment vertical="center"/>
    </xf>
    <xf numFmtId="3" fontId="4" fillId="0" borderId="14" xfId="0" applyNumberFormat="1" applyFont="1" applyFill="1" applyBorder="1" applyAlignment="1">
      <alignment vertical="center"/>
    </xf>
    <xf numFmtId="3" fontId="4" fillId="0" borderId="15" xfId="0" applyNumberFormat="1" applyFont="1" applyFill="1" applyBorder="1" applyAlignment="1">
      <alignment vertical="center"/>
    </xf>
    <xf numFmtId="3" fontId="4" fillId="0" borderId="16" xfId="0" applyNumberFormat="1" applyFont="1" applyFill="1" applyBorder="1" applyAlignment="1">
      <alignment vertical="center"/>
    </xf>
    <xf numFmtId="176" fontId="5" fillId="0" borderId="10" xfId="0" applyNumberFormat="1" applyFont="1" applyFill="1" applyBorder="1" applyAlignment="1">
      <alignment vertical="center"/>
    </xf>
    <xf numFmtId="185" fontId="5" fillId="0" borderId="10" xfId="147" applyNumberFormat="1" applyFont="1" applyFill="1" applyBorder="1" applyAlignment="1">
      <alignment vertical="center"/>
    </xf>
    <xf numFmtId="176" fontId="5" fillId="0" borderId="14" xfId="0" applyNumberFormat="1" applyFont="1" applyFill="1" applyBorder="1" applyAlignment="1">
      <alignment vertical="center"/>
    </xf>
    <xf numFmtId="185" fontId="5" fillId="0" borderId="14" xfId="147" applyNumberFormat="1" applyFont="1" applyFill="1" applyBorder="1" applyAlignment="1">
      <alignment vertical="center"/>
    </xf>
    <xf numFmtId="176" fontId="5" fillId="0" borderId="15" xfId="0" applyNumberFormat="1" applyFont="1" applyFill="1" applyBorder="1" applyAlignment="1">
      <alignment vertical="center"/>
    </xf>
    <xf numFmtId="3" fontId="5" fillId="0" borderId="16" xfId="0" applyNumberFormat="1" applyFont="1" applyFill="1" applyBorder="1" applyAlignment="1">
      <alignment vertical="center"/>
    </xf>
    <xf numFmtId="176" fontId="5" fillId="0" borderId="16" xfId="0" applyNumberFormat="1" applyFont="1" applyFill="1" applyBorder="1" applyAlignment="1">
      <alignment vertical="center"/>
    </xf>
    <xf numFmtId="185" fontId="5" fillId="0" borderId="16" xfId="147" applyNumberFormat="1" applyFont="1" applyFill="1" applyBorder="1" applyAlignment="1">
      <alignment vertical="center"/>
    </xf>
    <xf numFmtId="189" fontId="5" fillId="0" borderId="14" xfId="207" applyNumberFormat="1" applyFont="1" applyFill="1" applyBorder="1" applyAlignment="1">
      <alignment vertical="center"/>
      <protection/>
    </xf>
    <xf numFmtId="184" fontId="5" fillId="0" borderId="14" xfId="0" applyNumberFormat="1" applyFont="1" applyFill="1" applyBorder="1" applyAlignment="1">
      <alignment vertical="center"/>
    </xf>
    <xf numFmtId="184" fontId="5" fillId="0" borderId="14" xfId="207" applyNumberFormat="1" applyFont="1" applyFill="1" applyBorder="1" applyAlignment="1">
      <alignment vertical="center"/>
      <protection/>
    </xf>
    <xf numFmtId="189" fontId="5" fillId="0" borderId="14" xfId="207" applyNumberFormat="1" applyFont="1" applyFill="1" applyBorder="1" applyAlignment="1">
      <alignment vertical="center" shrinkToFit="1"/>
      <protection/>
    </xf>
    <xf numFmtId="185" fontId="5" fillId="0" borderId="14" xfId="147" applyNumberFormat="1" applyFont="1" applyFill="1" applyBorder="1" applyAlignment="1">
      <alignment vertical="center" shrinkToFit="1"/>
    </xf>
    <xf numFmtId="3" fontId="5" fillId="0" borderId="15" xfId="0" applyNumberFormat="1" applyFont="1" applyFill="1" applyBorder="1" applyAlignment="1">
      <alignment vertical="center"/>
    </xf>
    <xf numFmtId="38" fontId="5" fillId="0" borderId="14" xfId="147" applyNumberFormat="1" applyFont="1" applyFill="1" applyBorder="1" applyAlignment="1">
      <alignment vertical="center"/>
    </xf>
    <xf numFmtId="184" fontId="5" fillId="0" borderId="0" xfId="207" applyNumberFormat="1" applyFont="1" applyFill="1" applyBorder="1" applyAlignment="1">
      <alignment vertical="center"/>
      <protection/>
    </xf>
    <xf numFmtId="189" fontId="5" fillId="0" borderId="0" xfId="207" applyNumberFormat="1" applyFont="1" applyFill="1" applyBorder="1" applyAlignment="1">
      <alignment vertical="center"/>
      <protection/>
    </xf>
    <xf numFmtId="0" fontId="4" fillId="33" borderId="10" xfId="0" applyFont="1" applyFill="1" applyBorder="1" applyAlignment="1">
      <alignment horizontal="distributed" vertical="center"/>
    </xf>
    <xf numFmtId="0" fontId="4" fillId="33" borderId="14" xfId="0" applyFont="1" applyFill="1" applyBorder="1" applyAlignment="1">
      <alignment horizontal="distributed" vertical="center"/>
    </xf>
    <xf numFmtId="0" fontId="4" fillId="33" borderId="16" xfId="0" applyFont="1" applyFill="1" applyBorder="1" applyAlignment="1">
      <alignment horizontal="distributed" vertical="center"/>
    </xf>
  </cellXfs>
  <cellStyles count="214">
    <cellStyle name="Normal" xfId="0"/>
    <cellStyle name="20% - アクセント 1" xfId="15"/>
    <cellStyle name="20% - アクセント 1 2" xfId="16"/>
    <cellStyle name="20% - アクセント 1 2 2" xfId="17"/>
    <cellStyle name="20% - アクセント 1 3" xfId="18"/>
    <cellStyle name="20% - アクセント 2" xfId="19"/>
    <cellStyle name="20% - アクセント 2 2" xfId="20"/>
    <cellStyle name="20% - アクセント 2 2 2" xfId="21"/>
    <cellStyle name="20% - アクセント 2 3" xfId="22"/>
    <cellStyle name="20% - アクセント 3" xfId="23"/>
    <cellStyle name="20% - アクセント 3 2" xfId="24"/>
    <cellStyle name="20% - アクセント 3 2 2" xfId="25"/>
    <cellStyle name="20% - アクセント 3 3" xfId="26"/>
    <cellStyle name="20% - アクセント 4" xfId="27"/>
    <cellStyle name="20% - アクセント 4 2" xfId="28"/>
    <cellStyle name="20% - アクセント 4 2 2" xfId="29"/>
    <cellStyle name="20% - アクセント 4 3" xfId="30"/>
    <cellStyle name="20% - アクセント 5" xfId="31"/>
    <cellStyle name="20% - アクセント 5 2" xfId="32"/>
    <cellStyle name="20% - アクセント 5 2 2" xfId="33"/>
    <cellStyle name="20% - アクセント 5 3" xfId="34"/>
    <cellStyle name="20% - アクセント 6" xfId="35"/>
    <cellStyle name="20% - アクセント 6 2" xfId="36"/>
    <cellStyle name="20% - アクセント 6 2 2" xfId="37"/>
    <cellStyle name="20% - アクセント 6 3" xfId="38"/>
    <cellStyle name="40% - アクセント 1" xfId="39"/>
    <cellStyle name="40% - アクセント 1 2" xfId="40"/>
    <cellStyle name="40% - アクセント 1 2 2" xfId="41"/>
    <cellStyle name="40% - アクセント 1 3" xfId="42"/>
    <cellStyle name="40% - アクセント 2" xfId="43"/>
    <cellStyle name="40% - アクセント 2 2" xfId="44"/>
    <cellStyle name="40% - アクセント 2 2 2" xfId="45"/>
    <cellStyle name="40% - アクセント 2 3" xfId="46"/>
    <cellStyle name="40% - アクセント 3" xfId="47"/>
    <cellStyle name="40% - アクセント 3 2" xfId="48"/>
    <cellStyle name="40% - アクセント 3 2 2" xfId="49"/>
    <cellStyle name="40% - アクセント 3 3" xfId="50"/>
    <cellStyle name="40% - アクセント 4" xfId="51"/>
    <cellStyle name="40% - アクセント 4 2" xfId="52"/>
    <cellStyle name="40% - アクセント 4 2 2" xfId="53"/>
    <cellStyle name="40% - アクセント 4 3" xfId="54"/>
    <cellStyle name="40% - アクセント 5" xfId="55"/>
    <cellStyle name="40% - アクセント 5 2" xfId="56"/>
    <cellStyle name="40% - アクセント 5 2 2" xfId="57"/>
    <cellStyle name="40% - アクセント 5 3" xfId="58"/>
    <cellStyle name="40% - アクセント 6" xfId="59"/>
    <cellStyle name="40% - アクセント 6 2" xfId="60"/>
    <cellStyle name="40% - アクセント 6 2 2" xfId="61"/>
    <cellStyle name="40% - アクセント 6 3" xfId="62"/>
    <cellStyle name="60% - アクセント 1" xfId="63"/>
    <cellStyle name="60% - アクセント 1 2" xfId="64"/>
    <cellStyle name="60% - アクセント 1 2 2" xfId="65"/>
    <cellStyle name="60% - アクセント 1 3" xfId="66"/>
    <cellStyle name="60% - アクセント 2" xfId="67"/>
    <cellStyle name="60% - アクセント 2 2" xfId="68"/>
    <cellStyle name="60% - アクセント 2 2 2" xfId="69"/>
    <cellStyle name="60% - アクセント 2 3" xfId="70"/>
    <cellStyle name="60% - アクセント 3" xfId="71"/>
    <cellStyle name="60% - アクセント 3 2" xfId="72"/>
    <cellStyle name="60% - アクセント 3 2 2" xfId="73"/>
    <cellStyle name="60% - アクセント 3 3" xfId="74"/>
    <cellStyle name="60% - アクセント 4" xfId="75"/>
    <cellStyle name="60% - アクセント 4 2" xfId="76"/>
    <cellStyle name="60% - アクセント 4 2 2" xfId="77"/>
    <cellStyle name="60% - アクセント 4 3" xfId="78"/>
    <cellStyle name="60% - アクセント 5" xfId="79"/>
    <cellStyle name="60% - アクセント 5 2" xfId="80"/>
    <cellStyle name="60% - アクセント 5 2 2" xfId="81"/>
    <cellStyle name="60% - アクセント 5 3" xfId="82"/>
    <cellStyle name="60% - アクセント 6" xfId="83"/>
    <cellStyle name="60% - アクセント 6 2" xfId="84"/>
    <cellStyle name="60% - アクセント 6 2 2" xfId="85"/>
    <cellStyle name="60% - アクセント 6 3" xfId="86"/>
    <cellStyle name="アクセント 1" xfId="87"/>
    <cellStyle name="アクセント 1 2" xfId="88"/>
    <cellStyle name="アクセント 1 2 2" xfId="89"/>
    <cellStyle name="アクセント 1 3" xfId="90"/>
    <cellStyle name="アクセント 2" xfId="91"/>
    <cellStyle name="アクセント 2 2" xfId="92"/>
    <cellStyle name="アクセント 2 2 2" xfId="93"/>
    <cellStyle name="アクセント 2 3" xfId="94"/>
    <cellStyle name="アクセント 3" xfId="95"/>
    <cellStyle name="アクセント 3 2" xfId="96"/>
    <cellStyle name="アクセント 3 2 2" xfId="97"/>
    <cellStyle name="アクセント 3 3" xfId="98"/>
    <cellStyle name="アクセント 4" xfId="99"/>
    <cellStyle name="アクセント 4 2" xfId="100"/>
    <cellStyle name="アクセント 4 2 2" xfId="101"/>
    <cellStyle name="アクセント 4 3" xfId="102"/>
    <cellStyle name="アクセント 5" xfId="103"/>
    <cellStyle name="アクセント 5 2" xfId="104"/>
    <cellStyle name="アクセント 5 2 2" xfId="105"/>
    <cellStyle name="アクセント 5 3" xfId="106"/>
    <cellStyle name="アクセント 6" xfId="107"/>
    <cellStyle name="アクセント 6 2" xfId="108"/>
    <cellStyle name="アクセント 6 2 2" xfId="109"/>
    <cellStyle name="アクセント 6 3" xfId="110"/>
    <cellStyle name="タイトル" xfId="111"/>
    <cellStyle name="タイトル 2" xfId="112"/>
    <cellStyle name="タイトル 2 2" xfId="113"/>
    <cellStyle name="タイトル 3" xfId="114"/>
    <cellStyle name="タイトル 4" xfId="115"/>
    <cellStyle name="チェック セル" xfId="116"/>
    <cellStyle name="チェック セル 2" xfId="117"/>
    <cellStyle name="チェック セル 2 2" xfId="118"/>
    <cellStyle name="チェック セル 3" xfId="119"/>
    <cellStyle name="どちらでもない" xfId="120"/>
    <cellStyle name="どちらでもない 2" xfId="121"/>
    <cellStyle name="どちらでもない 2 2" xfId="122"/>
    <cellStyle name="どちらでもない 3" xfId="123"/>
    <cellStyle name="Percent" xfId="124"/>
    <cellStyle name="パーセント 2" xfId="125"/>
    <cellStyle name="Hyperlink" xfId="126"/>
    <cellStyle name="メモ" xfId="127"/>
    <cellStyle name="メモ 2" xfId="128"/>
    <cellStyle name="メモ 2 2" xfId="129"/>
    <cellStyle name="メモ 3" xfId="130"/>
    <cellStyle name="リンク セル" xfId="131"/>
    <cellStyle name="リンク セル 2" xfId="132"/>
    <cellStyle name="リンク セル 2 2" xfId="133"/>
    <cellStyle name="リンク セル 3" xfId="134"/>
    <cellStyle name="悪い" xfId="135"/>
    <cellStyle name="悪い 2" xfId="136"/>
    <cellStyle name="悪い 2 2" xfId="137"/>
    <cellStyle name="悪い 3" xfId="138"/>
    <cellStyle name="計算" xfId="139"/>
    <cellStyle name="計算 2" xfId="140"/>
    <cellStyle name="計算 2 2" xfId="141"/>
    <cellStyle name="計算 3" xfId="142"/>
    <cellStyle name="警告文" xfId="143"/>
    <cellStyle name="警告文 2" xfId="144"/>
    <cellStyle name="警告文 2 2" xfId="145"/>
    <cellStyle name="警告文 3" xfId="146"/>
    <cellStyle name="Comma [0]" xfId="147"/>
    <cellStyle name="Comma" xfId="148"/>
    <cellStyle name="桁区切り 2" xfId="149"/>
    <cellStyle name="桁区切り 2 2" xfId="150"/>
    <cellStyle name="桁区切り 2 3" xfId="151"/>
    <cellStyle name="桁区切り 3" xfId="152"/>
    <cellStyle name="桁区切り 4" xfId="153"/>
    <cellStyle name="桁区切り 5" xfId="154"/>
    <cellStyle name="桁区切り 5 2" xfId="155"/>
    <cellStyle name="桁区切り 5 3" xfId="156"/>
    <cellStyle name="桁区切り 6" xfId="157"/>
    <cellStyle name="桁区切り 6 2" xfId="158"/>
    <cellStyle name="桁区切り 7" xfId="159"/>
    <cellStyle name="桁区切り 7 2" xfId="160"/>
    <cellStyle name="桁区切り 8" xfId="161"/>
    <cellStyle name="見出し 1" xfId="162"/>
    <cellStyle name="見出し 1 2" xfId="163"/>
    <cellStyle name="見出し 1 2 2" xfId="164"/>
    <cellStyle name="見出し 1 3" xfId="165"/>
    <cellStyle name="見出し 2" xfId="166"/>
    <cellStyle name="見出し 2 2" xfId="167"/>
    <cellStyle name="見出し 2 2 2" xfId="168"/>
    <cellStyle name="見出し 2 3" xfId="169"/>
    <cellStyle name="見出し 3" xfId="170"/>
    <cellStyle name="見出し 3 2" xfId="171"/>
    <cellStyle name="見出し 3 2 2" xfId="172"/>
    <cellStyle name="見出し 3 3" xfId="173"/>
    <cellStyle name="見出し 4" xfId="174"/>
    <cellStyle name="見出し 4 2" xfId="175"/>
    <cellStyle name="見出し 4 2 2" xfId="176"/>
    <cellStyle name="見出し 4 3" xfId="177"/>
    <cellStyle name="集計" xfId="178"/>
    <cellStyle name="集計 2" xfId="179"/>
    <cellStyle name="集計 2 2" xfId="180"/>
    <cellStyle name="集計 3" xfId="181"/>
    <cellStyle name="出力" xfId="182"/>
    <cellStyle name="出力 2" xfId="183"/>
    <cellStyle name="出力 2 2" xfId="184"/>
    <cellStyle name="出力 3" xfId="185"/>
    <cellStyle name="説明文" xfId="186"/>
    <cellStyle name="説明文 2" xfId="187"/>
    <cellStyle name="説明文 2 2" xfId="188"/>
    <cellStyle name="説明文 3" xfId="189"/>
    <cellStyle name="Currency [0]" xfId="190"/>
    <cellStyle name="Currency" xfId="191"/>
    <cellStyle name="通貨 2" xfId="192"/>
    <cellStyle name="通貨 2 2" xfId="193"/>
    <cellStyle name="通貨 2 2 2" xfId="194"/>
    <cellStyle name="通貨 2 2 3" xfId="195"/>
    <cellStyle name="通貨 3" xfId="196"/>
    <cellStyle name="通貨 3 2" xfId="197"/>
    <cellStyle name="入力" xfId="198"/>
    <cellStyle name="入力 2" xfId="199"/>
    <cellStyle name="入力 2 2" xfId="200"/>
    <cellStyle name="入力 3" xfId="201"/>
    <cellStyle name="標準 2" xfId="202"/>
    <cellStyle name="標準 2 2" xfId="203"/>
    <cellStyle name="標準 2 3" xfId="204"/>
    <cellStyle name="標準 2 3 2" xfId="205"/>
    <cellStyle name="標準 2 4" xfId="206"/>
    <cellStyle name="標準 3" xfId="207"/>
    <cellStyle name="標準 3 2" xfId="208"/>
    <cellStyle name="標準 3 3" xfId="209"/>
    <cellStyle name="標準 3 4" xfId="210"/>
    <cellStyle name="標準 4" xfId="211"/>
    <cellStyle name="標準 4 2" xfId="212"/>
    <cellStyle name="標準 4 3" xfId="213"/>
    <cellStyle name="標準 5" xfId="214"/>
    <cellStyle name="標準 5 2" xfId="215"/>
    <cellStyle name="標準 5 3" xfId="216"/>
    <cellStyle name="標準 6" xfId="217"/>
    <cellStyle name="標準 6 2" xfId="218"/>
    <cellStyle name="標準 6 3" xfId="219"/>
    <cellStyle name="標準 7" xfId="220"/>
    <cellStyle name="標準 7 2" xfId="221"/>
    <cellStyle name="標準 8" xfId="222"/>
    <cellStyle name="Followed Hyperlink" xfId="223"/>
    <cellStyle name="良い" xfId="224"/>
    <cellStyle name="良い 2" xfId="225"/>
    <cellStyle name="良い 2 2" xfId="226"/>
    <cellStyle name="良い 3" xfId="2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73"/>
  <sheetViews>
    <sheetView tabSelected="1" view="pageBreakPreview" zoomScale="60" zoomScaleNormal="75" zoomScalePageLayoutView="0" workbookViewId="0" topLeftCell="A1">
      <pane xSplit="2" ySplit="7" topLeftCell="C8" activePane="bottomRight" state="frozen"/>
      <selection pane="topLeft" activeCell="A1" sqref="A1"/>
      <selection pane="topRight" activeCell="C1" sqref="C1"/>
      <selection pane="bottomLeft" activeCell="A7" sqref="A7"/>
      <selection pane="bottomRight" activeCell="I85" sqref="I85"/>
    </sheetView>
  </sheetViews>
  <sheetFormatPr defaultColWidth="9" defaultRowHeight="14.25"/>
  <cols>
    <col min="1" max="1" width="3" style="1" customWidth="1"/>
    <col min="2" max="2" width="15.8984375" style="1" customWidth="1"/>
    <col min="3" max="3" width="13.796875" style="1" customWidth="1"/>
    <col min="4" max="4" width="10.796875" style="1" customWidth="1"/>
    <col min="5" max="5" width="9.796875" style="1" customWidth="1"/>
    <col min="6" max="6" width="13.796875" style="1" customWidth="1"/>
    <col min="7" max="7" width="10.796875" style="1" customWidth="1"/>
    <col min="8" max="8" width="9.796875" style="1" customWidth="1"/>
    <col min="9" max="9" width="13.796875" style="1" customWidth="1"/>
    <col min="10" max="10" width="10.796875" style="1" customWidth="1"/>
    <col min="11" max="11" width="9.796875" style="1" customWidth="1"/>
    <col min="12" max="13" width="15.796875" style="1" hidden="1" customWidth="1"/>
    <col min="14" max="14" width="13.796875" style="1" customWidth="1"/>
    <col min="15" max="15" width="10.796875" style="1" customWidth="1"/>
    <col min="16" max="16" width="9.796875" style="1" customWidth="1"/>
    <col min="17" max="17" width="13.796875" style="1" customWidth="1"/>
    <col min="18" max="18" width="10.796875" style="1" customWidth="1"/>
    <col min="19" max="19" width="9.796875" style="1" customWidth="1"/>
    <col min="20" max="20" width="13.796875" style="1" customWidth="1"/>
    <col min="21" max="21" width="10.796875" style="1" customWidth="1"/>
    <col min="22" max="22" width="9.796875" style="1" customWidth="1"/>
    <col min="23" max="23" width="13.796875" style="1" hidden="1" customWidth="1"/>
    <col min="24" max="24" width="10.796875" style="1" hidden="1" customWidth="1"/>
    <col min="25" max="25" width="8.796875" style="1" hidden="1" customWidth="1"/>
    <col min="26" max="26" width="13.796875" style="1" hidden="1" customWidth="1"/>
    <col min="27" max="27" width="10.796875" style="1" hidden="1" customWidth="1"/>
    <col min="28" max="28" width="8.796875" style="1" hidden="1" customWidth="1"/>
    <col min="29" max="29" width="14.796875" style="1" hidden="1" customWidth="1"/>
    <col min="30" max="30" width="10.796875" style="1" hidden="1" customWidth="1"/>
    <col min="31" max="31" width="9.796875" style="1" hidden="1" customWidth="1"/>
    <col min="32" max="32" width="15.8984375" style="1" customWidth="1"/>
    <col min="33" max="33" width="19.19921875" style="1" customWidth="1"/>
    <col min="34" max="34" width="19.796875" style="1" customWidth="1"/>
    <col min="35" max="35" width="15.796875" style="1" customWidth="1"/>
    <col min="36" max="36" width="11.796875" style="1" customWidth="1"/>
    <col min="37" max="37" width="19.796875" style="1" customWidth="1"/>
    <col min="38" max="38" width="15.796875" style="1" customWidth="1"/>
    <col min="39" max="39" width="11.796875" style="1" customWidth="1"/>
    <col min="40" max="40" width="13.796875" style="1" customWidth="1"/>
    <col min="41" max="41" width="9.796875" style="1" customWidth="1"/>
    <col min="42" max="42" width="8.19921875" style="1" customWidth="1"/>
    <col min="43" max="43" width="13.796875" style="1" customWidth="1"/>
    <col min="44" max="44" width="9.796875" style="1" customWidth="1"/>
    <col min="45" max="45" width="8.19921875" style="1" customWidth="1"/>
    <col min="46" max="46" width="13.796875" style="1" customWidth="1"/>
    <col min="47" max="47" width="9.796875" style="1" customWidth="1"/>
    <col min="48" max="48" width="8.19921875" style="1" customWidth="1"/>
    <col min="49" max="49" width="18.796875" style="1" customWidth="1"/>
    <col min="50" max="50" width="19.796875" style="1" customWidth="1"/>
    <col min="51" max="51" width="13.796875" style="1" customWidth="1"/>
    <col min="52" max="52" width="11.796875" style="1" customWidth="1"/>
    <col min="53" max="53" width="8.796875" style="1" customWidth="1"/>
    <col min="54" max="54" width="13.796875" style="1" customWidth="1"/>
    <col min="55" max="55" width="9.69921875" style="1" customWidth="1"/>
    <col min="56" max="56" width="8.796875" style="1" customWidth="1"/>
    <col min="57" max="57" width="12.796875" style="1" customWidth="1"/>
    <col min="58" max="58" width="11.796875" style="1" customWidth="1"/>
    <col min="59" max="59" width="8.796875" style="1" customWidth="1"/>
    <col min="60" max="60" width="12.796875" style="1" customWidth="1"/>
    <col min="61" max="61" width="11.796875" style="1" customWidth="1"/>
    <col min="62" max="62" width="8.796875" style="1" customWidth="1"/>
    <col min="63" max="63" width="13.796875" style="1" customWidth="1"/>
    <col min="64" max="64" width="9.69921875" style="1" customWidth="1"/>
    <col min="65" max="65" width="8.796875" style="1" customWidth="1"/>
    <col min="66" max="66" width="11.19921875" style="1" customWidth="1"/>
    <col min="67" max="67" width="9.69921875" style="1" customWidth="1"/>
    <col min="68" max="68" width="8.796875" style="1" customWidth="1"/>
    <col min="69" max="69" width="18.796875" style="1" customWidth="1"/>
    <col min="70" max="70" width="19.796875" style="1" customWidth="1"/>
    <col min="71" max="71" width="18.796875" style="1" customWidth="1"/>
    <col min="72" max="72" width="16.796875" style="1" customWidth="1"/>
    <col min="73" max="73" width="11.796875" style="1" customWidth="1"/>
    <col min="74" max="74" width="18.796875" style="1" customWidth="1"/>
    <col min="75" max="75" width="14.796875" style="1" customWidth="1"/>
    <col min="76" max="76" width="11.796875" style="1" customWidth="1"/>
    <col min="77" max="77" width="18.796875" style="1" customWidth="1"/>
    <col min="78" max="78" width="13.796875" style="1" customWidth="1"/>
    <col min="79" max="79" width="11.796875" style="1" customWidth="1"/>
    <col min="80" max="80" width="18.796875" style="1" customWidth="1"/>
    <col min="81" max="81" width="14.796875" style="1" customWidth="1"/>
    <col min="82" max="82" width="11.796875" style="1" customWidth="1"/>
    <col min="83" max="83" width="19.796875" style="1" customWidth="1"/>
    <col min="84" max="84" width="9" style="1" customWidth="1"/>
    <col min="85" max="85" width="13.69921875" style="1" hidden="1" customWidth="1"/>
    <col min="86" max="87" width="0" style="1" hidden="1" customWidth="1"/>
    <col min="88" max="88" width="9" style="1" customWidth="1"/>
    <col min="89" max="89" width="9" style="29" customWidth="1"/>
    <col min="90" max="16384" width="9" style="1" customWidth="1"/>
  </cols>
  <sheetData>
    <row r="1" ht="18.75" hidden="1">
      <c r="B1" s="34" t="s">
        <v>94</v>
      </c>
    </row>
    <row r="2" spans="2:89" s="34" customFormat="1" ht="25.5" customHeight="1">
      <c r="B2" s="34" t="str">
        <f>"20　道府県税収入等の都道府県別所在状況（その1）（"&amp;$B$1&amp;"）"</f>
        <v>20　道府県税収入等の都道府県別所在状況（その1）（平成28年度）</v>
      </c>
      <c r="AG2" s="47" t="str">
        <f>"　道府県税収入等の都道府県別所在状況（その2）（"&amp;$B$1&amp;"）"</f>
        <v>　道府県税収入等の都道府県別所在状況（その2）（平成28年度）</v>
      </c>
      <c r="AX2" s="47" t="str">
        <f>"　道府県税収入等の都道府県別所在状況（その3）（"&amp;$B$1&amp;"）"</f>
        <v>　道府県税収入等の都道府県別所在状況（その3）（平成28年度）</v>
      </c>
      <c r="BN2" s="50"/>
      <c r="BO2" s="77"/>
      <c r="BP2" s="78"/>
      <c r="BQ2" s="50"/>
      <c r="BR2" s="47" t="str">
        <f>"　道府県税収入等の都道府県別所在状況（その4）（"&amp;$B$1&amp;"）"</f>
        <v>　道府県税収入等の都道府県別所在状況（その4）（平成28年度）</v>
      </c>
      <c r="CK2" s="50"/>
    </row>
    <row r="4" spans="2:89" s="2" customFormat="1" ht="18" customHeight="1">
      <c r="B4" s="3"/>
      <c r="C4" s="4" t="s">
        <v>55</v>
      </c>
      <c r="D4" s="5"/>
      <c r="E4" s="5"/>
      <c r="F4" s="5"/>
      <c r="G4" s="5"/>
      <c r="H4" s="5"/>
      <c r="I4" s="5"/>
      <c r="J4" s="5"/>
      <c r="K4" s="6"/>
      <c r="L4" s="3"/>
      <c r="M4" s="3"/>
      <c r="N4" s="4" t="s">
        <v>56</v>
      </c>
      <c r="O4" s="5"/>
      <c r="P4" s="5"/>
      <c r="Q4" s="5"/>
      <c r="R4" s="5"/>
      <c r="S4" s="5"/>
      <c r="T4" s="5"/>
      <c r="U4" s="5"/>
      <c r="V4" s="6"/>
      <c r="W4" s="4" t="s">
        <v>83</v>
      </c>
      <c r="X4" s="5"/>
      <c r="Y4" s="5"/>
      <c r="Z4" s="5"/>
      <c r="AA4" s="5"/>
      <c r="AB4" s="5"/>
      <c r="AC4" s="5"/>
      <c r="AD4" s="5"/>
      <c r="AE4" s="6"/>
      <c r="AF4" s="3"/>
      <c r="AG4" s="3"/>
      <c r="AH4" s="15" t="s">
        <v>85</v>
      </c>
      <c r="AI4" s="16"/>
      <c r="AJ4" s="17"/>
      <c r="AK4" s="15" t="s">
        <v>57</v>
      </c>
      <c r="AL4" s="16"/>
      <c r="AM4" s="17"/>
      <c r="AN4" s="15" t="s">
        <v>58</v>
      </c>
      <c r="AO4" s="16"/>
      <c r="AP4" s="17"/>
      <c r="AQ4" s="15" t="s">
        <v>59</v>
      </c>
      <c r="AR4" s="16"/>
      <c r="AS4" s="17"/>
      <c r="AT4" s="15" t="s">
        <v>60</v>
      </c>
      <c r="AU4" s="16"/>
      <c r="AV4" s="17"/>
      <c r="AW4" s="3"/>
      <c r="AX4" s="3"/>
      <c r="AY4" s="15" t="s">
        <v>61</v>
      </c>
      <c r="AZ4" s="16"/>
      <c r="BA4" s="17"/>
      <c r="BB4" s="15" t="s">
        <v>62</v>
      </c>
      <c r="BC4" s="16"/>
      <c r="BD4" s="17"/>
      <c r="BE4" s="15" t="s">
        <v>63</v>
      </c>
      <c r="BF4" s="16"/>
      <c r="BG4" s="17"/>
      <c r="BH4" s="15" t="s">
        <v>64</v>
      </c>
      <c r="BI4" s="16"/>
      <c r="BJ4" s="17"/>
      <c r="BK4" s="15" t="s">
        <v>84</v>
      </c>
      <c r="BL4" s="16"/>
      <c r="BM4" s="17"/>
      <c r="BN4" s="15" t="s">
        <v>65</v>
      </c>
      <c r="BO4" s="16"/>
      <c r="BP4" s="17"/>
      <c r="BQ4" s="3"/>
      <c r="BR4" s="3"/>
      <c r="BS4" s="15" t="s">
        <v>66</v>
      </c>
      <c r="BT4" s="16"/>
      <c r="BU4" s="17"/>
      <c r="BV4" s="15" t="s">
        <v>67</v>
      </c>
      <c r="BW4" s="16"/>
      <c r="BX4" s="17"/>
      <c r="BY4" s="15" t="s">
        <v>68</v>
      </c>
      <c r="BZ4" s="16"/>
      <c r="CA4" s="17"/>
      <c r="CB4" s="15" t="s">
        <v>69</v>
      </c>
      <c r="CC4" s="16"/>
      <c r="CD4" s="17"/>
      <c r="CE4" s="3"/>
      <c r="CG4" s="7" t="s">
        <v>0</v>
      </c>
      <c r="CK4" s="57"/>
    </row>
    <row r="5" spans="2:89" s="2" customFormat="1" ht="18" customHeight="1">
      <c r="B5" s="8" t="s">
        <v>1</v>
      </c>
      <c r="C5" s="4" t="s">
        <v>70</v>
      </c>
      <c r="D5" s="5"/>
      <c r="E5" s="6"/>
      <c r="F5" s="4" t="s">
        <v>71</v>
      </c>
      <c r="G5" s="5"/>
      <c r="H5" s="6"/>
      <c r="I5" s="4" t="s">
        <v>2</v>
      </c>
      <c r="J5" s="5"/>
      <c r="K5" s="6"/>
      <c r="L5" s="8" t="s">
        <v>1</v>
      </c>
      <c r="M5" s="8" t="s">
        <v>1</v>
      </c>
      <c r="N5" s="4" t="s">
        <v>72</v>
      </c>
      <c r="O5" s="5"/>
      <c r="P5" s="6"/>
      <c r="Q5" s="4" t="s">
        <v>73</v>
      </c>
      <c r="R5" s="5"/>
      <c r="S5" s="6"/>
      <c r="T5" s="4" t="s">
        <v>2</v>
      </c>
      <c r="U5" s="5"/>
      <c r="V5" s="6"/>
      <c r="W5" s="4" t="s">
        <v>74</v>
      </c>
      <c r="X5" s="5"/>
      <c r="Y5" s="6"/>
      <c r="Z5" s="4" t="s">
        <v>75</v>
      </c>
      <c r="AA5" s="5"/>
      <c r="AB5" s="6"/>
      <c r="AC5" s="4" t="s">
        <v>2</v>
      </c>
      <c r="AD5" s="5"/>
      <c r="AE5" s="6"/>
      <c r="AF5" s="8" t="s">
        <v>1</v>
      </c>
      <c r="AG5" s="8" t="s">
        <v>1</v>
      </c>
      <c r="AH5" s="24"/>
      <c r="AI5" s="25"/>
      <c r="AJ5" s="14"/>
      <c r="AK5" s="18"/>
      <c r="AL5" s="19"/>
      <c r="AM5" s="20"/>
      <c r="AN5" s="18"/>
      <c r="AO5" s="19"/>
      <c r="AP5" s="20"/>
      <c r="AQ5" s="18"/>
      <c r="AR5" s="19"/>
      <c r="AS5" s="20"/>
      <c r="AT5" s="18"/>
      <c r="AU5" s="19"/>
      <c r="AV5" s="20"/>
      <c r="AW5" s="8" t="s">
        <v>1</v>
      </c>
      <c r="AX5" s="8" t="s">
        <v>1</v>
      </c>
      <c r="AY5" s="18"/>
      <c r="AZ5" s="19"/>
      <c r="BA5" s="20"/>
      <c r="BB5" s="18"/>
      <c r="BC5" s="19"/>
      <c r="BD5" s="20"/>
      <c r="BE5" s="18"/>
      <c r="BF5" s="19"/>
      <c r="BG5" s="20"/>
      <c r="BH5" s="18"/>
      <c r="BI5" s="19"/>
      <c r="BJ5" s="20"/>
      <c r="BK5" s="18"/>
      <c r="BL5" s="19"/>
      <c r="BM5" s="20"/>
      <c r="BN5" s="18"/>
      <c r="BO5" s="19"/>
      <c r="BP5" s="20"/>
      <c r="BQ5" s="8" t="s">
        <v>1</v>
      </c>
      <c r="BR5" s="8" t="s">
        <v>1</v>
      </c>
      <c r="BS5" s="21" t="s">
        <v>76</v>
      </c>
      <c r="BT5" s="22"/>
      <c r="BU5" s="23"/>
      <c r="BV5" s="21" t="s">
        <v>77</v>
      </c>
      <c r="BW5" s="22"/>
      <c r="BX5" s="23"/>
      <c r="BY5" s="21" t="s">
        <v>78</v>
      </c>
      <c r="BZ5" s="22"/>
      <c r="CA5" s="23"/>
      <c r="CB5" s="21" t="s">
        <v>79</v>
      </c>
      <c r="CC5" s="22"/>
      <c r="CD5" s="23"/>
      <c r="CE5" s="8" t="s">
        <v>1</v>
      </c>
      <c r="CG5" s="8" t="s">
        <v>3</v>
      </c>
      <c r="CK5" s="57"/>
    </row>
    <row r="6" spans="2:89" s="2" customFormat="1" ht="18" customHeight="1">
      <c r="B6" s="9"/>
      <c r="C6" s="7" t="s">
        <v>80</v>
      </c>
      <c r="D6" s="4" t="s">
        <v>81</v>
      </c>
      <c r="E6" s="6"/>
      <c r="F6" s="7" t="s">
        <v>80</v>
      </c>
      <c r="G6" s="4" t="s">
        <v>81</v>
      </c>
      <c r="H6" s="6"/>
      <c r="I6" s="7" t="s">
        <v>80</v>
      </c>
      <c r="J6" s="4" t="s">
        <v>81</v>
      </c>
      <c r="K6" s="6"/>
      <c r="L6" s="9"/>
      <c r="M6" s="9"/>
      <c r="N6" s="7" t="s">
        <v>80</v>
      </c>
      <c r="O6" s="4" t="s">
        <v>81</v>
      </c>
      <c r="P6" s="6"/>
      <c r="Q6" s="7" t="s">
        <v>80</v>
      </c>
      <c r="R6" s="4" t="s">
        <v>81</v>
      </c>
      <c r="S6" s="6"/>
      <c r="T6" s="7" t="s">
        <v>80</v>
      </c>
      <c r="U6" s="4" t="s">
        <v>81</v>
      </c>
      <c r="V6" s="6"/>
      <c r="W6" s="7" t="s">
        <v>80</v>
      </c>
      <c r="X6" s="4" t="s">
        <v>81</v>
      </c>
      <c r="Y6" s="6"/>
      <c r="Z6" s="7" t="s">
        <v>80</v>
      </c>
      <c r="AA6" s="4" t="s">
        <v>81</v>
      </c>
      <c r="AB6" s="6"/>
      <c r="AC6" s="7" t="s">
        <v>80</v>
      </c>
      <c r="AD6" s="4" t="s">
        <v>81</v>
      </c>
      <c r="AE6" s="6"/>
      <c r="AF6" s="9"/>
      <c r="AG6" s="9"/>
      <c r="AH6" s="7" t="s">
        <v>80</v>
      </c>
      <c r="AI6" s="4" t="s">
        <v>81</v>
      </c>
      <c r="AJ6" s="6"/>
      <c r="AK6" s="7" t="s">
        <v>80</v>
      </c>
      <c r="AL6" s="4" t="s">
        <v>81</v>
      </c>
      <c r="AM6" s="6"/>
      <c r="AN6" s="7" t="s">
        <v>80</v>
      </c>
      <c r="AO6" s="4" t="s">
        <v>81</v>
      </c>
      <c r="AP6" s="6"/>
      <c r="AQ6" s="7" t="s">
        <v>80</v>
      </c>
      <c r="AR6" s="4" t="s">
        <v>81</v>
      </c>
      <c r="AS6" s="6"/>
      <c r="AT6" s="7" t="s">
        <v>80</v>
      </c>
      <c r="AU6" s="4" t="s">
        <v>81</v>
      </c>
      <c r="AV6" s="6"/>
      <c r="AW6" s="9"/>
      <c r="AX6" s="9"/>
      <c r="AY6" s="7" t="s">
        <v>80</v>
      </c>
      <c r="AZ6" s="4" t="s">
        <v>81</v>
      </c>
      <c r="BA6" s="6"/>
      <c r="BB6" s="7" t="s">
        <v>80</v>
      </c>
      <c r="BC6" s="4" t="s">
        <v>81</v>
      </c>
      <c r="BD6" s="6"/>
      <c r="BE6" s="7" t="s">
        <v>80</v>
      </c>
      <c r="BF6" s="4" t="s">
        <v>81</v>
      </c>
      <c r="BG6" s="6"/>
      <c r="BH6" s="7" t="s">
        <v>80</v>
      </c>
      <c r="BI6" s="4" t="s">
        <v>81</v>
      </c>
      <c r="BJ6" s="6"/>
      <c r="BK6" s="7" t="s">
        <v>80</v>
      </c>
      <c r="BL6" s="4" t="s">
        <v>81</v>
      </c>
      <c r="BM6" s="6"/>
      <c r="BN6" s="7" t="s">
        <v>80</v>
      </c>
      <c r="BO6" s="4" t="s">
        <v>81</v>
      </c>
      <c r="BP6" s="6"/>
      <c r="BQ6" s="9"/>
      <c r="BR6" s="9"/>
      <c r="BS6" s="7" t="s">
        <v>80</v>
      </c>
      <c r="BT6" s="4" t="s">
        <v>81</v>
      </c>
      <c r="BU6" s="6"/>
      <c r="BV6" s="7" t="s">
        <v>80</v>
      </c>
      <c r="BW6" s="4" t="s">
        <v>81</v>
      </c>
      <c r="BX6" s="6"/>
      <c r="BY6" s="7" t="s">
        <v>80</v>
      </c>
      <c r="BZ6" s="4" t="s">
        <v>81</v>
      </c>
      <c r="CA6" s="6"/>
      <c r="CB6" s="7" t="s">
        <v>80</v>
      </c>
      <c r="CC6" s="4" t="s">
        <v>81</v>
      </c>
      <c r="CD6" s="6"/>
      <c r="CE6" s="9"/>
      <c r="CG6" s="10"/>
      <c r="CK6" s="57"/>
    </row>
    <row r="7" spans="2:89" s="2" customFormat="1" ht="18" customHeight="1">
      <c r="B7" s="11"/>
      <c r="C7" s="13" t="s">
        <v>82</v>
      </c>
      <c r="D7" s="12" t="s">
        <v>4</v>
      </c>
      <c r="E7" s="12" t="s">
        <v>5</v>
      </c>
      <c r="F7" s="13" t="s">
        <v>82</v>
      </c>
      <c r="G7" s="12" t="s">
        <v>4</v>
      </c>
      <c r="H7" s="12" t="s">
        <v>5</v>
      </c>
      <c r="I7" s="13" t="s">
        <v>82</v>
      </c>
      <c r="J7" s="12" t="s">
        <v>4</v>
      </c>
      <c r="K7" s="12" t="s">
        <v>5</v>
      </c>
      <c r="L7" s="11"/>
      <c r="M7" s="11"/>
      <c r="N7" s="13" t="s">
        <v>82</v>
      </c>
      <c r="O7" s="12" t="s">
        <v>4</v>
      </c>
      <c r="P7" s="12" t="s">
        <v>5</v>
      </c>
      <c r="Q7" s="13" t="s">
        <v>82</v>
      </c>
      <c r="R7" s="12" t="s">
        <v>4</v>
      </c>
      <c r="S7" s="12" t="s">
        <v>5</v>
      </c>
      <c r="T7" s="13" t="s">
        <v>82</v>
      </c>
      <c r="U7" s="12" t="s">
        <v>4</v>
      </c>
      <c r="V7" s="12" t="s">
        <v>5</v>
      </c>
      <c r="W7" s="13" t="s">
        <v>82</v>
      </c>
      <c r="X7" s="12" t="s">
        <v>4</v>
      </c>
      <c r="Y7" s="12" t="s">
        <v>5</v>
      </c>
      <c r="Z7" s="13" t="s">
        <v>82</v>
      </c>
      <c r="AA7" s="12" t="s">
        <v>4</v>
      </c>
      <c r="AB7" s="12" t="s">
        <v>5</v>
      </c>
      <c r="AC7" s="13" t="s">
        <v>82</v>
      </c>
      <c r="AD7" s="12" t="s">
        <v>4</v>
      </c>
      <c r="AE7" s="12" t="s">
        <v>5</v>
      </c>
      <c r="AF7" s="11"/>
      <c r="AG7" s="11"/>
      <c r="AH7" s="13" t="s">
        <v>82</v>
      </c>
      <c r="AI7" s="12" t="s">
        <v>4</v>
      </c>
      <c r="AJ7" s="12" t="s">
        <v>5</v>
      </c>
      <c r="AK7" s="13" t="s">
        <v>82</v>
      </c>
      <c r="AL7" s="12" t="s">
        <v>4</v>
      </c>
      <c r="AM7" s="12" t="s">
        <v>5</v>
      </c>
      <c r="AN7" s="13" t="s">
        <v>82</v>
      </c>
      <c r="AO7" s="12" t="s">
        <v>4</v>
      </c>
      <c r="AP7" s="12" t="s">
        <v>5</v>
      </c>
      <c r="AQ7" s="13" t="s">
        <v>82</v>
      </c>
      <c r="AR7" s="12" t="s">
        <v>4</v>
      </c>
      <c r="AS7" s="12" t="s">
        <v>5</v>
      </c>
      <c r="AT7" s="13" t="s">
        <v>82</v>
      </c>
      <c r="AU7" s="12" t="s">
        <v>4</v>
      </c>
      <c r="AV7" s="12" t="s">
        <v>5</v>
      </c>
      <c r="AW7" s="11"/>
      <c r="AX7" s="11"/>
      <c r="AY7" s="13" t="s">
        <v>82</v>
      </c>
      <c r="AZ7" s="12" t="s">
        <v>4</v>
      </c>
      <c r="BA7" s="12" t="s">
        <v>5</v>
      </c>
      <c r="BB7" s="13" t="s">
        <v>82</v>
      </c>
      <c r="BC7" s="12" t="s">
        <v>4</v>
      </c>
      <c r="BD7" s="12" t="s">
        <v>5</v>
      </c>
      <c r="BE7" s="13" t="s">
        <v>82</v>
      </c>
      <c r="BF7" s="12" t="s">
        <v>4</v>
      </c>
      <c r="BG7" s="12" t="s">
        <v>5</v>
      </c>
      <c r="BH7" s="13" t="s">
        <v>82</v>
      </c>
      <c r="BI7" s="12" t="s">
        <v>4</v>
      </c>
      <c r="BJ7" s="12" t="s">
        <v>5</v>
      </c>
      <c r="BK7" s="13" t="s">
        <v>82</v>
      </c>
      <c r="BL7" s="12" t="s">
        <v>4</v>
      </c>
      <c r="BM7" s="12" t="s">
        <v>5</v>
      </c>
      <c r="BN7" s="13" t="s">
        <v>82</v>
      </c>
      <c r="BO7" s="12" t="s">
        <v>4</v>
      </c>
      <c r="BP7" s="12" t="s">
        <v>5</v>
      </c>
      <c r="BQ7" s="11"/>
      <c r="BR7" s="11"/>
      <c r="BS7" s="13" t="s">
        <v>82</v>
      </c>
      <c r="BT7" s="12" t="s">
        <v>4</v>
      </c>
      <c r="BU7" s="12" t="s">
        <v>5</v>
      </c>
      <c r="BV7" s="13" t="s">
        <v>82</v>
      </c>
      <c r="BW7" s="12" t="s">
        <v>4</v>
      </c>
      <c r="BX7" s="12" t="s">
        <v>5</v>
      </c>
      <c r="BY7" s="13" t="s">
        <v>82</v>
      </c>
      <c r="BZ7" s="12" t="s">
        <v>4</v>
      </c>
      <c r="CA7" s="12" t="s">
        <v>5</v>
      </c>
      <c r="CB7" s="13" t="s">
        <v>82</v>
      </c>
      <c r="CC7" s="12" t="s">
        <v>4</v>
      </c>
      <c r="CD7" s="12" t="s">
        <v>5</v>
      </c>
      <c r="CE7" s="11"/>
      <c r="CG7" s="13" t="s">
        <v>95</v>
      </c>
      <c r="CK7" s="57"/>
    </row>
    <row r="8" spans="2:89" s="2" customFormat="1" ht="21" customHeight="1">
      <c r="B8" s="26" t="s">
        <v>6</v>
      </c>
      <c r="C8" s="62">
        <v>167640.926</v>
      </c>
      <c r="D8" s="62">
        <v>31213</v>
      </c>
      <c r="E8" s="63">
        <v>77.7</v>
      </c>
      <c r="F8" s="62">
        <v>18866.114</v>
      </c>
      <c r="G8" s="62">
        <v>3513</v>
      </c>
      <c r="H8" s="63">
        <v>59.6</v>
      </c>
      <c r="I8" s="62">
        <v>186507.04</v>
      </c>
      <c r="J8" s="62">
        <v>34726</v>
      </c>
      <c r="K8" s="63">
        <v>75.4</v>
      </c>
      <c r="L8" s="79">
        <v>4064.041</v>
      </c>
      <c r="M8" s="79">
        <v>736.1200921444969</v>
      </c>
      <c r="N8" s="62">
        <v>4565.415</v>
      </c>
      <c r="O8" s="62">
        <v>850</v>
      </c>
      <c r="P8" s="63">
        <v>54.9</v>
      </c>
      <c r="Q8" s="62">
        <v>110331.886</v>
      </c>
      <c r="R8" s="62">
        <v>20543</v>
      </c>
      <c r="S8" s="63">
        <v>64.7</v>
      </c>
      <c r="T8" s="62">
        <v>114897.301</v>
      </c>
      <c r="U8" s="62">
        <v>21393</v>
      </c>
      <c r="V8" s="63">
        <v>64.2</v>
      </c>
      <c r="W8" s="38">
        <v>65327</v>
      </c>
      <c r="X8" s="38">
        <v>11934</v>
      </c>
      <c r="Y8" s="39">
        <v>74.5</v>
      </c>
      <c r="Z8" s="38">
        <v>15438</v>
      </c>
      <c r="AA8" s="38">
        <v>2820</v>
      </c>
      <c r="AB8" s="39">
        <v>59.4</v>
      </c>
      <c r="AC8" s="40">
        <v>80764</v>
      </c>
      <c r="AD8" s="38">
        <v>14754</v>
      </c>
      <c r="AE8" s="39">
        <v>71.1</v>
      </c>
      <c r="AF8" s="26" t="s">
        <v>6</v>
      </c>
      <c r="AG8" s="26" t="s">
        <v>6</v>
      </c>
      <c r="AH8" s="62">
        <v>202472.557</v>
      </c>
      <c r="AI8" s="62">
        <v>37699</v>
      </c>
      <c r="AJ8" s="63">
        <v>102.5</v>
      </c>
      <c r="AK8" s="62">
        <v>15706.714</v>
      </c>
      <c r="AL8" s="62">
        <v>2924</v>
      </c>
      <c r="AM8" s="63">
        <v>94.3</v>
      </c>
      <c r="AN8" s="62">
        <v>7640.85</v>
      </c>
      <c r="AO8" s="62">
        <v>1423</v>
      </c>
      <c r="AP8" s="63">
        <v>122.3</v>
      </c>
      <c r="AQ8" s="62">
        <v>1607.811</v>
      </c>
      <c r="AR8" s="62">
        <v>299</v>
      </c>
      <c r="AS8" s="63">
        <v>83.3</v>
      </c>
      <c r="AT8" s="62">
        <v>76268.344</v>
      </c>
      <c r="AU8" s="62">
        <v>14201</v>
      </c>
      <c r="AV8" s="63">
        <v>118.3</v>
      </c>
      <c r="AW8" s="26" t="s">
        <v>6</v>
      </c>
      <c r="AX8" s="26" t="s">
        <v>6</v>
      </c>
      <c r="AY8" s="62">
        <v>32.097</v>
      </c>
      <c r="AZ8" s="62">
        <v>6</v>
      </c>
      <c r="BA8" s="63">
        <v>200</v>
      </c>
      <c r="BB8" s="62">
        <v>921.106</v>
      </c>
      <c r="BC8" s="62">
        <v>172</v>
      </c>
      <c r="BD8" s="63">
        <v>781.8</v>
      </c>
      <c r="BE8" s="62">
        <v>7372.458</v>
      </c>
      <c r="BF8" s="62">
        <v>1373</v>
      </c>
      <c r="BG8" s="63">
        <v>120.2</v>
      </c>
      <c r="BH8" s="62">
        <v>58296.467</v>
      </c>
      <c r="BI8" s="62">
        <v>10854</v>
      </c>
      <c r="BJ8" s="63">
        <v>148.8</v>
      </c>
      <c r="BK8" s="62">
        <v>52.393</v>
      </c>
      <c r="BL8" s="62">
        <v>10</v>
      </c>
      <c r="BM8" s="63">
        <v>142.9</v>
      </c>
      <c r="BN8" s="62">
        <v>1668.395</v>
      </c>
      <c r="BO8" s="62">
        <v>311</v>
      </c>
      <c r="BP8" s="63">
        <v>81.4</v>
      </c>
      <c r="BQ8" s="26" t="s">
        <v>6</v>
      </c>
      <c r="BR8" s="26" t="s">
        <v>6</v>
      </c>
      <c r="BS8" s="62">
        <v>673443.533</v>
      </c>
      <c r="BT8" s="62">
        <v>125390</v>
      </c>
      <c r="BU8" s="63">
        <v>88.5</v>
      </c>
      <c r="BV8" s="62">
        <v>659075.467</v>
      </c>
      <c r="BW8" s="62">
        <v>122714</v>
      </c>
      <c r="BX8" s="63">
        <v>173.4</v>
      </c>
      <c r="BY8" s="62">
        <v>86775.854</v>
      </c>
      <c r="BZ8" s="62">
        <v>16157</v>
      </c>
      <c r="CA8" s="63">
        <v>107.4</v>
      </c>
      <c r="CB8" s="62">
        <v>1419294.854</v>
      </c>
      <c r="CC8" s="62">
        <v>264261</v>
      </c>
      <c r="CD8" s="63">
        <v>116.2</v>
      </c>
      <c r="CE8" s="26" t="s">
        <v>6</v>
      </c>
      <c r="CG8" s="58">
        <v>5370807</v>
      </c>
      <c r="CI8" s="51"/>
      <c r="CK8" s="55"/>
    </row>
    <row r="9" spans="2:89" s="2" customFormat="1" ht="21" customHeight="1">
      <c r="B9" s="27" t="s">
        <v>7</v>
      </c>
      <c r="C9" s="64">
        <v>33671.275</v>
      </c>
      <c r="D9" s="64">
        <v>25434</v>
      </c>
      <c r="E9" s="65">
        <v>63.3</v>
      </c>
      <c r="F9" s="64">
        <v>3866.933</v>
      </c>
      <c r="G9" s="64">
        <v>2921</v>
      </c>
      <c r="H9" s="65">
        <v>49.6</v>
      </c>
      <c r="I9" s="64">
        <v>37538.208</v>
      </c>
      <c r="J9" s="64">
        <v>28355</v>
      </c>
      <c r="K9" s="65">
        <v>61.6</v>
      </c>
      <c r="L9" s="80">
        <v>4064.041</v>
      </c>
      <c r="M9" s="80">
        <v>736.1200921444969</v>
      </c>
      <c r="N9" s="64">
        <v>936.211</v>
      </c>
      <c r="O9" s="64">
        <v>707</v>
      </c>
      <c r="P9" s="65">
        <v>45.7</v>
      </c>
      <c r="Q9" s="64">
        <v>23727.629</v>
      </c>
      <c r="R9" s="64">
        <v>17923</v>
      </c>
      <c r="S9" s="65">
        <v>56.4</v>
      </c>
      <c r="T9" s="64">
        <v>24663.84</v>
      </c>
      <c r="U9" s="64">
        <v>18630</v>
      </c>
      <c r="V9" s="65">
        <v>55.9</v>
      </c>
      <c r="W9" s="41">
        <v>14818</v>
      </c>
      <c r="X9" s="41">
        <v>10714</v>
      </c>
      <c r="Y9" s="42">
        <v>66.9</v>
      </c>
      <c r="Z9" s="41">
        <v>738</v>
      </c>
      <c r="AA9" s="41">
        <v>534</v>
      </c>
      <c r="AB9" s="42">
        <v>11.3</v>
      </c>
      <c r="AC9" s="40">
        <v>15556</v>
      </c>
      <c r="AD9" s="41">
        <v>11248</v>
      </c>
      <c r="AE9" s="42">
        <v>54.2</v>
      </c>
      <c r="AF9" s="27" t="s">
        <v>7</v>
      </c>
      <c r="AG9" s="27" t="s">
        <v>7</v>
      </c>
      <c r="AH9" s="64">
        <v>45386.518</v>
      </c>
      <c r="AI9" s="64">
        <v>34283</v>
      </c>
      <c r="AJ9" s="65">
        <v>93.2</v>
      </c>
      <c r="AK9" s="64">
        <v>2108.525</v>
      </c>
      <c r="AL9" s="64">
        <v>1593</v>
      </c>
      <c r="AM9" s="65">
        <v>51.4</v>
      </c>
      <c r="AN9" s="64">
        <v>1737.074</v>
      </c>
      <c r="AO9" s="64">
        <v>1312</v>
      </c>
      <c r="AP9" s="65">
        <v>112.7</v>
      </c>
      <c r="AQ9" s="64">
        <v>156.06</v>
      </c>
      <c r="AR9" s="64">
        <v>118</v>
      </c>
      <c r="AS9" s="65">
        <v>32.9</v>
      </c>
      <c r="AT9" s="64">
        <v>16560.158</v>
      </c>
      <c r="AU9" s="64">
        <v>12509</v>
      </c>
      <c r="AV9" s="65">
        <v>104.2</v>
      </c>
      <c r="AW9" s="27" t="s">
        <v>7</v>
      </c>
      <c r="AX9" s="27" t="s">
        <v>7</v>
      </c>
      <c r="AY9" s="64">
        <v>2.904</v>
      </c>
      <c r="AZ9" s="64">
        <v>2</v>
      </c>
      <c r="BA9" s="65">
        <v>66.7</v>
      </c>
      <c r="BB9" s="64">
        <v>222.725</v>
      </c>
      <c r="BC9" s="64">
        <v>168</v>
      </c>
      <c r="BD9" s="65">
        <v>763.6</v>
      </c>
      <c r="BE9" s="64">
        <v>1603.854</v>
      </c>
      <c r="BF9" s="64">
        <v>1211</v>
      </c>
      <c r="BG9" s="65">
        <v>106</v>
      </c>
      <c r="BH9" s="64">
        <v>13483.829</v>
      </c>
      <c r="BI9" s="64">
        <v>10185</v>
      </c>
      <c r="BJ9" s="65">
        <v>139.6</v>
      </c>
      <c r="BK9" s="64">
        <v>6.398</v>
      </c>
      <c r="BL9" s="64">
        <v>5</v>
      </c>
      <c r="BM9" s="65">
        <v>71.4</v>
      </c>
      <c r="BN9" s="64">
        <v>19804.843</v>
      </c>
      <c r="BO9" s="64">
        <v>14960</v>
      </c>
      <c r="BP9" s="74">
        <v>3916.2</v>
      </c>
      <c r="BQ9" s="27" t="s">
        <v>7</v>
      </c>
      <c r="BR9" s="27" t="s">
        <v>7</v>
      </c>
      <c r="BS9" s="64">
        <v>163274.936</v>
      </c>
      <c r="BT9" s="64">
        <v>123332</v>
      </c>
      <c r="BU9" s="65">
        <v>87.1</v>
      </c>
      <c r="BV9" s="64">
        <v>227171.68</v>
      </c>
      <c r="BW9" s="64">
        <v>171598</v>
      </c>
      <c r="BX9" s="65">
        <v>242.5</v>
      </c>
      <c r="BY9" s="64">
        <v>20509.589</v>
      </c>
      <c r="BZ9" s="64">
        <v>15492</v>
      </c>
      <c r="CA9" s="65">
        <v>102.9</v>
      </c>
      <c r="CB9" s="64">
        <v>410956.205</v>
      </c>
      <c r="CC9" s="64">
        <v>310422</v>
      </c>
      <c r="CD9" s="65">
        <v>136.5</v>
      </c>
      <c r="CE9" s="27" t="s">
        <v>7</v>
      </c>
      <c r="CG9" s="59">
        <v>1323861</v>
      </c>
      <c r="CI9" s="52"/>
      <c r="CK9" s="54"/>
    </row>
    <row r="10" spans="2:89" s="2" customFormat="1" ht="21" customHeight="1">
      <c r="B10" s="27" t="s">
        <v>8</v>
      </c>
      <c r="C10" s="64">
        <v>35687.457</v>
      </c>
      <c r="D10" s="64">
        <v>27940</v>
      </c>
      <c r="E10" s="65">
        <v>69.6</v>
      </c>
      <c r="F10" s="64">
        <v>5081.584</v>
      </c>
      <c r="G10" s="64">
        <v>3978</v>
      </c>
      <c r="H10" s="65">
        <v>67.5</v>
      </c>
      <c r="I10" s="64">
        <v>40769.041</v>
      </c>
      <c r="J10" s="64">
        <v>31919</v>
      </c>
      <c r="K10" s="65">
        <v>69.3</v>
      </c>
      <c r="L10" s="80">
        <v>4064.041</v>
      </c>
      <c r="M10" s="80">
        <v>736.1200921444969</v>
      </c>
      <c r="N10" s="64">
        <v>1230.446</v>
      </c>
      <c r="O10" s="64">
        <v>963</v>
      </c>
      <c r="P10" s="65">
        <v>62.2</v>
      </c>
      <c r="Q10" s="64">
        <v>27243.572</v>
      </c>
      <c r="R10" s="64">
        <v>21330</v>
      </c>
      <c r="S10" s="65">
        <v>67.1</v>
      </c>
      <c r="T10" s="64">
        <v>28474.018</v>
      </c>
      <c r="U10" s="64">
        <v>22293</v>
      </c>
      <c r="V10" s="65">
        <v>66.9</v>
      </c>
      <c r="W10" s="41">
        <v>11987</v>
      </c>
      <c r="X10" s="41">
        <v>9096</v>
      </c>
      <c r="Y10" s="42">
        <v>56.8</v>
      </c>
      <c r="Z10" s="41">
        <v>112</v>
      </c>
      <c r="AA10" s="41">
        <v>85</v>
      </c>
      <c r="AB10" s="42">
        <v>1.8</v>
      </c>
      <c r="AC10" s="40">
        <v>12099</v>
      </c>
      <c r="AD10" s="41">
        <v>9181</v>
      </c>
      <c r="AE10" s="42">
        <v>44.2</v>
      </c>
      <c r="AF10" s="27" t="s">
        <v>8</v>
      </c>
      <c r="AG10" s="27" t="s">
        <v>8</v>
      </c>
      <c r="AH10" s="64">
        <v>43447.07</v>
      </c>
      <c r="AI10" s="64">
        <v>34016</v>
      </c>
      <c r="AJ10" s="65">
        <v>92.5</v>
      </c>
      <c r="AK10" s="64">
        <v>2358.83</v>
      </c>
      <c r="AL10" s="64">
        <v>1847</v>
      </c>
      <c r="AM10" s="65">
        <v>59.5</v>
      </c>
      <c r="AN10" s="64">
        <v>1530.915</v>
      </c>
      <c r="AO10" s="64">
        <v>1199</v>
      </c>
      <c r="AP10" s="65">
        <v>103</v>
      </c>
      <c r="AQ10" s="64">
        <v>293.633</v>
      </c>
      <c r="AR10" s="64">
        <v>230</v>
      </c>
      <c r="AS10" s="65">
        <v>64.1</v>
      </c>
      <c r="AT10" s="64">
        <v>17692.246</v>
      </c>
      <c r="AU10" s="64">
        <v>13852</v>
      </c>
      <c r="AV10" s="65">
        <v>115.4</v>
      </c>
      <c r="AW10" s="27" t="s">
        <v>8</v>
      </c>
      <c r="AX10" s="27" t="s">
        <v>8</v>
      </c>
      <c r="AY10" s="64">
        <v>17.217</v>
      </c>
      <c r="AZ10" s="64">
        <v>13</v>
      </c>
      <c r="BA10" s="65">
        <v>433.3</v>
      </c>
      <c r="BB10" s="64">
        <v>0</v>
      </c>
      <c r="BC10" s="64">
        <v>0</v>
      </c>
      <c r="BD10" s="70">
        <v>0</v>
      </c>
      <c r="BE10" s="64">
        <v>1690.499</v>
      </c>
      <c r="BF10" s="64">
        <v>1324</v>
      </c>
      <c r="BG10" s="65">
        <v>115.9</v>
      </c>
      <c r="BH10" s="64">
        <v>17617.162</v>
      </c>
      <c r="BI10" s="64">
        <v>13793</v>
      </c>
      <c r="BJ10" s="65">
        <v>189</v>
      </c>
      <c r="BK10" s="64">
        <v>14.586</v>
      </c>
      <c r="BL10" s="64">
        <v>11</v>
      </c>
      <c r="BM10" s="65">
        <v>157.1</v>
      </c>
      <c r="BN10" s="64">
        <v>76.099</v>
      </c>
      <c r="BO10" s="64">
        <v>60</v>
      </c>
      <c r="BP10" s="65">
        <v>15.7</v>
      </c>
      <c r="BQ10" s="27" t="s">
        <v>8</v>
      </c>
      <c r="BR10" s="27" t="s">
        <v>8</v>
      </c>
      <c r="BS10" s="64">
        <v>153981.316</v>
      </c>
      <c r="BT10" s="64">
        <v>120555</v>
      </c>
      <c r="BU10" s="65">
        <v>85.1</v>
      </c>
      <c r="BV10" s="64">
        <v>310013.643</v>
      </c>
      <c r="BW10" s="64">
        <v>242716</v>
      </c>
      <c r="BX10" s="65">
        <v>343</v>
      </c>
      <c r="BY10" s="64">
        <v>21315.053</v>
      </c>
      <c r="BZ10" s="64">
        <v>16688</v>
      </c>
      <c r="CA10" s="65">
        <v>110.9</v>
      </c>
      <c r="CB10" s="64">
        <v>485310.012</v>
      </c>
      <c r="CC10" s="64">
        <v>379959</v>
      </c>
      <c r="CD10" s="65">
        <v>167.1</v>
      </c>
      <c r="CE10" s="27" t="s">
        <v>8</v>
      </c>
      <c r="CG10" s="59">
        <v>1277271</v>
      </c>
      <c r="CI10" s="52"/>
      <c r="CK10" s="54"/>
    </row>
    <row r="11" spans="2:89" s="2" customFormat="1" ht="21" customHeight="1">
      <c r="B11" s="27" t="s">
        <v>9</v>
      </c>
      <c r="C11" s="64">
        <v>80626.46</v>
      </c>
      <c r="D11" s="64">
        <v>34761</v>
      </c>
      <c r="E11" s="65">
        <v>86.5</v>
      </c>
      <c r="F11" s="64">
        <v>13358.379</v>
      </c>
      <c r="G11" s="64">
        <v>5759</v>
      </c>
      <c r="H11" s="65">
        <v>97.8</v>
      </c>
      <c r="I11" s="64">
        <v>93984.839</v>
      </c>
      <c r="J11" s="64">
        <v>40521</v>
      </c>
      <c r="K11" s="65">
        <v>88</v>
      </c>
      <c r="L11" s="80">
        <v>4064.041</v>
      </c>
      <c r="M11" s="80">
        <v>736.1200921444969</v>
      </c>
      <c r="N11" s="64">
        <v>3272.832</v>
      </c>
      <c r="O11" s="64">
        <v>1411</v>
      </c>
      <c r="P11" s="65">
        <v>91.1</v>
      </c>
      <c r="Q11" s="64">
        <v>75057.821</v>
      </c>
      <c r="R11" s="64">
        <v>32360</v>
      </c>
      <c r="S11" s="65">
        <v>101.9</v>
      </c>
      <c r="T11" s="64">
        <v>78330.653</v>
      </c>
      <c r="U11" s="64">
        <v>33771</v>
      </c>
      <c r="V11" s="65">
        <v>101.4</v>
      </c>
      <c r="W11" s="41">
        <v>27431</v>
      </c>
      <c r="X11" s="41">
        <v>11913</v>
      </c>
      <c r="Y11" s="42">
        <v>74.4</v>
      </c>
      <c r="Z11" s="41">
        <v>5365</v>
      </c>
      <c r="AA11" s="41">
        <v>2330</v>
      </c>
      <c r="AB11" s="42">
        <v>49.1</v>
      </c>
      <c r="AC11" s="40">
        <v>32796</v>
      </c>
      <c r="AD11" s="41">
        <v>14242</v>
      </c>
      <c r="AE11" s="42">
        <v>68.6</v>
      </c>
      <c r="AF11" s="27" t="s">
        <v>9</v>
      </c>
      <c r="AG11" s="27" t="s">
        <v>9</v>
      </c>
      <c r="AH11" s="64">
        <v>83638.742</v>
      </c>
      <c r="AI11" s="64">
        <v>36060</v>
      </c>
      <c r="AJ11" s="65">
        <v>98.1</v>
      </c>
      <c r="AK11" s="64">
        <v>6305.752</v>
      </c>
      <c r="AL11" s="64">
        <v>2719</v>
      </c>
      <c r="AM11" s="65">
        <v>87.7</v>
      </c>
      <c r="AN11" s="64">
        <v>3047.965</v>
      </c>
      <c r="AO11" s="64">
        <v>1314</v>
      </c>
      <c r="AP11" s="65">
        <v>112.9</v>
      </c>
      <c r="AQ11" s="64">
        <v>760.131</v>
      </c>
      <c r="AR11" s="64">
        <v>328</v>
      </c>
      <c r="AS11" s="65">
        <v>91.4</v>
      </c>
      <c r="AT11" s="64">
        <v>32941.502</v>
      </c>
      <c r="AU11" s="64">
        <v>14202</v>
      </c>
      <c r="AV11" s="65">
        <v>118.4</v>
      </c>
      <c r="AW11" s="27" t="s">
        <v>9</v>
      </c>
      <c r="AX11" s="27" t="s">
        <v>9</v>
      </c>
      <c r="AY11" s="64">
        <v>2.914</v>
      </c>
      <c r="AZ11" s="64">
        <v>1</v>
      </c>
      <c r="BA11" s="65">
        <v>33.3</v>
      </c>
      <c r="BB11" s="64">
        <v>0</v>
      </c>
      <c r="BC11" s="64">
        <v>0</v>
      </c>
      <c r="BD11" s="70">
        <v>0</v>
      </c>
      <c r="BE11" s="64">
        <v>2917.133</v>
      </c>
      <c r="BF11" s="64">
        <v>1258</v>
      </c>
      <c r="BG11" s="65">
        <v>110.2</v>
      </c>
      <c r="BH11" s="64">
        <v>28771.976</v>
      </c>
      <c r="BI11" s="64">
        <v>12405</v>
      </c>
      <c r="BJ11" s="65">
        <v>170</v>
      </c>
      <c r="BK11" s="64">
        <v>13.518</v>
      </c>
      <c r="BL11" s="64">
        <v>6</v>
      </c>
      <c r="BM11" s="65">
        <v>85.7</v>
      </c>
      <c r="BN11" s="64">
        <v>465.942</v>
      </c>
      <c r="BO11" s="64">
        <v>201</v>
      </c>
      <c r="BP11" s="65">
        <v>52.6</v>
      </c>
      <c r="BQ11" s="27" t="s">
        <v>9</v>
      </c>
      <c r="BR11" s="27" t="s">
        <v>9</v>
      </c>
      <c r="BS11" s="64">
        <v>331181.067</v>
      </c>
      <c r="BT11" s="64">
        <v>142785</v>
      </c>
      <c r="BU11" s="65">
        <v>100.8</v>
      </c>
      <c r="BV11" s="64">
        <v>236317.536</v>
      </c>
      <c r="BW11" s="64">
        <v>101886</v>
      </c>
      <c r="BX11" s="65">
        <v>144</v>
      </c>
      <c r="BY11" s="64">
        <v>34615.797</v>
      </c>
      <c r="BZ11" s="64">
        <v>14924</v>
      </c>
      <c r="CA11" s="65">
        <v>99.2</v>
      </c>
      <c r="CB11" s="64">
        <v>602114.4</v>
      </c>
      <c r="CC11" s="64">
        <v>259595</v>
      </c>
      <c r="CD11" s="65">
        <v>114.1</v>
      </c>
      <c r="CE11" s="27" t="s">
        <v>9</v>
      </c>
      <c r="CG11" s="59">
        <v>2319438</v>
      </c>
      <c r="CI11" s="52"/>
      <c r="CK11" s="54"/>
    </row>
    <row r="12" spans="2:89" s="2" customFormat="1" ht="21" customHeight="1">
      <c r="B12" s="27" t="s">
        <v>10</v>
      </c>
      <c r="C12" s="64">
        <v>25689.165</v>
      </c>
      <c r="D12" s="64">
        <v>24960</v>
      </c>
      <c r="E12" s="65">
        <v>62.1</v>
      </c>
      <c r="F12" s="64">
        <v>3217.21</v>
      </c>
      <c r="G12" s="64">
        <v>3126</v>
      </c>
      <c r="H12" s="65">
        <v>53.1</v>
      </c>
      <c r="I12" s="64">
        <v>28906.375</v>
      </c>
      <c r="J12" s="64">
        <v>28086</v>
      </c>
      <c r="K12" s="65">
        <v>61</v>
      </c>
      <c r="L12" s="80">
        <v>4064.041</v>
      </c>
      <c r="M12" s="80">
        <v>736.1200921444969</v>
      </c>
      <c r="N12" s="64">
        <v>772.038</v>
      </c>
      <c r="O12" s="64">
        <v>750</v>
      </c>
      <c r="P12" s="65">
        <v>48.4</v>
      </c>
      <c r="Q12" s="64">
        <v>17538.58</v>
      </c>
      <c r="R12" s="64">
        <v>17041</v>
      </c>
      <c r="S12" s="65">
        <v>53.6</v>
      </c>
      <c r="T12" s="64">
        <v>18310.618</v>
      </c>
      <c r="U12" s="64">
        <v>17791</v>
      </c>
      <c r="V12" s="65">
        <v>53.4</v>
      </c>
      <c r="W12" s="41">
        <v>9671</v>
      </c>
      <c r="X12" s="41">
        <v>8905</v>
      </c>
      <c r="Y12" s="42">
        <v>55.6</v>
      </c>
      <c r="Z12" s="41">
        <v>536</v>
      </c>
      <c r="AA12" s="41">
        <v>494</v>
      </c>
      <c r="AB12" s="42">
        <v>10.4</v>
      </c>
      <c r="AC12" s="40">
        <v>10207</v>
      </c>
      <c r="AD12" s="41">
        <v>9399</v>
      </c>
      <c r="AE12" s="42">
        <v>45.3</v>
      </c>
      <c r="AF12" s="27" t="s">
        <v>10</v>
      </c>
      <c r="AG12" s="27" t="s">
        <v>10</v>
      </c>
      <c r="AH12" s="64">
        <v>37350.898</v>
      </c>
      <c r="AI12" s="64">
        <v>36291</v>
      </c>
      <c r="AJ12" s="65">
        <v>98.7</v>
      </c>
      <c r="AK12" s="64">
        <v>1695.045</v>
      </c>
      <c r="AL12" s="64">
        <v>1647</v>
      </c>
      <c r="AM12" s="65">
        <v>53.1</v>
      </c>
      <c r="AN12" s="64">
        <v>1180.844</v>
      </c>
      <c r="AO12" s="64">
        <v>1147</v>
      </c>
      <c r="AP12" s="65">
        <v>98.5</v>
      </c>
      <c r="AQ12" s="64">
        <v>171.474</v>
      </c>
      <c r="AR12" s="64">
        <v>167</v>
      </c>
      <c r="AS12" s="65">
        <v>46.5</v>
      </c>
      <c r="AT12" s="64">
        <v>13671.681</v>
      </c>
      <c r="AU12" s="64">
        <v>13284</v>
      </c>
      <c r="AV12" s="65">
        <v>110.7</v>
      </c>
      <c r="AW12" s="27" t="s">
        <v>10</v>
      </c>
      <c r="AX12" s="27" t="s">
        <v>10</v>
      </c>
      <c r="AY12" s="64">
        <v>15.214</v>
      </c>
      <c r="AZ12" s="64">
        <v>15</v>
      </c>
      <c r="BA12" s="65">
        <v>500</v>
      </c>
      <c r="BB12" s="64">
        <v>0</v>
      </c>
      <c r="BC12" s="64">
        <v>0</v>
      </c>
      <c r="BD12" s="70">
        <v>0</v>
      </c>
      <c r="BE12" s="64">
        <v>1368.733</v>
      </c>
      <c r="BF12" s="64">
        <v>1330</v>
      </c>
      <c r="BG12" s="65">
        <v>116.5</v>
      </c>
      <c r="BH12" s="64">
        <v>8724.66</v>
      </c>
      <c r="BI12" s="64">
        <v>8477</v>
      </c>
      <c r="BJ12" s="65">
        <v>116.2</v>
      </c>
      <c r="BK12" s="64">
        <v>4.272</v>
      </c>
      <c r="BL12" s="64">
        <v>4</v>
      </c>
      <c r="BM12" s="65">
        <v>57.1</v>
      </c>
      <c r="BN12" s="64">
        <v>199.132</v>
      </c>
      <c r="BO12" s="64">
        <v>193</v>
      </c>
      <c r="BP12" s="65">
        <v>50.5</v>
      </c>
      <c r="BQ12" s="27" t="s">
        <v>10</v>
      </c>
      <c r="BR12" s="27" t="s">
        <v>10</v>
      </c>
      <c r="BS12" s="64">
        <v>111598.946</v>
      </c>
      <c r="BT12" s="64">
        <v>108433</v>
      </c>
      <c r="BU12" s="65">
        <v>76.6</v>
      </c>
      <c r="BV12" s="64">
        <v>197643.328</v>
      </c>
      <c r="BW12" s="64">
        <v>192037</v>
      </c>
      <c r="BX12" s="65">
        <v>271.4</v>
      </c>
      <c r="BY12" s="64">
        <v>16936.681</v>
      </c>
      <c r="BZ12" s="64">
        <v>16456</v>
      </c>
      <c r="CA12" s="65">
        <v>109.3</v>
      </c>
      <c r="CB12" s="64">
        <v>326178.955</v>
      </c>
      <c r="CC12" s="64">
        <v>316926</v>
      </c>
      <c r="CD12" s="65">
        <v>139.4</v>
      </c>
      <c r="CE12" s="27" t="s">
        <v>10</v>
      </c>
      <c r="CG12" s="59">
        <v>1029196</v>
      </c>
      <c r="CI12" s="52"/>
      <c r="CK12" s="54"/>
    </row>
    <row r="13" spans="2:89" s="2" customFormat="1" ht="21" customHeight="1">
      <c r="B13" s="27" t="s">
        <v>11</v>
      </c>
      <c r="C13" s="64">
        <v>31983.257</v>
      </c>
      <c r="D13" s="64">
        <v>28596</v>
      </c>
      <c r="E13" s="65">
        <v>71.2</v>
      </c>
      <c r="F13" s="64">
        <v>3844.025</v>
      </c>
      <c r="G13" s="64">
        <v>3437</v>
      </c>
      <c r="H13" s="65">
        <v>58.3</v>
      </c>
      <c r="I13" s="64">
        <v>35827.282</v>
      </c>
      <c r="J13" s="64">
        <v>32032</v>
      </c>
      <c r="K13" s="65">
        <v>69.5</v>
      </c>
      <c r="L13" s="80">
        <v>4064.041</v>
      </c>
      <c r="M13" s="80">
        <v>736.1200921444969</v>
      </c>
      <c r="N13" s="64">
        <v>1068.519</v>
      </c>
      <c r="O13" s="64">
        <v>955</v>
      </c>
      <c r="P13" s="65">
        <v>61.7</v>
      </c>
      <c r="Q13" s="64">
        <v>20308.753</v>
      </c>
      <c r="R13" s="64">
        <v>18158</v>
      </c>
      <c r="S13" s="65">
        <v>57.2</v>
      </c>
      <c r="T13" s="64">
        <v>21377.272</v>
      </c>
      <c r="U13" s="64">
        <v>19113</v>
      </c>
      <c r="V13" s="65">
        <v>57.4</v>
      </c>
      <c r="W13" s="41">
        <v>12462</v>
      </c>
      <c r="X13" s="41">
        <v>10741</v>
      </c>
      <c r="Y13" s="42">
        <v>67.1</v>
      </c>
      <c r="Z13" s="41">
        <v>977</v>
      </c>
      <c r="AA13" s="41">
        <v>842</v>
      </c>
      <c r="AB13" s="42">
        <v>17.7</v>
      </c>
      <c r="AC13" s="40">
        <v>13439</v>
      </c>
      <c r="AD13" s="41">
        <v>11583</v>
      </c>
      <c r="AE13" s="42">
        <v>55.8</v>
      </c>
      <c r="AF13" s="27" t="s">
        <v>11</v>
      </c>
      <c r="AG13" s="27" t="s">
        <v>11</v>
      </c>
      <c r="AH13" s="64">
        <v>38521.222</v>
      </c>
      <c r="AI13" s="64">
        <v>34441</v>
      </c>
      <c r="AJ13" s="65">
        <v>93.7</v>
      </c>
      <c r="AK13" s="64">
        <v>2253.288</v>
      </c>
      <c r="AL13" s="64">
        <v>2015</v>
      </c>
      <c r="AM13" s="65">
        <v>65</v>
      </c>
      <c r="AN13" s="64">
        <v>1186.143</v>
      </c>
      <c r="AO13" s="64">
        <v>1061</v>
      </c>
      <c r="AP13" s="65">
        <v>91.2</v>
      </c>
      <c r="AQ13" s="64">
        <v>127.912</v>
      </c>
      <c r="AR13" s="64">
        <v>114</v>
      </c>
      <c r="AS13" s="65">
        <v>31.8</v>
      </c>
      <c r="AT13" s="64">
        <v>15985.394</v>
      </c>
      <c r="AU13" s="64">
        <v>14292</v>
      </c>
      <c r="AV13" s="65">
        <v>119.1</v>
      </c>
      <c r="AW13" s="27" t="s">
        <v>11</v>
      </c>
      <c r="AX13" s="27" t="s">
        <v>11</v>
      </c>
      <c r="AY13" s="64">
        <v>3.258</v>
      </c>
      <c r="AZ13" s="64">
        <v>3</v>
      </c>
      <c r="BA13" s="65">
        <v>100</v>
      </c>
      <c r="BB13" s="64">
        <v>0</v>
      </c>
      <c r="BC13" s="64">
        <v>0</v>
      </c>
      <c r="BD13" s="70">
        <v>0</v>
      </c>
      <c r="BE13" s="64">
        <v>1436.331</v>
      </c>
      <c r="BF13" s="64">
        <v>1284</v>
      </c>
      <c r="BG13" s="65">
        <v>112.4</v>
      </c>
      <c r="BH13" s="64">
        <v>9752.625</v>
      </c>
      <c r="BI13" s="64">
        <v>8720</v>
      </c>
      <c r="BJ13" s="65">
        <v>119.5</v>
      </c>
      <c r="BK13" s="64">
        <v>6.12</v>
      </c>
      <c r="BL13" s="64">
        <v>5</v>
      </c>
      <c r="BM13" s="65">
        <v>71.4</v>
      </c>
      <c r="BN13" s="71">
        <v>160.827</v>
      </c>
      <c r="BO13" s="64">
        <v>144</v>
      </c>
      <c r="BP13" s="65">
        <v>37.7</v>
      </c>
      <c r="BQ13" s="27" t="s">
        <v>11</v>
      </c>
      <c r="BR13" s="27" t="s">
        <v>11</v>
      </c>
      <c r="BS13" s="64">
        <v>126637.674</v>
      </c>
      <c r="BT13" s="64">
        <v>113224</v>
      </c>
      <c r="BU13" s="65">
        <v>79.9</v>
      </c>
      <c r="BV13" s="64">
        <v>182800.557</v>
      </c>
      <c r="BW13" s="64">
        <v>163438</v>
      </c>
      <c r="BX13" s="65">
        <v>231</v>
      </c>
      <c r="BY13" s="64">
        <v>18692.815</v>
      </c>
      <c r="BZ13" s="64">
        <v>16713</v>
      </c>
      <c r="CA13" s="65">
        <v>111.1</v>
      </c>
      <c r="CB13" s="64">
        <v>328131.046</v>
      </c>
      <c r="CC13" s="64">
        <v>293375</v>
      </c>
      <c r="CD13" s="65">
        <v>129</v>
      </c>
      <c r="CE13" s="27" t="s">
        <v>11</v>
      </c>
      <c r="CG13" s="59">
        <v>1118468</v>
      </c>
      <c r="CI13" s="52"/>
      <c r="CK13" s="54"/>
    </row>
    <row r="14" spans="2:89" s="2" customFormat="1" ht="21" customHeight="1">
      <c r="B14" s="27" t="s">
        <v>12</v>
      </c>
      <c r="C14" s="64">
        <v>61186.485</v>
      </c>
      <c r="D14" s="64">
        <v>31563</v>
      </c>
      <c r="E14" s="65">
        <v>78.6</v>
      </c>
      <c r="F14" s="64">
        <v>8670.866</v>
      </c>
      <c r="G14" s="64">
        <v>4473</v>
      </c>
      <c r="H14" s="65">
        <v>75.9</v>
      </c>
      <c r="I14" s="64">
        <v>69857.351</v>
      </c>
      <c r="J14" s="64">
        <v>36036</v>
      </c>
      <c r="K14" s="65">
        <v>78.2</v>
      </c>
      <c r="L14" s="80">
        <v>4064.041</v>
      </c>
      <c r="M14" s="80">
        <v>736.1200921444969</v>
      </c>
      <c r="N14" s="64">
        <v>2494.654</v>
      </c>
      <c r="O14" s="64">
        <v>1287</v>
      </c>
      <c r="P14" s="65">
        <v>83.1</v>
      </c>
      <c r="Q14" s="64">
        <v>59725.846</v>
      </c>
      <c r="R14" s="64">
        <v>30809</v>
      </c>
      <c r="S14" s="65">
        <v>97</v>
      </c>
      <c r="T14" s="64">
        <v>62220.5</v>
      </c>
      <c r="U14" s="64">
        <v>32096</v>
      </c>
      <c r="V14" s="65">
        <v>96.3</v>
      </c>
      <c r="W14" s="41">
        <v>19336</v>
      </c>
      <c r="X14" s="41">
        <v>9707</v>
      </c>
      <c r="Y14" s="42">
        <v>60.6</v>
      </c>
      <c r="Z14" s="41">
        <v>1082</v>
      </c>
      <c r="AA14" s="41">
        <v>543</v>
      </c>
      <c r="AB14" s="42">
        <v>11.4</v>
      </c>
      <c r="AC14" s="40">
        <v>20419</v>
      </c>
      <c r="AD14" s="41">
        <v>10251</v>
      </c>
      <c r="AE14" s="42">
        <v>49.4</v>
      </c>
      <c r="AF14" s="27" t="s">
        <v>12</v>
      </c>
      <c r="AG14" s="27" t="s">
        <v>12</v>
      </c>
      <c r="AH14" s="64">
        <v>67578.178</v>
      </c>
      <c r="AI14" s="64">
        <v>34860</v>
      </c>
      <c r="AJ14" s="65">
        <v>94.8</v>
      </c>
      <c r="AK14" s="64">
        <v>3590.708</v>
      </c>
      <c r="AL14" s="64">
        <v>1852</v>
      </c>
      <c r="AM14" s="65">
        <v>59.7</v>
      </c>
      <c r="AN14" s="64">
        <v>2651.643</v>
      </c>
      <c r="AO14" s="64">
        <v>1368</v>
      </c>
      <c r="AP14" s="65">
        <v>117.5</v>
      </c>
      <c r="AQ14" s="64">
        <v>667.522</v>
      </c>
      <c r="AR14" s="64">
        <v>344</v>
      </c>
      <c r="AS14" s="65">
        <v>95.8</v>
      </c>
      <c r="AT14" s="64">
        <v>30537.072</v>
      </c>
      <c r="AU14" s="64">
        <v>15752</v>
      </c>
      <c r="AV14" s="65">
        <v>131.3</v>
      </c>
      <c r="AW14" s="27" t="s">
        <v>12</v>
      </c>
      <c r="AX14" s="27" t="s">
        <v>12</v>
      </c>
      <c r="AY14" s="64">
        <v>10.984</v>
      </c>
      <c r="AZ14" s="64">
        <v>6</v>
      </c>
      <c r="BA14" s="65">
        <v>200</v>
      </c>
      <c r="BB14" s="64">
        <v>1331.626</v>
      </c>
      <c r="BC14" s="64">
        <v>687</v>
      </c>
      <c r="BD14" s="73">
        <v>3122.7</v>
      </c>
      <c r="BE14" s="64">
        <v>2616.473</v>
      </c>
      <c r="BF14" s="64">
        <v>1350</v>
      </c>
      <c r="BG14" s="65">
        <v>118.2</v>
      </c>
      <c r="BH14" s="64">
        <v>24231.41</v>
      </c>
      <c r="BI14" s="64">
        <v>12500</v>
      </c>
      <c r="BJ14" s="65">
        <v>171.3</v>
      </c>
      <c r="BK14" s="64">
        <v>16.784</v>
      </c>
      <c r="BL14" s="64">
        <v>9</v>
      </c>
      <c r="BM14" s="65">
        <v>128.6</v>
      </c>
      <c r="BN14" s="64">
        <v>468.812</v>
      </c>
      <c r="BO14" s="64">
        <v>242</v>
      </c>
      <c r="BP14" s="65">
        <v>63.4</v>
      </c>
      <c r="BQ14" s="27" t="s">
        <v>12</v>
      </c>
      <c r="BR14" s="27" t="s">
        <v>12</v>
      </c>
      <c r="BS14" s="64">
        <v>265779.063</v>
      </c>
      <c r="BT14" s="64">
        <v>137101</v>
      </c>
      <c r="BU14" s="65">
        <v>96.8</v>
      </c>
      <c r="BV14" s="64">
        <v>272547.747</v>
      </c>
      <c r="BW14" s="64">
        <v>140593</v>
      </c>
      <c r="BX14" s="65">
        <v>198.7</v>
      </c>
      <c r="BY14" s="64">
        <v>30716.67</v>
      </c>
      <c r="BZ14" s="64">
        <v>15845</v>
      </c>
      <c r="CA14" s="65">
        <v>105.3</v>
      </c>
      <c r="CB14" s="64">
        <v>569043.48</v>
      </c>
      <c r="CC14" s="64">
        <v>293539</v>
      </c>
      <c r="CD14" s="65">
        <v>129.1</v>
      </c>
      <c r="CE14" s="27" t="s">
        <v>12</v>
      </c>
      <c r="CG14" s="59">
        <v>1938559</v>
      </c>
      <c r="CI14" s="52"/>
      <c r="CK14" s="54"/>
    </row>
    <row r="15" spans="2:89" s="2" customFormat="1" ht="21" customHeight="1">
      <c r="B15" s="27" t="s">
        <v>13</v>
      </c>
      <c r="C15" s="64">
        <v>107620.364</v>
      </c>
      <c r="D15" s="64">
        <v>36353</v>
      </c>
      <c r="E15" s="65">
        <v>90.5</v>
      </c>
      <c r="F15" s="64">
        <v>12775.829</v>
      </c>
      <c r="G15" s="64">
        <v>4315</v>
      </c>
      <c r="H15" s="65">
        <v>73.2</v>
      </c>
      <c r="I15" s="64">
        <v>120396.193</v>
      </c>
      <c r="J15" s="64">
        <v>40668</v>
      </c>
      <c r="K15" s="65">
        <v>88.3</v>
      </c>
      <c r="L15" s="80">
        <v>4064.041</v>
      </c>
      <c r="M15" s="80">
        <v>736.1200921444969</v>
      </c>
      <c r="N15" s="64">
        <v>3014.084</v>
      </c>
      <c r="O15" s="64">
        <v>1018</v>
      </c>
      <c r="P15" s="65">
        <v>65.8</v>
      </c>
      <c r="Q15" s="64">
        <v>76249.795</v>
      </c>
      <c r="R15" s="64">
        <v>25756</v>
      </c>
      <c r="S15" s="65">
        <v>81.1</v>
      </c>
      <c r="T15" s="64">
        <v>79263.879</v>
      </c>
      <c r="U15" s="64">
        <v>26774</v>
      </c>
      <c r="V15" s="65">
        <v>80.4</v>
      </c>
      <c r="W15" s="41">
        <v>30158</v>
      </c>
      <c r="X15" s="41">
        <v>10188</v>
      </c>
      <c r="Y15" s="42">
        <v>63.6</v>
      </c>
      <c r="Z15" s="41">
        <v>12349</v>
      </c>
      <c r="AA15" s="41">
        <v>4172</v>
      </c>
      <c r="AB15" s="42">
        <v>87.9</v>
      </c>
      <c r="AC15" s="40">
        <v>42506</v>
      </c>
      <c r="AD15" s="41">
        <v>14360</v>
      </c>
      <c r="AE15" s="42">
        <v>69.2</v>
      </c>
      <c r="AF15" s="27" t="s">
        <v>13</v>
      </c>
      <c r="AG15" s="27" t="s">
        <v>13</v>
      </c>
      <c r="AH15" s="64">
        <v>94344.64</v>
      </c>
      <c r="AI15" s="64">
        <v>31868</v>
      </c>
      <c r="AJ15" s="65">
        <v>86.7</v>
      </c>
      <c r="AK15" s="64">
        <v>7044.099</v>
      </c>
      <c r="AL15" s="64">
        <v>2379</v>
      </c>
      <c r="AM15" s="65">
        <v>76.7</v>
      </c>
      <c r="AN15" s="64">
        <v>3663.756</v>
      </c>
      <c r="AO15" s="64">
        <v>1238</v>
      </c>
      <c r="AP15" s="65">
        <v>106.4</v>
      </c>
      <c r="AQ15" s="64">
        <v>2787.94</v>
      </c>
      <c r="AR15" s="64">
        <v>942</v>
      </c>
      <c r="AS15" s="65">
        <v>262.4</v>
      </c>
      <c r="AT15" s="64">
        <v>50159.438</v>
      </c>
      <c r="AU15" s="64">
        <v>16943</v>
      </c>
      <c r="AV15" s="65">
        <v>141.2</v>
      </c>
      <c r="AW15" s="27" t="s">
        <v>13</v>
      </c>
      <c r="AX15" s="27" t="s">
        <v>13</v>
      </c>
      <c r="AY15" s="64">
        <v>3.77</v>
      </c>
      <c r="AZ15" s="64">
        <v>1</v>
      </c>
      <c r="BA15" s="65">
        <v>33.3</v>
      </c>
      <c r="BB15" s="64">
        <v>0</v>
      </c>
      <c r="BC15" s="64">
        <v>0</v>
      </c>
      <c r="BD15" s="70">
        <v>0</v>
      </c>
      <c r="BE15" s="64">
        <v>3694.935</v>
      </c>
      <c r="BF15" s="64">
        <v>1248</v>
      </c>
      <c r="BG15" s="65">
        <v>109.3</v>
      </c>
      <c r="BH15" s="64">
        <v>31909.635</v>
      </c>
      <c r="BI15" s="64">
        <v>10779</v>
      </c>
      <c r="BJ15" s="65">
        <v>147.7</v>
      </c>
      <c r="BK15" s="64">
        <v>44.286</v>
      </c>
      <c r="BL15" s="64">
        <v>15</v>
      </c>
      <c r="BM15" s="65">
        <v>214.3</v>
      </c>
      <c r="BN15" s="64">
        <v>1214.895</v>
      </c>
      <c r="BO15" s="64">
        <v>410</v>
      </c>
      <c r="BP15" s="65">
        <v>107.3</v>
      </c>
      <c r="BQ15" s="27" t="s">
        <v>13</v>
      </c>
      <c r="BR15" s="27" t="s">
        <v>13</v>
      </c>
      <c r="BS15" s="64">
        <v>394527.466</v>
      </c>
      <c r="BT15" s="64">
        <v>133266</v>
      </c>
      <c r="BU15" s="65">
        <v>94.1</v>
      </c>
      <c r="BV15" s="64">
        <v>199186.921</v>
      </c>
      <c r="BW15" s="64">
        <v>67282</v>
      </c>
      <c r="BX15" s="65">
        <v>95.1</v>
      </c>
      <c r="BY15" s="64">
        <v>43570.476</v>
      </c>
      <c r="BZ15" s="64">
        <v>14717</v>
      </c>
      <c r="CA15" s="65">
        <v>97.8</v>
      </c>
      <c r="CB15" s="64">
        <v>637284.863</v>
      </c>
      <c r="CC15" s="64">
        <v>215266</v>
      </c>
      <c r="CD15" s="65">
        <v>94.7</v>
      </c>
      <c r="CE15" s="27" t="s">
        <v>13</v>
      </c>
      <c r="CG15" s="59">
        <v>2960458</v>
      </c>
      <c r="CI15" s="52"/>
      <c r="CK15" s="54"/>
    </row>
    <row r="16" spans="2:89" s="2" customFormat="1" ht="21" customHeight="1">
      <c r="B16" s="27" t="s">
        <v>14</v>
      </c>
      <c r="C16" s="64">
        <v>71904.43</v>
      </c>
      <c r="D16" s="64">
        <v>36104</v>
      </c>
      <c r="E16" s="65">
        <v>89.9</v>
      </c>
      <c r="F16" s="64">
        <v>9813.38</v>
      </c>
      <c r="G16" s="64">
        <v>4927</v>
      </c>
      <c r="H16" s="65">
        <v>83.6</v>
      </c>
      <c r="I16" s="64">
        <v>81717.81</v>
      </c>
      <c r="J16" s="64">
        <v>41031</v>
      </c>
      <c r="K16" s="65">
        <v>89.1</v>
      </c>
      <c r="L16" s="80">
        <v>4064.041</v>
      </c>
      <c r="M16" s="80">
        <v>736.1200921444969</v>
      </c>
      <c r="N16" s="64">
        <v>1946.751</v>
      </c>
      <c r="O16" s="64">
        <v>977</v>
      </c>
      <c r="P16" s="65">
        <v>63.1</v>
      </c>
      <c r="Q16" s="64">
        <v>55057.295</v>
      </c>
      <c r="R16" s="64">
        <v>27645</v>
      </c>
      <c r="S16" s="65">
        <v>87</v>
      </c>
      <c r="T16" s="64">
        <v>57004.046</v>
      </c>
      <c r="U16" s="64">
        <v>28622</v>
      </c>
      <c r="V16" s="65">
        <v>85.9</v>
      </c>
      <c r="W16" s="41">
        <v>22199</v>
      </c>
      <c r="X16" s="41">
        <v>11162</v>
      </c>
      <c r="Y16" s="42">
        <v>69.7</v>
      </c>
      <c r="Z16" s="41">
        <v>298</v>
      </c>
      <c r="AA16" s="41">
        <v>150</v>
      </c>
      <c r="AB16" s="42">
        <v>3.2</v>
      </c>
      <c r="AC16" s="40">
        <v>22496</v>
      </c>
      <c r="AD16" s="41">
        <v>11312</v>
      </c>
      <c r="AE16" s="42">
        <v>54.5</v>
      </c>
      <c r="AF16" s="27" t="s">
        <v>14</v>
      </c>
      <c r="AG16" s="27" t="s">
        <v>14</v>
      </c>
      <c r="AH16" s="64">
        <v>71233.766</v>
      </c>
      <c r="AI16" s="64">
        <v>35767</v>
      </c>
      <c r="AJ16" s="65">
        <v>97.3</v>
      </c>
      <c r="AK16" s="64">
        <v>4946.959</v>
      </c>
      <c r="AL16" s="64">
        <v>2484</v>
      </c>
      <c r="AM16" s="65">
        <v>80.1</v>
      </c>
      <c r="AN16" s="64">
        <v>2411.204</v>
      </c>
      <c r="AO16" s="64">
        <v>1211</v>
      </c>
      <c r="AP16" s="65">
        <v>104</v>
      </c>
      <c r="AQ16" s="64">
        <v>2376.136</v>
      </c>
      <c r="AR16" s="64">
        <v>1193</v>
      </c>
      <c r="AS16" s="65">
        <v>332.3</v>
      </c>
      <c r="AT16" s="64">
        <v>34936.535</v>
      </c>
      <c r="AU16" s="64">
        <v>17542</v>
      </c>
      <c r="AV16" s="65">
        <v>146.2</v>
      </c>
      <c r="AW16" s="27" t="s">
        <v>14</v>
      </c>
      <c r="AX16" s="27" t="s">
        <v>14</v>
      </c>
      <c r="AY16" s="64">
        <v>7.305</v>
      </c>
      <c r="AZ16" s="64">
        <v>4</v>
      </c>
      <c r="BA16" s="65">
        <v>133.3</v>
      </c>
      <c r="BB16" s="64">
        <v>0</v>
      </c>
      <c r="BC16" s="64">
        <v>0</v>
      </c>
      <c r="BD16" s="70">
        <v>0</v>
      </c>
      <c r="BE16" s="64">
        <v>2633.035</v>
      </c>
      <c r="BF16" s="64">
        <v>1322</v>
      </c>
      <c r="BG16" s="65">
        <v>115.8</v>
      </c>
      <c r="BH16" s="64">
        <v>21724.199</v>
      </c>
      <c r="BI16" s="64">
        <v>10908</v>
      </c>
      <c r="BJ16" s="65">
        <v>149.5</v>
      </c>
      <c r="BK16" s="64">
        <v>27.74</v>
      </c>
      <c r="BL16" s="64">
        <v>14</v>
      </c>
      <c r="BM16" s="65">
        <v>200</v>
      </c>
      <c r="BN16" s="64">
        <v>0</v>
      </c>
      <c r="BO16" s="64">
        <v>0</v>
      </c>
      <c r="BP16" s="70">
        <v>0</v>
      </c>
      <c r="BQ16" s="27" t="s">
        <v>14</v>
      </c>
      <c r="BR16" s="27" t="s">
        <v>14</v>
      </c>
      <c r="BS16" s="64">
        <v>279018.735</v>
      </c>
      <c r="BT16" s="64">
        <v>140098</v>
      </c>
      <c r="BU16" s="65">
        <v>98.9</v>
      </c>
      <c r="BV16" s="64">
        <v>122753.027</v>
      </c>
      <c r="BW16" s="64">
        <v>61635</v>
      </c>
      <c r="BX16" s="65">
        <v>87.1</v>
      </c>
      <c r="BY16" s="64">
        <v>30474.996</v>
      </c>
      <c r="BZ16" s="64">
        <v>15302</v>
      </c>
      <c r="CA16" s="65">
        <v>101.7</v>
      </c>
      <c r="CB16" s="64">
        <v>432246.758</v>
      </c>
      <c r="CC16" s="64">
        <v>217035</v>
      </c>
      <c r="CD16" s="65">
        <v>95.4</v>
      </c>
      <c r="CE16" s="27" t="s">
        <v>14</v>
      </c>
      <c r="CG16" s="59">
        <v>1991597</v>
      </c>
      <c r="CI16" s="52"/>
      <c r="CK16" s="54"/>
    </row>
    <row r="17" spans="2:89" s="2" customFormat="1" ht="21" customHeight="1">
      <c r="B17" s="27" t="s">
        <v>15</v>
      </c>
      <c r="C17" s="64">
        <v>68953.157</v>
      </c>
      <c r="D17" s="64">
        <v>34506</v>
      </c>
      <c r="E17" s="65">
        <v>85.9</v>
      </c>
      <c r="F17" s="64">
        <v>12634.805</v>
      </c>
      <c r="G17" s="64">
        <v>6323</v>
      </c>
      <c r="H17" s="65">
        <v>107.3</v>
      </c>
      <c r="I17" s="64">
        <v>81587.962</v>
      </c>
      <c r="J17" s="64">
        <v>40829</v>
      </c>
      <c r="K17" s="65">
        <v>88.6</v>
      </c>
      <c r="L17" s="80">
        <v>4064.041</v>
      </c>
      <c r="M17" s="80">
        <v>736.1200921444969</v>
      </c>
      <c r="N17" s="64">
        <v>1907.232</v>
      </c>
      <c r="O17" s="64">
        <v>954</v>
      </c>
      <c r="P17" s="65">
        <v>61.6</v>
      </c>
      <c r="Q17" s="64">
        <v>64289.309</v>
      </c>
      <c r="R17" s="64">
        <v>32172</v>
      </c>
      <c r="S17" s="65">
        <v>101.3</v>
      </c>
      <c r="T17" s="64">
        <v>66196.541</v>
      </c>
      <c r="U17" s="64">
        <v>33127</v>
      </c>
      <c r="V17" s="65">
        <v>99.4</v>
      </c>
      <c r="W17" s="41">
        <v>24183</v>
      </c>
      <c r="X17" s="41">
        <v>12146</v>
      </c>
      <c r="Y17" s="42">
        <v>75.9</v>
      </c>
      <c r="Z17" s="41">
        <v>156</v>
      </c>
      <c r="AA17" s="41">
        <v>78</v>
      </c>
      <c r="AB17" s="42">
        <v>1.6</v>
      </c>
      <c r="AC17" s="40">
        <v>24339</v>
      </c>
      <c r="AD17" s="41">
        <v>12225</v>
      </c>
      <c r="AE17" s="42">
        <v>58.9</v>
      </c>
      <c r="AF17" s="27" t="s">
        <v>15</v>
      </c>
      <c r="AG17" s="27" t="s">
        <v>15</v>
      </c>
      <c r="AH17" s="64">
        <v>70275.228</v>
      </c>
      <c r="AI17" s="64">
        <v>35168</v>
      </c>
      <c r="AJ17" s="65">
        <v>95.6</v>
      </c>
      <c r="AK17" s="64">
        <v>5684.665</v>
      </c>
      <c r="AL17" s="64">
        <v>2845</v>
      </c>
      <c r="AM17" s="65">
        <v>91.7</v>
      </c>
      <c r="AN17" s="64">
        <v>2352.204</v>
      </c>
      <c r="AO17" s="64">
        <v>1177</v>
      </c>
      <c r="AP17" s="65">
        <v>101.1</v>
      </c>
      <c r="AQ17" s="64">
        <v>1267.861</v>
      </c>
      <c r="AR17" s="64">
        <v>634</v>
      </c>
      <c r="AS17" s="65">
        <v>176.6</v>
      </c>
      <c r="AT17" s="64">
        <v>34076.243</v>
      </c>
      <c r="AU17" s="64">
        <v>17053</v>
      </c>
      <c r="AV17" s="65">
        <v>142.1</v>
      </c>
      <c r="AW17" s="27" t="s">
        <v>15</v>
      </c>
      <c r="AX17" s="27" t="s">
        <v>15</v>
      </c>
      <c r="AY17" s="64">
        <v>1.743</v>
      </c>
      <c r="AZ17" s="64">
        <v>1</v>
      </c>
      <c r="BA17" s="65">
        <v>33.3</v>
      </c>
      <c r="BB17" s="64">
        <v>0</v>
      </c>
      <c r="BC17" s="64">
        <v>0</v>
      </c>
      <c r="BD17" s="70">
        <v>0</v>
      </c>
      <c r="BE17" s="64">
        <v>2891.858</v>
      </c>
      <c r="BF17" s="64">
        <v>1447</v>
      </c>
      <c r="BG17" s="65">
        <v>126.7</v>
      </c>
      <c r="BH17" s="64">
        <v>16643.266</v>
      </c>
      <c r="BI17" s="64">
        <v>8329</v>
      </c>
      <c r="BJ17" s="65">
        <v>114.2</v>
      </c>
      <c r="BK17" s="64">
        <v>23.876</v>
      </c>
      <c r="BL17" s="64">
        <v>12</v>
      </c>
      <c r="BM17" s="65">
        <v>171.4</v>
      </c>
      <c r="BN17" s="64">
        <v>0</v>
      </c>
      <c r="BO17" s="64">
        <v>0</v>
      </c>
      <c r="BP17" s="70">
        <v>0</v>
      </c>
      <c r="BQ17" s="27" t="s">
        <v>15</v>
      </c>
      <c r="BR17" s="27" t="s">
        <v>15</v>
      </c>
      <c r="BS17" s="64">
        <v>281001.447</v>
      </c>
      <c r="BT17" s="64">
        <v>140622</v>
      </c>
      <c r="BU17" s="65">
        <v>99.3</v>
      </c>
      <c r="BV17" s="64">
        <v>126726.71</v>
      </c>
      <c r="BW17" s="64">
        <v>63418</v>
      </c>
      <c r="BX17" s="65">
        <v>89.6</v>
      </c>
      <c r="BY17" s="64">
        <v>30647.566</v>
      </c>
      <c r="BZ17" s="64">
        <v>15337</v>
      </c>
      <c r="CA17" s="65">
        <v>101.9</v>
      </c>
      <c r="CB17" s="64">
        <v>438375.723</v>
      </c>
      <c r="CC17" s="64">
        <v>219377</v>
      </c>
      <c r="CD17" s="65">
        <v>96.5</v>
      </c>
      <c r="CE17" s="27" t="s">
        <v>15</v>
      </c>
      <c r="CG17" s="59">
        <v>1998275</v>
      </c>
      <c r="CI17" s="52"/>
      <c r="CK17" s="54"/>
    </row>
    <row r="18" spans="2:89" s="2" customFormat="1" ht="21" customHeight="1">
      <c r="B18" s="27" t="s">
        <v>16</v>
      </c>
      <c r="C18" s="64">
        <v>307535.644</v>
      </c>
      <c r="D18" s="64">
        <v>41877</v>
      </c>
      <c r="E18" s="65">
        <v>104.3</v>
      </c>
      <c r="F18" s="64">
        <v>24990.801</v>
      </c>
      <c r="G18" s="64">
        <v>3403</v>
      </c>
      <c r="H18" s="65">
        <v>57.8</v>
      </c>
      <c r="I18" s="64">
        <v>332526.445</v>
      </c>
      <c r="J18" s="64">
        <v>45280</v>
      </c>
      <c r="K18" s="65">
        <v>98.3</v>
      </c>
      <c r="L18" s="80">
        <v>4064.041</v>
      </c>
      <c r="M18" s="80">
        <v>736.1200921444969</v>
      </c>
      <c r="N18" s="64">
        <v>12494.278</v>
      </c>
      <c r="O18" s="64">
        <v>1701</v>
      </c>
      <c r="P18" s="65">
        <v>109.9</v>
      </c>
      <c r="Q18" s="64">
        <v>134819.611</v>
      </c>
      <c r="R18" s="64">
        <v>18358</v>
      </c>
      <c r="S18" s="65">
        <v>57.8</v>
      </c>
      <c r="T18" s="64">
        <v>147313.889</v>
      </c>
      <c r="U18" s="64">
        <v>20060</v>
      </c>
      <c r="V18" s="65">
        <v>60.2</v>
      </c>
      <c r="W18" s="41">
        <v>62104</v>
      </c>
      <c r="X18" s="41">
        <v>8686</v>
      </c>
      <c r="Y18" s="42">
        <v>54.2</v>
      </c>
      <c r="Z18" s="41">
        <v>171</v>
      </c>
      <c r="AA18" s="41">
        <v>24</v>
      </c>
      <c r="AB18" s="42">
        <v>0.5</v>
      </c>
      <c r="AC18" s="40">
        <v>62275</v>
      </c>
      <c r="AD18" s="41">
        <v>8710</v>
      </c>
      <c r="AE18" s="42">
        <v>42</v>
      </c>
      <c r="AF18" s="27" t="s">
        <v>16</v>
      </c>
      <c r="AG18" s="27" t="s">
        <v>16</v>
      </c>
      <c r="AH18" s="64">
        <v>213787.743</v>
      </c>
      <c r="AI18" s="64">
        <v>29111</v>
      </c>
      <c r="AJ18" s="65">
        <v>79.2</v>
      </c>
      <c r="AK18" s="64">
        <v>20018.453</v>
      </c>
      <c r="AL18" s="64">
        <v>2726</v>
      </c>
      <c r="AM18" s="65">
        <v>87.9</v>
      </c>
      <c r="AN18" s="64">
        <v>7860.393</v>
      </c>
      <c r="AO18" s="64">
        <v>1070</v>
      </c>
      <c r="AP18" s="65">
        <v>91.9</v>
      </c>
      <c r="AQ18" s="64">
        <v>2240.214</v>
      </c>
      <c r="AR18" s="64">
        <v>305</v>
      </c>
      <c r="AS18" s="65">
        <v>85</v>
      </c>
      <c r="AT18" s="64">
        <v>85099.781</v>
      </c>
      <c r="AU18" s="64">
        <v>11588</v>
      </c>
      <c r="AV18" s="65">
        <v>96.6</v>
      </c>
      <c r="AW18" s="27" t="s">
        <v>16</v>
      </c>
      <c r="AX18" s="27" t="s">
        <v>16</v>
      </c>
      <c r="AY18" s="64">
        <v>4.933</v>
      </c>
      <c r="AZ18" s="64">
        <v>1</v>
      </c>
      <c r="BA18" s="65">
        <v>33.3</v>
      </c>
      <c r="BB18" s="64">
        <v>0</v>
      </c>
      <c r="BC18" s="64">
        <v>0</v>
      </c>
      <c r="BD18" s="70">
        <v>0</v>
      </c>
      <c r="BE18" s="64">
        <v>7865.347</v>
      </c>
      <c r="BF18" s="64">
        <v>1071</v>
      </c>
      <c r="BG18" s="65">
        <v>93.8</v>
      </c>
      <c r="BH18" s="64">
        <v>48126.026</v>
      </c>
      <c r="BI18" s="64">
        <v>6553</v>
      </c>
      <c r="BJ18" s="65">
        <v>89.8</v>
      </c>
      <c r="BK18" s="64">
        <v>21.694</v>
      </c>
      <c r="BL18" s="64">
        <v>3</v>
      </c>
      <c r="BM18" s="65">
        <v>42.9</v>
      </c>
      <c r="BN18" s="64">
        <v>0.01</v>
      </c>
      <c r="BO18" s="72">
        <v>0</v>
      </c>
      <c r="BP18" s="65">
        <v>0</v>
      </c>
      <c r="BQ18" s="27" t="s">
        <v>16</v>
      </c>
      <c r="BR18" s="27" t="s">
        <v>16</v>
      </c>
      <c r="BS18" s="64">
        <v>864864.928</v>
      </c>
      <c r="BT18" s="64">
        <v>117768</v>
      </c>
      <c r="BU18" s="65">
        <v>83.2</v>
      </c>
      <c r="BV18" s="64">
        <v>215261.512</v>
      </c>
      <c r="BW18" s="64">
        <v>29312</v>
      </c>
      <c r="BX18" s="65">
        <v>41.4</v>
      </c>
      <c r="BY18" s="64">
        <v>94343.035</v>
      </c>
      <c r="BZ18" s="64">
        <v>12847</v>
      </c>
      <c r="CA18" s="65">
        <v>85.4</v>
      </c>
      <c r="CB18" s="64">
        <v>1174469.475</v>
      </c>
      <c r="CC18" s="64">
        <v>159927</v>
      </c>
      <c r="CD18" s="65">
        <v>70.3</v>
      </c>
      <c r="CE18" s="27" t="s">
        <v>16</v>
      </c>
      <c r="CG18" s="59">
        <v>7343807</v>
      </c>
      <c r="CI18" s="52"/>
      <c r="CK18" s="54"/>
    </row>
    <row r="19" spans="2:89" s="2" customFormat="1" ht="21" customHeight="1">
      <c r="B19" s="27" t="s">
        <v>17</v>
      </c>
      <c r="C19" s="64">
        <v>273619.778</v>
      </c>
      <c r="D19" s="64">
        <v>43545</v>
      </c>
      <c r="E19" s="65">
        <v>108.4</v>
      </c>
      <c r="F19" s="64">
        <v>23099.304</v>
      </c>
      <c r="G19" s="64">
        <v>3676</v>
      </c>
      <c r="H19" s="65">
        <v>62.4</v>
      </c>
      <c r="I19" s="64">
        <v>296719.082</v>
      </c>
      <c r="J19" s="64">
        <v>47221</v>
      </c>
      <c r="K19" s="65">
        <v>102.5</v>
      </c>
      <c r="L19" s="80">
        <v>4064.041</v>
      </c>
      <c r="M19" s="80">
        <v>736.1200921444969</v>
      </c>
      <c r="N19" s="64">
        <v>7739.07</v>
      </c>
      <c r="O19" s="64">
        <v>1232</v>
      </c>
      <c r="P19" s="65">
        <v>79.6</v>
      </c>
      <c r="Q19" s="64">
        <v>132692.399</v>
      </c>
      <c r="R19" s="64">
        <v>21117</v>
      </c>
      <c r="S19" s="65">
        <v>66.5</v>
      </c>
      <c r="T19" s="64">
        <v>140431.469</v>
      </c>
      <c r="U19" s="64">
        <v>22349</v>
      </c>
      <c r="V19" s="65">
        <v>67.1</v>
      </c>
      <c r="W19" s="41">
        <v>48250</v>
      </c>
      <c r="X19" s="41">
        <v>7849</v>
      </c>
      <c r="Y19" s="42">
        <v>49</v>
      </c>
      <c r="Z19" s="41">
        <v>155686</v>
      </c>
      <c r="AA19" s="41">
        <v>25325</v>
      </c>
      <c r="AB19" s="42">
        <v>533.8</v>
      </c>
      <c r="AC19" s="40">
        <v>203936</v>
      </c>
      <c r="AD19" s="41">
        <v>33173</v>
      </c>
      <c r="AE19" s="42">
        <v>159.8</v>
      </c>
      <c r="AF19" s="27" t="s">
        <v>17</v>
      </c>
      <c r="AG19" s="27" t="s">
        <v>17</v>
      </c>
      <c r="AH19" s="64">
        <v>202027.733</v>
      </c>
      <c r="AI19" s="64">
        <v>32152</v>
      </c>
      <c r="AJ19" s="65">
        <v>87.4</v>
      </c>
      <c r="AK19" s="64">
        <v>17443.755</v>
      </c>
      <c r="AL19" s="64">
        <v>2776</v>
      </c>
      <c r="AM19" s="65">
        <v>89.5</v>
      </c>
      <c r="AN19" s="64">
        <v>6884.757</v>
      </c>
      <c r="AO19" s="64">
        <v>1096</v>
      </c>
      <c r="AP19" s="65">
        <v>94.2</v>
      </c>
      <c r="AQ19" s="64">
        <v>4484.438</v>
      </c>
      <c r="AR19" s="64">
        <v>714</v>
      </c>
      <c r="AS19" s="65">
        <v>198.9</v>
      </c>
      <c r="AT19" s="64">
        <v>74471.879</v>
      </c>
      <c r="AU19" s="64">
        <v>11852</v>
      </c>
      <c r="AV19" s="65">
        <v>98.8</v>
      </c>
      <c r="AW19" s="27" t="s">
        <v>17</v>
      </c>
      <c r="AX19" s="27" t="s">
        <v>17</v>
      </c>
      <c r="AY19" s="64">
        <v>41.224</v>
      </c>
      <c r="AZ19" s="64">
        <v>7</v>
      </c>
      <c r="BA19" s="65">
        <v>233.3</v>
      </c>
      <c r="BB19" s="64">
        <v>0</v>
      </c>
      <c r="BC19" s="64">
        <v>0</v>
      </c>
      <c r="BD19" s="70">
        <v>0</v>
      </c>
      <c r="BE19" s="64">
        <v>6086.454</v>
      </c>
      <c r="BF19" s="64">
        <v>969</v>
      </c>
      <c r="BG19" s="65">
        <v>84.9</v>
      </c>
      <c r="BH19" s="64">
        <v>39951.433</v>
      </c>
      <c r="BI19" s="64">
        <v>6358</v>
      </c>
      <c r="BJ19" s="65">
        <v>87.1</v>
      </c>
      <c r="BK19" s="64">
        <v>33.925</v>
      </c>
      <c r="BL19" s="64">
        <v>5</v>
      </c>
      <c r="BM19" s="65">
        <v>71.4</v>
      </c>
      <c r="BN19" s="64">
        <v>0</v>
      </c>
      <c r="BO19" s="64">
        <v>0</v>
      </c>
      <c r="BP19" s="70">
        <v>0</v>
      </c>
      <c r="BQ19" s="27" t="s">
        <v>17</v>
      </c>
      <c r="BR19" s="27" t="s">
        <v>17</v>
      </c>
      <c r="BS19" s="64">
        <v>788576.149</v>
      </c>
      <c r="BT19" s="64">
        <v>125497</v>
      </c>
      <c r="BU19" s="65">
        <v>88.6</v>
      </c>
      <c r="BV19" s="64">
        <v>184468.732</v>
      </c>
      <c r="BW19" s="64">
        <v>29357</v>
      </c>
      <c r="BX19" s="65">
        <v>41.5</v>
      </c>
      <c r="BY19" s="64">
        <v>80005.707</v>
      </c>
      <c r="BZ19" s="64">
        <v>12732</v>
      </c>
      <c r="CA19" s="65">
        <v>84.6</v>
      </c>
      <c r="CB19" s="64">
        <v>1053050.588</v>
      </c>
      <c r="CC19" s="64">
        <v>167587</v>
      </c>
      <c r="CD19" s="65">
        <v>73.7</v>
      </c>
      <c r="CE19" s="27" t="s">
        <v>17</v>
      </c>
      <c r="CG19" s="59">
        <v>6283602</v>
      </c>
      <c r="CI19" s="52"/>
      <c r="CK19" s="54"/>
    </row>
    <row r="20" spans="2:89" s="2" customFormat="1" ht="21" customHeight="1">
      <c r="B20" s="27" t="s">
        <v>18</v>
      </c>
      <c r="C20" s="64">
        <v>886881.766</v>
      </c>
      <c r="D20" s="64">
        <v>65549</v>
      </c>
      <c r="E20" s="65">
        <v>163.2</v>
      </c>
      <c r="F20" s="64">
        <v>223401.066</v>
      </c>
      <c r="G20" s="64">
        <v>16511</v>
      </c>
      <c r="H20" s="65">
        <v>280.3</v>
      </c>
      <c r="I20" s="64">
        <v>1110282.832</v>
      </c>
      <c r="J20" s="64">
        <v>82060</v>
      </c>
      <c r="K20" s="65">
        <v>178.2</v>
      </c>
      <c r="L20" s="80">
        <v>4064.041</v>
      </c>
      <c r="M20" s="80">
        <v>736.1200921444969</v>
      </c>
      <c r="N20" s="64">
        <v>50259.215</v>
      </c>
      <c r="O20" s="64">
        <v>3715</v>
      </c>
      <c r="P20" s="65">
        <v>240</v>
      </c>
      <c r="Q20" s="64">
        <v>1043653.87</v>
      </c>
      <c r="R20" s="64">
        <v>77136</v>
      </c>
      <c r="S20" s="65">
        <v>242.8</v>
      </c>
      <c r="T20" s="64">
        <v>1093913.085</v>
      </c>
      <c r="U20" s="64">
        <v>80851</v>
      </c>
      <c r="V20" s="65">
        <v>242.7</v>
      </c>
      <c r="W20" s="41">
        <v>687400</v>
      </c>
      <c r="X20" s="41">
        <v>54129</v>
      </c>
      <c r="Y20" s="42">
        <v>338.1</v>
      </c>
      <c r="Z20" s="41">
        <v>55395</v>
      </c>
      <c r="AA20" s="41">
        <v>4362</v>
      </c>
      <c r="AB20" s="42">
        <v>91.9</v>
      </c>
      <c r="AC20" s="40">
        <v>742794</v>
      </c>
      <c r="AD20" s="41">
        <v>58491</v>
      </c>
      <c r="AE20" s="42">
        <v>281.8</v>
      </c>
      <c r="AF20" s="27" t="s">
        <v>18</v>
      </c>
      <c r="AG20" s="27" t="s">
        <v>18</v>
      </c>
      <c r="AH20" s="64">
        <v>714602.117</v>
      </c>
      <c r="AI20" s="64">
        <v>52816</v>
      </c>
      <c r="AJ20" s="65">
        <v>143.6</v>
      </c>
      <c r="AK20" s="64">
        <v>81656.106</v>
      </c>
      <c r="AL20" s="64">
        <v>6035</v>
      </c>
      <c r="AM20" s="65">
        <v>194.6</v>
      </c>
      <c r="AN20" s="64">
        <v>17243.97</v>
      </c>
      <c r="AO20" s="64">
        <v>1274</v>
      </c>
      <c r="AP20" s="65">
        <v>109.5</v>
      </c>
      <c r="AQ20" s="64">
        <v>652.332</v>
      </c>
      <c r="AR20" s="64">
        <v>48</v>
      </c>
      <c r="AS20" s="65">
        <v>13.4</v>
      </c>
      <c r="AT20" s="64">
        <v>104648.409</v>
      </c>
      <c r="AU20" s="64">
        <v>7735</v>
      </c>
      <c r="AV20" s="65">
        <v>64.5</v>
      </c>
      <c r="AW20" s="27" t="s">
        <v>18</v>
      </c>
      <c r="AX20" s="27" t="s">
        <v>18</v>
      </c>
      <c r="AY20" s="64">
        <v>2.119</v>
      </c>
      <c r="AZ20" s="76">
        <v>0</v>
      </c>
      <c r="BA20" s="65">
        <v>0</v>
      </c>
      <c r="BB20" s="64">
        <v>0</v>
      </c>
      <c r="BC20" s="64">
        <v>0</v>
      </c>
      <c r="BD20" s="70">
        <v>0</v>
      </c>
      <c r="BE20" s="64">
        <v>14347.887</v>
      </c>
      <c r="BF20" s="64">
        <v>1060</v>
      </c>
      <c r="BG20" s="65">
        <v>92.8</v>
      </c>
      <c r="BH20" s="64">
        <v>40773.818</v>
      </c>
      <c r="BI20" s="64">
        <v>3014</v>
      </c>
      <c r="BJ20" s="65">
        <v>41.3</v>
      </c>
      <c r="BK20" s="64">
        <v>4.126</v>
      </c>
      <c r="BL20" s="76">
        <v>0</v>
      </c>
      <c r="BM20" s="65">
        <v>0</v>
      </c>
      <c r="BN20" s="64">
        <v>2216.766</v>
      </c>
      <c r="BO20" s="64">
        <v>164</v>
      </c>
      <c r="BP20" s="65">
        <v>42.9</v>
      </c>
      <c r="BQ20" s="27" t="s">
        <v>18</v>
      </c>
      <c r="BR20" s="27" t="s">
        <v>18</v>
      </c>
      <c r="BS20" s="64">
        <v>3180343.567</v>
      </c>
      <c r="BT20" s="64">
        <v>235058</v>
      </c>
      <c r="BU20" s="65">
        <v>166</v>
      </c>
      <c r="BV20" s="64">
        <v>0</v>
      </c>
      <c r="BW20" s="64">
        <v>0</v>
      </c>
      <c r="BX20" s="70">
        <v>0</v>
      </c>
      <c r="BY20" s="64">
        <v>235549.363</v>
      </c>
      <c r="BZ20" s="64">
        <v>17409</v>
      </c>
      <c r="CA20" s="65">
        <v>115.7</v>
      </c>
      <c r="CB20" s="64">
        <v>3415892.93</v>
      </c>
      <c r="CC20" s="64">
        <v>252467</v>
      </c>
      <c r="CD20" s="65">
        <v>111</v>
      </c>
      <c r="CE20" s="27" t="s">
        <v>18</v>
      </c>
      <c r="CG20" s="59">
        <v>13530053</v>
      </c>
      <c r="CI20" s="52"/>
      <c r="CK20" s="54"/>
    </row>
    <row r="21" spans="2:89" s="2" customFormat="1" ht="21" customHeight="1">
      <c r="B21" s="27" t="s">
        <v>19</v>
      </c>
      <c r="C21" s="64">
        <v>468341.141</v>
      </c>
      <c r="D21" s="64">
        <v>51155</v>
      </c>
      <c r="E21" s="65">
        <v>127.3</v>
      </c>
      <c r="F21" s="64">
        <v>38928.37</v>
      </c>
      <c r="G21" s="64">
        <v>4252</v>
      </c>
      <c r="H21" s="65">
        <v>72.2</v>
      </c>
      <c r="I21" s="64">
        <v>507269.511</v>
      </c>
      <c r="J21" s="64">
        <v>55407</v>
      </c>
      <c r="K21" s="65">
        <v>120.3</v>
      </c>
      <c r="L21" s="80">
        <v>4064.041</v>
      </c>
      <c r="M21" s="80">
        <v>736.1200921444969</v>
      </c>
      <c r="N21" s="64">
        <v>18238.547</v>
      </c>
      <c r="O21" s="64">
        <v>1992</v>
      </c>
      <c r="P21" s="65">
        <v>128.7</v>
      </c>
      <c r="Q21" s="64">
        <v>244106.012</v>
      </c>
      <c r="R21" s="64">
        <v>26663</v>
      </c>
      <c r="S21" s="65">
        <v>83.9</v>
      </c>
      <c r="T21" s="64">
        <v>262344.559</v>
      </c>
      <c r="U21" s="64">
        <v>28655</v>
      </c>
      <c r="V21" s="65">
        <v>86</v>
      </c>
      <c r="W21" s="41">
        <v>83206</v>
      </c>
      <c r="X21" s="41">
        <v>9331</v>
      </c>
      <c r="Y21" s="42">
        <v>58.3</v>
      </c>
      <c r="Z21" s="41">
        <v>61697</v>
      </c>
      <c r="AA21" s="41">
        <v>6919</v>
      </c>
      <c r="AB21" s="42">
        <v>145.8</v>
      </c>
      <c r="AC21" s="40">
        <v>144903</v>
      </c>
      <c r="AD21" s="41">
        <v>16250</v>
      </c>
      <c r="AE21" s="42">
        <v>78.3</v>
      </c>
      <c r="AF21" s="27" t="s">
        <v>19</v>
      </c>
      <c r="AG21" s="27" t="s">
        <v>19</v>
      </c>
      <c r="AH21" s="64">
        <v>300159.075</v>
      </c>
      <c r="AI21" s="64">
        <v>32785</v>
      </c>
      <c r="AJ21" s="65">
        <v>89.2</v>
      </c>
      <c r="AK21" s="64">
        <v>28957.664</v>
      </c>
      <c r="AL21" s="64">
        <v>3163</v>
      </c>
      <c r="AM21" s="65">
        <v>102</v>
      </c>
      <c r="AN21" s="64">
        <v>9424.634</v>
      </c>
      <c r="AO21" s="64">
        <v>1029</v>
      </c>
      <c r="AP21" s="65">
        <v>88.4</v>
      </c>
      <c r="AQ21" s="64">
        <v>1577.401</v>
      </c>
      <c r="AR21" s="64">
        <v>172</v>
      </c>
      <c r="AS21" s="65">
        <v>47.9</v>
      </c>
      <c r="AT21" s="64">
        <v>91533.699</v>
      </c>
      <c r="AU21" s="64">
        <v>9998</v>
      </c>
      <c r="AV21" s="65">
        <v>83.3</v>
      </c>
      <c r="AW21" s="27" t="s">
        <v>19</v>
      </c>
      <c r="AX21" s="27" t="s">
        <v>19</v>
      </c>
      <c r="AY21" s="71">
        <v>0.001</v>
      </c>
      <c r="AZ21" s="76">
        <v>0</v>
      </c>
      <c r="BA21" s="65">
        <v>0</v>
      </c>
      <c r="BB21" s="64">
        <v>0</v>
      </c>
      <c r="BC21" s="64">
        <v>0</v>
      </c>
      <c r="BD21" s="70">
        <v>0</v>
      </c>
      <c r="BE21" s="64">
        <v>9648.49</v>
      </c>
      <c r="BF21" s="64">
        <v>1054</v>
      </c>
      <c r="BG21" s="65">
        <v>92.3</v>
      </c>
      <c r="BH21" s="64">
        <v>39553.154</v>
      </c>
      <c r="BI21" s="64">
        <v>4320</v>
      </c>
      <c r="BJ21" s="65">
        <v>59.2</v>
      </c>
      <c r="BK21" s="64">
        <v>16.571</v>
      </c>
      <c r="BL21" s="64">
        <v>2</v>
      </c>
      <c r="BM21" s="65">
        <v>28.6</v>
      </c>
      <c r="BN21" s="64">
        <v>0</v>
      </c>
      <c r="BO21" s="64">
        <v>0</v>
      </c>
      <c r="BP21" s="70">
        <v>0</v>
      </c>
      <c r="BQ21" s="27" t="s">
        <v>19</v>
      </c>
      <c r="BR21" s="27" t="s">
        <v>19</v>
      </c>
      <c r="BS21" s="64">
        <v>1250484.759</v>
      </c>
      <c r="BT21" s="64">
        <v>136585</v>
      </c>
      <c r="BU21" s="65">
        <v>96.4</v>
      </c>
      <c r="BV21" s="64">
        <v>104078.49</v>
      </c>
      <c r="BW21" s="64">
        <v>11368</v>
      </c>
      <c r="BX21" s="65">
        <v>16.1</v>
      </c>
      <c r="BY21" s="64">
        <v>119115.123</v>
      </c>
      <c r="BZ21" s="64">
        <v>13010</v>
      </c>
      <c r="CA21" s="65">
        <v>86.5</v>
      </c>
      <c r="CB21" s="64">
        <v>1473678.372</v>
      </c>
      <c r="CC21" s="64">
        <v>160963</v>
      </c>
      <c r="CD21" s="65">
        <v>70.8</v>
      </c>
      <c r="CE21" s="27" t="s">
        <v>19</v>
      </c>
      <c r="CG21" s="59">
        <v>9155389</v>
      </c>
      <c r="CI21" s="52"/>
      <c r="CK21" s="54"/>
    </row>
    <row r="22" spans="2:89" s="2" customFormat="1" ht="21" customHeight="1">
      <c r="B22" s="27" t="s">
        <v>20</v>
      </c>
      <c r="C22" s="64">
        <v>69795.875</v>
      </c>
      <c r="D22" s="64">
        <v>30334</v>
      </c>
      <c r="E22" s="65">
        <v>75.5</v>
      </c>
      <c r="F22" s="64">
        <v>9004.341</v>
      </c>
      <c r="G22" s="64">
        <v>3913</v>
      </c>
      <c r="H22" s="65">
        <v>66.4</v>
      </c>
      <c r="I22" s="64">
        <v>78800.216</v>
      </c>
      <c r="J22" s="64">
        <v>34247</v>
      </c>
      <c r="K22" s="65">
        <v>74.4</v>
      </c>
      <c r="L22" s="80">
        <v>4064.041</v>
      </c>
      <c r="M22" s="80">
        <v>736.1200921444969</v>
      </c>
      <c r="N22" s="64">
        <v>2108.174</v>
      </c>
      <c r="O22" s="64">
        <v>916</v>
      </c>
      <c r="P22" s="65">
        <v>59.2</v>
      </c>
      <c r="Q22" s="64">
        <v>59235.989</v>
      </c>
      <c r="R22" s="64">
        <v>25744</v>
      </c>
      <c r="S22" s="65">
        <v>81</v>
      </c>
      <c r="T22" s="64">
        <v>61344.163</v>
      </c>
      <c r="U22" s="64">
        <v>26661</v>
      </c>
      <c r="V22" s="65">
        <v>80</v>
      </c>
      <c r="W22" s="41">
        <v>30351</v>
      </c>
      <c r="X22" s="41">
        <v>12835</v>
      </c>
      <c r="Y22" s="42">
        <v>80.2</v>
      </c>
      <c r="Z22" s="41">
        <v>3705</v>
      </c>
      <c r="AA22" s="41">
        <v>1567</v>
      </c>
      <c r="AB22" s="42">
        <v>33</v>
      </c>
      <c r="AC22" s="40">
        <v>34055</v>
      </c>
      <c r="AD22" s="41">
        <v>14402</v>
      </c>
      <c r="AE22" s="42">
        <v>69.4</v>
      </c>
      <c r="AF22" s="27" t="s">
        <v>20</v>
      </c>
      <c r="AG22" s="27" t="s">
        <v>20</v>
      </c>
      <c r="AH22" s="64">
        <v>80588.313</v>
      </c>
      <c r="AI22" s="64">
        <v>35024</v>
      </c>
      <c r="AJ22" s="65">
        <v>95.3</v>
      </c>
      <c r="AK22" s="64">
        <v>4926.538</v>
      </c>
      <c r="AL22" s="64">
        <v>2141</v>
      </c>
      <c r="AM22" s="65">
        <v>69</v>
      </c>
      <c r="AN22" s="64">
        <v>2542.528</v>
      </c>
      <c r="AO22" s="64">
        <v>1105</v>
      </c>
      <c r="AP22" s="65">
        <v>94.9</v>
      </c>
      <c r="AQ22" s="64">
        <v>577.725</v>
      </c>
      <c r="AR22" s="64">
        <v>251</v>
      </c>
      <c r="AS22" s="65">
        <v>69.9</v>
      </c>
      <c r="AT22" s="64">
        <v>31666.129</v>
      </c>
      <c r="AU22" s="64">
        <v>13762</v>
      </c>
      <c r="AV22" s="65">
        <v>114.7</v>
      </c>
      <c r="AW22" s="27" t="s">
        <v>20</v>
      </c>
      <c r="AX22" s="27" t="s">
        <v>20</v>
      </c>
      <c r="AY22" s="64">
        <v>49.62</v>
      </c>
      <c r="AZ22" s="64">
        <v>22</v>
      </c>
      <c r="BA22" s="65">
        <v>733.3</v>
      </c>
      <c r="BB22" s="64">
        <v>0</v>
      </c>
      <c r="BC22" s="64">
        <v>0</v>
      </c>
      <c r="BD22" s="70">
        <v>0</v>
      </c>
      <c r="BE22" s="64">
        <v>2776.853</v>
      </c>
      <c r="BF22" s="64">
        <v>1207</v>
      </c>
      <c r="BG22" s="65">
        <v>105.7</v>
      </c>
      <c r="BH22" s="64">
        <v>22719.583</v>
      </c>
      <c r="BI22" s="64">
        <v>9874</v>
      </c>
      <c r="BJ22" s="65">
        <v>135.3</v>
      </c>
      <c r="BK22" s="64">
        <v>13.451</v>
      </c>
      <c r="BL22" s="64">
        <v>6</v>
      </c>
      <c r="BM22" s="65">
        <v>85.7</v>
      </c>
      <c r="BN22" s="64">
        <v>3344.001</v>
      </c>
      <c r="BO22" s="64">
        <v>1453</v>
      </c>
      <c r="BP22" s="65">
        <v>380.4</v>
      </c>
      <c r="BQ22" s="27" t="s">
        <v>20</v>
      </c>
      <c r="BR22" s="27" t="s">
        <v>20</v>
      </c>
      <c r="BS22" s="64">
        <v>289349.12</v>
      </c>
      <c r="BT22" s="64">
        <v>125753</v>
      </c>
      <c r="BU22" s="65">
        <v>88.8</v>
      </c>
      <c r="BV22" s="64">
        <v>268439.844</v>
      </c>
      <c r="BW22" s="64">
        <v>116666</v>
      </c>
      <c r="BX22" s="65">
        <v>164.9</v>
      </c>
      <c r="BY22" s="64">
        <v>36975.034</v>
      </c>
      <c r="BZ22" s="64">
        <v>16070</v>
      </c>
      <c r="CA22" s="65">
        <v>106.8</v>
      </c>
      <c r="CB22" s="64">
        <v>594763.998</v>
      </c>
      <c r="CC22" s="64">
        <v>258489</v>
      </c>
      <c r="CD22" s="65">
        <v>113.7</v>
      </c>
      <c r="CE22" s="27" t="s">
        <v>20</v>
      </c>
      <c r="CG22" s="59">
        <v>2300923</v>
      </c>
      <c r="CI22" s="52"/>
      <c r="CK22" s="54"/>
    </row>
    <row r="23" spans="2:89" s="2" customFormat="1" ht="21" customHeight="1">
      <c r="B23" s="27" t="s">
        <v>21</v>
      </c>
      <c r="C23" s="64">
        <v>38853.505</v>
      </c>
      <c r="D23" s="64">
        <v>36153</v>
      </c>
      <c r="E23" s="65">
        <v>90</v>
      </c>
      <c r="F23" s="64">
        <v>4984.056</v>
      </c>
      <c r="G23" s="64">
        <v>4638</v>
      </c>
      <c r="H23" s="65">
        <v>78.7</v>
      </c>
      <c r="I23" s="64">
        <v>43837.561</v>
      </c>
      <c r="J23" s="64">
        <v>40790</v>
      </c>
      <c r="K23" s="65">
        <v>88.6</v>
      </c>
      <c r="L23" s="80">
        <v>4064.041</v>
      </c>
      <c r="M23" s="80">
        <v>736.1200921444969</v>
      </c>
      <c r="N23" s="64">
        <v>1170.487</v>
      </c>
      <c r="O23" s="64">
        <v>1089</v>
      </c>
      <c r="P23" s="65">
        <v>70.3</v>
      </c>
      <c r="Q23" s="64">
        <v>29036.799</v>
      </c>
      <c r="R23" s="64">
        <v>27018</v>
      </c>
      <c r="S23" s="65">
        <v>85</v>
      </c>
      <c r="T23" s="64">
        <v>30207.286</v>
      </c>
      <c r="U23" s="64">
        <v>28108</v>
      </c>
      <c r="V23" s="65">
        <v>84.4</v>
      </c>
      <c r="W23" s="41">
        <v>16307</v>
      </c>
      <c r="X23" s="41">
        <v>14994</v>
      </c>
      <c r="Y23" s="42">
        <v>93.6</v>
      </c>
      <c r="Z23" s="41">
        <v>2523</v>
      </c>
      <c r="AA23" s="41">
        <v>2320</v>
      </c>
      <c r="AB23" s="42">
        <v>48.9</v>
      </c>
      <c r="AC23" s="40">
        <v>18830</v>
      </c>
      <c r="AD23" s="41">
        <v>17314</v>
      </c>
      <c r="AE23" s="42">
        <v>83.4</v>
      </c>
      <c r="AF23" s="27" t="s">
        <v>21</v>
      </c>
      <c r="AG23" s="27" t="s">
        <v>21</v>
      </c>
      <c r="AH23" s="64">
        <v>39147.105</v>
      </c>
      <c r="AI23" s="64">
        <v>36426</v>
      </c>
      <c r="AJ23" s="65">
        <v>99.1</v>
      </c>
      <c r="AK23" s="64">
        <v>2939.616</v>
      </c>
      <c r="AL23" s="64">
        <v>2735</v>
      </c>
      <c r="AM23" s="65">
        <v>88.2</v>
      </c>
      <c r="AN23" s="64">
        <v>1180.089</v>
      </c>
      <c r="AO23" s="64">
        <v>1098</v>
      </c>
      <c r="AP23" s="65">
        <v>94.3</v>
      </c>
      <c r="AQ23" s="64">
        <v>316.024</v>
      </c>
      <c r="AR23" s="64">
        <v>294</v>
      </c>
      <c r="AS23" s="65">
        <v>81.9</v>
      </c>
      <c r="AT23" s="64">
        <v>16902.874</v>
      </c>
      <c r="AU23" s="64">
        <v>15728</v>
      </c>
      <c r="AV23" s="65">
        <v>131.1</v>
      </c>
      <c r="AW23" s="27" t="s">
        <v>21</v>
      </c>
      <c r="AX23" s="27" t="s">
        <v>21</v>
      </c>
      <c r="AY23" s="64">
        <v>0.592</v>
      </c>
      <c r="AZ23" s="64">
        <v>1</v>
      </c>
      <c r="BA23" s="65">
        <v>33.3</v>
      </c>
      <c r="BB23" s="64">
        <v>0</v>
      </c>
      <c r="BC23" s="64">
        <v>0</v>
      </c>
      <c r="BD23" s="70">
        <v>0</v>
      </c>
      <c r="BE23" s="64">
        <v>1353.994</v>
      </c>
      <c r="BF23" s="64">
        <v>1260</v>
      </c>
      <c r="BG23" s="65">
        <v>110.3</v>
      </c>
      <c r="BH23" s="64">
        <v>10687.704</v>
      </c>
      <c r="BI23" s="64">
        <v>9945</v>
      </c>
      <c r="BJ23" s="65">
        <v>136.3</v>
      </c>
      <c r="BK23" s="64">
        <v>6.853</v>
      </c>
      <c r="BL23" s="64">
        <v>6</v>
      </c>
      <c r="BM23" s="65">
        <v>85.7</v>
      </c>
      <c r="BN23" s="64">
        <v>0</v>
      </c>
      <c r="BO23" s="64">
        <v>0</v>
      </c>
      <c r="BP23" s="70">
        <v>0</v>
      </c>
      <c r="BQ23" s="27" t="s">
        <v>21</v>
      </c>
      <c r="BR23" s="27" t="s">
        <v>21</v>
      </c>
      <c r="BS23" s="64">
        <v>146579.698</v>
      </c>
      <c r="BT23" s="64">
        <v>136391</v>
      </c>
      <c r="BU23" s="65">
        <v>96.3</v>
      </c>
      <c r="BV23" s="64">
        <v>131246.21</v>
      </c>
      <c r="BW23" s="64">
        <v>122123</v>
      </c>
      <c r="BX23" s="65">
        <v>172.6</v>
      </c>
      <c r="BY23" s="64">
        <v>17729.751</v>
      </c>
      <c r="BZ23" s="64">
        <v>16497</v>
      </c>
      <c r="CA23" s="65">
        <v>109.6</v>
      </c>
      <c r="CB23" s="64">
        <v>295555.659</v>
      </c>
      <c r="CC23" s="64">
        <v>275011</v>
      </c>
      <c r="CD23" s="65">
        <v>120.9</v>
      </c>
      <c r="CE23" s="27" t="s">
        <v>21</v>
      </c>
      <c r="CG23" s="59">
        <v>1074705</v>
      </c>
      <c r="CI23" s="52"/>
      <c r="CK23" s="54"/>
    </row>
    <row r="24" spans="2:89" s="2" customFormat="1" ht="21" customHeight="1">
      <c r="B24" s="27" t="s">
        <v>22</v>
      </c>
      <c r="C24" s="64">
        <v>41221.706</v>
      </c>
      <c r="D24" s="64">
        <v>35732</v>
      </c>
      <c r="E24" s="65">
        <v>89</v>
      </c>
      <c r="F24" s="64">
        <v>6511.203</v>
      </c>
      <c r="G24" s="64">
        <v>5644</v>
      </c>
      <c r="H24" s="65">
        <v>95.8</v>
      </c>
      <c r="I24" s="64">
        <v>47732.909</v>
      </c>
      <c r="J24" s="64">
        <v>41376</v>
      </c>
      <c r="K24" s="65">
        <v>89.8</v>
      </c>
      <c r="L24" s="80">
        <v>4064.041</v>
      </c>
      <c r="M24" s="80">
        <v>736.1200921444969</v>
      </c>
      <c r="N24" s="64">
        <v>1457.792</v>
      </c>
      <c r="O24" s="64">
        <v>1264</v>
      </c>
      <c r="P24" s="65">
        <v>81.7</v>
      </c>
      <c r="Q24" s="64">
        <v>35103.403</v>
      </c>
      <c r="R24" s="64">
        <v>30429</v>
      </c>
      <c r="S24" s="65">
        <v>95.8</v>
      </c>
      <c r="T24" s="64">
        <v>36561.195</v>
      </c>
      <c r="U24" s="64">
        <v>31692</v>
      </c>
      <c r="V24" s="65">
        <v>95.1</v>
      </c>
      <c r="W24" s="41">
        <v>17063</v>
      </c>
      <c r="X24" s="41">
        <v>14751</v>
      </c>
      <c r="Y24" s="42">
        <v>92.1</v>
      </c>
      <c r="Z24" s="41">
        <v>735</v>
      </c>
      <c r="AA24" s="41">
        <v>635</v>
      </c>
      <c r="AB24" s="42">
        <v>13.4</v>
      </c>
      <c r="AC24" s="40">
        <v>17798</v>
      </c>
      <c r="AD24" s="41">
        <v>15386</v>
      </c>
      <c r="AE24" s="42">
        <v>74.1</v>
      </c>
      <c r="AF24" s="27" t="s">
        <v>22</v>
      </c>
      <c r="AG24" s="27" t="s">
        <v>22</v>
      </c>
      <c r="AH24" s="64">
        <v>43612.79</v>
      </c>
      <c r="AI24" s="64">
        <v>37805</v>
      </c>
      <c r="AJ24" s="65">
        <v>102.8</v>
      </c>
      <c r="AK24" s="64">
        <v>2761.587</v>
      </c>
      <c r="AL24" s="64">
        <v>2394</v>
      </c>
      <c r="AM24" s="65">
        <v>77.2</v>
      </c>
      <c r="AN24" s="64">
        <v>1350.919</v>
      </c>
      <c r="AO24" s="64">
        <v>1171</v>
      </c>
      <c r="AP24" s="65">
        <v>100.6</v>
      </c>
      <c r="AQ24" s="64">
        <v>563.322</v>
      </c>
      <c r="AR24" s="64">
        <v>488</v>
      </c>
      <c r="AS24" s="65">
        <v>135.9</v>
      </c>
      <c r="AT24" s="64">
        <v>17400.181</v>
      </c>
      <c r="AU24" s="64">
        <v>15083</v>
      </c>
      <c r="AV24" s="65">
        <v>125.7</v>
      </c>
      <c r="AW24" s="27" t="s">
        <v>22</v>
      </c>
      <c r="AX24" s="27" t="s">
        <v>22</v>
      </c>
      <c r="AY24" s="64">
        <v>0.514</v>
      </c>
      <c r="AZ24" s="65">
        <v>0</v>
      </c>
      <c r="BA24" s="65">
        <v>0</v>
      </c>
      <c r="BB24" s="64">
        <v>0</v>
      </c>
      <c r="BC24" s="64">
        <v>0</v>
      </c>
      <c r="BD24" s="70">
        <v>0</v>
      </c>
      <c r="BE24" s="64">
        <v>1541.773</v>
      </c>
      <c r="BF24" s="64">
        <v>1336</v>
      </c>
      <c r="BG24" s="65">
        <v>117</v>
      </c>
      <c r="BH24" s="64">
        <v>10117.625</v>
      </c>
      <c r="BI24" s="64">
        <v>8770</v>
      </c>
      <c r="BJ24" s="65">
        <v>120.2</v>
      </c>
      <c r="BK24" s="64">
        <v>11.416</v>
      </c>
      <c r="BL24" s="64">
        <v>10</v>
      </c>
      <c r="BM24" s="65">
        <v>142.9</v>
      </c>
      <c r="BN24" s="64">
        <v>770.452</v>
      </c>
      <c r="BO24" s="64">
        <v>668</v>
      </c>
      <c r="BP24" s="65">
        <v>174.9</v>
      </c>
      <c r="BQ24" s="27" t="s">
        <v>22</v>
      </c>
      <c r="BR24" s="27" t="s">
        <v>22</v>
      </c>
      <c r="BS24" s="64">
        <v>162424.683</v>
      </c>
      <c r="BT24" s="64">
        <v>140795</v>
      </c>
      <c r="BU24" s="65">
        <v>99.4</v>
      </c>
      <c r="BV24" s="64">
        <v>129258.867</v>
      </c>
      <c r="BW24" s="64">
        <v>112046</v>
      </c>
      <c r="BX24" s="65">
        <v>158.4</v>
      </c>
      <c r="BY24" s="64">
        <v>18810.032</v>
      </c>
      <c r="BZ24" s="64">
        <v>16305</v>
      </c>
      <c r="CA24" s="65">
        <v>108.3</v>
      </c>
      <c r="CB24" s="64">
        <v>310493.582</v>
      </c>
      <c r="CC24" s="64">
        <v>269146</v>
      </c>
      <c r="CD24" s="65">
        <v>118.3</v>
      </c>
      <c r="CE24" s="27" t="s">
        <v>22</v>
      </c>
      <c r="CG24" s="59">
        <v>1153627</v>
      </c>
      <c r="CI24" s="52"/>
      <c r="CK24" s="54"/>
    </row>
    <row r="25" spans="2:89" s="2" customFormat="1" ht="21" customHeight="1">
      <c r="B25" s="27" t="s">
        <v>23</v>
      </c>
      <c r="C25" s="64">
        <v>27615.891</v>
      </c>
      <c r="D25" s="64">
        <v>34762</v>
      </c>
      <c r="E25" s="65">
        <v>86.5</v>
      </c>
      <c r="F25" s="64">
        <v>3817.19</v>
      </c>
      <c r="G25" s="64">
        <v>4805</v>
      </c>
      <c r="H25" s="65">
        <v>81.6</v>
      </c>
      <c r="I25" s="64">
        <v>31433.081</v>
      </c>
      <c r="J25" s="64">
        <v>39567</v>
      </c>
      <c r="K25" s="65">
        <v>85.9</v>
      </c>
      <c r="L25" s="80">
        <v>4064.041</v>
      </c>
      <c r="M25" s="80">
        <v>736.1200921444969</v>
      </c>
      <c r="N25" s="64">
        <v>883.673</v>
      </c>
      <c r="O25" s="64">
        <v>1112</v>
      </c>
      <c r="P25" s="65">
        <v>71.8</v>
      </c>
      <c r="Q25" s="64">
        <v>27285.512</v>
      </c>
      <c r="R25" s="64">
        <v>34346</v>
      </c>
      <c r="S25" s="65">
        <v>108.1</v>
      </c>
      <c r="T25" s="64">
        <v>28169.185</v>
      </c>
      <c r="U25" s="64">
        <v>35458</v>
      </c>
      <c r="V25" s="65">
        <v>106.4</v>
      </c>
      <c r="W25" s="41">
        <v>11651</v>
      </c>
      <c r="X25" s="41">
        <v>14506</v>
      </c>
      <c r="Y25" s="42">
        <v>90.6</v>
      </c>
      <c r="Z25" s="41">
        <v>447</v>
      </c>
      <c r="AA25" s="41">
        <v>557</v>
      </c>
      <c r="AB25" s="42">
        <v>11.7</v>
      </c>
      <c r="AC25" s="40">
        <v>12098</v>
      </c>
      <c r="AD25" s="41">
        <v>15063</v>
      </c>
      <c r="AE25" s="42">
        <v>72.6</v>
      </c>
      <c r="AF25" s="27" t="s">
        <v>23</v>
      </c>
      <c r="AG25" s="27" t="s">
        <v>23</v>
      </c>
      <c r="AH25" s="64">
        <v>28975.212</v>
      </c>
      <c r="AI25" s="64">
        <v>36473</v>
      </c>
      <c r="AJ25" s="65">
        <v>99.2</v>
      </c>
      <c r="AK25" s="64">
        <v>1706.391</v>
      </c>
      <c r="AL25" s="64">
        <v>2148</v>
      </c>
      <c r="AM25" s="65">
        <v>69.2</v>
      </c>
      <c r="AN25" s="64">
        <v>889.535</v>
      </c>
      <c r="AO25" s="64">
        <v>1120</v>
      </c>
      <c r="AP25" s="65">
        <v>96.2</v>
      </c>
      <c r="AQ25" s="64">
        <v>251.846</v>
      </c>
      <c r="AR25" s="64">
        <v>317</v>
      </c>
      <c r="AS25" s="65">
        <v>88.3</v>
      </c>
      <c r="AT25" s="64">
        <v>11946.484</v>
      </c>
      <c r="AU25" s="64">
        <v>15038</v>
      </c>
      <c r="AV25" s="65">
        <v>125.3</v>
      </c>
      <c r="AW25" s="27" t="s">
        <v>23</v>
      </c>
      <c r="AX25" s="27" t="s">
        <v>23</v>
      </c>
      <c r="AY25" s="64">
        <v>1.886</v>
      </c>
      <c r="AZ25" s="64">
        <v>2</v>
      </c>
      <c r="BA25" s="65">
        <v>66.7</v>
      </c>
      <c r="BB25" s="64">
        <v>0</v>
      </c>
      <c r="BC25" s="64">
        <v>0</v>
      </c>
      <c r="BD25" s="70">
        <v>0</v>
      </c>
      <c r="BE25" s="64">
        <v>1053.776</v>
      </c>
      <c r="BF25" s="64">
        <v>1326</v>
      </c>
      <c r="BG25" s="65">
        <v>116.1</v>
      </c>
      <c r="BH25" s="64">
        <v>7663.605</v>
      </c>
      <c r="BI25" s="64">
        <v>9647</v>
      </c>
      <c r="BJ25" s="65">
        <v>132.2</v>
      </c>
      <c r="BK25" s="64">
        <v>12.602</v>
      </c>
      <c r="BL25" s="64">
        <v>16</v>
      </c>
      <c r="BM25" s="65">
        <v>228.6</v>
      </c>
      <c r="BN25" s="64">
        <v>6620.61</v>
      </c>
      <c r="BO25" s="64">
        <v>8334</v>
      </c>
      <c r="BP25" s="74">
        <v>2181.7</v>
      </c>
      <c r="BQ25" s="27" t="s">
        <v>23</v>
      </c>
      <c r="BR25" s="27" t="s">
        <v>23</v>
      </c>
      <c r="BS25" s="64">
        <v>118724.213</v>
      </c>
      <c r="BT25" s="64">
        <v>149445</v>
      </c>
      <c r="BU25" s="65">
        <v>105.5</v>
      </c>
      <c r="BV25" s="64">
        <v>129769.346</v>
      </c>
      <c r="BW25" s="64">
        <v>163348</v>
      </c>
      <c r="BX25" s="65">
        <v>230.9</v>
      </c>
      <c r="BY25" s="64">
        <v>13228.705</v>
      </c>
      <c r="BZ25" s="64">
        <v>16652</v>
      </c>
      <c r="CA25" s="65">
        <v>110.7</v>
      </c>
      <c r="CB25" s="64">
        <v>261722.264</v>
      </c>
      <c r="CC25" s="64">
        <v>329445</v>
      </c>
      <c r="CD25" s="65">
        <v>144.9</v>
      </c>
      <c r="CE25" s="27" t="s">
        <v>23</v>
      </c>
      <c r="CG25" s="59">
        <v>794433</v>
      </c>
      <c r="CI25" s="52"/>
      <c r="CK25" s="54"/>
    </row>
    <row r="26" spans="2:89" s="2" customFormat="1" ht="21" customHeight="1">
      <c r="B26" s="27" t="s">
        <v>24</v>
      </c>
      <c r="C26" s="64">
        <v>28703.064</v>
      </c>
      <c r="D26" s="64">
        <v>33980</v>
      </c>
      <c r="E26" s="65">
        <v>84.6</v>
      </c>
      <c r="F26" s="64">
        <v>4255.233</v>
      </c>
      <c r="G26" s="64">
        <v>5037</v>
      </c>
      <c r="H26" s="65">
        <v>85.5</v>
      </c>
      <c r="I26" s="64">
        <v>32958.297</v>
      </c>
      <c r="J26" s="64">
        <v>39017</v>
      </c>
      <c r="K26" s="65">
        <v>84.7</v>
      </c>
      <c r="L26" s="80">
        <v>4064.041</v>
      </c>
      <c r="M26" s="80">
        <v>736.1200921444969</v>
      </c>
      <c r="N26" s="64">
        <v>993.5</v>
      </c>
      <c r="O26" s="64">
        <v>1176</v>
      </c>
      <c r="P26" s="65">
        <v>76</v>
      </c>
      <c r="Q26" s="64">
        <v>23412.523</v>
      </c>
      <c r="R26" s="64">
        <v>27716</v>
      </c>
      <c r="S26" s="65">
        <v>87.2</v>
      </c>
      <c r="T26" s="64">
        <v>24406.023</v>
      </c>
      <c r="U26" s="64">
        <v>28893</v>
      </c>
      <c r="V26" s="65">
        <v>86.7</v>
      </c>
      <c r="W26" s="41">
        <v>8816</v>
      </c>
      <c r="X26" s="41">
        <v>10302</v>
      </c>
      <c r="Y26" s="42">
        <v>64.3</v>
      </c>
      <c r="Z26" s="41">
        <v>120</v>
      </c>
      <c r="AA26" s="41">
        <v>140</v>
      </c>
      <c r="AB26" s="42">
        <v>3</v>
      </c>
      <c r="AC26" s="40">
        <v>8936</v>
      </c>
      <c r="AD26" s="41">
        <v>10442</v>
      </c>
      <c r="AE26" s="42">
        <v>50.3</v>
      </c>
      <c r="AF26" s="27" t="s">
        <v>24</v>
      </c>
      <c r="AG26" s="27" t="s">
        <v>24</v>
      </c>
      <c r="AH26" s="64">
        <v>30619.891</v>
      </c>
      <c r="AI26" s="64">
        <v>36249</v>
      </c>
      <c r="AJ26" s="65">
        <v>98.6</v>
      </c>
      <c r="AK26" s="64">
        <v>1882.844</v>
      </c>
      <c r="AL26" s="64">
        <v>2229</v>
      </c>
      <c r="AM26" s="65">
        <v>71.9</v>
      </c>
      <c r="AN26" s="64">
        <v>1014.51</v>
      </c>
      <c r="AO26" s="64">
        <v>1201</v>
      </c>
      <c r="AP26" s="65">
        <v>103.2</v>
      </c>
      <c r="AQ26" s="64">
        <v>768.07</v>
      </c>
      <c r="AR26" s="64">
        <v>909</v>
      </c>
      <c r="AS26" s="65">
        <v>253.2</v>
      </c>
      <c r="AT26" s="64">
        <v>12837.768</v>
      </c>
      <c r="AU26" s="64">
        <v>15198</v>
      </c>
      <c r="AV26" s="65">
        <v>126.7</v>
      </c>
      <c r="AW26" s="27" t="s">
        <v>24</v>
      </c>
      <c r="AX26" s="27" t="s">
        <v>24</v>
      </c>
      <c r="AY26" s="64">
        <v>0.243</v>
      </c>
      <c r="AZ26" s="76">
        <v>0</v>
      </c>
      <c r="BA26" s="65">
        <v>0</v>
      </c>
      <c r="BB26" s="64">
        <v>0</v>
      </c>
      <c r="BC26" s="64">
        <v>0</v>
      </c>
      <c r="BD26" s="70">
        <v>0</v>
      </c>
      <c r="BE26" s="64">
        <v>1038.584</v>
      </c>
      <c r="BF26" s="64">
        <v>1230</v>
      </c>
      <c r="BG26" s="65">
        <v>107.7</v>
      </c>
      <c r="BH26" s="64">
        <v>7157</v>
      </c>
      <c r="BI26" s="64">
        <v>8473</v>
      </c>
      <c r="BJ26" s="65">
        <v>116.1</v>
      </c>
      <c r="BK26" s="64">
        <v>16.826</v>
      </c>
      <c r="BL26" s="64">
        <v>20</v>
      </c>
      <c r="BM26" s="65">
        <v>285.7</v>
      </c>
      <c r="BN26" s="64">
        <v>0</v>
      </c>
      <c r="BO26" s="64">
        <v>0</v>
      </c>
      <c r="BP26" s="70">
        <v>0</v>
      </c>
      <c r="BQ26" s="27" t="s">
        <v>24</v>
      </c>
      <c r="BR26" s="27" t="s">
        <v>24</v>
      </c>
      <c r="BS26" s="64">
        <v>112700.056</v>
      </c>
      <c r="BT26" s="64">
        <v>133418</v>
      </c>
      <c r="BU26" s="65">
        <v>94.2</v>
      </c>
      <c r="BV26" s="64">
        <v>128342.018</v>
      </c>
      <c r="BW26" s="64">
        <v>151935</v>
      </c>
      <c r="BX26" s="65">
        <v>214.7</v>
      </c>
      <c r="BY26" s="64">
        <v>13195.764</v>
      </c>
      <c r="BZ26" s="64">
        <v>15622</v>
      </c>
      <c r="CA26" s="65">
        <v>103.8</v>
      </c>
      <c r="CB26" s="64">
        <v>254237.838</v>
      </c>
      <c r="CC26" s="64">
        <v>300974</v>
      </c>
      <c r="CD26" s="65">
        <v>132.3</v>
      </c>
      <c r="CE26" s="27" t="s">
        <v>24</v>
      </c>
      <c r="CG26" s="59">
        <v>844717</v>
      </c>
      <c r="CI26" s="52"/>
      <c r="CK26" s="54"/>
    </row>
    <row r="27" spans="2:89" s="2" customFormat="1" ht="21" customHeight="1">
      <c r="B27" s="27" t="s">
        <v>25</v>
      </c>
      <c r="C27" s="64">
        <v>70500.49</v>
      </c>
      <c r="D27" s="64">
        <v>33160</v>
      </c>
      <c r="E27" s="65">
        <v>82.6</v>
      </c>
      <c r="F27" s="64">
        <v>9027.13</v>
      </c>
      <c r="G27" s="64">
        <v>4246</v>
      </c>
      <c r="H27" s="65">
        <v>72.1</v>
      </c>
      <c r="I27" s="64">
        <v>79527.62</v>
      </c>
      <c r="J27" s="64">
        <v>37406</v>
      </c>
      <c r="K27" s="65">
        <v>81.2</v>
      </c>
      <c r="L27" s="80">
        <v>4064.041</v>
      </c>
      <c r="M27" s="80">
        <v>736.1200921444969</v>
      </c>
      <c r="N27" s="64">
        <v>1784.326</v>
      </c>
      <c r="O27" s="64">
        <v>839</v>
      </c>
      <c r="P27" s="65">
        <v>54.2</v>
      </c>
      <c r="Q27" s="64">
        <v>50877.225</v>
      </c>
      <c r="R27" s="64">
        <v>23930</v>
      </c>
      <c r="S27" s="65">
        <v>75.3</v>
      </c>
      <c r="T27" s="64">
        <v>52661.551</v>
      </c>
      <c r="U27" s="64">
        <v>24770</v>
      </c>
      <c r="V27" s="65">
        <v>74.4</v>
      </c>
      <c r="W27" s="41">
        <v>24038</v>
      </c>
      <c r="X27" s="41">
        <v>11202</v>
      </c>
      <c r="Y27" s="42">
        <v>70</v>
      </c>
      <c r="Z27" s="41">
        <v>41</v>
      </c>
      <c r="AA27" s="41">
        <v>19</v>
      </c>
      <c r="AB27" s="42">
        <v>0.4</v>
      </c>
      <c r="AC27" s="40">
        <v>24080</v>
      </c>
      <c r="AD27" s="41">
        <v>11221</v>
      </c>
      <c r="AE27" s="42">
        <v>54.1</v>
      </c>
      <c r="AF27" s="27" t="s">
        <v>25</v>
      </c>
      <c r="AG27" s="27" t="s">
        <v>25</v>
      </c>
      <c r="AH27" s="64">
        <v>77815.6</v>
      </c>
      <c r="AI27" s="64">
        <v>36601</v>
      </c>
      <c r="AJ27" s="65">
        <v>99.5</v>
      </c>
      <c r="AK27" s="64">
        <v>4721.074</v>
      </c>
      <c r="AL27" s="64">
        <v>2221</v>
      </c>
      <c r="AM27" s="65">
        <v>71.6</v>
      </c>
      <c r="AN27" s="64">
        <v>2191.934</v>
      </c>
      <c r="AO27" s="64">
        <v>1031</v>
      </c>
      <c r="AP27" s="65">
        <v>88.6</v>
      </c>
      <c r="AQ27" s="64">
        <v>888.959</v>
      </c>
      <c r="AR27" s="64">
        <v>418</v>
      </c>
      <c r="AS27" s="65">
        <v>116.4</v>
      </c>
      <c r="AT27" s="64">
        <v>31819.458</v>
      </c>
      <c r="AU27" s="64">
        <v>14966</v>
      </c>
      <c r="AV27" s="65">
        <v>124.7</v>
      </c>
      <c r="AW27" s="27" t="s">
        <v>25</v>
      </c>
      <c r="AX27" s="27" t="s">
        <v>25</v>
      </c>
      <c r="AY27" s="64">
        <v>2.661</v>
      </c>
      <c r="AZ27" s="64">
        <v>1</v>
      </c>
      <c r="BA27" s="65">
        <v>33.3</v>
      </c>
      <c r="BB27" s="64">
        <v>0</v>
      </c>
      <c r="BC27" s="64">
        <v>0</v>
      </c>
      <c r="BD27" s="70">
        <v>0</v>
      </c>
      <c r="BE27" s="64">
        <v>3006.106</v>
      </c>
      <c r="BF27" s="64">
        <v>1414</v>
      </c>
      <c r="BG27" s="65">
        <v>123.8</v>
      </c>
      <c r="BH27" s="64">
        <v>17479.501</v>
      </c>
      <c r="BI27" s="64">
        <v>8222</v>
      </c>
      <c r="BJ27" s="65">
        <v>112.7</v>
      </c>
      <c r="BK27" s="64">
        <v>25.843</v>
      </c>
      <c r="BL27" s="64">
        <v>12</v>
      </c>
      <c r="BM27" s="65">
        <v>171.4</v>
      </c>
      <c r="BN27" s="64">
        <v>0</v>
      </c>
      <c r="BO27" s="64">
        <v>0</v>
      </c>
      <c r="BP27" s="70">
        <v>0</v>
      </c>
      <c r="BQ27" s="27" t="s">
        <v>25</v>
      </c>
      <c r="BR27" s="27" t="s">
        <v>25</v>
      </c>
      <c r="BS27" s="64">
        <v>270140.307</v>
      </c>
      <c r="BT27" s="64">
        <v>127061</v>
      </c>
      <c r="BU27" s="65">
        <v>89.7</v>
      </c>
      <c r="BV27" s="64">
        <v>206611.867</v>
      </c>
      <c r="BW27" s="64">
        <v>97180</v>
      </c>
      <c r="BX27" s="65">
        <v>137.3</v>
      </c>
      <c r="BY27" s="64">
        <v>33548.149</v>
      </c>
      <c r="BZ27" s="64">
        <v>15779</v>
      </c>
      <c r="CA27" s="65">
        <v>104.9</v>
      </c>
      <c r="CB27" s="64">
        <v>510300.323</v>
      </c>
      <c r="CC27" s="64">
        <v>240021</v>
      </c>
      <c r="CD27" s="65">
        <v>105.5</v>
      </c>
      <c r="CE27" s="27" t="s">
        <v>25</v>
      </c>
      <c r="CG27" s="59">
        <v>2126064</v>
      </c>
      <c r="CI27" s="52"/>
      <c r="CK27" s="54"/>
    </row>
    <row r="28" spans="2:89" s="2" customFormat="1" ht="21" customHeight="1">
      <c r="B28" s="27" t="s">
        <v>26</v>
      </c>
      <c r="C28" s="64">
        <v>73249.247</v>
      </c>
      <c r="D28" s="64">
        <v>35450</v>
      </c>
      <c r="E28" s="65">
        <v>88.3</v>
      </c>
      <c r="F28" s="64">
        <v>8498.78</v>
      </c>
      <c r="G28" s="64">
        <v>4113</v>
      </c>
      <c r="H28" s="65">
        <v>69.8</v>
      </c>
      <c r="I28" s="64">
        <v>81748.027</v>
      </c>
      <c r="J28" s="64">
        <v>39563</v>
      </c>
      <c r="K28" s="65">
        <v>85.9</v>
      </c>
      <c r="L28" s="80">
        <v>4064.041</v>
      </c>
      <c r="M28" s="80">
        <v>736.1200921444969</v>
      </c>
      <c r="N28" s="64">
        <v>2541.829</v>
      </c>
      <c r="O28" s="64">
        <v>1230</v>
      </c>
      <c r="P28" s="65">
        <v>79.5</v>
      </c>
      <c r="Q28" s="64">
        <v>49118.642</v>
      </c>
      <c r="R28" s="64">
        <v>23772</v>
      </c>
      <c r="S28" s="65">
        <v>74.8</v>
      </c>
      <c r="T28" s="64">
        <v>51660.471</v>
      </c>
      <c r="U28" s="64">
        <v>25002</v>
      </c>
      <c r="V28" s="65">
        <v>75</v>
      </c>
      <c r="W28" s="41">
        <v>25607</v>
      </c>
      <c r="X28" s="41">
        <v>12377</v>
      </c>
      <c r="Y28" s="42">
        <v>77.3</v>
      </c>
      <c r="Z28" s="41">
        <v>102</v>
      </c>
      <c r="AA28" s="41">
        <v>49</v>
      </c>
      <c r="AB28" s="42">
        <v>1</v>
      </c>
      <c r="AC28" s="40">
        <v>25709</v>
      </c>
      <c r="AD28" s="41">
        <v>12426</v>
      </c>
      <c r="AE28" s="42">
        <v>59.9</v>
      </c>
      <c r="AF28" s="27" t="s">
        <v>26</v>
      </c>
      <c r="AG28" s="27" t="s">
        <v>26</v>
      </c>
      <c r="AH28" s="64">
        <v>70520.044</v>
      </c>
      <c r="AI28" s="64">
        <v>34129</v>
      </c>
      <c r="AJ28" s="65">
        <v>92.8</v>
      </c>
      <c r="AK28" s="64">
        <v>4519.659</v>
      </c>
      <c r="AL28" s="64">
        <v>2187</v>
      </c>
      <c r="AM28" s="65">
        <v>70.5</v>
      </c>
      <c r="AN28" s="64">
        <v>2106.862</v>
      </c>
      <c r="AO28" s="64">
        <v>1020</v>
      </c>
      <c r="AP28" s="65">
        <v>87.6</v>
      </c>
      <c r="AQ28" s="64">
        <v>1811.279</v>
      </c>
      <c r="AR28" s="64">
        <v>877</v>
      </c>
      <c r="AS28" s="65">
        <v>244.3</v>
      </c>
      <c r="AT28" s="64">
        <v>31673.504</v>
      </c>
      <c r="AU28" s="64">
        <v>15329</v>
      </c>
      <c r="AV28" s="65">
        <v>127.7</v>
      </c>
      <c r="AW28" s="27" t="s">
        <v>26</v>
      </c>
      <c r="AX28" s="27" t="s">
        <v>26</v>
      </c>
      <c r="AY28" s="64">
        <v>15.036</v>
      </c>
      <c r="AZ28" s="64">
        <v>7</v>
      </c>
      <c r="BA28" s="65">
        <v>233.3</v>
      </c>
      <c r="BB28" s="64">
        <v>0</v>
      </c>
      <c r="BC28" s="64">
        <v>0</v>
      </c>
      <c r="BD28" s="70">
        <v>0</v>
      </c>
      <c r="BE28" s="64">
        <v>2886.604</v>
      </c>
      <c r="BF28" s="64">
        <v>1397</v>
      </c>
      <c r="BG28" s="65">
        <v>122.3</v>
      </c>
      <c r="BH28" s="64">
        <v>16545.567</v>
      </c>
      <c r="BI28" s="64">
        <v>8007</v>
      </c>
      <c r="BJ28" s="65">
        <v>109.7</v>
      </c>
      <c r="BK28" s="64">
        <v>22.279</v>
      </c>
      <c r="BL28" s="64">
        <v>11</v>
      </c>
      <c r="BM28" s="65">
        <v>157.1</v>
      </c>
      <c r="BN28" s="64">
        <v>13.765</v>
      </c>
      <c r="BO28" s="64">
        <v>7</v>
      </c>
      <c r="BP28" s="65">
        <v>1.8</v>
      </c>
      <c r="BQ28" s="27" t="s">
        <v>26</v>
      </c>
      <c r="BR28" s="27" t="s">
        <v>26</v>
      </c>
      <c r="BS28" s="64">
        <v>263523.097</v>
      </c>
      <c r="BT28" s="64">
        <v>127536</v>
      </c>
      <c r="BU28" s="65">
        <v>90.1</v>
      </c>
      <c r="BV28" s="64">
        <v>175486.561</v>
      </c>
      <c r="BW28" s="64">
        <v>84929</v>
      </c>
      <c r="BX28" s="65">
        <v>120</v>
      </c>
      <c r="BY28" s="64">
        <v>31632.07</v>
      </c>
      <c r="BZ28" s="64">
        <v>15309</v>
      </c>
      <c r="CA28" s="65">
        <v>101.7</v>
      </c>
      <c r="CB28" s="64">
        <v>470641.728</v>
      </c>
      <c r="CC28" s="64">
        <v>227774</v>
      </c>
      <c r="CD28" s="65">
        <v>100.2</v>
      </c>
      <c r="CE28" s="27" t="s">
        <v>26</v>
      </c>
      <c r="CG28" s="59">
        <v>2066266</v>
      </c>
      <c r="CI28" s="52"/>
      <c r="CK28" s="54"/>
    </row>
    <row r="29" spans="2:89" s="2" customFormat="1" ht="21" customHeight="1">
      <c r="B29" s="27" t="s">
        <v>27</v>
      </c>
      <c r="C29" s="64">
        <v>146405.701</v>
      </c>
      <c r="D29" s="64">
        <v>38970</v>
      </c>
      <c r="E29" s="65">
        <v>97</v>
      </c>
      <c r="F29" s="64">
        <v>16572.086</v>
      </c>
      <c r="G29" s="64">
        <v>4411</v>
      </c>
      <c r="H29" s="65">
        <v>74.9</v>
      </c>
      <c r="I29" s="64">
        <v>162977.787</v>
      </c>
      <c r="J29" s="64">
        <v>43381</v>
      </c>
      <c r="K29" s="65">
        <v>94.2</v>
      </c>
      <c r="L29" s="80">
        <v>4064.041</v>
      </c>
      <c r="M29" s="80">
        <v>736.1200921444969</v>
      </c>
      <c r="N29" s="64">
        <v>5546.088</v>
      </c>
      <c r="O29" s="64">
        <v>1476</v>
      </c>
      <c r="P29" s="65">
        <v>95.3</v>
      </c>
      <c r="Q29" s="64">
        <v>120573.244</v>
      </c>
      <c r="R29" s="64">
        <v>32094</v>
      </c>
      <c r="S29" s="65">
        <v>101</v>
      </c>
      <c r="T29" s="64">
        <v>126119.332</v>
      </c>
      <c r="U29" s="64">
        <v>33570</v>
      </c>
      <c r="V29" s="65">
        <v>100.8</v>
      </c>
      <c r="W29" s="41">
        <v>41391</v>
      </c>
      <c r="X29" s="41">
        <v>11036</v>
      </c>
      <c r="Y29" s="42">
        <v>68.9</v>
      </c>
      <c r="Z29" s="41">
        <v>6834</v>
      </c>
      <c r="AA29" s="41">
        <v>1822</v>
      </c>
      <c r="AB29" s="42">
        <v>38.4</v>
      </c>
      <c r="AC29" s="40">
        <v>48225</v>
      </c>
      <c r="AD29" s="41">
        <v>12858</v>
      </c>
      <c r="AE29" s="42">
        <v>61.9</v>
      </c>
      <c r="AF29" s="27" t="s">
        <v>27</v>
      </c>
      <c r="AG29" s="27" t="s">
        <v>27</v>
      </c>
      <c r="AH29" s="64">
        <v>137622.632</v>
      </c>
      <c r="AI29" s="64">
        <v>36632</v>
      </c>
      <c r="AJ29" s="65">
        <v>99.6</v>
      </c>
      <c r="AK29" s="64">
        <v>11489.775</v>
      </c>
      <c r="AL29" s="64">
        <v>3058</v>
      </c>
      <c r="AM29" s="65">
        <v>98.6</v>
      </c>
      <c r="AN29" s="64">
        <v>4140.76</v>
      </c>
      <c r="AO29" s="64">
        <v>1102</v>
      </c>
      <c r="AP29" s="65">
        <v>94.7</v>
      </c>
      <c r="AQ29" s="64">
        <v>2597.024</v>
      </c>
      <c r="AR29" s="64">
        <v>691</v>
      </c>
      <c r="AS29" s="65">
        <v>192.5</v>
      </c>
      <c r="AT29" s="64">
        <v>53853.548</v>
      </c>
      <c r="AU29" s="64">
        <v>14335</v>
      </c>
      <c r="AV29" s="65">
        <v>119.5</v>
      </c>
      <c r="AW29" s="27" t="s">
        <v>27</v>
      </c>
      <c r="AX29" s="27" t="s">
        <v>27</v>
      </c>
      <c r="AY29" s="64">
        <v>3.909</v>
      </c>
      <c r="AZ29" s="64">
        <v>1</v>
      </c>
      <c r="BA29" s="65">
        <v>33.3</v>
      </c>
      <c r="BB29" s="64">
        <v>0</v>
      </c>
      <c r="BC29" s="64">
        <v>0</v>
      </c>
      <c r="BD29" s="70">
        <v>0</v>
      </c>
      <c r="BE29" s="64">
        <v>4759.996</v>
      </c>
      <c r="BF29" s="64">
        <v>1267</v>
      </c>
      <c r="BG29" s="65">
        <v>110.9</v>
      </c>
      <c r="BH29" s="64">
        <v>36812.649</v>
      </c>
      <c r="BI29" s="64">
        <v>9799</v>
      </c>
      <c r="BJ29" s="65">
        <v>134.3</v>
      </c>
      <c r="BK29" s="64">
        <v>41.916</v>
      </c>
      <c r="BL29" s="64">
        <v>11</v>
      </c>
      <c r="BM29" s="65">
        <v>157.1</v>
      </c>
      <c r="BN29" s="64">
        <v>1240.416</v>
      </c>
      <c r="BO29" s="64">
        <v>330</v>
      </c>
      <c r="BP29" s="70">
        <v>86.4</v>
      </c>
      <c r="BQ29" s="27" t="s">
        <v>27</v>
      </c>
      <c r="BR29" s="27" t="s">
        <v>27</v>
      </c>
      <c r="BS29" s="64">
        <v>541659.744</v>
      </c>
      <c r="BT29" s="64">
        <v>144179</v>
      </c>
      <c r="BU29" s="65">
        <v>101.8</v>
      </c>
      <c r="BV29" s="64">
        <v>159423.434</v>
      </c>
      <c r="BW29" s="64">
        <v>42435</v>
      </c>
      <c r="BX29" s="65">
        <v>60</v>
      </c>
      <c r="BY29" s="64">
        <v>55345.104</v>
      </c>
      <c r="BZ29" s="64">
        <v>14732</v>
      </c>
      <c r="CA29" s="65">
        <v>97.9</v>
      </c>
      <c r="CB29" s="64">
        <v>756428.282</v>
      </c>
      <c r="CC29" s="64">
        <v>201346</v>
      </c>
      <c r="CD29" s="65">
        <v>88.5</v>
      </c>
      <c r="CE29" s="27" t="s">
        <v>27</v>
      </c>
      <c r="CG29" s="59">
        <v>3756865</v>
      </c>
      <c r="CI29" s="52"/>
      <c r="CK29" s="54"/>
    </row>
    <row r="30" spans="2:89" s="2" customFormat="1" ht="21" customHeight="1">
      <c r="B30" s="27" t="s">
        <v>28</v>
      </c>
      <c r="C30" s="64">
        <v>352653.287</v>
      </c>
      <c r="D30" s="64">
        <v>46819</v>
      </c>
      <c r="E30" s="65">
        <v>116.6</v>
      </c>
      <c r="F30" s="64">
        <v>59927.528</v>
      </c>
      <c r="G30" s="64">
        <v>7956</v>
      </c>
      <c r="H30" s="65">
        <v>135.1</v>
      </c>
      <c r="I30" s="64">
        <v>412580.815</v>
      </c>
      <c r="J30" s="64">
        <v>54775</v>
      </c>
      <c r="K30" s="65">
        <v>118.9</v>
      </c>
      <c r="L30" s="80">
        <v>4064.041</v>
      </c>
      <c r="M30" s="80">
        <v>736.1200921444969</v>
      </c>
      <c r="N30" s="64">
        <v>13345.641</v>
      </c>
      <c r="O30" s="64">
        <v>1772</v>
      </c>
      <c r="P30" s="65">
        <v>114.5</v>
      </c>
      <c r="Q30" s="64">
        <v>340751.644</v>
      </c>
      <c r="R30" s="64">
        <v>45239</v>
      </c>
      <c r="S30" s="65">
        <v>142.4</v>
      </c>
      <c r="T30" s="64">
        <v>354097.285</v>
      </c>
      <c r="U30" s="64">
        <v>47011</v>
      </c>
      <c r="V30" s="65">
        <v>141.1</v>
      </c>
      <c r="W30" s="41">
        <v>106160</v>
      </c>
      <c r="X30" s="41">
        <v>14616</v>
      </c>
      <c r="Y30" s="42">
        <v>91.3</v>
      </c>
      <c r="Z30" s="41">
        <v>54426</v>
      </c>
      <c r="AA30" s="41">
        <v>7493</v>
      </c>
      <c r="AB30" s="42">
        <v>157.9</v>
      </c>
      <c r="AC30" s="40">
        <v>160586</v>
      </c>
      <c r="AD30" s="41">
        <v>22110</v>
      </c>
      <c r="AE30" s="42">
        <v>106.5</v>
      </c>
      <c r="AF30" s="27" t="s">
        <v>28</v>
      </c>
      <c r="AG30" s="27" t="s">
        <v>28</v>
      </c>
      <c r="AH30" s="64">
        <v>288474.493</v>
      </c>
      <c r="AI30" s="64">
        <v>38299</v>
      </c>
      <c r="AJ30" s="65">
        <v>104.2</v>
      </c>
      <c r="AK30" s="64">
        <v>23223.973</v>
      </c>
      <c r="AL30" s="64">
        <v>3083</v>
      </c>
      <c r="AM30" s="65">
        <v>99.4</v>
      </c>
      <c r="AN30" s="64">
        <v>8492.871</v>
      </c>
      <c r="AO30" s="64">
        <v>1128</v>
      </c>
      <c r="AP30" s="65">
        <v>96.9</v>
      </c>
      <c r="AQ30" s="64">
        <v>1541.576</v>
      </c>
      <c r="AR30" s="64">
        <v>205</v>
      </c>
      <c r="AS30" s="65">
        <v>57.1</v>
      </c>
      <c r="AT30" s="64">
        <v>114315.415</v>
      </c>
      <c r="AU30" s="64">
        <v>15177</v>
      </c>
      <c r="AV30" s="65">
        <v>126.5</v>
      </c>
      <c r="AW30" s="27" t="s">
        <v>28</v>
      </c>
      <c r="AX30" s="27" t="s">
        <v>28</v>
      </c>
      <c r="AY30" s="64">
        <v>2.687</v>
      </c>
      <c r="AZ30" s="76">
        <v>0</v>
      </c>
      <c r="BA30" s="65">
        <v>0</v>
      </c>
      <c r="BB30" s="64">
        <v>317.33</v>
      </c>
      <c r="BC30" s="64">
        <v>42</v>
      </c>
      <c r="BD30" s="65">
        <v>190.9</v>
      </c>
      <c r="BE30" s="64">
        <v>12199.338</v>
      </c>
      <c r="BF30" s="64">
        <v>1620</v>
      </c>
      <c r="BG30" s="65">
        <v>141.9</v>
      </c>
      <c r="BH30" s="64">
        <v>58540.869</v>
      </c>
      <c r="BI30" s="64">
        <v>7772</v>
      </c>
      <c r="BJ30" s="65">
        <v>106.5</v>
      </c>
      <c r="BK30" s="64">
        <v>13.454</v>
      </c>
      <c r="BL30" s="64">
        <v>2</v>
      </c>
      <c r="BM30" s="65">
        <v>28.6</v>
      </c>
      <c r="BN30" s="64">
        <v>604.631</v>
      </c>
      <c r="BO30" s="64">
        <v>80</v>
      </c>
      <c r="BP30" s="65">
        <v>20.9</v>
      </c>
      <c r="BQ30" s="27" t="s">
        <v>28</v>
      </c>
      <c r="BR30" s="27" t="s">
        <v>28</v>
      </c>
      <c r="BS30" s="64">
        <v>1274404.737</v>
      </c>
      <c r="BT30" s="64">
        <v>169194</v>
      </c>
      <c r="BU30" s="65">
        <v>119.5</v>
      </c>
      <c r="BV30" s="64">
        <v>83477.558</v>
      </c>
      <c r="BW30" s="64">
        <v>11083</v>
      </c>
      <c r="BX30" s="65">
        <v>15.7</v>
      </c>
      <c r="BY30" s="64">
        <v>114477.875</v>
      </c>
      <c r="BZ30" s="64">
        <v>15198</v>
      </c>
      <c r="CA30" s="65">
        <v>101</v>
      </c>
      <c r="CB30" s="64">
        <v>1472360.17</v>
      </c>
      <c r="CC30" s="64">
        <v>195475</v>
      </c>
      <c r="CD30" s="65">
        <v>86</v>
      </c>
      <c r="CE30" s="27" t="s">
        <v>28</v>
      </c>
      <c r="CG30" s="59">
        <v>7532231</v>
      </c>
      <c r="CI30" s="52"/>
      <c r="CK30" s="54"/>
    </row>
    <row r="31" spans="2:89" s="2" customFormat="1" ht="21" customHeight="1">
      <c r="B31" s="27" t="s">
        <v>29</v>
      </c>
      <c r="C31" s="64">
        <v>68692.27</v>
      </c>
      <c r="D31" s="64">
        <v>37297</v>
      </c>
      <c r="E31" s="65">
        <v>92.9</v>
      </c>
      <c r="F31" s="64">
        <v>7902.983</v>
      </c>
      <c r="G31" s="64">
        <v>4291</v>
      </c>
      <c r="H31" s="65">
        <v>72.8</v>
      </c>
      <c r="I31" s="64">
        <v>76595.253</v>
      </c>
      <c r="J31" s="64">
        <v>41588</v>
      </c>
      <c r="K31" s="65">
        <v>90.3</v>
      </c>
      <c r="L31" s="80">
        <v>4064.041</v>
      </c>
      <c r="M31" s="80">
        <v>736.1200921444969</v>
      </c>
      <c r="N31" s="64">
        <v>2138.579</v>
      </c>
      <c r="O31" s="64">
        <v>1161</v>
      </c>
      <c r="P31" s="65">
        <v>75</v>
      </c>
      <c r="Q31" s="64">
        <v>51933.778</v>
      </c>
      <c r="R31" s="64">
        <v>28198</v>
      </c>
      <c r="S31" s="65">
        <v>88.8</v>
      </c>
      <c r="T31" s="64">
        <v>54072.357</v>
      </c>
      <c r="U31" s="64">
        <v>29359</v>
      </c>
      <c r="V31" s="65">
        <v>88.1</v>
      </c>
      <c r="W31" s="41">
        <v>16907</v>
      </c>
      <c r="X31" s="41">
        <v>9196</v>
      </c>
      <c r="Y31" s="42">
        <v>57.4</v>
      </c>
      <c r="Z31" s="41">
        <v>14802</v>
      </c>
      <c r="AA31" s="41">
        <v>8051</v>
      </c>
      <c r="AB31" s="42">
        <v>169.7</v>
      </c>
      <c r="AC31" s="40">
        <v>31709</v>
      </c>
      <c r="AD31" s="41">
        <v>17246</v>
      </c>
      <c r="AE31" s="42">
        <v>83.1</v>
      </c>
      <c r="AF31" s="27" t="s">
        <v>29</v>
      </c>
      <c r="AG31" s="27" t="s">
        <v>29</v>
      </c>
      <c r="AH31" s="64">
        <v>61874.311</v>
      </c>
      <c r="AI31" s="64">
        <v>33595</v>
      </c>
      <c r="AJ31" s="65">
        <v>91.4</v>
      </c>
      <c r="AK31" s="64">
        <v>4716.154</v>
      </c>
      <c r="AL31" s="64">
        <v>2561</v>
      </c>
      <c r="AM31" s="65">
        <v>82.6</v>
      </c>
      <c r="AN31" s="64">
        <v>2054.544</v>
      </c>
      <c r="AO31" s="64">
        <v>1116</v>
      </c>
      <c r="AP31" s="65">
        <v>95.9</v>
      </c>
      <c r="AQ31" s="64">
        <v>1772.587</v>
      </c>
      <c r="AR31" s="64">
        <v>962</v>
      </c>
      <c r="AS31" s="65">
        <v>268</v>
      </c>
      <c r="AT31" s="64">
        <v>27330.633</v>
      </c>
      <c r="AU31" s="64">
        <v>14839</v>
      </c>
      <c r="AV31" s="65">
        <v>123.7</v>
      </c>
      <c r="AW31" s="27" t="s">
        <v>29</v>
      </c>
      <c r="AX31" s="27" t="s">
        <v>29</v>
      </c>
      <c r="AY31" s="64">
        <v>2.914</v>
      </c>
      <c r="AZ31" s="64">
        <v>2</v>
      </c>
      <c r="BA31" s="65">
        <v>66.7</v>
      </c>
      <c r="BB31" s="64">
        <v>0</v>
      </c>
      <c r="BC31" s="64">
        <v>0</v>
      </c>
      <c r="BD31" s="70">
        <v>0</v>
      </c>
      <c r="BE31" s="64">
        <v>2569.872</v>
      </c>
      <c r="BF31" s="64">
        <v>1395</v>
      </c>
      <c r="BG31" s="65">
        <v>122.2</v>
      </c>
      <c r="BH31" s="64">
        <v>21075.618</v>
      </c>
      <c r="BI31" s="64">
        <v>11443</v>
      </c>
      <c r="BJ31" s="65">
        <v>156.8</v>
      </c>
      <c r="BK31" s="64">
        <v>23.95</v>
      </c>
      <c r="BL31" s="64">
        <v>13</v>
      </c>
      <c r="BM31" s="65">
        <v>185.7</v>
      </c>
      <c r="BN31" s="64">
        <v>531.037</v>
      </c>
      <c r="BO31" s="64">
        <v>288</v>
      </c>
      <c r="BP31" s="65">
        <v>75.4</v>
      </c>
      <c r="BQ31" s="27" t="s">
        <v>29</v>
      </c>
      <c r="BR31" s="27" t="s">
        <v>29</v>
      </c>
      <c r="BS31" s="64">
        <v>252619.23</v>
      </c>
      <c r="BT31" s="64">
        <v>137162</v>
      </c>
      <c r="BU31" s="65">
        <v>96.9</v>
      </c>
      <c r="BV31" s="64">
        <v>140885.283</v>
      </c>
      <c r="BW31" s="64">
        <v>76495</v>
      </c>
      <c r="BX31" s="65">
        <v>108.1</v>
      </c>
      <c r="BY31" s="64">
        <v>28491.982</v>
      </c>
      <c r="BZ31" s="64">
        <v>15470</v>
      </c>
      <c r="CA31" s="65">
        <v>102.8</v>
      </c>
      <c r="CB31" s="64">
        <v>421996.495</v>
      </c>
      <c r="CC31" s="64">
        <v>229128</v>
      </c>
      <c r="CD31" s="65">
        <v>100.8</v>
      </c>
      <c r="CE31" s="27" t="s">
        <v>29</v>
      </c>
      <c r="CG31" s="59">
        <v>1841753</v>
      </c>
      <c r="CI31" s="52"/>
      <c r="CK31" s="54"/>
    </row>
    <row r="32" spans="2:89" s="2" customFormat="1" ht="21" customHeight="1">
      <c r="B32" s="27" t="s">
        <v>30</v>
      </c>
      <c r="C32" s="64">
        <v>52656.568</v>
      </c>
      <c r="D32" s="64">
        <v>37075</v>
      </c>
      <c r="E32" s="65">
        <v>92.3</v>
      </c>
      <c r="F32" s="64">
        <v>6457.112</v>
      </c>
      <c r="G32" s="64">
        <v>4546</v>
      </c>
      <c r="H32" s="65">
        <v>77.2</v>
      </c>
      <c r="I32" s="64">
        <v>59113.68</v>
      </c>
      <c r="J32" s="64">
        <v>41622</v>
      </c>
      <c r="K32" s="65">
        <v>90.4</v>
      </c>
      <c r="L32" s="80">
        <v>4064.041</v>
      </c>
      <c r="M32" s="80">
        <v>736.1200921444969</v>
      </c>
      <c r="N32" s="64">
        <v>1396.892</v>
      </c>
      <c r="O32" s="64">
        <v>984</v>
      </c>
      <c r="P32" s="65">
        <v>63.6</v>
      </c>
      <c r="Q32" s="64">
        <v>40126.969</v>
      </c>
      <c r="R32" s="64">
        <v>28253</v>
      </c>
      <c r="S32" s="65">
        <v>88.9</v>
      </c>
      <c r="T32" s="64">
        <v>41523.861</v>
      </c>
      <c r="U32" s="64">
        <v>29237</v>
      </c>
      <c r="V32" s="65">
        <v>87.8</v>
      </c>
      <c r="W32" s="41">
        <v>11774</v>
      </c>
      <c r="X32" s="41">
        <v>8443</v>
      </c>
      <c r="Y32" s="42">
        <v>52.7</v>
      </c>
      <c r="Z32" s="41">
        <v>311</v>
      </c>
      <c r="AA32" s="41">
        <v>223</v>
      </c>
      <c r="AB32" s="42">
        <v>4.7</v>
      </c>
      <c r="AC32" s="40">
        <v>12085</v>
      </c>
      <c r="AD32" s="41">
        <v>8666</v>
      </c>
      <c r="AE32" s="42">
        <v>41.8</v>
      </c>
      <c r="AF32" s="27" t="s">
        <v>30</v>
      </c>
      <c r="AG32" s="27" t="s">
        <v>30</v>
      </c>
      <c r="AH32" s="64">
        <v>44358.417</v>
      </c>
      <c r="AI32" s="64">
        <v>31233</v>
      </c>
      <c r="AJ32" s="65">
        <v>84.9</v>
      </c>
      <c r="AK32" s="64">
        <v>3681.423</v>
      </c>
      <c r="AL32" s="64">
        <v>2592</v>
      </c>
      <c r="AM32" s="65">
        <v>83.6</v>
      </c>
      <c r="AN32" s="64">
        <v>1520.179</v>
      </c>
      <c r="AO32" s="64">
        <v>1070</v>
      </c>
      <c r="AP32" s="65">
        <v>91.9</v>
      </c>
      <c r="AQ32" s="64">
        <v>1061.636</v>
      </c>
      <c r="AR32" s="64">
        <v>747</v>
      </c>
      <c r="AS32" s="65">
        <v>208.1</v>
      </c>
      <c r="AT32" s="64">
        <v>17897.326</v>
      </c>
      <c r="AU32" s="64">
        <v>12601</v>
      </c>
      <c r="AV32" s="65">
        <v>105</v>
      </c>
      <c r="AW32" s="27" t="s">
        <v>30</v>
      </c>
      <c r="AX32" s="27" t="s">
        <v>30</v>
      </c>
      <c r="AY32" s="64">
        <v>7.156</v>
      </c>
      <c r="AZ32" s="64">
        <v>5</v>
      </c>
      <c r="BA32" s="65">
        <v>166.7</v>
      </c>
      <c r="BB32" s="64">
        <v>0</v>
      </c>
      <c r="BC32" s="64">
        <v>0</v>
      </c>
      <c r="BD32" s="70">
        <v>0</v>
      </c>
      <c r="BE32" s="64">
        <v>1717.807</v>
      </c>
      <c r="BF32" s="64">
        <v>1210</v>
      </c>
      <c r="BG32" s="65">
        <v>106</v>
      </c>
      <c r="BH32" s="64">
        <v>12020.174</v>
      </c>
      <c r="BI32" s="64">
        <v>8463</v>
      </c>
      <c r="BJ32" s="65">
        <v>116</v>
      </c>
      <c r="BK32" s="64">
        <v>13.473</v>
      </c>
      <c r="BL32" s="64">
        <v>9</v>
      </c>
      <c r="BM32" s="65">
        <v>128.6</v>
      </c>
      <c r="BN32" s="64">
        <v>27.005</v>
      </c>
      <c r="BO32" s="64">
        <v>19</v>
      </c>
      <c r="BP32" s="65">
        <v>5</v>
      </c>
      <c r="BQ32" s="27" t="s">
        <v>30</v>
      </c>
      <c r="BR32" s="27" t="s">
        <v>30</v>
      </c>
      <c r="BS32" s="64">
        <v>182942.137</v>
      </c>
      <c r="BT32" s="64">
        <v>128809</v>
      </c>
      <c r="BU32" s="65">
        <v>91</v>
      </c>
      <c r="BV32" s="64">
        <v>117205.285</v>
      </c>
      <c r="BW32" s="64">
        <v>82524</v>
      </c>
      <c r="BX32" s="65">
        <v>116.6</v>
      </c>
      <c r="BY32" s="64">
        <v>21367.4</v>
      </c>
      <c r="BZ32" s="64">
        <v>15045</v>
      </c>
      <c r="CA32" s="65">
        <v>100</v>
      </c>
      <c r="CB32" s="64">
        <v>321514.822</v>
      </c>
      <c r="CC32" s="64">
        <v>226377</v>
      </c>
      <c r="CD32" s="65">
        <v>99.5</v>
      </c>
      <c r="CE32" s="27" t="s">
        <v>30</v>
      </c>
      <c r="CG32" s="59">
        <v>1420260</v>
      </c>
      <c r="CI32" s="52"/>
      <c r="CK32" s="54"/>
    </row>
    <row r="33" spans="2:89" s="2" customFormat="1" ht="21" customHeight="1">
      <c r="B33" s="27" t="s">
        <v>31</v>
      </c>
      <c r="C33" s="64">
        <v>98577.21</v>
      </c>
      <c r="D33" s="64">
        <v>38366</v>
      </c>
      <c r="E33" s="65">
        <v>95.5</v>
      </c>
      <c r="F33" s="64">
        <v>11058.61</v>
      </c>
      <c r="G33" s="64">
        <v>4304</v>
      </c>
      <c r="H33" s="65">
        <v>73.1</v>
      </c>
      <c r="I33" s="64">
        <v>109635.82</v>
      </c>
      <c r="J33" s="64">
        <v>42670</v>
      </c>
      <c r="K33" s="65">
        <v>92.6</v>
      </c>
      <c r="L33" s="80">
        <v>4064.041</v>
      </c>
      <c r="M33" s="80">
        <v>736.1200921444969</v>
      </c>
      <c r="N33" s="64">
        <v>3887.246</v>
      </c>
      <c r="O33" s="64">
        <v>1513</v>
      </c>
      <c r="P33" s="65">
        <v>97.7</v>
      </c>
      <c r="Q33" s="64">
        <v>64576.704</v>
      </c>
      <c r="R33" s="64">
        <v>25133</v>
      </c>
      <c r="S33" s="65">
        <v>79.1</v>
      </c>
      <c r="T33" s="64">
        <v>68463.95</v>
      </c>
      <c r="U33" s="64">
        <v>26646</v>
      </c>
      <c r="V33" s="65">
        <v>80</v>
      </c>
      <c r="W33" s="41">
        <v>33369</v>
      </c>
      <c r="X33" s="41">
        <v>13123</v>
      </c>
      <c r="Y33" s="42">
        <v>82</v>
      </c>
      <c r="Z33" s="41">
        <v>559</v>
      </c>
      <c r="AA33" s="41">
        <v>220</v>
      </c>
      <c r="AB33" s="42">
        <v>4.6</v>
      </c>
      <c r="AC33" s="40">
        <v>33929</v>
      </c>
      <c r="AD33" s="41">
        <v>13343</v>
      </c>
      <c r="AE33" s="42">
        <v>64.3</v>
      </c>
      <c r="AF33" s="27" t="s">
        <v>31</v>
      </c>
      <c r="AG33" s="27" t="s">
        <v>31</v>
      </c>
      <c r="AH33" s="64">
        <v>96886.077</v>
      </c>
      <c r="AI33" s="64">
        <v>37708</v>
      </c>
      <c r="AJ33" s="65">
        <v>102.6</v>
      </c>
      <c r="AK33" s="64">
        <v>7824.016</v>
      </c>
      <c r="AL33" s="64">
        <v>3045</v>
      </c>
      <c r="AM33" s="65">
        <v>98.2</v>
      </c>
      <c r="AN33" s="64">
        <v>2707.236</v>
      </c>
      <c r="AO33" s="64">
        <v>1054</v>
      </c>
      <c r="AP33" s="65">
        <v>90.5</v>
      </c>
      <c r="AQ33" s="64">
        <v>796.376</v>
      </c>
      <c r="AR33" s="64">
        <v>310</v>
      </c>
      <c r="AS33" s="65">
        <v>86.4</v>
      </c>
      <c r="AT33" s="64">
        <v>24997.281</v>
      </c>
      <c r="AU33" s="64">
        <v>9729</v>
      </c>
      <c r="AV33" s="65">
        <v>81.1</v>
      </c>
      <c r="AW33" s="27" t="s">
        <v>31</v>
      </c>
      <c r="AX33" s="27" t="s">
        <v>31</v>
      </c>
      <c r="AY33" s="64">
        <v>0.632</v>
      </c>
      <c r="AZ33" s="76">
        <v>0</v>
      </c>
      <c r="BA33" s="65">
        <v>0</v>
      </c>
      <c r="BB33" s="64">
        <v>0</v>
      </c>
      <c r="BC33" s="64">
        <v>0</v>
      </c>
      <c r="BD33" s="70">
        <v>0</v>
      </c>
      <c r="BE33" s="64">
        <v>2758.996</v>
      </c>
      <c r="BF33" s="64">
        <v>1074</v>
      </c>
      <c r="BG33" s="65">
        <v>94</v>
      </c>
      <c r="BH33" s="64">
        <v>13835.58</v>
      </c>
      <c r="BI33" s="64">
        <v>5385</v>
      </c>
      <c r="BJ33" s="65">
        <v>73.8</v>
      </c>
      <c r="BK33" s="64">
        <v>19.98</v>
      </c>
      <c r="BL33" s="64">
        <v>8</v>
      </c>
      <c r="BM33" s="65">
        <v>114.3</v>
      </c>
      <c r="BN33" s="64">
        <v>53.355</v>
      </c>
      <c r="BO33" s="64">
        <v>21</v>
      </c>
      <c r="BP33" s="65">
        <v>5.5</v>
      </c>
      <c r="BQ33" s="27" t="s">
        <v>31</v>
      </c>
      <c r="BR33" s="27" t="s">
        <v>31</v>
      </c>
      <c r="BS33" s="64">
        <v>327979.299</v>
      </c>
      <c r="BT33" s="64">
        <v>127648</v>
      </c>
      <c r="BU33" s="65">
        <v>90.1</v>
      </c>
      <c r="BV33" s="64">
        <v>177130.874</v>
      </c>
      <c r="BW33" s="64">
        <v>68938</v>
      </c>
      <c r="BX33" s="65">
        <v>97.4</v>
      </c>
      <c r="BY33" s="64">
        <v>37961.349</v>
      </c>
      <c r="BZ33" s="64">
        <v>14774</v>
      </c>
      <c r="CA33" s="65">
        <v>98.2</v>
      </c>
      <c r="CB33" s="64">
        <v>543071.522</v>
      </c>
      <c r="CC33" s="64">
        <v>211360</v>
      </c>
      <c r="CD33" s="65">
        <v>92.9</v>
      </c>
      <c r="CE33" s="27" t="s">
        <v>31</v>
      </c>
      <c r="CG33" s="59">
        <v>2569410</v>
      </c>
      <c r="CI33" s="52"/>
      <c r="CK33" s="54"/>
    </row>
    <row r="34" spans="2:89" s="2" customFormat="1" ht="21" customHeight="1">
      <c r="B34" s="27" t="s">
        <v>32</v>
      </c>
      <c r="C34" s="64">
        <v>341124.106</v>
      </c>
      <c r="D34" s="64">
        <v>38495</v>
      </c>
      <c r="E34" s="65">
        <v>95.8</v>
      </c>
      <c r="F34" s="64">
        <v>69028.441</v>
      </c>
      <c r="G34" s="64">
        <v>7790</v>
      </c>
      <c r="H34" s="65">
        <v>132.2</v>
      </c>
      <c r="I34" s="64">
        <v>410152.547</v>
      </c>
      <c r="J34" s="64">
        <v>46285</v>
      </c>
      <c r="K34" s="65">
        <v>100.5</v>
      </c>
      <c r="L34" s="80">
        <v>4064.041</v>
      </c>
      <c r="M34" s="80">
        <v>736.1200921444969</v>
      </c>
      <c r="N34" s="64">
        <v>14857.679</v>
      </c>
      <c r="O34" s="64">
        <v>1677</v>
      </c>
      <c r="P34" s="65">
        <v>108.3</v>
      </c>
      <c r="Q34" s="64">
        <v>338960.039</v>
      </c>
      <c r="R34" s="64">
        <v>38251</v>
      </c>
      <c r="S34" s="65">
        <v>120.4</v>
      </c>
      <c r="T34" s="64">
        <v>353817.718</v>
      </c>
      <c r="U34" s="64">
        <v>39928</v>
      </c>
      <c r="V34" s="65">
        <v>119.8</v>
      </c>
      <c r="W34" s="41">
        <v>201591</v>
      </c>
      <c r="X34" s="41">
        <v>23225</v>
      </c>
      <c r="Y34" s="42">
        <v>145</v>
      </c>
      <c r="Z34" s="41">
        <v>74803</v>
      </c>
      <c r="AA34" s="41">
        <v>8618</v>
      </c>
      <c r="AB34" s="42">
        <v>181.7</v>
      </c>
      <c r="AC34" s="40">
        <v>276394</v>
      </c>
      <c r="AD34" s="41">
        <v>31843</v>
      </c>
      <c r="AE34" s="42">
        <v>153.4</v>
      </c>
      <c r="AF34" s="27" t="s">
        <v>32</v>
      </c>
      <c r="AG34" s="27" t="s">
        <v>32</v>
      </c>
      <c r="AH34" s="64">
        <v>350201.173</v>
      </c>
      <c r="AI34" s="64">
        <v>39520</v>
      </c>
      <c r="AJ34" s="65">
        <v>107.5</v>
      </c>
      <c r="AK34" s="64">
        <v>38483.626</v>
      </c>
      <c r="AL34" s="64">
        <v>4343</v>
      </c>
      <c r="AM34" s="65">
        <v>140</v>
      </c>
      <c r="AN34" s="64">
        <v>11963.855</v>
      </c>
      <c r="AO34" s="64">
        <v>1350</v>
      </c>
      <c r="AP34" s="65">
        <v>116</v>
      </c>
      <c r="AQ34" s="64">
        <v>1471.332</v>
      </c>
      <c r="AR34" s="64">
        <v>166</v>
      </c>
      <c r="AS34" s="65">
        <v>46.2</v>
      </c>
      <c r="AT34" s="64">
        <v>77573.872</v>
      </c>
      <c r="AU34" s="64">
        <v>8754</v>
      </c>
      <c r="AV34" s="65">
        <v>73</v>
      </c>
      <c r="AW34" s="27" t="s">
        <v>32</v>
      </c>
      <c r="AX34" s="27" t="s">
        <v>32</v>
      </c>
      <c r="AY34" s="71">
        <v>0.04</v>
      </c>
      <c r="AZ34" s="76">
        <v>0</v>
      </c>
      <c r="BA34" s="65">
        <v>0</v>
      </c>
      <c r="BB34" s="64">
        <v>0</v>
      </c>
      <c r="BC34" s="64">
        <v>0</v>
      </c>
      <c r="BD34" s="70">
        <v>0</v>
      </c>
      <c r="BE34" s="64">
        <v>8759.794</v>
      </c>
      <c r="BF34" s="64">
        <v>989</v>
      </c>
      <c r="BG34" s="65">
        <v>86.6</v>
      </c>
      <c r="BH34" s="64">
        <v>46667.992</v>
      </c>
      <c r="BI34" s="64">
        <v>5266</v>
      </c>
      <c r="BJ34" s="65">
        <v>72.2</v>
      </c>
      <c r="BK34" s="64">
        <v>7.877</v>
      </c>
      <c r="BL34" s="64">
        <v>1</v>
      </c>
      <c r="BM34" s="65">
        <v>14.3</v>
      </c>
      <c r="BN34" s="64">
        <v>88.037</v>
      </c>
      <c r="BO34" s="64">
        <v>10</v>
      </c>
      <c r="BP34" s="70">
        <v>2.6</v>
      </c>
      <c r="BQ34" s="27" t="s">
        <v>32</v>
      </c>
      <c r="BR34" s="27" t="s">
        <v>32</v>
      </c>
      <c r="BS34" s="64">
        <v>1299187.863</v>
      </c>
      <c r="BT34" s="64">
        <v>146611</v>
      </c>
      <c r="BU34" s="65">
        <v>103.5</v>
      </c>
      <c r="BV34" s="64">
        <v>276375.135</v>
      </c>
      <c r="BW34" s="64">
        <v>31189</v>
      </c>
      <c r="BX34" s="65">
        <v>44.1</v>
      </c>
      <c r="BY34" s="64">
        <v>133442.139</v>
      </c>
      <c r="BZ34" s="64">
        <v>15059</v>
      </c>
      <c r="CA34" s="65">
        <v>100.1</v>
      </c>
      <c r="CB34" s="64">
        <v>1709005.137</v>
      </c>
      <c r="CC34" s="64">
        <v>192859</v>
      </c>
      <c r="CD34" s="65">
        <v>84.8</v>
      </c>
      <c r="CE34" s="27" t="s">
        <v>32</v>
      </c>
      <c r="CG34" s="59">
        <v>8861437</v>
      </c>
      <c r="CI34" s="52"/>
      <c r="CK34" s="54"/>
    </row>
    <row r="35" spans="2:89" s="2" customFormat="1" ht="21" customHeight="1">
      <c r="B35" s="27" t="s">
        <v>33</v>
      </c>
      <c r="C35" s="64">
        <v>228905.592</v>
      </c>
      <c r="D35" s="64">
        <v>40828</v>
      </c>
      <c r="E35" s="65">
        <v>101.6</v>
      </c>
      <c r="F35" s="64">
        <v>21888.867</v>
      </c>
      <c r="G35" s="64">
        <v>3904</v>
      </c>
      <c r="H35" s="65">
        <v>66.3</v>
      </c>
      <c r="I35" s="64">
        <v>250794.459</v>
      </c>
      <c r="J35" s="64">
        <v>44732</v>
      </c>
      <c r="K35" s="65">
        <v>97.1</v>
      </c>
      <c r="L35" s="80">
        <v>4064.041</v>
      </c>
      <c r="M35" s="80">
        <v>736.1200921444969</v>
      </c>
      <c r="N35" s="64">
        <v>6959.333</v>
      </c>
      <c r="O35" s="64">
        <v>1241</v>
      </c>
      <c r="P35" s="65">
        <v>80.2</v>
      </c>
      <c r="Q35" s="64">
        <v>134037.654</v>
      </c>
      <c r="R35" s="64">
        <v>23907</v>
      </c>
      <c r="S35" s="65">
        <v>75.3</v>
      </c>
      <c r="T35" s="64">
        <v>140996.987</v>
      </c>
      <c r="U35" s="64">
        <v>25149</v>
      </c>
      <c r="V35" s="65">
        <v>75.5</v>
      </c>
      <c r="W35" s="41">
        <v>61203</v>
      </c>
      <c r="X35" s="41">
        <v>10983</v>
      </c>
      <c r="Y35" s="42">
        <v>68.6</v>
      </c>
      <c r="Z35" s="41">
        <v>41394</v>
      </c>
      <c r="AA35" s="41">
        <v>7428</v>
      </c>
      <c r="AB35" s="42">
        <v>156.6</v>
      </c>
      <c r="AC35" s="40">
        <v>102597</v>
      </c>
      <c r="AD35" s="41">
        <v>18412</v>
      </c>
      <c r="AE35" s="42">
        <v>88.7</v>
      </c>
      <c r="AF35" s="27" t="s">
        <v>33</v>
      </c>
      <c r="AG35" s="27" t="s">
        <v>33</v>
      </c>
      <c r="AH35" s="64">
        <v>185118.326</v>
      </c>
      <c r="AI35" s="64">
        <v>33018</v>
      </c>
      <c r="AJ35" s="65">
        <v>89.8</v>
      </c>
      <c r="AK35" s="64">
        <v>16876.861</v>
      </c>
      <c r="AL35" s="64">
        <v>3010</v>
      </c>
      <c r="AM35" s="65">
        <v>97</v>
      </c>
      <c r="AN35" s="64">
        <v>5639.918</v>
      </c>
      <c r="AO35" s="64">
        <v>1006</v>
      </c>
      <c r="AP35" s="65">
        <v>86.4</v>
      </c>
      <c r="AQ35" s="64">
        <v>3677.669</v>
      </c>
      <c r="AR35" s="64">
        <v>656</v>
      </c>
      <c r="AS35" s="65">
        <v>182.7</v>
      </c>
      <c r="AT35" s="64">
        <v>61059.852</v>
      </c>
      <c r="AU35" s="64">
        <v>10891</v>
      </c>
      <c r="AV35" s="65">
        <v>90.8</v>
      </c>
      <c r="AW35" s="27" t="s">
        <v>33</v>
      </c>
      <c r="AX35" s="27" t="s">
        <v>33</v>
      </c>
      <c r="AY35" s="64">
        <v>8.74</v>
      </c>
      <c r="AZ35" s="64">
        <v>2</v>
      </c>
      <c r="BA35" s="65">
        <v>66.7</v>
      </c>
      <c r="BB35" s="64">
        <v>0</v>
      </c>
      <c r="BC35" s="64">
        <v>0</v>
      </c>
      <c r="BD35" s="70">
        <v>0</v>
      </c>
      <c r="BE35" s="64">
        <v>5973.543</v>
      </c>
      <c r="BF35" s="64">
        <v>1065</v>
      </c>
      <c r="BG35" s="65">
        <v>93.3</v>
      </c>
      <c r="BH35" s="64">
        <v>37556.105</v>
      </c>
      <c r="BI35" s="64">
        <v>6699</v>
      </c>
      <c r="BJ35" s="65">
        <v>91.8</v>
      </c>
      <c r="BK35" s="64">
        <v>38.077</v>
      </c>
      <c r="BL35" s="64">
        <v>7</v>
      </c>
      <c r="BM35" s="65">
        <v>100</v>
      </c>
      <c r="BN35" s="64">
        <v>0</v>
      </c>
      <c r="BO35" s="64">
        <v>0</v>
      </c>
      <c r="BP35" s="64">
        <v>0</v>
      </c>
      <c r="BQ35" s="27" t="s">
        <v>33</v>
      </c>
      <c r="BR35" s="27" t="s">
        <v>33</v>
      </c>
      <c r="BS35" s="64">
        <v>707740.537</v>
      </c>
      <c r="BT35" s="64">
        <v>126235</v>
      </c>
      <c r="BU35" s="65">
        <v>89.1</v>
      </c>
      <c r="BV35" s="64">
        <v>309403.16</v>
      </c>
      <c r="BW35" s="64">
        <v>55186</v>
      </c>
      <c r="BX35" s="65">
        <v>78</v>
      </c>
      <c r="BY35" s="64">
        <v>77577.931</v>
      </c>
      <c r="BZ35" s="64">
        <v>13837</v>
      </c>
      <c r="CA35" s="65">
        <v>91.9</v>
      </c>
      <c r="CB35" s="64">
        <v>1094721.628</v>
      </c>
      <c r="CC35" s="64">
        <v>195258</v>
      </c>
      <c r="CD35" s="65">
        <v>85.9</v>
      </c>
      <c r="CE35" s="27" t="s">
        <v>33</v>
      </c>
      <c r="CG35" s="59">
        <v>5606545</v>
      </c>
      <c r="CI35" s="52"/>
      <c r="CK35" s="54"/>
    </row>
    <row r="36" spans="2:89" s="2" customFormat="1" ht="21" customHeight="1">
      <c r="B36" s="27" t="s">
        <v>34</v>
      </c>
      <c r="C36" s="64">
        <v>51600.348</v>
      </c>
      <c r="D36" s="64">
        <v>37387</v>
      </c>
      <c r="E36" s="65">
        <v>93.1</v>
      </c>
      <c r="F36" s="64">
        <v>3328.353</v>
      </c>
      <c r="G36" s="64">
        <v>2412</v>
      </c>
      <c r="H36" s="65">
        <v>40.9</v>
      </c>
      <c r="I36" s="64">
        <v>54928.701</v>
      </c>
      <c r="J36" s="64">
        <v>39798</v>
      </c>
      <c r="K36" s="65">
        <v>86.4</v>
      </c>
      <c r="L36" s="80">
        <v>4064.041</v>
      </c>
      <c r="M36" s="80">
        <v>736.1200921444969</v>
      </c>
      <c r="N36" s="64">
        <v>1285.38</v>
      </c>
      <c r="O36" s="64">
        <v>931</v>
      </c>
      <c r="P36" s="65">
        <v>60.1</v>
      </c>
      <c r="Q36" s="64">
        <v>17349.794</v>
      </c>
      <c r="R36" s="64">
        <v>12571</v>
      </c>
      <c r="S36" s="65">
        <v>39.6</v>
      </c>
      <c r="T36" s="64">
        <v>18635.174</v>
      </c>
      <c r="U36" s="64">
        <v>13502</v>
      </c>
      <c r="V36" s="65">
        <v>40.5</v>
      </c>
      <c r="W36" s="41">
        <v>8133</v>
      </c>
      <c r="X36" s="41">
        <v>5804</v>
      </c>
      <c r="Y36" s="42">
        <v>36.2</v>
      </c>
      <c r="Z36" s="41">
        <v>5</v>
      </c>
      <c r="AA36" s="41">
        <v>4</v>
      </c>
      <c r="AB36" s="43">
        <v>0.1</v>
      </c>
      <c r="AC36" s="40">
        <v>8138</v>
      </c>
      <c r="AD36" s="41">
        <v>5808</v>
      </c>
      <c r="AE36" s="42">
        <v>28</v>
      </c>
      <c r="AF36" s="27" t="s">
        <v>34</v>
      </c>
      <c r="AG36" s="27" t="s">
        <v>34</v>
      </c>
      <c r="AH36" s="64">
        <v>40588.317</v>
      </c>
      <c r="AI36" s="64">
        <v>29408</v>
      </c>
      <c r="AJ36" s="65">
        <v>80</v>
      </c>
      <c r="AK36" s="64">
        <v>2108.309</v>
      </c>
      <c r="AL36" s="64">
        <v>1528</v>
      </c>
      <c r="AM36" s="65">
        <v>49.3</v>
      </c>
      <c r="AN36" s="64">
        <v>1235.769</v>
      </c>
      <c r="AO36" s="64">
        <v>895</v>
      </c>
      <c r="AP36" s="65">
        <v>76.9</v>
      </c>
      <c r="AQ36" s="64">
        <v>881.694</v>
      </c>
      <c r="AR36" s="64">
        <v>639</v>
      </c>
      <c r="AS36" s="65">
        <v>178</v>
      </c>
      <c r="AT36" s="64">
        <v>15249.983</v>
      </c>
      <c r="AU36" s="64">
        <v>11049</v>
      </c>
      <c r="AV36" s="65">
        <v>92.1</v>
      </c>
      <c r="AW36" s="27" t="s">
        <v>34</v>
      </c>
      <c r="AX36" s="27" t="s">
        <v>34</v>
      </c>
      <c r="AY36" s="64">
        <v>0.82</v>
      </c>
      <c r="AZ36" s="64">
        <v>1</v>
      </c>
      <c r="BA36" s="65">
        <v>33.3</v>
      </c>
      <c r="BB36" s="64">
        <v>0</v>
      </c>
      <c r="BC36" s="64">
        <v>0</v>
      </c>
      <c r="BD36" s="70">
        <v>0</v>
      </c>
      <c r="BE36" s="64">
        <v>1337.314</v>
      </c>
      <c r="BF36" s="64">
        <v>969</v>
      </c>
      <c r="BG36" s="65">
        <v>84.9</v>
      </c>
      <c r="BH36" s="64">
        <v>6571.376</v>
      </c>
      <c r="BI36" s="64">
        <v>4761</v>
      </c>
      <c r="BJ36" s="65">
        <v>65.3</v>
      </c>
      <c r="BK36" s="64">
        <v>11.655</v>
      </c>
      <c r="BL36" s="64">
        <v>8</v>
      </c>
      <c r="BM36" s="65">
        <v>114.3</v>
      </c>
      <c r="BN36" s="64">
        <v>140.851</v>
      </c>
      <c r="BO36" s="64">
        <v>102</v>
      </c>
      <c r="BP36" s="65">
        <v>26.7</v>
      </c>
      <c r="BQ36" s="27" t="s">
        <v>34</v>
      </c>
      <c r="BR36" s="27" t="s">
        <v>34</v>
      </c>
      <c r="BS36" s="64">
        <v>141689.963</v>
      </c>
      <c r="BT36" s="64">
        <v>102660</v>
      </c>
      <c r="BU36" s="65">
        <v>72.5</v>
      </c>
      <c r="BV36" s="64">
        <v>155355.793</v>
      </c>
      <c r="BW36" s="64">
        <v>112562</v>
      </c>
      <c r="BX36" s="65">
        <v>159.1</v>
      </c>
      <c r="BY36" s="64">
        <v>18325.48</v>
      </c>
      <c r="BZ36" s="64">
        <v>13278</v>
      </c>
      <c r="CA36" s="65">
        <v>88.2</v>
      </c>
      <c r="CB36" s="64">
        <v>315371.236</v>
      </c>
      <c r="CC36" s="64">
        <v>228500</v>
      </c>
      <c r="CD36" s="65">
        <v>100.5</v>
      </c>
      <c r="CE36" s="27" t="s">
        <v>34</v>
      </c>
      <c r="CG36" s="59">
        <v>1380181</v>
      </c>
      <c r="CI36" s="52"/>
      <c r="CK36" s="54"/>
    </row>
    <row r="37" spans="2:89" s="2" customFormat="1" ht="21" customHeight="1">
      <c r="B37" s="27" t="s">
        <v>35</v>
      </c>
      <c r="C37" s="64">
        <v>29643.278</v>
      </c>
      <c r="D37" s="64">
        <v>30104</v>
      </c>
      <c r="E37" s="65">
        <v>74.9</v>
      </c>
      <c r="F37" s="64">
        <v>3118.953</v>
      </c>
      <c r="G37" s="64">
        <v>3167</v>
      </c>
      <c r="H37" s="65">
        <v>53.8</v>
      </c>
      <c r="I37" s="64">
        <v>32762.231</v>
      </c>
      <c r="J37" s="64">
        <v>33272</v>
      </c>
      <c r="K37" s="65">
        <v>72.2</v>
      </c>
      <c r="L37" s="80">
        <v>4064.041</v>
      </c>
      <c r="M37" s="80">
        <v>736.1200921444969</v>
      </c>
      <c r="N37" s="64">
        <v>1030.565</v>
      </c>
      <c r="O37" s="64">
        <v>1047</v>
      </c>
      <c r="P37" s="65">
        <v>67.6</v>
      </c>
      <c r="Q37" s="64">
        <v>17296.216</v>
      </c>
      <c r="R37" s="64">
        <v>17565</v>
      </c>
      <c r="S37" s="65">
        <v>55.3</v>
      </c>
      <c r="T37" s="64">
        <v>18326.781</v>
      </c>
      <c r="U37" s="64">
        <v>18612</v>
      </c>
      <c r="V37" s="65">
        <v>55.9</v>
      </c>
      <c r="W37" s="41">
        <v>9287</v>
      </c>
      <c r="X37" s="41">
        <v>9117</v>
      </c>
      <c r="Y37" s="42">
        <v>56.9</v>
      </c>
      <c r="Z37" s="41">
        <v>4872</v>
      </c>
      <c r="AA37" s="41">
        <v>4783</v>
      </c>
      <c r="AB37" s="42">
        <v>100.8</v>
      </c>
      <c r="AC37" s="40">
        <v>14159</v>
      </c>
      <c r="AD37" s="41">
        <v>13900</v>
      </c>
      <c r="AE37" s="42">
        <v>67</v>
      </c>
      <c r="AF37" s="27" t="s">
        <v>35</v>
      </c>
      <c r="AG37" s="27" t="s">
        <v>35</v>
      </c>
      <c r="AH37" s="64">
        <v>31227.713</v>
      </c>
      <c r="AI37" s="64">
        <v>31713</v>
      </c>
      <c r="AJ37" s="65">
        <v>86.3</v>
      </c>
      <c r="AK37" s="64">
        <v>1932.568</v>
      </c>
      <c r="AL37" s="64">
        <v>1963</v>
      </c>
      <c r="AM37" s="65">
        <v>63.3</v>
      </c>
      <c r="AN37" s="64">
        <v>1129.861</v>
      </c>
      <c r="AO37" s="64">
        <v>1147</v>
      </c>
      <c r="AP37" s="65">
        <v>98.5</v>
      </c>
      <c r="AQ37" s="64">
        <v>358.314</v>
      </c>
      <c r="AR37" s="64">
        <v>364</v>
      </c>
      <c r="AS37" s="65">
        <v>101.4</v>
      </c>
      <c r="AT37" s="64">
        <v>11115.116</v>
      </c>
      <c r="AU37" s="64">
        <v>11288</v>
      </c>
      <c r="AV37" s="65">
        <v>94.1</v>
      </c>
      <c r="AW37" s="27" t="s">
        <v>35</v>
      </c>
      <c r="AX37" s="27" t="s">
        <v>35</v>
      </c>
      <c r="AY37" s="71">
        <v>0.094</v>
      </c>
      <c r="AZ37" s="76">
        <v>0</v>
      </c>
      <c r="BA37" s="65">
        <v>0</v>
      </c>
      <c r="BB37" s="64">
        <v>0</v>
      </c>
      <c r="BC37" s="64">
        <v>0</v>
      </c>
      <c r="BD37" s="70">
        <v>0</v>
      </c>
      <c r="BE37" s="64">
        <v>1017.157</v>
      </c>
      <c r="BF37" s="64">
        <v>1033</v>
      </c>
      <c r="BG37" s="65">
        <v>90.5</v>
      </c>
      <c r="BH37" s="64">
        <v>5740.229</v>
      </c>
      <c r="BI37" s="64">
        <v>5829</v>
      </c>
      <c r="BJ37" s="65">
        <v>79.9</v>
      </c>
      <c r="BK37" s="64">
        <v>15.919</v>
      </c>
      <c r="BL37" s="64">
        <v>16</v>
      </c>
      <c r="BM37" s="65">
        <v>228.6</v>
      </c>
      <c r="BN37" s="64">
        <v>0</v>
      </c>
      <c r="BO37" s="64">
        <v>0</v>
      </c>
      <c r="BP37" s="70">
        <v>0</v>
      </c>
      <c r="BQ37" s="27" t="s">
        <v>35</v>
      </c>
      <c r="BR37" s="27" t="s">
        <v>35</v>
      </c>
      <c r="BS37" s="64">
        <v>103625.983</v>
      </c>
      <c r="BT37" s="64">
        <v>105237</v>
      </c>
      <c r="BU37" s="65">
        <v>74.3</v>
      </c>
      <c r="BV37" s="64">
        <v>172695.363</v>
      </c>
      <c r="BW37" s="64">
        <v>175381</v>
      </c>
      <c r="BX37" s="65">
        <v>247.9</v>
      </c>
      <c r="BY37" s="64">
        <v>14857.293</v>
      </c>
      <c r="BZ37" s="64">
        <v>15088</v>
      </c>
      <c r="CA37" s="65">
        <v>100.3</v>
      </c>
      <c r="CB37" s="64">
        <v>291178.639</v>
      </c>
      <c r="CC37" s="64">
        <v>295706</v>
      </c>
      <c r="CD37" s="65">
        <v>130</v>
      </c>
      <c r="CE37" s="27" t="s">
        <v>35</v>
      </c>
      <c r="CG37" s="59">
        <v>984689</v>
      </c>
      <c r="CI37" s="52"/>
      <c r="CK37" s="54"/>
    </row>
    <row r="38" spans="2:89" s="2" customFormat="1" ht="21" customHeight="1">
      <c r="B38" s="27" t="s">
        <v>36</v>
      </c>
      <c r="C38" s="64">
        <v>16073.581</v>
      </c>
      <c r="D38" s="64">
        <v>27941</v>
      </c>
      <c r="E38" s="65">
        <v>69.6</v>
      </c>
      <c r="F38" s="64">
        <v>1969.93</v>
      </c>
      <c r="G38" s="64">
        <v>3424</v>
      </c>
      <c r="H38" s="65">
        <v>58.1</v>
      </c>
      <c r="I38" s="64">
        <v>18043.511</v>
      </c>
      <c r="J38" s="64">
        <v>31366</v>
      </c>
      <c r="K38" s="65">
        <v>68.1</v>
      </c>
      <c r="L38" s="80">
        <v>4064.041</v>
      </c>
      <c r="M38" s="80">
        <v>736.1200921444969</v>
      </c>
      <c r="N38" s="64">
        <v>446.059</v>
      </c>
      <c r="O38" s="64">
        <v>775</v>
      </c>
      <c r="P38" s="65">
        <v>50.1</v>
      </c>
      <c r="Q38" s="64">
        <v>10477.368</v>
      </c>
      <c r="R38" s="64">
        <v>18213</v>
      </c>
      <c r="S38" s="65">
        <v>57.3</v>
      </c>
      <c r="T38" s="64">
        <v>10923.427</v>
      </c>
      <c r="U38" s="64">
        <v>18989</v>
      </c>
      <c r="V38" s="65">
        <v>57</v>
      </c>
      <c r="W38" s="41">
        <v>5543</v>
      </c>
      <c r="X38" s="41">
        <v>9415</v>
      </c>
      <c r="Y38" s="42">
        <v>58.8</v>
      </c>
      <c r="Z38" s="41">
        <v>292</v>
      </c>
      <c r="AA38" s="41">
        <v>496</v>
      </c>
      <c r="AB38" s="42">
        <v>10.5</v>
      </c>
      <c r="AC38" s="40">
        <v>5835</v>
      </c>
      <c r="AD38" s="41">
        <v>9911</v>
      </c>
      <c r="AE38" s="42">
        <v>47.8</v>
      </c>
      <c r="AF38" s="27" t="s">
        <v>36</v>
      </c>
      <c r="AG38" s="27" t="s">
        <v>36</v>
      </c>
      <c r="AH38" s="64">
        <v>20453.404</v>
      </c>
      <c r="AI38" s="64">
        <v>35555</v>
      </c>
      <c r="AJ38" s="65">
        <v>96.7</v>
      </c>
      <c r="AK38" s="64">
        <v>1214.999</v>
      </c>
      <c r="AL38" s="64">
        <v>2112</v>
      </c>
      <c r="AM38" s="65">
        <v>68.1</v>
      </c>
      <c r="AN38" s="64">
        <v>630.544</v>
      </c>
      <c r="AO38" s="64">
        <v>1096</v>
      </c>
      <c r="AP38" s="65">
        <v>94.2</v>
      </c>
      <c r="AQ38" s="64">
        <v>97.114</v>
      </c>
      <c r="AR38" s="64">
        <v>169</v>
      </c>
      <c r="AS38" s="65">
        <v>47.1</v>
      </c>
      <c r="AT38" s="64">
        <v>6921.518</v>
      </c>
      <c r="AU38" s="64">
        <v>12032</v>
      </c>
      <c r="AV38" s="65">
        <v>100.3</v>
      </c>
      <c r="AW38" s="27" t="s">
        <v>36</v>
      </c>
      <c r="AX38" s="27" t="s">
        <v>36</v>
      </c>
      <c r="AY38" s="64">
        <v>0.727</v>
      </c>
      <c r="AZ38" s="64">
        <v>1</v>
      </c>
      <c r="BA38" s="65">
        <v>33.3</v>
      </c>
      <c r="BB38" s="64">
        <v>0</v>
      </c>
      <c r="BC38" s="64">
        <v>0</v>
      </c>
      <c r="BD38" s="70">
        <v>0</v>
      </c>
      <c r="BE38" s="64">
        <v>611.233</v>
      </c>
      <c r="BF38" s="64">
        <v>1063</v>
      </c>
      <c r="BG38" s="65">
        <v>93.1</v>
      </c>
      <c r="BH38" s="64">
        <v>4855.618</v>
      </c>
      <c r="BI38" s="64">
        <v>8441</v>
      </c>
      <c r="BJ38" s="65">
        <v>115.7</v>
      </c>
      <c r="BK38" s="64">
        <v>6.688</v>
      </c>
      <c r="BL38" s="64">
        <v>12</v>
      </c>
      <c r="BM38" s="65">
        <v>171.4</v>
      </c>
      <c r="BN38" s="64">
        <v>11.708</v>
      </c>
      <c r="BO38" s="64">
        <v>20</v>
      </c>
      <c r="BP38" s="65">
        <v>5.2</v>
      </c>
      <c r="BQ38" s="27" t="s">
        <v>36</v>
      </c>
      <c r="BR38" s="27" t="s">
        <v>36</v>
      </c>
      <c r="BS38" s="64">
        <v>63770.491</v>
      </c>
      <c r="BT38" s="64">
        <v>110854</v>
      </c>
      <c r="BU38" s="65">
        <v>78.3</v>
      </c>
      <c r="BV38" s="64">
        <v>140493.096</v>
      </c>
      <c r="BW38" s="64">
        <v>244224</v>
      </c>
      <c r="BX38" s="65">
        <v>345.2</v>
      </c>
      <c r="BY38" s="64">
        <v>9684.123</v>
      </c>
      <c r="BZ38" s="64">
        <v>16834</v>
      </c>
      <c r="CA38" s="65">
        <v>111.9</v>
      </c>
      <c r="CB38" s="64">
        <v>213947.71</v>
      </c>
      <c r="CC38" s="64">
        <v>371912</v>
      </c>
      <c r="CD38" s="65">
        <v>163.5</v>
      </c>
      <c r="CE38" s="27" t="s">
        <v>36</v>
      </c>
      <c r="CG38" s="59">
        <v>575264</v>
      </c>
      <c r="CI38" s="52"/>
      <c r="CK38" s="54"/>
    </row>
    <row r="39" spans="2:89" s="2" customFormat="1" ht="21" customHeight="1">
      <c r="B39" s="27" t="s">
        <v>37</v>
      </c>
      <c r="C39" s="64">
        <v>20086.407</v>
      </c>
      <c r="D39" s="64">
        <v>28844</v>
      </c>
      <c r="E39" s="65">
        <v>71.8</v>
      </c>
      <c r="F39" s="64">
        <v>2468.138</v>
      </c>
      <c r="G39" s="64">
        <v>3544</v>
      </c>
      <c r="H39" s="65">
        <v>60.2</v>
      </c>
      <c r="I39" s="64">
        <v>22554.545</v>
      </c>
      <c r="J39" s="64">
        <v>32388</v>
      </c>
      <c r="K39" s="65">
        <v>70.3</v>
      </c>
      <c r="L39" s="80">
        <v>4064.041</v>
      </c>
      <c r="M39" s="80">
        <v>736.1200921444969</v>
      </c>
      <c r="N39" s="64">
        <v>652.664</v>
      </c>
      <c r="O39" s="64">
        <v>937</v>
      </c>
      <c r="P39" s="65">
        <v>60.5</v>
      </c>
      <c r="Q39" s="64">
        <v>15111.563</v>
      </c>
      <c r="R39" s="64">
        <v>21700</v>
      </c>
      <c r="S39" s="65">
        <v>68.3</v>
      </c>
      <c r="T39" s="64">
        <v>15764.227</v>
      </c>
      <c r="U39" s="64">
        <v>22637</v>
      </c>
      <c r="V39" s="65">
        <v>67.9</v>
      </c>
      <c r="W39" s="41">
        <v>7177</v>
      </c>
      <c r="X39" s="41">
        <v>10065</v>
      </c>
      <c r="Y39" s="42">
        <v>62.9</v>
      </c>
      <c r="Z39" s="41">
        <v>217</v>
      </c>
      <c r="AA39" s="41">
        <v>304</v>
      </c>
      <c r="AB39" s="42">
        <v>6.4</v>
      </c>
      <c r="AC39" s="40">
        <v>7394</v>
      </c>
      <c r="AD39" s="41">
        <v>10369</v>
      </c>
      <c r="AE39" s="42">
        <v>50</v>
      </c>
      <c r="AF39" s="27" t="s">
        <v>37</v>
      </c>
      <c r="AG39" s="27" t="s">
        <v>37</v>
      </c>
      <c r="AH39" s="64">
        <v>23999.833</v>
      </c>
      <c r="AI39" s="64">
        <v>34464</v>
      </c>
      <c r="AJ39" s="65">
        <v>93.7</v>
      </c>
      <c r="AK39" s="64">
        <v>1199.448</v>
      </c>
      <c r="AL39" s="64">
        <v>1722</v>
      </c>
      <c r="AM39" s="65">
        <v>55.5</v>
      </c>
      <c r="AN39" s="64">
        <v>689.008</v>
      </c>
      <c r="AO39" s="64">
        <v>989</v>
      </c>
      <c r="AP39" s="65">
        <v>85</v>
      </c>
      <c r="AQ39" s="64">
        <v>129.81</v>
      </c>
      <c r="AR39" s="64">
        <v>186</v>
      </c>
      <c r="AS39" s="65">
        <v>51.8</v>
      </c>
      <c r="AT39" s="64">
        <v>8042.852</v>
      </c>
      <c r="AU39" s="64">
        <v>11549</v>
      </c>
      <c r="AV39" s="65">
        <v>96.2</v>
      </c>
      <c r="AW39" s="27" t="s">
        <v>37</v>
      </c>
      <c r="AX39" s="27" t="s">
        <v>37</v>
      </c>
      <c r="AY39" s="64">
        <v>1.235</v>
      </c>
      <c r="AZ39" s="64">
        <v>2</v>
      </c>
      <c r="BA39" s="65">
        <v>66.7</v>
      </c>
      <c r="BB39" s="64">
        <v>0</v>
      </c>
      <c r="BC39" s="64">
        <v>0</v>
      </c>
      <c r="BD39" s="70">
        <v>0</v>
      </c>
      <c r="BE39" s="64">
        <v>717.242</v>
      </c>
      <c r="BF39" s="64">
        <v>1030</v>
      </c>
      <c r="BG39" s="65">
        <v>90.2</v>
      </c>
      <c r="BH39" s="64">
        <v>5121.062</v>
      </c>
      <c r="BI39" s="64">
        <v>7354</v>
      </c>
      <c r="BJ39" s="65">
        <v>100.8</v>
      </c>
      <c r="BK39" s="64">
        <v>13.022</v>
      </c>
      <c r="BL39" s="64">
        <v>19</v>
      </c>
      <c r="BM39" s="65">
        <v>271.4</v>
      </c>
      <c r="BN39" s="64">
        <v>881.267</v>
      </c>
      <c r="BO39" s="64">
        <v>1265</v>
      </c>
      <c r="BP39" s="65">
        <v>331.2</v>
      </c>
      <c r="BQ39" s="27" t="s">
        <v>37</v>
      </c>
      <c r="BR39" s="27" t="s">
        <v>37</v>
      </c>
      <c r="BS39" s="64">
        <v>79113.551</v>
      </c>
      <c r="BT39" s="64">
        <v>113607</v>
      </c>
      <c r="BU39" s="65">
        <v>80.2</v>
      </c>
      <c r="BV39" s="64">
        <v>184882.384</v>
      </c>
      <c r="BW39" s="64">
        <v>265490</v>
      </c>
      <c r="BX39" s="65">
        <v>375.2</v>
      </c>
      <c r="BY39" s="64">
        <v>12297.328</v>
      </c>
      <c r="BZ39" s="64">
        <v>17659</v>
      </c>
      <c r="CA39" s="65">
        <v>117.3</v>
      </c>
      <c r="CB39" s="64">
        <v>276293.263</v>
      </c>
      <c r="CC39" s="64">
        <v>396755</v>
      </c>
      <c r="CD39" s="65">
        <v>174.5</v>
      </c>
      <c r="CE39" s="27" t="s">
        <v>37</v>
      </c>
      <c r="CG39" s="59">
        <v>696382</v>
      </c>
      <c r="CI39" s="52"/>
      <c r="CK39" s="54"/>
    </row>
    <row r="40" spans="2:89" s="2" customFormat="1" ht="21" customHeight="1">
      <c r="B40" s="27" t="s">
        <v>38</v>
      </c>
      <c r="C40" s="64">
        <v>64646.847</v>
      </c>
      <c r="D40" s="64">
        <v>33537</v>
      </c>
      <c r="E40" s="65">
        <v>83.5</v>
      </c>
      <c r="F40" s="64">
        <v>8569.602</v>
      </c>
      <c r="G40" s="64">
        <v>4446</v>
      </c>
      <c r="H40" s="65">
        <v>75.5</v>
      </c>
      <c r="I40" s="64">
        <v>73216.449</v>
      </c>
      <c r="J40" s="64">
        <v>37983</v>
      </c>
      <c r="K40" s="65">
        <v>82.5</v>
      </c>
      <c r="L40" s="80">
        <v>4064.041</v>
      </c>
      <c r="M40" s="80">
        <v>736.1200921444969</v>
      </c>
      <c r="N40" s="64">
        <v>1706.758</v>
      </c>
      <c r="O40" s="64">
        <v>885</v>
      </c>
      <c r="P40" s="65">
        <v>57.2</v>
      </c>
      <c r="Q40" s="64">
        <v>46588.288</v>
      </c>
      <c r="R40" s="64">
        <v>24169</v>
      </c>
      <c r="S40" s="65">
        <v>76.1</v>
      </c>
      <c r="T40" s="64">
        <v>48295.046</v>
      </c>
      <c r="U40" s="64">
        <v>25054</v>
      </c>
      <c r="V40" s="65">
        <v>75.2</v>
      </c>
      <c r="W40" s="41">
        <v>23459</v>
      </c>
      <c r="X40" s="41">
        <v>12145</v>
      </c>
      <c r="Y40" s="42">
        <v>75.8</v>
      </c>
      <c r="Z40" s="41">
        <v>13275</v>
      </c>
      <c r="AA40" s="41">
        <v>6873</v>
      </c>
      <c r="AB40" s="42">
        <v>144.9</v>
      </c>
      <c r="AC40" s="40">
        <v>36734</v>
      </c>
      <c r="AD40" s="41">
        <v>19018</v>
      </c>
      <c r="AE40" s="42">
        <v>91.6</v>
      </c>
      <c r="AF40" s="27" t="s">
        <v>38</v>
      </c>
      <c r="AG40" s="27" t="s">
        <v>38</v>
      </c>
      <c r="AH40" s="64">
        <v>67459.15</v>
      </c>
      <c r="AI40" s="64">
        <v>34996</v>
      </c>
      <c r="AJ40" s="65">
        <v>95.2</v>
      </c>
      <c r="AK40" s="64">
        <v>5123.195</v>
      </c>
      <c r="AL40" s="64">
        <v>2658</v>
      </c>
      <c r="AM40" s="65">
        <v>85.7</v>
      </c>
      <c r="AN40" s="64">
        <v>2116.283</v>
      </c>
      <c r="AO40" s="64">
        <v>1098</v>
      </c>
      <c r="AP40" s="65">
        <v>94.3</v>
      </c>
      <c r="AQ40" s="64">
        <v>712.402</v>
      </c>
      <c r="AR40" s="64">
        <v>370</v>
      </c>
      <c r="AS40" s="65">
        <v>103.1</v>
      </c>
      <c r="AT40" s="64">
        <v>25396.21</v>
      </c>
      <c r="AU40" s="64">
        <v>13175</v>
      </c>
      <c r="AV40" s="65">
        <v>109.8</v>
      </c>
      <c r="AW40" s="27" t="s">
        <v>38</v>
      </c>
      <c r="AX40" s="27" t="s">
        <v>38</v>
      </c>
      <c r="AY40" s="64">
        <v>10.761</v>
      </c>
      <c r="AZ40" s="64">
        <v>6</v>
      </c>
      <c r="BA40" s="65">
        <v>200</v>
      </c>
      <c r="BB40" s="64">
        <v>0</v>
      </c>
      <c r="BC40" s="64">
        <v>0</v>
      </c>
      <c r="BD40" s="70">
        <v>0</v>
      </c>
      <c r="BE40" s="64">
        <v>2195.095</v>
      </c>
      <c r="BF40" s="64">
        <v>1139</v>
      </c>
      <c r="BG40" s="65">
        <v>99.7</v>
      </c>
      <c r="BH40" s="64">
        <v>18246.295</v>
      </c>
      <c r="BI40" s="64">
        <v>9466</v>
      </c>
      <c r="BJ40" s="65">
        <v>129.7</v>
      </c>
      <c r="BK40" s="64">
        <v>20.048</v>
      </c>
      <c r="BL40" s="64">
        <v>10</v>
      </c>
      <c r="BM40" s="65">
        <v>142.9</v>
      </c>
      <c r="BN40" s="64">
        <v>452.123</v>
      </c>
      <c r="BO40" s="64">
        <v>235</v>
      </c>
      <c r="BP40" s="65">
        <v>61.5</v>
      </c>
      <c r="BQ40" s="27" t="s">
        <v>38</v>
      </c>
      <c r="BR40" s="27" t="s">
        <v>38</v>
      </c>
      <c r="BS40" s="64">
        <v>243243.057</v>
      </c>
      <c r="BT40" s="64">
        <v>126187</v>
      </c>
      <c r="BU40" s="65">
        <v>89.1</v>
      </c>
      <c r="BV40" s="64">
        <v>169140.257</v>
      </c>
      <c r="BW40" s="64">
        <v>87745</v>
      </c>
      <c r="BX40" s="65">
        <v>124</v>
      </c>
      <c r="BY40" s="64">
        <v>29174.639</v>
      </c>
      <c r="BZ40" s="64">
        <v>15135</v>
      </c>
      <c r="CA40" s="65">
        <v>100.6</v>
      </c>
      <c r="CB40" s="64">
        <v>441557.953</v>
      </c>
      <c r="CC40" s="64">
        <v>229068</v>
      </c>
      <c r="CD40" s="65">
        <v>100.7</v>
      </c>
      <c r="CE40" s="27" t="s">
        <v>38</v>
      </c>
      <c r="CG40" s="59">
        <v>1927632</v>
      </c>
      <c r="CI40" s="52"/>
      <c r="CK40" s="54"/>
    </row>
    <row r="41" spans="2:89" s="2" customFormat="1" ht="21" customHeight="1">
      <c r="B41" s="27" t="s">
        <v>39</v>
      </c>
      <c r="C41" s="64">
        <v>106162.782</v>
      </c>
      <c r="D41" s="64">
        <v>37153</v>
      </c>
      <c r="E41" s="65">
        <v>92.5</v>
      </c>
      <c r="F41" s="64">
        <v>15008.181</v>
      </c>
      <c r="G41" s="64">
        <v>5252</v>
      </c>
      <c r="H41" s="65">
        <v>89.2</v>
      </c>
      <c r="I41" s="64">
        <v>121170.963</v>
      </c>
      <c r="J41" s="64">
        <v>42405</v>
      </c>
      <c r="K41" s="65">
        <v>92.1</v>
      </c>
      <c r="L41" s="80">
        <v>4064.041</v>
      </c>
      <c r="M41" s="80">
        <v>736.1200921444969</v>
      </c>
      <c r="N41" s="64">
        <v>3859.46</v>
      </c>
      <c r="O41" s="64">
        <v>1351</v>
      </c>
      <c r="P41" s="65">
        <v>87.3</v>
      </c>
      <c r="Q41" s="64">
        <v>81284.143</v>
      </c>
      <c r="R41" s="64">
        <v>28446</v>
      </c>
      <c r="S41" s="65">
        <v>89.5</v>
      </c>
      <c r="T41" s="64">
        <v>85143.603</v>
      </c>
      <c r="U41" s="64">
        <v>29797</v>
      </c>
      <c r="V41" s="65">
        <v>89.4</v>
      </c>
      <c r="W41" s="41">
        <v>38784</v>
      </c>
      <c r="X41" s="41">
        <v>13624</v>
      </c>
      <c r="Y41" s="42">
        <v>85.1</v>
      </c>
      <c r="Z41" s="41">
        <v>6117</v>
      </c>
      <c r="AA41" s="41">
        <v>2149</v>
      </c>
      <c r="AB41" s="42">
        <v>45.3</v>
      </c>
      <c r="AC41" s="40">
        <v>44901</v>
      </c>
      <c r="AD41" s="41">
        <v>15773</v>
      </c>
      <c r="AE41" s="42">
        <v>76</v>
      </c>
      <c r="AF41" s="27" t="s">
        <v>39</v>
      </c>
      <c r="AG41" s="27" t="s">
        <v>39</v>
      </c>
      <c r="AH41" s="64">
        <v>103681.432</v>
      </c>
      <c r="AI41" s="64">
        <v>36284</v>
      </c>
      <c r="AJ41" s="65">
        <v>98.7</v>
      </c>
      <c r="AK41" s="64">
        <v>7851.872</v>
      </c>
      <c r="AL41" s="64">
        <v>2748</v>
      </c>
      <c r="AM41" s="65">
        <v>88.6</v>
      </c>
      <c r="AN41" s="64">
        <v>3067.588</v>
      </c>
      <c r="AO41" s="64">
        <v>1074</v>
      </c>
      <c r="AP41" s="65">
        <v>92.3</v>
      </c>
      <c r="AQ41" s="64">
        <v>739.778</v>
      </c>
      <c r="AR41" s="64">
        <v>259</v>
      </c>
      <c r="AS41" s="65">
        <v>72.1</v>
      </c>
      <c r="AT41" s="64">
        <v>32997.383</v>
      </c>
      <c r="AU41" s="64">
        <v>11548</v>
      </c>
      <c r="AV41" s="65">
        <v>96.2</v>
      </c>
      <c r="AW41" s="27" t="s">
        <v>39</v>
      </c>
      <c r="AX41" s="27" t="s">
        <v>39</v>
      </c>
      <c r="AY41" s="64">
        <v>4.66</v>
      </c>
      <c r="AZ41" s="64">
        <v>2</v>
      </c>
      <c r="BA41" s="65">
        <v>66.7</v>
      </c>
      <c r="BB41" s="64">
        <v>0</v>
      </c>
      <c r="BC41" s="64">
        <v>0</v>
      </c>
      <c r="BD41" s="70">
        <v>0</v>
      </c>
      <c r="BE41" s="64">
        <v>3125.318</v>
      </c>
      <c r="BF41" s="64">
        <v>1094</v>
      </c>
      <c r="BG41" s="65">
        <v>95.8</v>
      </c>
      <c r="BH41" s="64">
        <v>22993.122</v>
      </c>
      <c r="BI41" s="64">
        <v>8047</v>
      </c>
      <c r="BJ41" s="65">
        <v>110.3</v>
      </c>
      <c r="BK41" s="64">
        <v>25.066</v>
      </c>
      <c r="BL41" s="64">
        <v>9</v>
      </c>
      <c r="BM41" s="65">
        <v>128.6</v>
      </c>
      <c r="BN41" s="64">
        <v>487.565</v>
      </c>
      <c r="BO41" s="64">
        <v>171</v>
      </c>
      <c r="BP41" s="65">
        <v>44.8</v>
      </c>
      <c r="BQ41" s="27" t="s">
        <v>39</v>
      </c>
      <c r="BR41" s="27" t="s">
        <v>39</v>
      </c>
      <c r="BS41" s="64">
        <v>381288.35</v>
      </c>
      <c r="BT41" s="64">
        <v>133435</v>
      </c>
      <c r="BU41" s="65">
        <v>94.2</v>
      </c>
      <c r="BV41" s="64">
        <v>187174.176</v>
      </c>
      <c r="BW41" s="64">
        <v>65503</v>
      </c>
      <c r="BX41" s="65">
        <v>92.6</v>
      </c>
      <c r="BY41" s="64">
        <v>43547.695</v>
      </c>
      <c r="BZ41" s="64">
        <v>15240</v>
      </c>
      <c r="CA41" s="65">
        <v>101.3</v>
      </c>
      <c r="CB41" s="64">
        <v>612010.221</v>
      </c>
      <c r="CC41" s="64">
        <v>214179</v>
      </c>
      <c r="CD41" s="65">
        <v>94.2</v>
      </c>
      <c r="CE41" s="27" t="s">
        <v>39</v>
      </c>
      <c r="CG41" s="59">
        <v>2857475</v>
      </c>
      <c r="CI41" s="52"/>
      <c r="CK41" s="54"/>
    </row>
    <row r="42" spans="2:89" s="2" customFormat="1" ht="21" customHeight="1">
      <c r="B42" s="27" t="s">
        <v>40</v>
      </c>
      <c r="C42" s="64">
        <v>45639.148</v>
      </c>
      <c r="D42" s="64">
        <v>32401</v>
      </c>
      <c r="E42" s="65">
        <v>80.7</v>
      </c>
      <c r="F42" s="64">
        <v>6194.413</v>
      </c>
      <c r="G42" s="64">
        <v>4398</v>
      </c>
      <c r="H42" s="65">
        <v>74.7</v>
      </c>
      <c r="I42" s="64">
        <v>51833.561</v>
      </c>
      <c r="J42" s="64">
        <v>36798</v>
      </c>
      <c r="K42" s="65">
        <v>79.9</v>
      </c>
      <c r="L42" s="80">
        <v>4064.041</v>
      </c>
      <c r="M42" s="80">
        <v>736.1200921444969</v>
      </c>
      <c r="N42" s="64">
        <v>1528.335</v>
      </c>
      <c r="O42" s="64">
        <v>1085</v>
      </c>
      <c r="P42" s="65">
        <v>70.1</v>
      </c>
      <c r="Q42" s="64">
        <v>36619.848</v>
      </c>
      <c r="R42" s="64">
        <v>25998</v>
      </c>
      <c r="S42" s="65">
        <v>81.8</v>
      </c>
      <c r="T42" s="64">
        <v>38148.183</v>
      </c>
      <c r="U42" s="64">
        <v>27083</v>
      </c>
      <c r="V42" s="65">
        <v>81.3</v>
      </c>
      <c r="W42" s="41">
        <v>16401</v>
      </c>
      <c r="X42" s="41">
        <v>11346</v>
      </c>
      <c r="Y42" s="42">
        <v>70.9</v>
      </c>
      <c r="Z42" s="41">
        <v>16137</v>
      </c>
      <c r="AA42" s="41">
        <v>11164</v>
      </c>
      <c r="AB42" s="42">
        <v>235.3</v>
      </c>
      <c r="AC42" s="40">
        <v>32538</v>
      </c>
      <c r="AD42" s="41">
        <v>22510</v>
      </c>
      <c r="AE42" s="42">
        <v>108.5</v>
      </c>
      <c r="AF42" s="27" t="s">
        <v>40</v>
      </c>
      <c r="AG42" s="27" t="s">
        <v>40</v>
      </c>
      <c r="AH42" s="64">
        <v>48092.236</v>
      </c>
      <c r="AI42" s="64">
        <v>34142</v>
      </c>
      <c r="AJ42" s="65">
        <v>92.9</v>
      </c>
      <c r="AK42" s="64">
        <v>2557.841</v>
      </c>
      <c r="AL42" s="64">
        <v>1816</v>
      </c>
      <c r="AM42" s="65">
        <v>58.5</v>
      </c>
      <c r="AN42" s="64">
        <v>1540.433</v>
      </c>
      <c r="AO42" s="64">
        <v>1094</v>
      </c>
      <c r="AP42" s="65">
        <v>94</v>
      </c>
      <c r="AQ42" s="64">
        <v>505.347</v>
      </c>
      <c r="AR42" s="64">
        <v>359</v>
      </c>
      <c r="AS42" s="65">
        <v>100</v>
      </c>
      <c r="AT42" s="64">
        <v>17719.499</v>
      </c>
      <c r="AU42" s="64">
        <v>12580</v>
      </c>
      <c r="AV42" s="65">
        <v>104.8</v>
      </c>
      <c r="AW42" s="27" t="s">
        <v>40</v>
      </c>
      <c r="AX42" s="27" t="s">
        <v>40</v>
      </c>
      <c r="AY42" s="64">
        <v>9.121</v>
      </c>
      <c r="AZ42" s="64">
        <v>6</v>
      </c>
      <c r="BA42" s="65">
        <v>200</v>
      </c>
      <c r="BB42" s="64">
        <v>0</v>
      </c>
      <c r="BC42" s="64">
        <v>0</v>
      </c>
      <c r="BD42" s="70">
        <v>0</v>
      </c>
      <c r="BE42" s="64">
        <v>1640.319</v>
      </c>
      <c r="BF42" s="64">
        <v>1165</v>
      </c>
      <c r="BG42" s="65">
        <v>102</v>
      </c>
      <c r="BH42" s="64">
        <v>13562.834</v>
      </c>
      <c r="BI42" s="64">
        <v>9629</v>
      </c>
      <c r="BJ42" s="65">
        <v>132</v>
      </c>
      <c r="BK42" s="64">
        <v>14.476</v>
      </c>
      <c r="BL42" s="64">
        <v>10</v>
      </c>
      <c r="BM42" s="65">
        <v>142.9</v>
      </c>
      <c r="BN42" s="64">
        <v>240.7</v>
      </c>
      <c r="BO42" s="64">
        <v>171</v>
      </c>
      <c r="BP42" s="65">
        <v>44.8</v>
      </c>
      <c r="BQ42" s="27" t="s">
        <v>40</v>
      </c>
      <c r="BR42" s="27" t="s">
        <v>40</v>
      </c>
      <c r="BS42" s="64">
        <v>175864.55</v>
      </c>
      <c r="BT42" s="64">
        <v>124852</v>
      </c>
      <c r="BU42" s="65">
        <v>88.2</v>
      </c>
      <c r="BV42" s="64">
        <v>174529.901</v>
      </c>
      <c r="BW42" s="64">
        <v>123904</v>
      </c>
      <c r="BX42" s="65">
        <v>175.1</v>
      </c>
      <c r="BY42" s="64">
        <v>22219.827</v>
      </c>
      <c r="BZ42" s="64">
        <v>15775</v>
      </c>
      <c r="CA42" s="65">
        <v>104.8</v>
      </c>
      <c r="CB42" s="64">
        <v>372614.278</v>
      </c>
      <c r="CC42" s="64">
        <v>264530</v>
      </c>
      <c r="CD42" s="65">
        <v>116.3</v>
      </c>
      <c r="CE42" s="27" t="s">
        <v>40</v>
      </c>
      <c r="CG42" s="59">
        <v>1408588</v>
      </c>
      <c r="CI42" s="52"/>
      <c r="CK42" s="54"/>
    </row>
    <row r="43" spans="2:89" s="2" customFormat="1" ht="21" customHeight="1">
      <c r="B43" s="27" t="s">
        <v>41</v>
      </c>
      <c r="C43" s="64">
        <v>24066.482</v>
      </c>
      <c r="D43" s="64">
        <v>31492</v>
      </c>
      <c r="E43" s="65">
        <v>78.4</v>
      </c>
      <c r="F43" s="64">
        <v>2987.077</v>
      </c>
      <c r="G43" s="64">
        <v>3909</v>
      </c>
      <c r="H43" s="65">
        <v>66.4</v>
      </c>
      <c r="I43" s="64">
        <v>27053.559</v>
      </c>
      <c r="J43" s="64">
        <v>35401</v>
      </c>
      <c r="K43" s="65">
        <v>76.9</v>
      </c>
      <c r="L43" s="80">
        <v>4064.041</v>
      </c>
      <c r="M43" s="80">
        <v>736.1200921444969</v>
      </c>
      <c r="N43" s="64">
        <v>571.812</v>
      </c>
      <c r="O43" s="64">
        <v>748</v>
      </c>
      <c r="P43" s="65">
        <v>48.3</v>
      </c>
      <c r="Q43" s="64">
        <v>17334.98</v>
      </c>
      <c r="R43" s="64">
        <v>22683</v>
      </c>
      <c r="S43" s="65">
        <v>71.4</v>
      </c>
      <c r="T43" s="64">
        <v>17906.792</v>
      </c>
      <c r="U43" s="64">
        <v>23432</v>
      </c>
      <c r="V43" s="65">
        <v>70.3</v>
      </c>
      <c r="W43" s="41">
        <v>7437</v>
      </c>
      <c r="X43" s="41">
        <v>9454</v>
      </c>
      <c r="Y43" s="42">
        <v>59</v>
      </c>
      <c r="Z43" s="41">
        <v>708</v>
      </c>
      <c r="AA43" s="41">
        <v>900</v>
      </c>
      <c r="AB43" s="42">
        <v>19</v>
      </c>
      <c r="AC43" s="40">
        <v>8145</v>
      </c>
      <c r="AD43" s="41">
        <v>10354</v>
      </c>
      <c r="AE43" s="42">
        <v>49.9</v>
      </c>
      <c r="AF43" s="27" t="s">
        <v>41</v>
      </c>
      <c r="AG43" s="27" t="s">
        <v>41</v>
      </c>
      <c r="AH43" s="64">
        <v>26111.552</v>
      </c>
      <c r="AI43" s="64">
        <v>34168</v>
      </c>
      <c r="AJ43" s="65">
        <v>92.9</v>
      </c>
      <c r="AK43" s="64">
        <v>1751.968</v>
      </c>
      <c r="AL43" s="64">
        <v>2293</v>
      </c>
      <c r="AM43" s="65">
        <v>73.9</v>
      </c>
      <c r="AN43" s="64">
        <v>852.787</v>
      </c>
      <c r="AO43" s="64">
        <v>1116</v>
      </c>
      <c r="AP43" s="65">
        <v>95.9</v>
      </c>
      <c r="AQ43" s="64">
        <v>265.915</v>
      </c>
      <c r="AR43" s="64">
        <v>348</v>
      </c>
      <c r="AS43" s="65">
        <v>96.9</v>
      </c>
      <c r="AT43" s="64">
        <v>10113.429</v>
      </c>
      <c r="AU43" s="64">
        <v>13234</v>
      </c>
      <c r="AV43" s="65">
        <v>110.3</v>
      </c>
      <c r="AW43" s="27" t="s">
        <v>41</v>
      </c>
      <c r="AX43" s="27" t="s">
        <v>41</v>
      </c>
      <c r="AY43" s="64">
        <v>1.312</v>
      </c>
      <c r="AZ43" s="64">
        <v>2</v>
      </c>
      <c r="BA43" s="65">
        <v>66.7</v>
      </c>
      <c r="BB43" s="64">
        <v>0</v>
      </c>
      <c r="BC43" s="64">
        <v>0</v>
      </c>
      <c r="BD43" s="70">
        <v>0</v>
      </c>
      <c r="BE43" s="64">
        <v>737.364</v>
      </c>
      <c r="BF43" s="64">
        <v>965</v>
      </c>
      <c r="BG43" s="65">
        <v>84.5</v>
      </c>
      <c r="BH43" s="64">
        <v>5761.516</v>
      </c>
      <c r="BI43" s="64">
        <v>7539</v>
      </c>
      <c r="BJ43" s="65">
        <v>103.3</v>
      </c>
      <c r="BK43" s="64">
        <v>16.596</v>
      </c>
      <c r="BL43" s="64">
        <v>22</v>
      </c>
      <c r="BM43" s="65">
        <v>314.3</v>
      </c>
      <c r="BN43" s="71">
        <v>0.243</v>
      </c>
      <c r="BO43" s="72">
        <v>0</v>
      </c>
      <c r="BP43" s="65">
        <v>0</v>
      </c>
      <c r="BQ43" s="27" t="s">
        <v>41</v>
      </c>
      <c r="BR43" s="27" t="s">
        <v>41</v>
      </c>
      <c r="BS43" s="64">
        <v>90573.033</v>
      </c>
      <c r="BT43" s="64">
        <v>118518</v>
      </c>
      <c r="BU43" s="65">
        <v>83.7</v>
      </c>
      <c r="BV43" s="64">
        <v>149703.522</v>
      </c>
      <c r="BW43" s="64">
        <v>195892</v>
      </c>
      <c r="BX43" s="65">
        <v>276.9</v>
      </c>
      <c r="BY43" s="64">
        <v>12156.875</v>
      </c>
      <c r="BZ43" s="64">
        <v>15908</v>
      </c>
      <c r="CA43" s="65">
        <v>105.7</v>
      </c>
      <c r="CB43" s="64">
        <v>252433.43</v>
      </c>
      <c r="CC43" s="64">
        <v>330318</v>
      </c>
      <c r="CD43" s="65">
        <v>145.2</v>
      </c>
      <c r="CE43" s="27" t="s">
        <v>41</v>
      </c>
      <c r="CG43" s="59">
        <v>764213</v>
      </c>
      <c r="CI43" s="52"/>
      <c r="CK43" s="54"/>
    </row>
    <row r="44" spans="2:89" s="2" customFormat="1" ht="21" customHeight="1">
      <c r="B44" s="27" t="s">
        <v>42</v>
      </c>
      <c r="C44" s="64">
        <v>33687.269</v>
      </c>
      <c r="D44" s="64">
        <v>33761</v>
      </c>
      <c r="E44" s="65">
        <v>84</v>
      </c>
      <c r="F44" s="64">
        <v>5493.681</v>
      </c>
      <c r="G44" s="64">
        <v>5506</v>
      </c>
      <c r="H44" s="65">
        <v>93.5</v>
      </c>
      <c r="I44" s="64">
        <v>39180.95</v>
      </c>
      <c r="J44" s="64">
        <v>39267</v>
      </c>
      <c r="K44" s="65">
        <v>85.3</v>
      </c>
      <c r="L44" s="80">
        <v>4064.041</v>
      </c>
      <c r="M44" s="80">
        <v>736.1200921444969</v>
      </c>
      <c r="N44" s="64">
        <v>844.209</v>
      </c>
      <c r="O44" s="64">
        <v>846</v>
      </c>
      <c r="P44" s="65">
        <v>54.7</v>
      </c>
      <c r="Q44" s="64">
        <v>29258.03</v>
      </c>
      <c r="R44" s="64">
        <v>29322</v>
      </c>
      <c r="S44" s="65">
        <v>92.3</v>
      </c>
      <c r="T44" s="64">
        <v>30102.239</v>
      </c>
      <c r="U44" s="64">
        <v>30168</v>
      </c>
      <c r="V44" s="65">
        <v>90.6</v>
      </c>
      <c r="W44" s="41">
        <v>15305</v>
      </c>
      <c r="X44" s="41">
        <v>15206</v>
      </c>
      <c r="Y44" s="42">
        <v>95</v>
      </c>
      <c r="Z44" s="41">
        <v>4132</v>
      </c>
      <c r="AA44" s="41">
        <v>4105</v>
      </c>
      <c r="AB44" s="42">
        <v>86.5</v>
      </c>
      <c r="AC44" s="40">
        <v>19438</v>
      </c>
      <c r="AD44" s="41">
        <v>19313</v>
      </c>
      <c r="AE44" s="42">
        <v>93</v>
      </c>
      <c r="AF44" s="27" t="s">
        <v>42</v>
      </c>
      <c r="AG44" s="27" t="s">
        <v>42</v>
      </c>
      <c r="AH44" s="64">
        <v>37252.652</v>
      </c>
      <c r="AI44" s="64">
        <v>37334</v>
      </c>
      <c r="AJ44" s="65">
        <v>101.5</v>
      </c>
      <c r="AK44" s="64">
        <v>2287.381</v>
      </c>
      <c r="AL44" s="64">
        <v>2292</v>
      </c>
      <c r="AM44" s="65">
        <v>73.9</v>
      </c>
      <c r="AN44" s="64">
        <v>1124.744</v>
      </c>
      <c r="AO44" s="64">
        <v>1127</v>
      </c>
      <c r="AP44" s="65">
        <v>96.8</v>
      </c>
      <c r="AQ44" s="64">
        <v>361.924</v>
      </c>
      <c r="AR44" s="64">
        <v>363</v>
      </c>
      <c r="AS44" s="65">
        <v>101.1</v>
      </c>
      <c r="AT44" s="64">
        <v>12991.079</v>
      </c>
      <c r="AU44" s="64">
        <v>13020</v>
      </c>
      <c r="AV44" s="65">
        <v>108.5</v>
      </c>
      <c r="AW44" s="27" t="s">
        <v>42</v>
      </c>
      <c r="AX44" s="27" t="s">
        <v>42</v>
      </c>
      <c r="AY44" s="71">
        <v>0.012</v>
      </c>
      <c r="AZ44" s="76">
        <v>0</v>
      </c>
      <c r="BA44" s="65">
        <v>0</v>
      </c>
      <c r="BB44" s="64">
        <v>0</v>
      </c>
      <c r="BC44" s="64">
        <v>0</v>
      </c>
      <c r="BD44" s="70">
        <v>0</v>
      </c>
      <c r="BE44" s="64">
        <v>998.209</v>
      </c>
      <c r="BF44" s="64">
        <v>1000</v>
      </c>
      <c r="BG44" s="65">
        <v>87.6</v>
      </c>
      <c r="BH44" s="64">
        <v>9437.259</v>
      </c>
      <c r="BI44" s="64">
        <v>9458</v>
      </c>
      <c r="BJ44" s="65">
        <v>129.6</v>
      </c>
      <c r="BK44" s="64">
        <v>5.868</v>
      </c>
      <c r="BL44" s="64">
        <v>6</v>
      </c>
      <c r="BM44" s="65">
        <v>85.7</v>
      </c>
      <c r="BN44" s="64">
        <v>0</v>
      </c>
      <c r="BO44" s="64">
        <v>0</v>
      </c>
      <c r="BP44" s="70">
        <v>0</v>
      </c>
      <c r="BQ44" s="27" t="s">
        <v>42</v>
      </c>
      <c r="BR44" s="27" t="s">
        <v>42</v>
      </c>
      <c r="BS44" s="64">
        <v>133742.317</v>
      </c>
      <c r="BT44" s="64">
        <v>134036</v>
      </c>
      <c r="BU44" s="65">
        <v>94.6</v>
      </c>
      <c r="BV44" s="64">
        <v>111416.08</v>
      </c>
      <c r="BW44" s="64">
        <v>111661</v>
      </c>
      <c r="BX44" s="65">
        <v>157.8</v>
      </c>
      <c r="BY44" s="64">
        <v>15421.969</v>
      </c>
      <c r="BZ44" s="64">
        <v>15456</v>
      </c>
      <c r="CA44" s="65">
        <v>102.7</v>
      </c>
      <c r="CB44" s="64">
        <v>260580.366</v>
      </c>
      <c r="CC44" s="64">
        <v>261152</v>
      </c>
      <c r="CD44" s="65">
        <v>114.8</v>
      </c>
      <c r="CE44" s="27" t="s">
        <v>42</v>
      </c>
      <c r="CG44" s="59">
        <v>997811</v>
      </c>
      <c r="CI44" s="52"/>
      <c r="CK44" s="54"/>
    </row>
    <row r="45" spans="2:89" s="2" customFormat="1" ht="21" customHeight="1">
      <c r="B45" s="27" t="s">
        <v>43</v>
      </c>
      <c r="C45" s="64">
        <v>41564.728</v>
      </c>
      <c r="D45" s="64">
        <v>29577</v>
      </c>
      <c r="E45" s="65">
        <v>73.6</v>
      </c>
      <c r="F45" s="64">
        <v>5703.645</v>
      </c>
      <c r="G45" s="64">
        <v>4059</v>
      </c>
      <c r="H45" s="65">
        <v>68.9</v>
      </c>
      <c r="I45" s="64">
        <v>47268.373</v>
      </c>
      <c r="J45" s="64">
        <v>33635</v>
      </c>
      <c r="K45" s="65">
        <v>73</v>
      </c>
      <c r="L45" s="80">
        <v>4064.041</v>
      </c>
      <c r="M45" s="80">
        <v>736.1200921444969</v>
      </c>
      <c r="N45" s="64">
        <v>1208.157</v>
      </c>
      <c r="O45" s="64">
        <v>860</v>
      </c>
      <c r="P45" s="65">
        <v>55.6</v>
      </c>
      <c r="Q45" s="64">
        <v>32366.2</v>
      </c>
      <c r="R45" s="64">
        <v>23031</v>
      </c>
      <c r="S45" s="65">
        <v>72.5</v>
      </c>
      <c r="T45" s="64">
        <v>33574.357</v>
      </c>
      <c r="U45" s="64">
        <v>23891</v>
      </c>
      <c r="V45" s="65">
        <v>71.7</v>
      </c>
      <c r="W45" s="41">
        <v>13867</v>
      </c>
      <c r="X45" s="41">
        <v>9621</v>
      </c>
      <c r="Y45" s="42">
        <v>60.1</v>
      </c>
      <c r="Z45" s="41">
        <v>4829</v>
      </c>
      <c r="AA45" s="41">
        <v>3350</v>
      </c>
      <c r="AB45" s="42">
        <v>70.6</v>
      </c>
      <c r="AC45" s="40">
        <v>18695</v>
      </c>
      <c r="AD45" s="41">
        <v>12971</v>
      </c>
      <c r="AE45" s="42">
        <v>62.5</v>
      </c>
      <c r="AF45" s="27" t="s">
        <v>43</v>
      </c>
      <c r="AG45" s="27" t="s">
        <v>43</v>
      </c>
      <c r="AH45" s="64">
        <v>49074.433</v>
      </c>
      <c r="AI45" s="64">
        <v>34920</v>
      </c>
      <c r="AJ45" s="65">
        <v>95</v>
      </c>
      <c r="AK45" s="64">
        <v>3373.027</v>
      </c>
      <c r="AL45" s="64">
        <v>2400</v>
      </c>
      <c r="AM45" s="65">
        <v>77.4</v>
      </c>
      <c r="AN45" s="64">
        <v>1509.82</v>
      </c>
      <c r="AO45" s="64">
        <v>1074</v>
      </c>
      <c r="AP45" s="65">
        <v>92.3</v>
      </c>
      <c r="AQ45" s="64">
        <v>352.971</v>
      </c>
      <c r="AR45" s="64">
        <v>251</v>
      </c>
      <c r="AS45" s="65">
        <v>69.9</v>
      </c>
      <c r="AT45" s="64">
        <v>15570.262</v>
      </c>
      <c r="AU45" s="64">
        <v>11079</v>
      </c>
      <c r="AV45" s="65">
        <v>92.3</v>
      </c>
      <c r="AW45" s="27" t="s">
        <v>43</v>
      </c>
      <c r="AX45" s="27" t="s">
        <v>43</v>
      </c>
      <c r="AY45" s="64">
        <v>3.296</v>
      </c>
      <c r="AZ45" s="64">
        <v>2</v>
      </c>
      <c r="BA45" s="65">
        <v>66.7</v>
      </c>
      <c r="BB45" s="64">
        <v>0</v>
      </c>
      <c r="BC45" s="64">
        <v>0</v>
      </c>
      <c r="BD45" s="70">
        <v>0</v>
      </c>
      <c r="BE45" s="64">
        <v>1252.329</v>
      </c>
      <c r="BF45" s="64">
        <v>891</v>
      </c>
      <c r="BG45" s="65">
        <v>78</v>
      </c>
      <c r="BH45" s="64">
        <v>10143.377</v>
      </c>
      <c r="BI45" s="64">
        <v>7218</v>
      </c>
      <c r="BJ45" s="65">
        <v>98.9</v>
      </c>
      <c r="BK45" s="64">
        <v>27.351</v>
      </c>
      <c r="BL45" s="64">
        <v>19</v>
      </c>
      <c r="BM45" s="65">
        <v>271.4</v>
      </c>
      <c r="BN45" s="64">
        <v>1676.319</v>
      </c>
      <c r="BO45" s="64">
        <v>1193</v>
      </c>
      <c r="BP45" s="65">
        <v>312.3</v>
      </c>
      <c r="BQ45" s="27" t="s">
        <v>43</v>
      </c>
      <c r="BR45" s="27" t="s">
        <v>43</v>
      </c>
      <c r="BS45" s="64">
        <v>163825.915</v>
      </c>
      <c r="BT45" s="64">
        <v>116575</v>
      </c>
      <c r="BU45" s="65">
        <v>82.3</v>
      </c>
      <c r="BV45" s="64">
        <v>169954.645</v>
      </c>
      <c r="BW45" s="64">
        <v>120936</v>
      </c>
      <c r="BX45" s="65">
        <v>170.9</v>
      </c>
      <c r="BY45" s="64">
        <v>21781.893</v>
      </c>
      <c r="BZ45" s="64">
        <v>15500</v>
      </c>
      <c r="CA45" s="65">
        <v>103</v>
      </c>
      <c r="CB45" s="64">
        <v>355562.453</v>
      </c>
      <c r="CC45" s="64">
        <v>253011</v>
      </c>
      <c r="CD45" s="65">
        <v>111.3</v>
      </c>
      <c r="CE45" s="27" t="s">
        <v>43</v>
      </c>
      <c r="CG45" s="59">
        <v>1405325</v>
      </c>
      <c r="CI45" s="52"/>
      <c r="CK45" s="54"/>
    </row>
    <row r="46" spans="2:89" s="2" customFormat="1" ht="21" customHeight="1">
      <c r="B46" s="27" t="s">
        <v>44</v>
      </c>
      <c r="C46" s="64">
        <v>21027.487</v>
      </c>
      <c r="D46" s="64">
        <v>28705</v>
      </c>
      <c r="E46" s="65">
        <v>71.5</v>
      </c>
      <c r="F46" s="64">
        <v>2356.356</v>
      </c>
      <c r="G46" s="64">
        <v>3217</v>
      </c>
      <c r="H46" s="65">
        <v>54.6</v>
      </c>
      <c r="I46" s="64">
        <v>23383.843</v>
      </c>
      <c r="J46" s="64">
        <v>31922</v>
      </c>
      <c r="K46" s="65">
        <v>69.3</v>
      </c>
      <c r="L46" s="80">
        <v>4064.041</v>
      </c>
      <c r="M46" s="80">
        <v>736.1200921444969</v>
      </c>
      <c r="N46" s="64">
        <v>819.596</v>
      </c>
      <c r="O46" s="64">
        <v>1119</v>
      </c>
      <c r="P46" s="65">
        <v>72.3</v>
      </c>
      <c r="Q46" s="64">
        <v>12948.878</v>
      </c>
      <c r="R46" s="64">
        <v>17677</v>
      </c>
      <c r="S46" s="65">
        <v>55.6</v>
      </c>
      <c r="T46" s="64">
        <v>13768.474</v>
      </c>
      <c r="U46" s="64">
        <v>18796</v>
      </c>
      <c r="V46" s="65">
        <v>56.4</v>
      </c>
      <c r="W46" s="41">
        <v>7122</v>
      </c>
      <c r="X46" s="41">
        <v>9375</v>
      </c>
      <c r="Y46" s="42">
        <v>58.5</v>
      </c>
      <c r="Z46" s="41">
        <v>110</v>
      </c>
      <c r="AA46" s="41">
        <v>145</v>
      </c>
      <c r="AB46" s="42">
        <v>3.1</v>
      </c>
      <c r="AC46" s="40">
        <v>7232</v>
      </c>
      <c r="AD46" s="41">
        <v>9520</v>
      </c>
      <c r="AE46" s="42">
        <v>45.9</v>
      </c>
      <c r="AF46" s="27" t="s">
        <v>44</v>
      </c>
      <c r="AG46" s="27" t="s">
        <v>44</v>
      </c>
      <c r="AH46" s="64">
        <v>25979.75</v>
      </c>
      <c r="AI46" s="64">
        <v>35466</v>
      </c>
      <c r="AJ46" s="65">
        <v>96.5</v>
      </c>
      <c r="AK46" s="64">
        <v>1309.654</v>
      </c>
      <c r="AL46" s="64">
        <v>1788</v>
      </c>
      <c r="AM46" s="65">
        <v>57.6</v>
      </c>
      <c r="AN46" s="64">
        <v>868.684</v>
      </c>
      <c r="AO46" s="64">
        <v>1186</v>
      </c>
      <c r="AP46" s="65">
        <v>101.9</v>
      </c>
      <c r="AQ46" s="64">
        <v>245.676</v>
      </c>
      <c r="AR46" s="64">
        <v>335</v>
      </c>
      <c r="AS46" s="65">
        <v>93.3</v>
      </c>
      <c r="AT46" s="64">
        <v>7739.998</v>
      </c>
      <c r="AU46" s="64">
        <v>10566</v>
      </c>
      <c r="AV46" s="65">
        <v>88.1</v>
      </c>
      <c r="AW46" s="27" t="s">
        <v>44</v>
      </c>
      <c r="AX46" s="27" t="s">
        <v>44</v>
      </c>
      <c r="AY46" s="64">
        <v>6.692</v>
      </c>
      <c r="AZ46" s="64">
        <v>9</v>
      </c>
      <c r="BA46" s="65">
        <v>300</v>
      </c>
      <c r="BB46" s="64">
        <v>0</v>
      </c>
      <c r="BC46" s="64">
        <v>0</v>
      </c>
      <c r="BD46" s="70">
        <v>0</v>
      </c>
      <c r="BE46" s="64">
        <v>645.302</v>
      </c>
      <c r="BF46" s="64">
        <v>881</v>
      </c>
      <c r="BG46" s="65">
        <v>77.1</v>
      </c>
      <c r="BH46" s="64">
        <v>4744.141</v>
      </c>
      <c r="BI46" s="64">
        <v>6476</v>
      </c>
      <c r="BJ46" s="65">
        <v>88.8</v>
      </c>
      <c r="BK46" s="64">
        <v>23.667</v>
      </c>
      <c r="BL46" s="64">
        <v>32</v>
      </c>
      <c r="BM46" s="65">
        <v>457.1</v>
      </c>
      <c r="BN46" s="64">
        <v>0</v>
      </c>
      <c r="BO46" s="64">
        <v>0</v>
      </c>
      <c r="BP46" s="70">
        <v>0</v>
      </c>
      <c r="BQ46" s="27" t="s">
        <v>44</v>
      </c>
      <c r="BR46" s="27" t="s">
        <v>44</v>
      </c>
      <c r="BS46" s="64">
        <v>78715.881</v>
      </c>
      <c r="BT46" s="64">
        <v>107457</v>
      </c>
      <c r="BU46" s="65">
        <v>75.9</v>
      </c>
      <c r="BV46" s="64">
        <v>174700.025</v>
      </c>
      <c r="BW46" s="64">
        <v>238487</v>
      </c>
      <c r="BX46" s="65">
        <v>337.1</v>
      </c>
      <c r="BY46" s="64">
        <v>12116.777</v>
      </c>
      <c r="BZ46" s="64">
        <v>16541</v>
      </c>
      <c r="CA46" s="65">
        <v>109.9</v>
      </c>
      <c r="CB46" s="64">
        <v>265532.683</v>
      </c>
      <c r="CC46" s="64">
        <v>362485</v>
      </c>
      <c r="CD46" s="65">
        <v>159.4</v>
      </c>
      <c r="CE46" s="27" t="s">
        <v>44</v>
      </c>
      <c r="CG46" s="59">
        <v>732535</v>
      </c>
      <c r="CI46" s="52"/>
      <c r="CK46" s="54"/>
    </row>
    <row r="47" spans="2:89" s="2" customFormat="1" ht="21" customHeight="1">
      <c r="B47" s="27" t="s">
        <v>45</v>
      </c>
      <c r="C47" s="64">
        <v>172809.407</v>
      </c>
      <c r="D47" s="64">
        <v>33710</v>
      </c>
      <c r="E47" s="65">
        <v>83.9</v>
      </c>
      <c r="F47" s="64">
        <v>23873.83</v>
      </c>
      <c r="G47" s="64">
        <v>4657</v>
      </c>
      <c r="H47" s="65">
        <v>79.1</v>
      </c>
      <c r="I47" s="64">
        <v>196683.237</v>
      </c>
      <c r="J47" s="64">
        <v>38367</v>
      </c>
      <c r="K47" s="65">
        <v>83.3</v>
      </c>
      <c r="L47" s="80">
        <v>4064.041</v>
      </c>
      <c r="M47" s="80">
        <v>736.1200921444969</v>
      </c>
      <c r="N47" s="64">
        <v>6576.102</v>
      </c>
      <c r="O47" s="64">
        <v>1283</v>
      </c>
      <c r="P47" s="65">
        <v>82.9</v>
      </c>
      <c r="Q47" s="64">
        <v>128876.374</v>
      </c>
      <c r="R47" s="64">
        <v>25140</v>
      </c>
      <c r="S47" s="65">
        <v>79.1</v>
      </c>
      <c r="T47" s="64">
        <v>135452.476</v>
      </c>
      <c r="U47" s="64">
        <v>26423</v>
      </c>
      <c r="V47" s="65">
        <v>79.3</v>
      </c>
      <c r="W47" s="41">
        <v>65494</v>
      </c>
      <c r="X47" s="41">
        <v>12971</v>
      </c>
      <c r="Y47" s="42">
        <v>81</v>
      </c>
      <c r="Z47" s="41">
        <v>26648</v>
      </c>
      <c r="AA47" s="41">
        <v>5277</v>
      </c>
      <c r="AB47" s="42">
        <v>111.2</v>
      </c>
      <c r="AC47" s="40">
        <v>92142</v>
      </c>
      <c r="AD47" s="41">
        <v>18248</v>
      </c>
      <c r="AE47" s="42">
        <v>87.9</v>
      </c>
      <c r="AF47" s="27" t="s">
        <v>45</v>
      </c>
      <c r="AG47" s="27" t="s">
        <v>45</v>
      </c>
      <c r="AH47" s="64">
        <v>183736.944</v>
      </c>
      <c r="AI47" s="64">
        <v>35841</v>
      </c>
      <c r="AJ47" s="65">
        <v>97.5</v>
      </c>
      <c r="AK47" s="64">
        <v>15836.318</v>
      </c>
      <c r="AL47" s="64">
        <v>3089</v>
      </c>
      <c r="AM47" s="65">
        <v>99.6</v>
      </c>
      <c r="AN47" s="64">
        <v>6372.73</v>
      </c>
      <c r="AO47" s="64">
        <v>1243</v>
      </c>
      <c r="AP47" s="65">
        <v>106.8</v>
      </c>
      <c r="AQ47" s="64">
        <v>1004.348</v>
      </c>
      <c r="AR47" s="64">
        <v>196</v>
      </c>
      <c r="AS47" s="65">
        <v>54.6</v>
      </c>
      <c r="AT47" s="64">
        <v>58568.098</v>
      </c>
      <c r="AU47" s="64">
        <v>11425</v>
      </c>
      <c r="AV47" s="65">
        <v>95.2</v>
      </c>
      <c r="AW47" s="27" t="s">
        <v>45</v>
      </c>
      <c r="AX47" s="27" t="s">
        <v>45</v>
      </c>
      <c r="AY47" s="64">
        <v>4.953</v>
      </c>
      <c r="AZ47" s="64">
        <v>1</v>
      </c>
      <c r="BA47" s="65">
        <v>33.3</v>
      </c>
      <c r="BB47" s="64">
        <v>0</v>
      </c>
      <c r="BC47" s="64">
        <v>0</v>
      </c>
      <c r="BD47" s="70">
        <v>0</v>
      </c>
      <c r="BE47" s="64">
        <v>5335.171</v>
      </c>
      <c r="BF47" s="64">
        <v>1041</v>
      </c>
      <c r="BG47" s="65">
        <v>91.2</v>
      </c>
      <c r="BH47" s="64">
        <v>38480.465</v>
      </c>
      <c r="BI47" s="64">
        <v>7506</v>
      </c>
      <c r="BJ47" s="65">
        <v>102.9</v>
      </c>
      <c r="BK47" s="64">
        <v>20.326</v>
      </c>
      <c r="BL47" s="64">
        <v>4</v>
      </c>
      <c r="BM47" s="65">
        <v>57.1</v>
      </c>
      <c r="BN47" s="64">
        <v>171.209</v>
      </c>
      <c r="BO47" s="64">
        <v>33</v>
      </c>
      <c r="BP47" s="65">
        <v>8.6</v>
      </c>
      <c r="BQ47" s="27" t="s">
        <v>45</v>
      </c>
      <c r="BR47" s="27" t="s">
        <v>45</v>
      </c>
      <c r="BS47" s="64">
        <v>641666.275</v>
      </c>
      <c r="BT47" s="64">
        <v>125169</v>
      </c>
      <c r="BU47" s="65">
        <v>88.4</v>
      </c>
      <c r="BV47" s="64">
        <v>281514.751</v>
      </c>
      <c r="BW47" s="64">
        <v>54915</v>
      </c>
      <c r="BX47" s="65">
        <v>77.6</v>
      </c>
      <c r="BY47" s="64">
        <v>74013.1</v>
      </c>
      <c r="BZ47" s="64">
        <v>14438</v>
      </c>
      <c r="CA47" s="65">
        <v>95.9</v>
      </c>
      <c r="CB47" s="64">
        <v>997194.126</v>
      </c>
      <c r="CC47" s="64">
        <v>194522</v>
      </c>
      <c r="CD47" s="65">
        <v>85.5</v>
      </c>
      <c r="CE47" s="27" t="s">
        <v>45</v>
      </c>
      <c r="CG47" s="59">
        <v>5126389</v>
      </c>
      <c r="CI47" s="52"/>
      <c r="CK47" s="54"/>
    </row>
    <row r="48" spans="2:89" s="2" customFormat="1" ht="21" customHeight="1">
      <c r="B48" s="27" t="s">
        <v>46</v>
      </c>
      <c r="C48" s="64">
        <v>23460.434</v>
      </c>
      <c r="D48" s="64">
        <v>27997</v>
      </c>
      <c r="E48" s="65">
        <v>69.7</v>
      </c>
      <c r="F48" s="64">
        <v>2958.067</v>
      </c>
      <c r="G48" s="64">
        <v>3530</v>
      </c>
      <c r="H48" s="65">
        <v>59.9</v>
      </c>
      <c r="I48" s="64">
        <v>26418.501</v>
      </c>
      <c r="J48" s="64">
        <v>31527</v>
      </c>
      <c r="K48" s="65">
        <v>68.4</v>
      </c>
      <c r="L48" s="80">
        <v>4064.041</v>
      </c>
      <c r="M48" s="80">
        <v>736.1200921444969</v>
      </c>
      <c r="N48" s="64">
        <v>870.696</v>
      </c>
      <c r="O48" s="64">
        <v>1039</v>
      </c>
      <c r="P48" s="65">
        <v>67.1</v>
      </c>
      <c r="Q48" s="64">
        <v>17058.796</v>
      </c>
      <c r="R48" s="64">
        <v>20357</v>
      </c>
      <c r="S48" s="65">
        <v>64.1</v>
      </c>
      <c r="T48" s="64">
        <v>17929.492</v>
      </c>
      <c r="U48" s="64">
        <v>21396</v>
      </c>
      <c r="V48" s="65">
        <v>64.2</v>
      </c>
      <c r="W48" s="41">
        <v>7777</v>
      </c>
      <c r="X48" s="41">
        <v>9113</v>
      </c>
      <c r="Y48" s="42">
        <v>56.9</v>
      </c>
      <c r="Z48" s="41">
        <v>697</v>
      </c>
      <c r="AA48" s="41">
        <v>817</v>
      </c>
      <c r="AB48" s="42">
        <v>17.2</v>
      </c>
      <c r="AC48" s="40">
        <v>8474</v>
      </c>
      <c r="AD48" s="41">
        <v>9930</v>
      </c>
      <c r="AE48" s="42">
        <v>47.8</v>
      </c>
      <c r="AF48" s="27" t="s">
        <v>46</v>
      </c>
      <c r="AG48" s="27" t="s">
        <v>46</v>
      </c>
      <c r="AH48" s="64">
        <v>29050.979</v>
      </c>
      <c r="AI48" s="64">
        <v>34668</v>
      </c>
      <c r="AJ48" s="65">
        <v>94.3</v>
      </c>
      <c r="AK48" s="64">
        <v>1781.666</v>
      </c>
      <c r="AL48" s="64">
        <v>2126</v>
      </c>
      <c r="AM48" s="65">
        <v>68.5</v>
      </c>
      <c r="AN48" s="64">
        <v>1046.871</v>
      </c>
      <c r="AO48" s="64">
        <v>1249</v>
      </c>
      <c r="AP48" s="65">
        <v>107.3</v>
      </c>
      <c r="AQ48" s="64">
        <v>281.934</v>
      </c>
      <c r="AR48" s="64">
        <v>336</v>
      </c>
      <c r="AS48" s="65">
        <v>93.6</v>
      </c>
      <c r="AT48" s="64">
        <v>10167.843</v>
      </c>
      <c r="AU48" s="64">
        <v>12134</v>
      </c>
      <c r="AV48" s="65">
        <v>101.1</v>
      </c>
      <c r="AW48" s="27" t="s">
        <v>46</v>
      </c>
      <c r="AX48" s="27" t="s">
        <v>46</v>
      </c>
      <c r="AY48" s="64">
        <v>0.232</v>
      </c>
      <c r="AZ48" s="76">
        <v>0</v>
      </c>
      <c r="BA48" s="65">
        <v>0</v>
      </c>
      <c r="BB48" s="64">
        <v>0</v>
      </c>
      <c r="BC48" s="64">
        <v>0</v>
      </c>
      <c r="BD48" s="70">
        <v>0</v>
      </c>
      <c r="BE48" s="64">
        <v>745.798</v>
      </c>
      <c r="BF48" s="64">
        <v>890</v>
      </c>
      <c r="BG48" s="65">
        <v>77.9</v>
      </c>
      <c r="BH48" s="64">
        <v>9195.945</v>
      </c>
      <c r="BI48" s="64">
        <v>10974</v>
      </c>
      <c r="BJ48" s="65">
        <v>150.4</v>
      </c>
      <c r="BK48" s="64">
        <v>9.032</v>
      </c>
      <c r="BL48" s="64">
        <v>11</v>
      </c>
      <c r="BM48" s="65">
        <v>157.1</v>
      </c>
      <c r="BN48" s="64">
        <v>1951.07</v>
      </c>
      <c r="BO48" s="64">
        <v>2328</v>
      </c>
      <c r="BP48" s="65">
        <v>609.4</v>
      </c>
      <c r="BQ48" s="27" t="s">
        <v>46</v>
      </c>
      <c r="BR48" s="27" t="s">
        <v>46</v>
      </c>
      <c r="BS48" s="64">
        <v>98579.363</v>
      </c>
      <c r="BT48" s="64">
        <v>117640</v>
      </c>
      <c r="BU48" s="65">
        <v>83.1</v>
      </c>
      <c r="BV48" s="64">
        <v>147250.694</v>
      </c>
      <c r="BW48" s="64">
        <v>175722</v>
      </c>
      <c r="BX48" s="65">
        <v>248.4</v>
      </c>
      <c r="BY48" s="64">
        <v>13006.412</v>
      </c>
      <c r="BZ48" s="64">
        <v>15521</v>
      </c>
      <c r="CA48" s="65">
        <v>103.1</v>
      </c>
      <c r="CB48" s="64">
        <v>258836.469</v>
      </c>
      <c r="CC48" s="64">
        <v>308883</v>
      </c>
      <c r="CD48" s="65">
        <v>135.8</v>
      </c>
      <c r="CE48" s="27" t="s">
        <v>46</v>
      </c>
      <c r="CG48" s="59">
        <v>837977</v>
      </c>
      <c r="CI48" s="52"/>
      <c r="CK48" s="54"/>
    </row>
    <row r="49" spans="2:89" s="2" customFormat="1" ht="21" customHeight="1">
      <c r="B49" s="27" t="s">
        <v>47</v>
      </c>
      <c r="C49" s="64">
        <v>38155.417</v>
      </c>
      <c r="D49" s="64">
        <v>27392</v>
      </c>
      <c r="E49" s="65">
        <v>68.2</v>
      </c>
      <c r="F49" s="64">
        <v>4190.855</v>
      </c>
      <c r="G49" s="64">
        <v>3009</v>
      </c>
      <c r="H49" s="65">
        <v>51.1</v>
      </c>
      <c r="I49" s="64">
        <v>42346.272</v>
      </c>
      <c r="J49" s="64">
        <v>30400</v>
      </c>
      <c r="K49" s="65">
        <v>66</v>
      </c>
      <c r="L49" s="80">
        <v>4064.041</v>
      </c>
      <c r="M49" s="80">
        <v>736.1200921444969</v>
      </c>
      <c r="N49" s="64">
        <v>1316.024</v>
      </c>
      <c r="O49" s="64">
        <v>945</v>
      </c>
      <c r="P49" s="65">
        <v>61</v>
      </c>
      <c r="Q49" s="64">
        <v>22068.482</v>
      </c>
      <c r="R49" s="64">
        <v>15843</v>
      </c>
      <c r="S49" s="65">
        <v>49.9</v>
      </c>
      <c r="T49" s="64">
        <v>23384.506</v>
      </c>
      <c r="U49" s="64">
        <v>16788</v>
      </c>
      <c r="V49" s="65">
        <v>50.4</v>
      </c>
      <c r="W49" s="41">
        <v>12385</v>
      </c>
      <c r="X49" s="41">
        <v>8652</v>
      </c>
      <c r="Y49" s="42">
        <v>54</v>
      </c>
      <c r="Z49" s="41">
        <v>2346</v>
      </c>
      <c r="AA49" s="41">
        <v>1639</v>
      </c>
      <c r="AB49" s="42">
        <v>34.5</v>
      </c>
      <c r="AC49" s="40">
        <v>14731</v>
      </c>
      <c r="AD49" s="41">
        <v>10291</v>
      </c>
      <c r="AE49" s="42">
        <v>49.6</v>
      </c>
      <c r="AF49" s="27" t="s">
        <v>47</v>
      </c>
      <c r="AG49" s="27" t="s">
        <v>47</v>
      </c>
      <c r="AH49" s="64">
        <v>47604.107</v>
      </c>
      <c r="AI49" s="64">
        <v>34175</v>
      </c>
      <c r="AJ49" s="65">
        <v>92.9</v>
      </c>
      <c r="AK49" s="64">
        <v>2150.047</v>
      </c>
      <c r="AL49" s="64">
        <v>1544</v>
      </c>
      <c r="AM49" s="65">
        <v>49.8</v>
      </c>
      <c r="AN49" s="64">
        <v>1616.148</v>
      </c>
      <c r="AO49" s="64">
        <v>1160</v>
      </c>
      <c r="AP49" s="65">
        <v>99.7</v>
      </c>
      <c r="AQ49" s="64">
        <v>293.75</v>
      </c>
      <c r="AR49" s="64">
        <v>211</v>
      </c>
      <c r="AS49" s="65">
        <v>58.8</v>
      </c>
      <c r="AT49" s="64">
        <v>12781.94</v>
      </c>
      <c r="AU49" s="64">
        <v>9176</v>
      </c>
      <c r="AV49" s="65">
        <v>76.5</v>
      </c>
      <c r="AW49" s="27" t="s">
        <v>47</v>
      </c>
      <c r="AX49" s="27" t="s">
        <v>47</v>
      </c>
      <c r="AY49" s="64">
        <v>3.774</v>
      </c>
      <c r="AZ49" s="64">
        <v>3</v>
      </c>
      <c r="BA49" s="65">
        <v>100</v>
      </c>
      <c r="BB49" s="64">
        <v>0</v>
      </c>
      <c r="BC49" s="64">
        <v>0</v>
      </c>
      <c r="BD49" s="70">
        <v>0</v>
      </c>
      <c r="BE49" s="64">
        <v>1013.79</v>
      </c>
      <c r="BF49" s="64">
        <v>728</v>
      </c>
      <c r="BG49" s="65">
        <v>63.7</v>
      </c>
      <c r="BH49" s="64">
        <v>7184.853</v>
      </c>
      <c r="BI49" s="64">
        <v>5158</v>
      </c>
      <c r="BJ49" s="65">
        <v>70.7</v>
      </c>
      <c r="BK49" s="64">
        <v>8.693</v>
      </c>
      <c r="BL49" s="64">
        <v>6</v>
      </c>
      <c r="BM49" s="65">
        <v>85.7</v>
      </c>
      <c r="BN49" s="64">
        <v>65.986</v>
      </c>
      <c r="BO49" s="64">
        <v>47</v>
      </c>
      <c r="BP49" s="65">
        <v>12.3</v>
      </c>
      <c r="BQ49" s="27" t="s">
        <v>47</v>
      </c>
      <c r="BR49" s="27" t="s">
        <v>47</v>
      </c>
      <c r="BS49" s="64">
        <v>138453.866</v>
      </c>
      <c r="BT49" s="64">
        <v>99396</v>
      </c>
      <c r="BU49" s="65">
        <v>70.2</v>
      </c>
      <c r="BV49" s="64">
        <v>224250.673</v>
      </c>
      <c r="BW49" s="64">
        <v>160990</v>
      </c>
      <c r="BX49" s="65">
        <v>227.5</v>
      </c>
      <c r="BY49" s="64">
        <v>20686.052</v>
      </c>
      <c r="BZ49" s="64">
        <v>14851</v>
      </c>
      <c r="CA49" s="65">
        <v>98.7</v>
      </c>
      <c r="CB49" s="64">
        <v>383390.591</v>
      </c>
      <c r="CC49" s="64">
        <v>275236</v>
      </c>
      <c r="CD49" s="65">
        <v>121</v>
      </c>
      <c r="CE49" s="27" t="s">
        <v>47</v>
      </c>
      <c r="CG49" s="59">
        <v>1392950</v>
      </c>
      <c r="CI49" s="52"/>
      <c r="CK49" s="54"/>
    </row>
    <row r="50" spans="2:89" s="2" customFormat="1" ht="21" customHeight="1">
      <c r="B50" s="27" t="s">
        <v>48</v>
      </c>
      <c r="C50" s="64">
        <v>48672.028</v>
      </c>
      <c r="D50" s="64">
        <v>27068</v>
      </c>
      <c r="E50" s="65">
        <v>67.4</v>
      </c>
      <c r="F50" s="64">
        <v>5780.266</v>
      </c>
      <c r="G50" s="64">
        <v>3215</v>
      </c>
      <c r="H50" s="65">
        <v>54.6</v>
      </c>
      <c r="I50" s="64">
        <v>54452.294</v>
      </c>
      <c r="J50" s="64">
        <v>30282</v>
      </c>
      <c r="K50" s="65">
        <v>65.7</v>
      </c>
      <c r="L50" s="80">
        <v>4064.041</v>
      </c>
      <c r="M50" s="80">
        <v>736.1200921444969</v>
      </c>
      <c r="N50" s="64">
        <v>1506.433</v>
      </c>
      <c r="O50" s="64">
        <v>838</v>
      </c>
      <c r="P50" s="65">
        <v>54.1</v>
      </c>
      <c r="Q50" s="64">
        <v>29568.377</v>
      </c>
      <c r="R50" s="64">
        <v>16444</v>
      </c>
      <c r="S50" s="65">
        <v>51.8</v>
      </c>
      <c r="T50" s="64">
        <v>31074.81</v>
      </c>
      <c r="U50" s="64">
        <v>17282</v>
      </c>
      <c r="V50" s="65">
        <v>51.9</v>
      </c>
      <c r="W50" s="41">
        <v>16541</v>
      </c>
      <c r="X50" s="41">
        <v>9077</v>
      </c>
      <c r="Y50" s="42">
        <v>56.7</v>
      </c>
      <c r="Z50" s="41">
        <v>419</v>
      </c>
      <c r="AA50" s="41">
        <v>230</v>
      </c>
      <c r="AB50" s="42">
        <v>4.8</v>
      </c>
      <c r="AC50" s="40">
        <v>16960</v>
      </c>
      <c r="AD50" s="41">
        <v>9307</v>
      </c>
      <c r="AE50" s="42">
        <v>44.8</v>
      </c>
      <c r="AF50" s="27" t="s">
        <v>48</v>
      </c>
      <c r="AG50" s="27" t="s">
        <v>48</v>
      </c>
      <c r="AH50" s="64">
        <v>65865.729</v>
      </c>
      <c r="AI50" s="64">
        <v>36630</v>
      </c>
      <c r="AJ50" s="65">
        <v>99.6</v>
      </c>
      <c r="AK50" s="64">
        <v>3198.455</v>
      </c>
      <c r="AL50" s="64">
        <v>1779</v>
      </c>
      <c r="AM50" s="65">
        <v>57.4</v>
      </c>
      <c r="AN50" s="64">
        <v>2121.869</v>
      </c>
      <c r="AO50" s="64">
        <v>1180</v>
      </c>
      <c r="AP50" s="65">
        <v>101.4</v>
      </c>
      <c r="AQ50" s="64">
        <v>487.122</v>
      </c>
      <c r="AR50" s="64">
        <v>271</v>
      </c>
      <c r="AS50" s="65">
        <v>75.5</v>
      </c>
      <c r="AT50" s="64">
        <v>21321.34</v>
      </c>
      <c r="AU50" s="64">
        <v>11857</v>
      </c>
      <c r="AV50" s="65">
        <v>98.8</v>
      </c>
      <c r="AW50" s="27" t="s">
        <v>48</v>
      </c>
      <c r="AX50" s="27" t="s">
        <v>48</v>
      </c>
      <c r="AY50" s="64">
        <v>8.407</v>
      </c>
      <c r="AZ50" s="64">
        <v>5</v>
      </c>
      <c r="BA50" s="65">
        <v>166.7</v>
      </c>
      <c r="BB50" s="64">
        <v>0</v>
      </c>
      <c r="BC50" s="64">
        <v>0</v>
      </c>
      <c r="BD50" s="70">
        <v>0</v>
      </c>
      <c r="BE50" s="64">
        <v>1772.335</v>
      </c>
      <c r="BF50" s="64">
        <v>986</v>
      </c>
      <c r="BG50" s="65">
        <v>86.3</v>
      </c>
      <c r="BH50" s="64">
        <v>14514.103</v>
      </c>
      <c r="BI50" s="64">
        <v>8072</v>
      </c>
      <c r="BJ50" s="65">
        <v>110.6</v>
      </c>
      <c r="BK50" s="64">
        <v>21.699</v>
      </c>
      <c r="BL50" s="64">
        <v>12</v>
      </c>
      <c r="BM50" s="65">
        <v>171.4</v>
      </c>
      <c r="BN50" s="64">
        <v>134.101</v>
      </c>
      <c r="BO50" s="64">
        <v>75</v>
      </c>
      <c r="BP50" s="65">
        <v>19.6</v>
      </c>
      <c r="BQ50" s="27" t="s">
        <v>48</v>
      </c>
      <c r="BR50" s="27" t="s">
        <v>48</v>
      </c>
      <c r="BS50" s="64">
        <v>194972.264</v>
      </c>
      <c r="BT50" s="64">
        <v>108429</v>
      </c>
      <c r="BU50" s="65">
        <v>76.6</v>
      </c>
      <c r="BV50" s="64">
        <v>289011.744</v>
      </c>
      <c r="BW50" s="64">
        <v>160727</v>
      </c>
      <c r="BX50" s="65">
        <v>227.2</v>
      </c>
      <c r="BY50" s="64">
        <v>26654.602</v>
      </c>
      <c r="BZ50" s="64">
        <v>14823</v>
      </c>
      <c r="CA50" s="65">
        <v>98.5</v>
      </c>
      <c r="CB50" s="64">
        <v>510638.61</v>
      </c>
      <c r="CC50" s="64">
        <v>283980</v>
      </c>
      <c r="CD50" s="65">
        <v>124.9</v>
      </c>
      <c r="CE50" s="27" t="s">
        <v>48</v>
      </c>
      <c r="CG50" s="59">
        <v>1798149</v>
      </c>
      <c r="CI50" s="52"/>
      <c r="CK50" s="54"/>
    </row>
    <row r="51" spans="2:89" s="2" customFormat="1" ht="21" customHeight="1">
      <c r="B51" s="27" t="s">
        <v>49</v>
      </c>
      <c r="C51" s="64">
        <v>33068.032</v>
      </c>
      <c r="D51" s="64">
        <v>28098</v>
      </c>
      <c r="E51" s="65">
        <v>69.9</v>
      </c>
      <c r="F51" s="64">
        <v>4378.754</v>
      </c>
      <c r="G51" s="64">
        <v>3721</v>
      </c>
      <c r="H51" s="65">
        <v>63.2</v>
      </c>
      <c r="I51" s="64">
        <v>37446.786</v>
      </c>
      <c r="J51" s="64">
        <v>31818</v>
      </c>
      <c r="K51" s="65">
        <v>69.1</v>
      </c>
      <c r="L51" s="80">
        <v>4064.041</v>
      </c>
      <c r="M51" s="80">
        <v>736.1200921444969</v>
      </c>
      <c r="N51" s="64">
        <v>977.549</v>
      </c>
      <c r="O51" s="64">
        <v>831</v>
      </c>
      <c r="P51" s="65">
        <v>53.7</v>
      </c>
      <c r="Q51" s="64">
        <v>24357.233</v>
      </c>
      <c r="R51" s="64">
        <v>20696</v>
      </c>
      <c r="S51" s="65">
        <v>65.1</v>
      </c>
      <c r="T51" s="64">
        <v>25334.782</v>
      </c>
      <c r="U51" s="64">
        <v>21527</v>
      </c>
      <c r="V51" s="65">
        <v>64.6</v>
      </c>
      <c r="W51" s="41">
        <v>11781</v>
      </c>
      <c r="X51" s="41">
        <v>9844</v>
      </c>
      <c r="Y51" s="42">
        <v>61.5</v>
      </c>
      <c r="Z51" s="41">
        <v>5784</v>
      </c>
      <c r="AA51" s="41">
        <v>4833</v>
      </c>
      <c r="AB51" s="42">
        <v>101.9</v>
      </c>
      <c r="AC51" s="40">
        <v>17565</v>
      </c>
      <c r="AD51" s="41">
        <v>14677</v>
      </c>
      <c r="AE51" s="42">
        <v>70.7</v>
      </c>
      <c r="AF51" s="27" t="s">
        <v>49</v>
      </c>
      <c r="AG51" s="27" t="s">
        <v>49</v>
      </c>
      <c r="AH51" s="64">
        <v>41959.493</v>
      </c>
      <c r="AI51" s="64">
        <v>35653</v>
      </c>
      <c r="AJ51" s="65">
        <v>97</v>
      </c>
      <c r="AK51" s="64">
        <v>2776.109</v>
      </c>
      <c r="AL51" s="64">
        <v>2359</v>
      </c>
      <c r="AM51" s="65">
        <v>76</v>
      </c>
      <c r="AN51" s="64">
        <v>1371.729</v>
      </c>
      <c r="AO51" s="64">
        <v>1166</v>
      </c>
      <c r="AP51" s="65">
        <v>100.2</v>
      </c>
      <c r="AQ51" s="64">
        <v>338.51</v>
      </c>
      <c r="AR51" s="64">
        <v>288</v>
      </c>
      <c r="AS51" s="65">
        <v>80.2</v>
      </c>
      <c r="AT51" s="64">
        <v>14099.973</v>
      </c>
      <c r="AU51" s="64">
        <v>11981</v>
      </c>
      <c r="AV51" s="65">
        <v>99.8</v>
      </c>
      <c r="AW51" s="27" t="s">
        <v>49</v>
      </c>
      <c r="AX51" s="27" t="s">
        <v>49</v>
      </c>
      <c r="AY51" s="64">
        <v>10.728</v>
      </c>
      <c r="AZ51" s="64">
        <v>9</v>
      </c>
      <c r="BA51" s="65">
        <v>300</v>
      </c>
      <c r="BB51" s="64">
        <v>0</v>
      </c>
      <c r="BC51" s="64">
        <v>0</v>
      </c>
      <c r="BD51" s="70">
        <v>0</v>
      </c>
      <c r="BE51" s="64">
        <v>1084.307</v>
      </c>
      <c r="BF51" s="64">
        <v>921</v>
      </c>
      <c r="BG51" s="65">
        <v>80.6</v>
      </c>
      <c r="BH51" s="64">
        <v>8842.979</v>
      </c>
      <c r="BI51" s="64">
        <v>7514</v>
      </c>
      <c r="BJ51" s="65">
        <v>103</v>
      </c>
      <c r="BK51" s="64">
        <v>28.664</v>
      </c>
      <c r="BL51" s="64">
        <v>24</v>
      </c>
      <c r="BM51" s="65">
        <v>342.9</v>
      </c>
      <c r="BN51" s="71">
        <v>343.846</v>
      </c>
      <c r="BO51" s="64">
        <v>292</v>
      </c>
      <c r="BP51" s="65">
        <v>76.4</v>
      </c>
      <c r="BQ51" s="27" t="s">
        <v>49</v>
      </c>
      <c r="BR51" s="27" t="s">
        <v>49</v>
      </c>
      <c r="BS51" s="64">
        <v>133637.906</v>
      </c>
      <c r="BT51" s="64">
        <v>113552</v>
      </c>
      <c r="BU51" s="65">
        <v>80.2</v>
      </c>
      <c r="BV51" s="64">
        <v>175715.76</v>
      </c>
      <c r="BW51" s="64">
        <v>149305</v>
      </c>
      <c r="BX51" s="65">
        <v>211</v>
      </c>
      <c r="BY51" s="64">
        <v>18705.36</v>
      </c>
      <c r="BZ51" s="64">
        <v>15894</v>
      </c>
      <c r="CA51" s="65">
        <v>105.6</v>
      </c>
      <c r="CB51" s="64">
        <v>328059.026</v>
      </c>
      <c r="CC51" s="64">
        <v>278751</v>
      </c>
      <c r="CD51" s="65">
        <v>122.6</v>
      </c>
      <c r="CE51" s="27" t="s">
        <v>49</v>
      </c>
      <c r="CG51" s="59">
        <v>1176891</v>
      </c>
      <c r="CI51" s="52"/>
      <c r="CK51" s="54"/>
    </row>
    <row r="52" spans="2:89" s="2" customFormat="1" ht="21" customHeight="1">
      <c r="B52" s="27" t="s">
        <v>50</v>
      </c>
      <c r="C52" s="64">
        <v>28704.693</v>
      </c>
      <c r="D52" s="64">
        <v>25640</v>
      </c>
      <c r="E52" s="65">
        <v>63.8</v>
      </c>
      <c r="F52" s="64">
        <v>3489.322</v>
      </c>
      <c r="G52" s="64">
        <v>3117</v>
      </c>
      <c r="H52" s="65">
        <v>52.9</v>
      </c>
      <c r="I52" s="64">
        <v>32194.015</v>
      </c>
      <c r="J52" s="64">
        <v>28756</v>
      </c>
      <c r="K52" s="65">
        <v>62.4</v>
      </c>
      <c r="L52" s="80">
        <v>4064.041</v>
      </c>
      <c r="M52" s="80">
        <v>736.1200921444969</v>
      </c>
      <c r="N52" s="64">
        <v>1016.372</v>
      </c>
      <c r="O52" s="64">
        <v>908</v>
      </c>
      <c r="P52" s="65">
        <v>58.7</v>
      </c>
      <c r="Q52" s="64">
        <v>20092.378</v>
      </c>
      <c r="R52" s="64">
        <v>17947</v>
      </c>
      <c r="S52" s="65">
        <v>56.5</v>
      </c>
      <c r="T52" s="64">
        <v>21108.75</v>
      </c>
      <c r="U52" s="64">
        <v>18855</v>
      </c>
      <c r="V52" s="65">
        <v>56.6</v>
      </c>
      <c r="W52" s="41">
        <v>9251</v>
      </c>
      <c r="X52" s="41">
        <v>8088</v>
      </c>
      <c r="Y52" s="42">
        <v>50.5</v>
      </c>
      <c r="Z52" s="41">
        <v>152</v>
      </c>
      <c r="AA52" s="41">
        <v>133</v>
      </c>
      <c r="AB52" s="42">
        <v>2.8</v>
      </c>
      <c r="AC52" s="40">
        <v>9403</v>
      </c>
      <c r="AD52" s="41">
        <v>8221</v>
      </c>
      <c r="AE52" s="42">
        <v>39.6</v>
      </c>
      <c r="AF52" s="27" t="s">
        <v>50</v>
      </c>
      <c r="AG52" s="27" t="s">
        <v>50</v>
      </c>
      <c r="AH52" s="64">
        <v>39653.987</v>
      </c>
      <c r="AI52" s="64">
        <v>35420</v>
      </c>
      <c r="AJ52" s="65">
        <v>96.3</v>
      </c>
      <c r="AK52" s="64">
        <v>2278.169</v>
      </c>
      <c r="AL52" s="64">
        <v>2035</v>
      </c>
      <c r="AM52" s="65">
        <v>65.6</v>
      </c>
      <c r="AN52" s="64">
        <v>1320.15</v>
      </c>
      <c r="AO52" s="64">
        <v>1179</v>
      </c>
      <c r="AP52" s="65">
        <v>101.3</v>
      </c>
      <c r="AQ52" s="64">
        <v>452.456</v>
      </c>
      <c r="AR52" s="64">
        <v>404</v>
      </c>
      <c r="AS52" s="65">
        <v>112.5</v>
      </c>
      <c r="AT52" s="64">
        <v>13067.05</v>
      </c>
      <c r="AU52" s="64">
        <v>11672</v>
      </c>
      <c r="AV52" s="65">
        <v>97.3</v>
      </c>
      <c r="AW52" s="27" t="s">
        <v>50</v>
      </c>
      <c r="AX52" s="27" t="s">
        <v>50</v>
      </c>
      <c r="AY52" s="64">
        <v>5.8</v>
      </c>
      <c r="AZ52" s="64">
        <v>5</v>
      </c>
      <c r="BA52" s="65">
        <v>166.7</v>
      </c>
      <c r="BB52" s="64">
        <v>0</v>
      </c>
      <c r="BC52" s="64">
        <v>0</v>
      </c>
      <c r="BD52" s="70">
        <v>0</v>
      </c>
      <c r="BE52" s="64">
        <v>985.679</v>
      </c>
      <c r="BF52" s="64">
        <v>880</v>
      </c>
      <c r="BG52" s="65">
        <v>77.1</v>
      </c>
      <c r="BH52" s="64">
        <v>9209.625</v>
      </c>
      <c r="BI52" s="64">
        <v>8226</v>
      </c>
      <c r="BJ52" s="65">
        <v>112.7</v>
      </c>
      <c r="BK52" s="64">
        <v>27.976</v>
      </c>
      <c r="BL52" s="64">
        <v>25</v>
      </c>
      <c r="BM52" s="65">
        <v>357.1</v>
      </c>
      <c r="BN52" s="71">
        <v>241.236</v>
      </c>
      <c r="BO52" s="64">
        <v>215</v>
      </c>
      <c r="BP52" s="65">
        <v>56.3</v>
      </c>
      <c r="BQ52" s="27" t="s">
        <v>50</v>
      </c>
      <c r="BR52" s="27" t="s">
        <v>50</v>
      </c>
      <c r="BS52" s="64">
        <v>120544.893</v>
      </c>
      <c r="BT52" s="64">
        <v>107673</v>
      </c>
      <c r="BU52" s="65">
        <v>76</v>
      </c>
      <c r="BV52" s="64">
        <v>186678.002</v>
      </c>
      <c r="BW52" s="64">
        <v>166745</v>
      </c>
      <c r="BX52" s="65">
        <v>235.7</v>
      </c>
      <c r="BY52" s="64">
        <v>17522.459</v>
      </c>
      <c r="BZ52" s="64">
        <v>15651</v>
      </c>
      <c r="CA52" s="65">
        <v>104</v>
      </c>
      <c r="CB52" s="64">
        <v>324745.354</v>
      </c>
      <c r="CC52" s="64">
        <v>290069</v>
      </c>
      <c r="CD52" s="65">
        <v>127.5</v>
      </c>
      <c r="CE52" s="27" t="s">
        <v>50</v>
      </c>
      <c r="CG52" s="59">
        <v>1119544</v>
      </c>
      <c r="CI52" s="52"/>
      <c r="CK52" s="54"/>
    </row>
    <row r="53" spans="2:89" s="2" customFormat="1" ht="21" customHeight="1">
      <c r="B53" s="27" t="s">
        <v>51</v>
      </c>
      <c r="C53" s="64">
        <v>42897.257</v>
      </c>
      <c r="D53" s="64">
        <v>25718</v>
      </c>
      <c r="E53" s="65">
        <v>64</v>
      </c>
      <c r="F53" s="64">
        <v>5316.607</v>
      </c>
      <c r="G53" s="64">
        <v>3187</v>
      </c>
      <c r="H53" s="65">
        <v>54.1</v>
      </c>
      <c r="I53" s="64">
        <v>48213.864</v>
      </c>
      <c r="J53" s="64">
        <v>28905</v>
      </c>
      <c r="K53" s="65">
        <v>62.8</v>
      </c>
      <c r="L53" s="80">
        <v>4064.041</v>
      </c>
      <c r="M53" s="80">
        <v>736.1200921444969</v>
      </c>
      <c r="N53" s="64">
        <v>1243.14</v>
      </c>
      <c r="O53" s="64">
        <v>745</v>
      </c>
      <c r="P53" s="65">
        <v>48.1</v>
      </c>
      <c r="Q53" s="64">
        <v>28846.423</v>
      </c>
      <c r="R53" s="64">
        <v>17294</v>
      </c>
      <c r="S53" s="65">
        <v>54.4</v>
      </c>
      <c r="T53" s="64">
        <v>30089.563</v>
      </c>
      <c r="U53" s="64">
        <v>18039</v>
      </c>
      <c r="V53" s="65">
        <v>54.1</v>
      </c>
      <c r="W53" s="41">
        <v>15586</v>
      </c>
      <c r="X53" s="41">
        <v>9136</v>
      </c>
      <c r="Y53" s="42">
        <v>57.1</v>
      </c>
      <c r="Z53" s="41">
        <v>1315</v>
      </c>
      <c r="AA53" s="41">
        <v>771</v>
      </c>
      <c r="AB53" s="42">
        <v>16.3</v>
      </c>
      <c r="AC53" s="40">
        <v>16901</v>
      </c>
      <c r="AD53" s="41">
        <v>9906</v>
      </c>
      <c r="AE53" s="42">
        <v>47.7</v>
      </c>
      <c r="AF53" s="27" t="s">
        <v>51</v>
      </c>
      <c r="AG53" s="27" t="s">
        <v>51</v>
      </c>
      <c r="AH53" s="64">
        <v>57571.586</v>
      </c>
      <c r="AI53" s="64">
        <v>34515</v>
      </c>
      <c r="AJ53" s="65">
        <v>93.9</v>
      </c>
      <c r="AK53" s="64">
        <v>3892.285</v>
      </c>
      <c r="AL53" s="64">
        <v>2333</v>
      </c>
      <c r="AM53" s="65">
        <v>75.2</v>
      </c>
      <c r="AN53" s="64">
        <v>1873.492</v>
      </c>
      <c r="AO53" s="64">
        <v>1123</v>
      </c>
      <c r="AP53" s="65">
        <v>96.5</v>
      </c>
      <c r="AQ53" s="64">
        <v>397.042</v>
      </c>
      <c r="AR53" s="64">
        <v>238</v>
      </c>
      <c r="AS53" s="65">
        <v>66.3</v>
      </c>
      <c r="AT53" s="64">
        <v>17672.423</v>
      </c>
      <c r="AU53" s="64">
        <v>10595</v>
      </c>
      <c r="AV53" s="65">
        <v>88.3</v>
      </c>
      <c r="AW53" s="27" t="s">
        <v>51</v>
      </c>
      <c r="AX53" s="27" t="s">
        <v>51</v>
      </c>
      <c r="AY53" s="64">
        <v>8.966</v>
      </c>
      <c r="AZ53" s="64">
        <v>5</v>
      </c>
      <c r="BA53" s="65">
        <v>166.7</v>
      </c>
      <c r="BB53" s="64">
        <v>0</v>
      </c>
      <c r="BC53" s="64">
        <v>0</v>
      </c>
      <c r="BD53" s="70">
        <v>0</v>
      </c>
      <c r="BE53" s="64">
        <v>1312.014</v>
      </c>
      <c r="BF53" s="64">
        <v>787</v>
      </c>
      <c r="BG53" s="65">
        <v>68.9</v>
      </c>
      <c r="BH53" s="64">
        <v>12554.998</v>
      </c>
      <c r="BI53" s="64">
        <v>7527</v>
      </c>
      <c r="BJ53" s="65">
        <v>103.2</v>
      </c>
      <c r="BK53" s="64">
        <v>28.025</v>
      </c>
      <c r="BL53" s="64">
        <v>17</v>
      </c>
      <c r="BM53" s="65">
        <v>242.9</v>
      </c>
      <c r="BN53" s="64">
        <v>1370.761</v>
      </c>
      <c r="BO53" s="64">
        <v>822</v>
      </c>
      <c r="BP53" s="65">
        <v>215.2</v>
      </c>
      <c r="BQ53" s="27" t="s">
        <v>51</v>
      </c>
      <c r="BR53" s="27" t="s">
        <v>51</v>
      </c>
      <c r="BS53" s="64">
        <v>174985.019</v>
      </c>
      <c r="BT53" s="64">
        <v>104907</v>
      </c>
      <c r="BU53" s="65">
        <v>74.1</v>
      </c>
      <c r="BV53" s="64">
        <v>274188.71</v>
      </c>
      <c r="BW53" s="64">
        <v>164381</v>
      </c>
      <c r="BX53" s="65">
        <v>232.3</v>
      </c>
      <c r="BY53" s="64">
        <v>26109.319</v>
      </c>
      <c r="BZ53" s="64">
        <v>15653</v>
      </c>
      <c r="CA53" s="65">
        <v>104</v>
      </c>
      <c r="CB53" s="64">
        <v>475283.048</v>
      </c>
      <c r="CC53" s="64">
        <v>284941</v>
      </c>
      <c r="CD53" s="65">
        <v>125.3</v>
      </c>
      <c r="CE53" s="27" t="s">
        <v>51</v>
      </c>
      <c r="CG53" s="59">
        <v>1668003</v>
      </c>
      <c r="CI53" s="52"/>
      <c r="CK53" s="54"/>
    </row>
    <row r="54" spans="2:89" s="2" customFormat="1" ht="21" customHeight="1">
      <c r="B54" s="27" t="s">
        <v>52</v>
      </c>
      <c r="C54" s="64">
        <v>35643.197</v>
      </c>
      <c r="D54" s="64">
        <v>24295</v>
      </c>
      <c r="E54" s="65">
        <v>60.5</v>
      </c>
      <c r="F54" s="64">
        <v>4793.249</v>
      </c>
      <c r="G54" s="64">
        <v>3267</v>
      </c>
      <c r="H54" s="65">
        <v>55.5</v>
      </c>
      <c r="I54" s="66">
        <v>40436.446</v>
      </c>
      <c r="J54" s="64">
        <v>27563</v>
      </c>
      <c r="K54" s="65">
        <v>59.8</v>
      </c>
      <c r="L54" s="80">
        <v>4064.041</v>
      </c>
      <c r="M54" s="80">
        <v>736.1200921444969</v>
      </c>
      <c r="N54" s="64">
        <v>1490.857</v>
      </c>
      <c r="O54" s="64">
        <v>1016</v>
      </c>
      <c r="P54" s="65">
        <v>65.6</v>
      </c>
      <c r="Q54" s="64">
        <v>25982.244</v>
      </c>
      <c r="R54" s="64">
        <v>17710</v>
      </c>
      <c r="S54" s="65">
        <v>55.7</v>
      </c>
      <c r="T54" s="66">
        <v>27473.101</v>
      </c>
      <c r="U54" s="64">
        <v>18726</v>
      </c>
      <c r="V54" s="65">
        <v>56.2</v>
      </c>
      <c r="W54" s="41">
        <v>11981</v>
      </c>
      <c r="X54" s="41">
        <v>8420</v>
      </c>
      <c r="Y54" s="44">
        <v>52.6</v>
      </c>
      <c r="Z54" s="41">
        <v>2009</v>
      </c>
      <c r="AA54" s="41">
        <v>1412</v>
      </c>
      <c r="AB54" s="44">
        <v>29.8</v>
      </c>
      <c r="AC54" s="40">
        <v>13990</v>
      </c>
      <c r="AD54" s="41">
        <v>9832</v>
      </c>
      <c r="AE54" s="44">
        <v>47.4</v>
      </c>
      <c r="AF54" s="27" t="s">
        <v>52</v>
      </c>
      <c r="AG54" s="27" t="s">
        <v>52</v>
      </c>
      <c r="AH54" s="66">
        <v>42824.842</v>
      </c>
      <c r="AI54" s="64">
        <v>29191</v>
      </c>
      <c r="AJ54" s="65">
        <v>79.4</v>
      </c>
      <c r="AK54" s="66">
        <v>4569.944</v>
      </c>
      <c r="AL54" s="64">
        <v>3115</v>
      </c>
      <c r="AM54" s="65">
        <v>100.4</v>
      </c>
      <c r="AN54" s="66">
        <v>1800.458</v>
      </c>
      <c r="AO54" s="64">
        <v>1227</v>
      </c>
      <c r="AP54" s="65">
        <v>105.4</v>
      </c>
      <c r="AQ54" s="66">
        <v>767.884</v>
      </c>
      <c r="AR54" s="64">
        <v>523</v>
      </c>
      <c r="AS54" s="65">
        <v>145.7</v>
      </c>
      <c r="AT54" s="66">
        <v>13534.232</v>
      </c>
      <c r="AU54" s="64">
        <v>9225</v>
      </c>
      <c r="AV54" s="65">
        <v>76.9</v>
      </c>
      <c r="AW54" s="27" t="s">
        <v>52</v>
      </c>
      <c r="AX54" s="27" t="s">
        <v>52</v>
      </c>
      <c r="AY54" s="66">
        <v>7.546</v>
      </c>
      <c r="AZ54" s="64">
        <v>5</v>
      </c>
      <c r="BA54" s="65">
        <v>166.7</v>
      </c>
      <c r="BB54" s="66">
        <v>0</v>
      </c>
      <c r="BC54" s="64">
        <v>0</v>
      </c>
      <c r="BD54" s="70">
        <v>0</v>
      </c>
      <c r="BE54" s="66">
        <v>963.247</v>
      </c>
      <c r="BF54" s="64">
        <v>657</v>
      </c>
      <c r="BG54" s="65">
        <v>57.5</v>
      </c>
      <c r="BH54" s="66">
        <v>7589.163</v>
      </c>
      <c r="BI54" s="64">
        <v>5173</v>
      </c>
      <c r="BJ54" s="65">
        <v>70.9</v>
      </c>
      <c r="BK54" s="66">
        <v>2.016</v>
      </c>
      <c r="BL54" s="64">
        <v>1</v>
      </c>
      <c r="BM54" s="65">
        <v>14.3</v>
      </c>
      <c r="BN54" s="66">
        <v>1080.675</v>
      </c>
      <c r="BO54" s="64">
        <v>737</v>
      </c>
      <c r="BP54" s="65">
        <v>192.9</v>
      </c>
      <c r="BQ54" s="27" t="s">
        <v>52</v>
      </c>
      <c r="BR54" s="27" t="s">
        <v>52</v>
      </c>
      <c r="BS54" s="66">
        <v>141049.554</v>
      </c>
      <c r="BT54" s="64">
        <v>96144</v>
      </c>
      <c r="BU54" s="65">
        <v>67.9</v>
      </c>
      <c r="BV54" s="66">
        <v>210239.133</v>
      </c>
      <c r="BW54" s="64">
        <v>143305</v>
      </c>
      <c r="BX54" s="65">
        <v>202.5</v>
      </c>
      <c r="BY54" s="66">
        <v>19501.825</v>
      </c>
      <c r="BZ54" s="64">
        <v>13293</v>
      </c>
      <c r="CA54" s="65">
        <v>88.3</v>
      </c>
      <c r="CB54" s="66">
        <v>370790.512</v>
      </c>
      <c r="CC54" s="64">
        <v>252742</v>
      </c>
      <c r="CD54" s="65">
        <v>111.1</v>
      </c>
      <c r="CE54" s="27" t="s">
        <v>52</v>
      </c>
      <c r="CG54" s="60">
        <v>1467071</v>
      </c>
      <c r="CI54" s="53"/>
      <c r="CK54" s="54"/>
    </row>
    <row r="55" spans="2:89" s="2" customFormat="1" ht="21" customHeight="1">
      <c r="B55" s="28" t="s">
        <v>53</v>
      </c>
      <c r="C55" s="67">
        <v>5137904.639</v>
      </c>
      <c r="D55" s="68">
        <v>40169</v>
      </c>
      <c r="E55" s="69">
        <v>100</v>
      </c>
      <c r="F55" s="67">
        <v>753461.505</v>
      </c>
      <c r="G55" s="68">
        <v>5891</v>
      </c>
      <c r="H55" s="69">
        <v>100</v>
      </c>
      <c r="I55" s="67">
        <v>5891366.144</v>
      </c>
      <c r="J55" s="68">
        <v>46060</v>
      </c>
      <c r="K55" s="69">
        <v>100</v>
      </c>
      <c r="L55" s="81">
        <v>4064.041</v>
      </c>
      <c r="M55" s="81">
        <v>736.1200921444969</v>
      </c>
      <c r="N55" s="67">
        <v>197960.699</v>
      </c>
      <c r="O55" s="68">
        <v>1548</v>
      </c>
      <c r="P55" s="69">
        <v>100</v>
      </c>
      <c r="Q55" s="67">
        <v>4063318.118</v>
      </c>
      <c r="R55" s="68">
        <v>31768</v>
      </c>
      <c r="S55" s="69">
        <v>100</v>
      </c>
      <c r="T55" s="67">
        <v>4261278.817</v>
      </c>
      <c r="U55" s="68">
        <v>33315</v>
      </c>
      <c r="V55" s="69">
        <v>100</v>
      </c>
      <c r="W55" s="45">
        <v>2028071</v>
      </c>
      <c r="X55" s="46">
        <v>16012</v>
      </c>
      <c r="Y55" s="44">
        <v>100</v>
      </c>
      <c r="Z55" s="45">
        <v>600867</v>
      </c>
      <c r="AA55" s="46">
        <v>4744</v>
      </c>
      <c r="AB55" s="44">
        <v>100</v>
      </c>
      <c r="AC55" s="45">
        <v>2628938</v>
      </c>
      <c r="AD55" s="46">
        <v>20756</v>
      </c>
      <c r="AE55" s="44">
        <v>100</v>
      </c>
      <c r="AF55" s="28" t="s">
        <v>53</v>
      </c>
      <c r="AG55" s="28" t="s">
        <v>53</v>
      </c>
      <c r="AH55" s="67">
        <v>4702828.01</v>
      </c>
      <c r="AI55" s="68">
        <v>36768</v>
      </c>
      <c r="AJ55" s="69">
        <v>100</v>
      </c>
      <c r="AK55" s="67">
        <v>396717.355</v>
      </c>
      <c r="AL55" s="68">
        <v>3102</v>
      </c>
      <c r="AM55" s="69">
        <v>100</v>
      </c>
      <c r="AN55" s="67">
        <v>148901.06</v>
      </c>
      <c r="AO55" s="68">
        <v>1164</v>
      </c>
      <c r="AP55" s="69">
        <v>100</v>
      </c>
      <c r="AQ55" s="67">
        <v>45940.281</v>
      </c>
      <c r="AR55" s="68">
        <v>359</v>
      </c>
      <c r="AS55" s="69">
        <v>100</v>
      </c>
      <c r="AT55" s="67">
        <v>1534926.934</v>
      </c>
      <c r="AU55" s="68">
        <v>12000</v>
      </c>
      <c r="AV55" s="69">
        <v>100</v>
      </c>
      <c r="AW55" s="28" t="s">
        <v>53</v>
      </c>
      <c r="AX55" s="28" t="s">
        <v>53</v>
      </c>
      <c r="AY55" s="68">
        <v>331.449</v>
      </c>
      <c r="AZ55" s="68">
        <v>3</v>
      </c>
      <c r="BA55" s="69">
        <v>100</v>
      </c>
      <c r="BB55" s="67">
        <v>2792.787</v>
      </c>
      <c r="BC55" s="68">
        <v>22</v>
      </c>
      <c r="BD55" s="69">
        <v>100</v>
      </c>
      <c r="BE55" s="67">
        <v>146059.746</v>
      </c>
      <c r="BF55" s="68">
        <v>1142</v>
      </c>
      <c r="BG55" s="69">
        <v>100</v>
      </c>
      <c r="BH55" s="67">
        <v>933188.192</v>
      </c>
      <c r="BI55" s="68">
        <v>7296</v>
      </c>
      <c r="BJ55" s="69">
        <v>100</v>
      </c>
      <c r="BK55" s="67">
        <v>881.073</v>
      </c>
      <c r="BL55" s="68">
        <v>7</v>
      </c>
      <c r="BM55" s="69">
        <v>100</v>
      </c>
      <c r="BN55" s="67">
        <v>48818.69</v>
      </c>
      <c r="BO55" s="68">
        <v>382</v>
      </c>
      <c r="BP55" s="69">
        <v>100</v>
      </c>
      <c r="BQ55" s="28" t="s">
        <v>53</v>
      </c>
      <c r="BR55" s="28" t="s">
        <v>53</v>
      </c>
      <c r="BS55" s="67">
        <v>18114030.538</v>
      </c>
      <c r="BT55" s="68">
        <v>141619</v>
      </c>
      <c r="BU55" s="69">
        <v>100</v>
      </c>
      <c r="BV55" s="67">
        <v>9049995.501</v>
      </c>
      <c r="BW55" s="68">
        <v>70754</v>
      </c>
      <c r="BX55" s="69">
        <v>100</v>
      </c>
      <c r="BY55" s="67">
        <v>1924835.038</v>
      </c>
      <c r="BZ55" s="68">
        <v>15049</v>
      </c>
      <c r="CA55" s="69">
        <v>100</v>
      </c>
      <c r="CB55" s="75">
        <v>29088861.077</v>
      </c>
      <c r="CC55" s="68">
        <v>227422</v>
      </c>
      <c r="CD55" s="69">
        <v>100</v>
      </c>
      <c r="CE55" s="28" t="s">
        <v>53</v>
      </c>
      <c r="CG55" s="61">
        <v>127907086</v>
      </c>
      <c r="CI55" s="53"/>
      <c r="CK55" s="54"/>
    </row>
    <row r="56" spans="2:89" s="32" customFormat="1" ht="12">
      <c r="B56" s="35" t="s">
        <v>96</v>
      </c>
      <c r="N56" s="35" t="s">
        <v>89</v>
      </c>
      <c r="CK56" s="56"/>
    </row>
    <row r="57" spans="2:89" s="32" customFormat="1" ht="12">
      <c r="B57" s="35" t="s">
        <v>91</v>
      </c>
      <c r="N57" s="35" t="s">
        <v>86</v>
      </c>
      <c r="CK57" s="56"/>
    </row>
    <row r="58" spans="2:89" s="32" customFormat="1" ht="12">
      <c r="B58" s="35" t="s">
        <v>92</v>
      </c>
      <c r="N58" s="35" t="s">
        <v>87</v>
      </c>
      <c r="W58" s="33"/>
      <c r="AN58" s="33"/>
      <c r="AQ58" s="33"/>
      <c r="BB58" s="33"/>
      <c r="BE58" s="33"/>
      <c r="CK58" s="56"/>
    </row>
    <row r="59" spans="2:89" s="32" customFormat="1" ht="12">
      <c r="B59" s="35" t="s">
        <v>88</v>
      </c>
      <c r="N59" s="36" t="s">
        <v>93</v>
      </c>
      <c r="CK59" s="56"/>
    </row>
    <row r="60" spans="2:89" s="32" customFormat="1" ht="12">
      <c r="B60" s="35" t="s">
        <v>90</v>
      </c>
      <c r="N60" s="36"/>
      <c r="CK60" s="56"/>
    </row>
    <row r="61" spans="2:80" ht="12.75">
      <c r="B61" s="35"/>
      <c r="N61" s="36"/>
      <c r="CB61" s="29"/>
    </row>
    <row r="62" ht="12.75">
      <c r="CB62" s="29"/>
    </row>
    <row r="63" ht="12.75">
      <c r="C63" s="30" t="s">
        <v>54</v>
      </c>
    </row>
    <row r="64" spans="3:80" ht="12.75" hidden="1">
      <c r="C64" s="30">
        <f>SUM(C8:C54)</f>
        <v>5137904.638999999</v>
      </c>
      <c r="F64" s="30">
        <f>SUM(F8:F54)</f>
        <v>753461.5049999998</v>
      </c>
      <c r="I64" s="30">
        <f>SUM(I8:I54)</f>
        <v>5891366.144000001</v>
      </c>
      <c r="N64" s="30">
        <f>SUM(N8:N54)</f>
        <v>197960.699</v>
      </c>
      <c r="Q64" s="30">
        <f>SUM(Q8:Q54)</f>
        <v>4063318.118</v>
      </c>
      <c r="T64" s="30">
        <f>SUM(T8:T54)</f>
        <v>4261278.817000001</v>
      </c>
      <c r="W64" s="30">
        <f>SUM(W8:W54)</f>
        <v>2028071</v>
      </c>
      <c r="Z64" s="30">
        <f>SUM(Z8:Z54)</f>
        <v>600866</v>
      </c>
      <c r="AC64" s="30">
        <f>SUM(AC8:AC54)</f>
        <v>2628935</v>
      </c>
      <c r="AH64" s="30">
        <f>SUM(AH8:AH54)</f>
        <v>4702828.010000001</v>
      </c>
      <c r="AK64" s="30">
        <f>SUM(AK8:AK54)</f>
        <v>396717.355</v>
      </c>
      <c r="AN64" s="30">
        <f>SUM(AN8:AN54)</f>
        <v>148901.06000000003</v>
      </c>
      <c r="AQ64" s="30">
        <f>SUM(AQ8:AQ54)</f>
        <v>45940.281</v>
      </c>
      <c r="AT64" s="30">
        <f>SUM(AT8:AT54)</f>
        <v>1534926.934</v>
      </c>
      <c r="AY64" s="30">
        <f>SUM(AY8:AY54)</f>
        <v>331.449</v>
      </c>
      <c r="BB64" s="30">
        <f>SUM(BB8:BB54)</f>
        <v>2792.787</v>
      </c>
      <c r="BE64" s="30">
        <f>SUM(BE8:BE54)</f>
        <v>146059.74600000004</v>
      </c>
      <c r="BH64" s="30">
        <f>SUM(BH8:BH54)</f>
        <v>933188.1919999998</v>
      </c>
      <c r="BK64" s="30">
        <f>SUM(BK8:BK54)</f>
        <v>881.0730000000001</v>
      </c>
      <c r="BN64" s="30">
        <f>SUM(BN8:BN54)</f>
        <v>48818.689999999995</v>
      </c>
      <c r="BR64" s="30">
        <f>SUM(C64:BQ64)-AC64-T64-I64-AH64</f>
        <v>16040139.527999997</v>
      </c>
      <c r="BS64" s="30">
        <f>SUM(BS8:BS54)</f>
        <v>18114030.538</v>
      </c>
      <c r="BV64" s="30">
        <f>SUM(BV8:BV54)</f>
        <v>9049995.501</v>
      </c>
      <c r="BY64" s="30">
        <f>SUM(BY8:BY54)</f>
        <v>1924835.0379999997</v>
      </c>
      <c r="CB64" s="30">
        <f>BR64+BV64+BY64</f>
        <v>27014970.066999998</v>
      </c>
    </row>
    <row r="65" spans="3:85" ht="12.75" hidden="1">
      <c r="C65" s="31">
        <f>C55-C64</f>
        <v>0</v>
      </c>
      <c r="D65" s="31">
        <f aca="true" t="shared" si="0" ref="D65:J65">D55-D64</f>
        <v>40169</v>
      </c>
      <c r="E65" s="31">
        <f t="shared" si="0"/>
        <v>100</v>
      </c>
      <c r="F65" s="31">
        <f t="shared" si="0"/>
        <v>0</v>
      </c>
      <c r="G65" s="31">
        <f t="shared" si="0"/>
        <v>5891</v>
      </c>
      <c r="H65" s="31">
        <f t="shared" si="0"/>
        <v>100</v>
      </c>
      <c r="I65" s="31">
        <f t="shared" si="0"/>
        <v>0</v>
      </c>
      <c r="J65" s="31">
        <f t="shared" si="0"/>
        <v>46060</v>
      </c>
      <c r="K65" s="31">
        <f aca="true" t="shared" si="1" ref="K65:AP65">K55-K64</f>
        <v>100</v>
      </c>
      <c r="L65" s="31">
        <f t="shared" si="1"/>
        <v>4064.041</v>
      </c>
      <c r="M65" s="31">
        <f t="shared" si="1"/>
        <v>736.1200921444969</v>
      </c>
      <c r="N65" s="31">
        <f t="shared" si="1"/>
        <v>0</v>
      </c>
      <c r="O65" s="31">
        <f t="shared" si="1"/>
        <v>1548</v>
      </c>
      <c r="P65" s="31">
        <f t="shared" si="1"/>
        <v>100</v>
      </c>
      <c r="Q65" s="31">
        <f t="shared" si="1"/>
        <v>0</v>
      </c>
      <c r="R65" s="31">
        <f t="shared" si="1"/>
        <v>31768</v>
      </c>
      <c r="S65" s="31">
        <f t="shared" si="1"/>
        <v>100</v>
      </c>
      <c r="T65" s="31">
        <f t="shared" si="1"/>
        <v>0</v>
      </c>
      <c r="U65" s="31">
        <f t="shared" si="1"/>
        <v>33315</v>
      </c>
      <c r="V65" s="31">
        <f t="shared" si="1"/>
        <v>100</v>
      </c>
      <c r="W65" s="31">
        <f t="shared" si="1"/>
        <v>0</v>
      </c>
      <c r="X65" s="31">
        <f t="shared" si="1"/>
        <v>16012</v>
      </c>
      <c r="Y65" s="31">
        <f t="shared" si="1"/>
        <v>100</v>
      </c>
      <c r="Z65" s="31">
        <f t="shared" si="1"/>
        <v>1</v>
      </c>
      <c r="AA65" s="31">
        <f t="shared" si="1"/>
        <v>4744</v>
      </c>
      <c r="AB65" s="31">
        <f t="shared" si="1"/>
        <v>100</v>
      </c>
      <c r="AC65" s="31">
        <f t="shared" si="1"/>
        <v>3</v>
      </c>
      <c r="AD65" s="31">
        <f t="shared" si="1"/>
        <v>20756</v>
      </c>
      <c r="AE65" s="31">
        <f t="shared" si="1"/>
        <v>100</v>
      </c>
      <c r="AF65" s="31" t="e">
        <f t="shared" si="1"/>
        <v>#VALUE!</v>
      </c>
      <c r="AG65" s="31" t="e">
        <f t="shared" si="1"/>
        <v>#VALUE!</v>
      </c>
      <c r="AH65" s="31">
        <f t="shared" si="1"/>
        <v>0</v>
      </c>
      <c r="AI65" s="31">
        <f t="shared" si="1"/>
        <v>36768</v>
      </c>
      <c r="AJ65" s="31">
        <f t="shared" si="1"/>
        <v>100</v>
      </c>
      <c r="AK65" s="31">
        <f t="shared" si="1"/>
        <v>0</v>
      </c>
      <c r="AL65" s="31">
        <f t="shared" si="1"/>
        <v>3102</v>
      </c>
      <c r="AM65" s="31">
        <f t="shared" si="1"/>
        <v>100</v>
      </c>
      <c r="AN65" s="31">
        <f t="shared" si="1"/>
        <v>0</v>
      </c>
      <c r="AO65" s="31">
        <f t="shared" si="1"/>
        <v>1164</v>
      </c>
      <c r="AP65" s="31">
        <f t="shared" si="1"/>
        <v>100</v>
      </c>
      <c r="AQ65" s="31">
        <f aca="true" t="shared" si="2" ref="AQ65:BV65">AQ55-AQ64</f>
        <v>0</v>
      </c>
      <c r="AR65" s="31">
        <f t="shared" si="2"/>
        <v>359</v>
      </c>
      <c r="AS65" s="31">
        <f t="shared" si="2"/>
        <v>100</v>
      </c>
      <c r="AT65" s="31">
        <f t="shared" si="2"/>
        <v>0</v>
      </c>
      <c r="AU65" s="31">
        <f t="shared" si="2"/>
        <v>12000</v>
      </c>
      <c r="AV65" s="31">
        <f t="shared" si="2"/>
        <v>100</v>
      </c>
      <c r="AW65" s="31" t="e">
        <f t="shared" si="2"/>
        <v>#VALUE!</v>
      </c>
      <c r="AX65" s="31" t="e">
        <f t="shared" si="2"/>
        <v>#VALUE!</v>
      </c>
      <c r="AY65" s="31">
        <f t="shared" si="2"/>
        <v>0</v>
      </c>
      <c r="AZ65" s="31">
        <f t="shared" si="2"/>
        <v>3</v>
      </c>
      <c r="BA65" s="31">
        <f t="shared" si="2"/>
        <v>100</v>
      </c>
      <c r="BB65" s="31">
        <f aca="true" t="shared" si="3" ref="BB65:BM65">BB55-BB64</f>
        <v>0</v>
      </c>
      <c r="BC65" s="31">
        <f t="shared" si="3"/>
        <v>22</v>
      </c>
      <c r="BD65" s="31">
        <f t="shared" si="3"/>
        <v>100</v>
      </c>
      <c r="BE65" s="31">
        <f t="shared" si="3"/>
        <v>0</v>
      </c>
      <c r="BF65" s="31">
        <f t="shared" si="3"/>
        <v>1142</v>
      </c>
      <c r="BG65" s="31">
        <f t="shared" si="3"/>
        <v>100</v>
      </c>
      <c r="BH65" s="31">
        <f t="shared" si="3"/>
        <v>0</v>
      </c>
      <c r="BI65" s="31">
        <f t="shared" si="3"/>
        <v>7296</v>
      </c>
      <c r="BJ65" s="31">
        <f t="shared" si="3"/>
        <v>100</v>
      </c>
      <c r="BK65" s="31">
        <f t="shared" si="3"/>
        <v>0</v>
      </c>
      <c r="BL65" s="31">
        <f t="shared" si="3"/>
        <v>7</v>
      </c>
      <c r="BM65" s="31">
        <f t="shared" si="3"/>
        <v>100</v>
      </c>
      <c r="BN65" s="31">
        <f t="shared" si="2"/>
        <v>0</v>
      </c>
      <c r="BO65" s="31">
        <f t="shared" si="2"/>
        <v>382</v>
      </c>
      <c r="BP65" s="31">
        <f t="shared" si="2"/>
        <v>100</v>
      </c>
      <c r="BQ65" s="31" t="e">
        <f t="shared" si="2"/>
        <v>#VALUE!</v>
      </c>
      <c r="BR65" s="31" t="e">
        <f t="shared" si="2"/>
        <v>#VALUE!</v>
      </c>
      <c r="BS65" s="31">
        <f t="shared" si="2"/>
        <v>0</v>
      </c>
      <c r="BT65" s="31">
        <f t="shared" si="2"/>
        <v>141619</v>
      </c>
      <c r="BU65" s="31">
        <f t="shared" si="2"/>
        <v>100</v>
      </c>
      <c r="BV65" s="31">
        <f t="shared" si="2"/>
        <v>0</v>
      </c>
      <c r="BW65" s="31">
        <f aca="true" t="shared" si="4" ref="BW65:CE65">BW55-BW64</f>
        <v>70754</v>
      </c>
      <c r="BX65" s="31">
        <f t="shared" si="4"/>
        <v>100</v>
      </c>
      <c r="BY65" s="31">
        <f t="shared" si="4"/>
        <v>0</v>
      </c>
      <c r="BZ65" s="31">
        <f t="shared" si="4"/>
        <v>15049</v>
      </c>
      <c r="CA65" s="31">
        <f t="shared" si="4"/>
        <v>100</v>
      </c>
      <c r="CB65" s="31">
        <f t="shared" si="4"/>
        <v>2073891.0100000016</v>
      </c>
      <c r="CC65" s="31">
        <f t="shared" si="4"/>
        <v>227422</v>
      </c>
      <c r="CD65" s="31">
        <f t="shared" si="4"/>
        <v>100</v>
      </c>
      <c r="CE65" s="31" t="e">
        <f t="shared" si="4"/>
        <v>#VALUE!</v>
      </c>
      <c r="CG65" s="31">
        <f>SUM(CG8:CG54)</f>
        <v>127907086</v>
      </c>
    </row>
    <row r="69" ht="23.25">
      <c r="B69" s="37"/>
    </row>
    <row r="73" spans="1:83" s="29" customFormat="1" ht="12.75">
      <c r="A73" s="1"/>
      <c r="B73" s="49"/>
      <c r="C73" s="48"/>
      <c r="D73" s="48"/>
      <c r="E73" s="48"/>
      <c r="F73" s="48"/>
      <c r="G73" s="48"/>
      <c r="H73" s="48"/>
      <c r="I73" s="48"/>
      <c r="J73" s="48"/>
      <c r="K73" s="48"/>
      <c r="L73" s="49"/>
      <c r="M73" s="49"/>
      <c r="N73" s="48"/>
      <c r="O73" s="48"/>
      <c r="P73" s="48"/>
      <c r="Q73" s="48"/>
      <c r="R73" s="48"/>
      <c r="S73" s="48"/>
      <c r="T73" s="48"/>
      <c r="U73" s="48"/>
      <c r="V73" s="48"/>
      <c r="W73" s="48"/>
      <c r="X73" s="48"/>
      <c r="Y73" s="48"/>
      <c r="Z73" s="48"/>
      <c r="AA73" s="48"/>
      <c r="AB73" s="48"/>
      <c r="AC73" s="48"/>
      <c r="AD73" s="48"/>
      <c r="AE73" s="48"/>
      <c r="AF73" s="49"/>
      <c r="AG73" s="49"/>
      <c r="AH73" s="48"/>
      <c r="AI73" s="48"/>
      <c r="AJ73" s="48"/>
      <c r="AK73" s="48"/>
      <c r="AL73" s="48"/>
      <c r="AM73" s="48"/>
      <c r="AN73" s="48"/>
      <c r="AO73" s="48"/>
      <c r="AP73" s="48"/>
      <c r="AQ73" s="48"/>
      <c r="AR73" s="48"/>
      <c r="AS73" s="48"/>
      <c r="AT73" s="48"/>
      <c r="AU73" s="48"/>
      <c r="AV73" s="48"/>
      <c r="AW73" s="49"/>
      <c r="AX73" s="49"/>
      <c r="AY73" s="48"/>
      <c r="AZ73" s="48"/>
      <c r="BA73" s="48"/>
      <c r="BB73" s="48"/>
      <c r="BC73" s="48"/>
      <c r="BD73" s="48"/>
      <c r="BE73" s="48"/>
      <c r="BF73" s="48"/>
      <c r="BG73" s="48"/>
      <c r="BH73" s="48"/>
      <c r="BI73" s="48"/>
      <c r="BJ73" s="48"/>
      <c r="BK73" s="48"/>
      <c r="BL73" s="48"/>
      <c r="BM73" s="48"/>
      <c r="BN73" s="48"/>
      <c r="BO73" s="48"/>
      <c r="BP73" s="48"/>
      <c r="BQ73" s="49"/>
      <c r="BR73" s="49"/>
      <c r="BS73" s="48"/>
      <c r="BT73" s="48"/>
      <c r="BU73" s="48"/>
      <c r="BV73" s="48"/>
      <c r="BW73" s="48"/>
      <c r="BX73" s="48"/>
      <c r="BY73" s="48"/>
      <c r="BZ73" s="48"/>
      <c r="CA73" s="48"/>
      <c r="CB73" s="48"/>
      <c r="CC73" s="48"/>
      <c r="CD73" s="48"/>
      <c r="CE73" s="49"/>
    </row>
  </sheetData>
  <sheetProtection/>
  <printOptions horizontalCentered="1"/>
  <pageMargins left="0.7874015748031497" right="0.6299212598425197" top="0.5905511811023623" bottom="0.3937007874015748" header="0.3937007874015748" footer="0.35433070866141736"/>
  <pageSetup fitToWidth="10" horizontalDpi="600" verticalDpi="600" orientation="portrait" paperSize="9" scale="70" r:id="rId1"/>
  <colBreaks count="2" manualBreakCount="2">
    <brk id="12" min="1" max="60" man="1"/>
    <brk id="39"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電算打ち出し</dc:title>
  <dc:subject/>
  <dc:creator>自治省</dc:creator>
  <cp:keywords/>
  <dc:description/>
  <cp:lastModifiedBy>Administrator</cp:lastModifiedBy>
  <cp:lastPrinted>2016-01-19T10:54:38Z</cp:lastPrinted>
  <dcterms:created xsi:type="dcterms:W3CDTF">2000-01-21T16:34:05Z</dcterms:created>
  <dcterms:modified xsi:type="dcterms:W3CDTF">2018-02-05T04:10:45Z</dcterms:modified>
  <cp:category/>
  <cp:version/>
  <cp:contentType/>
  <cp:contentStatus/>
</cp:coreProperties>
</file>