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60" windowWidth="14700" windowHeight="8232" activeTab="0"/>
  </bookViews>
  <sheets>
    <sheet name="ｲ　級別最低・最高号給" sheetId="1" r:id="rId1"/>
    <sheet name="ﾛ　級別職員構成" sheetId="2" r:id="rId2"/>
  </sheets>
  <definedNames>
    <definedName name="_xlnm._FilterDatabase" localSheetId="0" hidden="1">'ｲ　級別最低・最高号給'!$A$8:$T$8</definedName>
    <definedName name="_xlnm._FilterDatabase" localSheetId="1" hidden="1">'ﾛ　級別職員構成'!$A$7:$W$7</definedName>
    <definedName name="_xlnm.Print_Area" localSheetId="0">'ｲ　級別最低・最高号給'!$A$1:$U$58</definedName>
    <definedName name="_xlnm.Print_Area" localSheetId="1">'ﾛ　級別職員構成'!$A$1:$AA$54</definedName>
    <definedName name="_xlnm.Print_Titles" localSheetId="0">'ｲ　級別最低・最高号給'!$1:$8</definedName>
    <definedName name="_xlnm.Print_Titles" localSheetId="1">'ﾛ　級別職員構成'!$1:$6</definedName>
  </definedNames>
  <calcPr fullCalcOnLoad="1"/>
</workbook>
</file>

<file path=xl/sharedStrings.xml><?xml version="1.0" encoding="utf-8"?>
<sst xmlns="http://schemas.openxmlformats.org/spreadsheetml/2006/main" count="204" uniqueCount="83">
  <si>
    <t>給与表構造指数（仮称）</t>
  </si>
  <si>
    <t>行政職給料表（一）最高号給×級別職員数（本庁）</t>
  </si>
  <si>
    <t>平均最高号給</t>
  </si>
  <si>
    <t>給料表構造指数</t>
  </si>
  <si>
    <t>１級</t>
  </si>
  <si>
    <t>２級</t>
  </si>
  <si>
    <t>３級</t>
  </si>
  <si>
    <t>４級</t>
  </si>
  <si>
    <t>５級</t>
  </si>
  <si>
    <t>６級</t>
  </si>
  <si>
    <t>７級</t>
  </si>
  <si>
    <t>８級</t>
  </si>
  <si>
    <t>９級</t>
  </si>
  <si>
    <t>10級</t>
  </si>
  <si>
    <t>計　Ａ</t>
  </si>
  <si>
    <t>Ａ／Ｂ</t>
  </si>
  <si>
    <t>北海道</t>
  </si>
  <si>
    <t>青森県</t>
  </si>
  <si>
    <t>岩手県</t>
  </si>
  <si>
    <t>宮城県</t>
  </si>
  <si>
    <t>秋田県</t>
  </si>
  <si>
    <t>山形県</t>
  </si>
  <si>
    <t>福島県</t>
  </si>
  <si>
    <t>茨城県</t>
  </si>
  <si>
    <t>栃木県</t>
  </si>
  <si>
    <t>群馬県</t>
  </si>
  <si>
    <t>埼玉県</t>
  </si>
  <si>
    <t>千　葉　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</si>
  <si>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</si>
  <si>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</si>
  <si>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</si>
  <si>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</si>
  <si>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</si>
  <si>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</si>
  <si>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</si>
  <si>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</si>
  <si>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</si>
  <si>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</si>
  <si>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</si>
  <si>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</si>
  <si>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</si>
  <si>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</si>
  <si>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</si>
  <si>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</si>
  <si>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</si>
  <si>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</si>
  <si>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</si>
  <si>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</si>
  <si>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</si>
  <si>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</si>
  <si>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</si>
  <si>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</si>
  <si>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</si>
  <si>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</si>
  <si>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</si>
  <si>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</si>
  <si>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</si>
  <si>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</si>
  <si>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</si>
  <si>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</si>
  <si>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</si>
  <si>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</si>
  <si>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</si>
  <si>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※平均最高号給（級別最高号給×級別職員数の総数／職員総数）／県平均最高号給</t>
  </si>
  <si>
    <t>都道府県名</t>
  </si>
  <si>
    <t>計</t>
  </si>
  <si>
    <t>（単位：百円）</t>
  </si>
  <si>
    <t>5級以上</t>
  </si>
  <si>
    <t>参　考　(級別職員構成）％</t>
  </si>
  <si>
    <t>国</t>
  </si>
  <si>
    <t>行政職（一）職員数</t>
  </si>
  <si>
    <t>（単位：人、％）</t>
  </si>
  <si>
    <t>ﾛ　級別職員構成</t>
  </si>
  <si>
    <t>行政職（一）給料表　最低・最高号給</t>
  </si>
  <si>
    <t>ｲ　級別最低・最高号給</t>
  </si>
  <si>
    <t>１号給</t>
  </si>
  <si>
    <t>最高号給</t>
  </si>
  <si>
    <t>②給料表における最低・最高号給及び級別職員構成の状況</t>
  </si>
  <si>
    <t>国を上回る　</t>
  </si>
  <si>
    <t>国を下回る</t>
  </si>
  <si>
    <t>注）</t>
  </si>
  <si>
    <t>適用後の数値を記載しています。</t>
  </si>
  <si>
    <t>上記数値は各自治体ホームページで公開されている行政職給料表を元に記載していますが、各自治体の給与に関する条例において附則等で給料表に一定の掛け率を適用することとなっている場合は、</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</si>
</sst>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
    <numFmt numFmtId="177" formatCode="0_);[Red]\(0\)"/>
    <numFmt numFmtId="178" formatCode="#,##0.0_ "/>
    <numFmt numFmtId="179" formatCode="0.0_ "/>
    <numFmt numFmtId="180" formatCode="#,##0_);[Red]\(#,##0\)"/>
    <numFmt numFmtId="181" formatCode="0.0_);[Red]\(0.0\)"/>
    <numFmt numFmtId="182" formatCode="#,##0_ "/>
    <numFmt numFmtId="183" formatCode="#,##0.00_ "/>
  </numFmts>
  <fonts count="33">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Ｐゴシック"/>
      <family val="3"/>
    </font>
    <font>
      <sz val="10"/>
      <color indexed="8"/>
      <name val="ＭＳ ゴシック"/>
      <family val="3"/>
    </font>
    <font>
      <sz val="10"/>
      <color indexed="8"/>
      <name val="ＭＳ Ｐゴシック"/>
      <family val="3"/>
    </font>
    <font>
      <sz val="8"/>
      <color indexed="8"/>
      <name val="ＭＳ Ｐゴシック"/>
      <family val="3"/>
    </font>
    <font>
      <sz val="9"/>
      <color indexed="8"/>
      <name val="ＭＳ Ｐゴシック"/>
      <family val="3"/>
    </font>
    <font>
      <sz val="14"/>
      <color indexed="8"/>
      <name val="ＭＳ Ｐゴシック"/>
      <family val="3"/>
    </font>
    <font>
      <b/>
      <sz val="14"/>
      <color indexed="8"/>
      <name val="ＭＳ Ｐゴシック"/>
      <family val="3"/>
    </font>
    <font>
      <sz val="12"/>
      <color indexed="8"/>
      <name val="ＭＳ Ｐゴシック"/>
      <family val="3"/>
    </font>
    <font>
      <sz val="13"/>
      <color indexed="8"/>
      <name val="ＭＳ Ｐゴシック"/>
      <family val="3"/>
    </font>
    <font>
      <sz val="12"/>
      <name val="ＭＳ Ｐゴシック"/>
      <family val="3"/>
    </font>
    <font>
      <sz val="14"/>
      <name val="ＭＳ Ｐゴシック"/>
      <family val="3"/>
    </font>
    <font>
      <b/>
      <i/>
      <sz val="11"/>
      <color indexed="8"/>
      <name val="ＭＳ Ｐゴシック"/>
      <family val="3"/>
    </font>
    <font>
      <b/>
      <sz val="11"/>
      <color indexed="10"/>
      <name val="ＭＳ Ｐゴシック"/>
      <family val="3"/>
    </font>
    <font>
      <sz val="9"/>
      <name val="MS UI Gothic"/>
      <family val="3"/>
    </font>
    <font>
      <b/>
      <sz val="11"/>
      <color rgb="FFFF0000"/>
      <name val="ＭＳ Ｐゴシック"/>
      <family val="3"/>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tint="-0.4999699890613556"/>
        <bgColor indexed="64"/>
      </patternFill>
    </fill>
    <fill>
      <patternFill patternType="solid">
        <fgColor theme="9" tint="0.7999799847602844"/>
        <bgColor indexed="64"/>
      </patternFill>
    </fill>
    <fill>
      <patternFill patternType="solid">
        <fgColor theme="0" tint="-0.24993999302387238"/>
        <bgColor indexed="64"/>
      </patternFill>
    </fill>
    <fill>
      <patternFill patternType="gray0625"/>
    </fill>
  </fills>
  <borders count="9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bottom/>
    </border>
    <border>
      <left style="thin"/>
      <right/>
      <top/>
      <bottom style="thin"/>
    </border>
    <border>
      <left style="thin"/>
      <right style="thin"/>
      <top style="thin"/>
      <bottom style="thin"/>
    </border>
    <border>
      <left style="thin"/>
      <right style="thin"/>
      <top style="double"/>
      <bottom/>
    </border>
    <border>
      <left style="medium"/>
      <right style="thin"/>
      <top style="thin"/>
      <bottom style="thin"/>
    </border>
    <border>
      <left style="medium"/>
      <right style="thin"/>
      <top/>
      <bottom style="medium"/>
    </border>
    <border>
      <left style="thin"/>
      <right style="medium"/>
      <top/>
      <bottom style="medium"/>
    </border>
    <border>
      <left style="thin"/>
      <right/>
      <top style="double"/>
      <bottom/>
    </border>
    <border>
      <left style="thin"/>
      <right/>
      <top style="thin"/>
      <bottom style="thin"/>
    </border>
    <border>
      <left style="thin"/>
      <right/>
      <top style="thin"/>
      <bottom/>
    </border>
    <border>
      <left/>
      <right/>
      <top/>
      <bottom style="medium"/>
    </border>
    <border>
      <left style="medium"/>
      <right style="medium"/>
      <top/>
      <bottom style="thin"/>
    </border>
    <border>
      <left style="medium"/>
      <right style="medium"/>
      <top style="thin"/>
      <bottom style="thin"/>
    </border>
    <border>
      <left style="medium"/>
      <right style="medium"/>
      <top style="thin"/>
      <bottom style="medium"/>
    </border>
    <border>
      <left style="thin"/>
      <right/>
      <top/>
      <bottom/>
    </border>
    <border>
      <left style="medium"/>
      <right style="medium"/>
      <top/>
      <bottom/>
    </border>
    <border>
      <left style="medium"/>
      <right style="thin"/>
      <top/>
      <bottom/>
    </border>
    <border>
      <left style="thin"/>
      <right style="thin"/>
      <top/>
      <bottom style="thin"/>
    </border>
    <border>
      <left style="medium"/>
      <right style="thin"/>
      <top style="thin"/>
      <bottom style="medium"/>
    </border>
    <border>
      <left style="thin"/>
      <right style="thin"/>
      <top style="thin"/>
      <bottom style="medium"/>
    </border>
    <border>
      <left style="medium"/>
      <right style="thin"/>
      <top/>
      <bottom style="thin"/>
    </border>
    <border diagonalDown="1">
      <left style="thin"/>
      <right style="thin"/>
      <top style="thin"/>
      <bottom style="thin"/>
      <diagonal style="thin"/>
    </border>
    <border>
      <left style="medium"/>
      <right style="double"/>
      <top/>
      <bottom style="thin"/>
    </border>
    <border>
      <left style="medium"/>
      <right style="double"/>
      <top style="thin"/>
      <bottom style="thin"/>
    </border>
    <border>
      <left style="medium"/>
      <right style="double"/>
      <top style="thin"/>
      <bottom style="medium"/>
    </border>
    <border>
      <left/>
      <right style="thin"/>
      <top style="thin"/>
      <bottom style="medium"/>
    </border>
    <border>
      <left style="thin"/>
      <right/>
      <top style="thin"/>
      <bottom style="medium"/>
    </border>
    <border>
      <left style="double"/>
      <right style="double"/>
      <top style="thin"/>
      <bottom style="medium"/>
    </border>
    <border>
      <left style="double"/>
      <right style="thin"/>
      <top style="thin"/>
      <bottom style="medium"/>
    </border>
    <border>
      <left style="double"/>
      <right style="medium"/>
      <top style="thin"/>
      <bottom style="medium"/>
    </border>
    <border>
      <left style="medium"/>
      <right style="thin"/>
      <top style="medium"/>
      <bottom style="medium"/>
    </border>
    <border>
      <left/>
      <right style="thin"/>
      <top style="medium"/>
      <bottom style="medium"/>
    </border>
    <border>
      <left style="thin"/>
      <right style="thin"/>
      <top style="medium"/>
      <bottom style="medium"/>
    </border>
    <border>
      <left style="thin"/>
      <right/>
      <top style="medium"/>
      <bottom style="medium"/>
    </border>
    <border>
      <left style="double"/>
      <right style="double"/>
      <top style="medium"/>
      <bottom style="medium"/>
    </border>
    <border>
      <left style="double"/>
      <right/>
      <top style="medium"/>
      <bottom style="medium"/>
    </border>
    <border>
      <left style="double"/>
      <right style="medium"/>
      <top style="medium"/>
      <bottom style="medium"/>
    </border>
    <border>
      <left style="double"/>
      <right style="thin"/>
      <top/>
      <bottom style="thin"/>
    </border>
    <border>
      <left style="double"/>
      <right style="double"/>
      <top/>
      <bottom/>
    </border>
    <border>
      <left/>
      <right style="thin"/>
      <top/>
      <bottom style="thin"/>
    </border>
    <border>
      <left style="double"/>
      <right style="medium"/>
      <top/>
      <bottom style="thin"/>
    </border>
    <border>
      <left/>
      <right/>
      <top style="thin"/>
      <bottom style="thin"/>
    </border>
    <border>
      <left/>
      <right style="thin"/>
      <top style="thin"/>
      <bottom style="thin"/>
    </border>
    <border>
      <left style="double"/>
      <right style="double"/>
      <top style="thin"/>
      <bottom style="thin"/>
    </border>
    <border>
      <left style="double"/>
      <right/>
      <top/>
      <bottom style="thin"/>
    </border>
    <border diagonalDown="1">
      <left style="thin"/>
      <right style="double"/>
      <top style="thin"/>
      <bottom style="thin"/>
      <diagonal style="thin"/>
    </border>
    <border>
      <left/>
      <right/>
      <top style="thin"/>
      <bottom style="medium"/>
    </border>
    <border>
      <left style="double"/>
      <right/>
      <top style="thin"/>
      <bottom style="medium"/>
    </border>
    <border>
      <left/>
      <right/>
      <top/>
      <bottom style="thin"/>
    </border>
    <border>
      <left style="thin"/>
      <right style="thin"/>
      <top style="medium"/>
      <bottom style="thin"/>
    </border>
    <border diagonalDown="1">
      <left style="thin"/>
      <right style="double"/>
      <top style="medium"/>
      <bottom style="thin"/>
      <diagonal style="thin"/>
    </border>
    <border>
      <left style="double"/>
      <right style="double"/>
      <top/>
      <bottom style="thin"/>
    </border>
    <border diagonalDown="1">
      <left style="thin"/>
      <right/>
      <top style="thin"/>
      <bottom style="thin"/>
      <diagonal style="thin"/>
    </border>
    <border diagonalDown="1">
      <left style="thin"/>
      <right style="double"/>
      <top style="thin"/>
      <bottom style="medium"/>
      <diagonal style="thin"/>
    </border>
    <border diagonalDown="1">
      <left style="thin"/>
      <right style="double"/>
      <top/>
      <bottom style="thin"/>
      <diagonal style="thin"/>
    </border>
    <border>
      <left style="medium"/>
      <right style="double"/>
      <top/>
      <bottom/>
    </border>
    <border>
      <left/>
      <right style="thin"/>
      <top/>
      <bottom/>
    </border>
    <border>
      <left style="double"/>
      <right style="thin"/>
      <top/>
      <bottom/>
    </border>
    <border>
      <left style="double"/>
      <right/>
      <top/>
      <bottom/>
    </border>
    <border>
      <left style="double"/>
      <right style="medium"/>
      <top/>
      <bottom/>
    </border>
    <border>
      <left/>
      <right style="medium"/>
      <top/>
      <bottom/>
    </border>
    <border>
      <left/>
      <right style="medium"/>
      <top style="thin"/>
      <bottom style="thin"/>
    </border>
    <border diagonalDown="1">
      <left/>
      <right style="medium"/>
      <top style="thin"/>
      <bottom style="thin"/>
      <diagonal style="thin"/>
    </border>
    <border>
      <left/>
      <right style="medium"/>
      <top style="thin"/>
      <bottom style="medium"/>
    </border>
    <border diagonalDown="1">
      <left/>
      <right style="medium"/>
      <top style="medium"/>
      <bottom style="thin"/>
      <diagonal style="thin"/>
    </border>
    <border>
      <left/>
      <right style="medium"/>
      <top/>
      <bottom style="thin"/>
    </border>
    <border diagonalDown="1">
      <left/>
      <right style="medium"/>
      <top style="thin"/>
      <bottom style="medium"/>
      <diagonal style="thin"/>
    </border>
    <border diagonalDown="1">
      <left/>
      <right style="medium"/>
      <top/>
      <bottom style="thin"/>
      <diagonal style="thin"/>
    </border>
    <border diagonalDown="1">
      <left style="thin"/>
      <right style="thin"/>
      <top style="medium"/>
      <bottom style="thin"/>
      <diagonal style="thin"/>
    </border>
    <border diagonalDown="1">
      <left style="thin"/>
      <right style="thin"/>
      <top style="thin"/>
      <bottom style="medium"/>
      <diagonal style="thin"/>
    </border>
    <border diagonalDown="1">
      <left style="thin"/>
      <right style="thin"/>
      <top/>
      <bottom style="thin"/>
      <diagonal style="thin"/>
    </border>
    <border>
      <left style="medium"/>
      <right style="double"/>
      <top style="medium"/>
      <bottom style="medium"/>
    </border>
    <border>
      <left/>
      <right style="medium"/>
      <top style="medium"/>
      <bottom style="medium"/>
    </border>
    <border>
      <left style="medium"/>
      <right style="medium"/>
      <top style="medium"/>
      <bottom/>
    </border>
    <border>
      <left style="medium"/>
      <right style="double"/>
      <top style="medium"/>
      <bottom/>
    </border>
    <border>
      <left style="medium"/>
      <right style="double"/>
      <top/>
      <bottom style="medium"/>
    </border>
    <border>
      <left style="double"/>
      <right/>
      <top style="thin"/>
      <bottom style="thin"/>
    </border>
    <border>
      <left style="double"/>
      <right/>
      <top style="medium"/>
      <bottom style="thin"/>
    </border>
    <border>
      <left/>
      <right/>
      <top style="medium"/>
      <bottom style="thin"/>
    </border>
    <border>
      <left/>
      <right style="medium"/>
      <top style="medium"/>
      <bottom style="thin"/>
    </border>
    <border>
      <left style="medium"/>
      <right/>
      <top style="medium"/>
      <bottom style="thin"/>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1" fillId="0" borderId="0">
      <alignment vertical="center"/>
      <protection/>
    </xf>
    <xf numFmtId="0" fontId="17" fillId="4" borderId="0" applyNumberFormat="0" applyBorder="0" applyAlignment="0" applyProtection="0"/>
  </cellStyleXfs>
  <cellXfs count="197">
    <xf numFmtId="0" fontId="0" fillId="0" borderId="0" xfId="0" applyAlignment="1">
      <alignment/>
    </xf>
    <xf numFmtId="0" fontId="1" fillId="0" borderId="0" xfId="62">
      <alignment vertical="center"/>
      <protection/>
    </xf>
    <xf numFmtId="0" fontId="1" fillId="0" borderId="0" xfId="62" applyFont="1">
      <alignment vertical="center"/>
      <protection/>
    </xf>
    <xf numFmtId="0" fontId="1" fillId="0" borderId="0" xfId="62" applyAlignment="1">
      <alignment vertical="center" wrapText="1"/>
      <protection/>
    </xf>
    <xf numFmtId="0" fontId="1" fillId="0" borderId="0" xfId="62" applyFill="1">
      <alignment vertical="center"/>
      <protection/>
    </xf>
    <xf numFmtId="0" fontId="32" fillId="0" borderId="0" xfId="62" applyFont="1">
      <alignment vertical="center"/>
      <protection/>
    </xf>
    <xf numFmtId="0" fontId="1" fillId="0" borderId="0" xfId="62" applyFill="1" applyAlignment="1">
      <alignment vertical="center" wrapText="1"/>
      <protection/>
    </xf>
    <xf numFmtId="0" fontId="1" fillId="0" borderId="10" xfId="62" applyFill="1" applyBorder="1" applyAlignment="1">
      <alignment horizontal="center" vertical="center" wrapText="1"/>
      <protection/>
    </xf>
    <xf numFmtId="0" fontId="1" fillId="0" borderId="11" xfId="62" applyBorder="1" applyAlignment="1">
      <alignment horizontal="center" vertical="center" wrapText="1"/>
      <protection/>
    </xf>
    <xf numFmtId="0" fontId="1" fillId="0" borderId="12" xfId="62" applyBorder="1">
      <alignment vertical="center"/>
      <protection/>
    </xf>
    <xf numFmtId="0" fontId="1" fillId="0" borderId="12" xfId="62" applyFill="1" applyBorder="1">
      <alignment vertical="center"/>
      <protection/>
    </xf>
    <xf numFmtId="0" fontId="1" fillId="0" borderId="13" xfId="62" applyBorder="1">
      <alignment vertical="center"/>
      <protection/>
    </xf>
    <xf numFmtId="0" fontId="1" fillId="0" borderId="14" xfId="62" applyBorder="1">
      <alignment vertical="center"/>
      <protection/>
    </xf>
    <xf numFmtId="177" fontId="1" fillId="0" borderId="15" xfId="62" applyNumberFormat="1" applyBorder="1">
      <alignment vertical="center"/>
      <protection/>
    </xf>
    <xf numFmtId="0" fontId="1" fillId="0" borderId="16" xfId="62" applyBorder="1">
      <alignment vertical="center"/>
      <protection/>
    </xf>
    <xf numFmtId="0" fontId="1" fillId="0" borderId="17" xfId="62" applyBorder="1">
      <alignment vertical="center"/>
      <protection/>
    </xf>
    <xf numFmtId="0" fontId="1" fillId="0" borderId="18" xfId="62" applyBorder="1">
      <alignment vertical="center"/>
      <protection/>
    </xf>
    <xf numFmtId="0" fontId="1" fillId="0" borderId="18" xfId="62" applyFill="1" applyBorder="1">
      <alignment vertical="center"/>
      <protection/>
    </xf>
    <xf numFmtId="0" fontId="1" fillId="0" borderId="19" xfId="62" applyBorder="1" applyAlignment="1">
      <alignment vertical="center" shrinkToFit="1"/>
      <protection/>
    </xf>
    <xf numFmtId="177" fontId="21" fillId="0" borderId="0" xfId="62" applyNumberFormat="1" applyFont="1">
      <alignment vertical="center"/>
      <protection/>
    </xf>
    <xf numFmtId="0" fontId="22" fillId="0" borderId="20" xfId="62" applyFont="1" applyBorder="1">
      <alignment vertical="center"/>
      <protection/>
    </xf>
    <xf numFmtId="0" fontId="22" fillId="0" borderId="0" xfId="62" applyFont="1">
      <alignment vertical="center"/>
      <protection/>
    </xf>
    <xf numFmtId="178" fontId="1" fillId="0" borderId="21" xfId="62" applyNumberFormat="1" applyFill="1" applyBorder="1" applyAlignment="1">
      <alignment horizontal="center" vertical="center"/>
      <protection/>
    </xf>
    <xf numFmtId="178" fontId="1" fillId="0" borderId="22" xfId="62" applyNumberFormat="1" applyFill="1" applyBorder="1" applyAlignment="1">
      <alignment horizontal="center" vertical="center"/>
      <protection/>
    </xf>
    <xf numFmtId="178" fontId="1" fillId="0" borderId="23" xfId="62" applyNumberFormat="1" applyFill="1" applyBorder="1" applyAlignment="1">
      <alignment horizontal="center" vertical="center"/>
      <protection/>
    </xf>
    <xf numFmtId="178" fontId="1" fillId="0" borderId="0" xfId="62" applyNumberFormat="1" applyAlignment="1">
      <alignment horizontal="center" vertical="center"/>
      <protection/>
    </xf>
    <xf numFmtId="0" fontId="20" fillId="0" borderId="0" xfId="62" applyFont="1" applyAlignment="1">
      <alignment vertical="center"/>
      <protection/>
    </xf>
    <xf numFmtId="0" fontId="19" fillId="0" borderId="0" xfId="62" applyFont="1" applyAlignment="1">
      <alignment horizontal="left" vertical="center"/>
      <protection/>
    </xf>
    <xf numFmtId="0" fontId="1" fillId="0" borderId="24" xfId="62" applyBorder="1" applyAlignment="1">
      <alignment horizontal="center" vertical="center" wrapText="1"/>
      <protection/>
    </xf>
    <xf numFmtId="0" fontId="0" fillId="0" borderId="25" xfId="0" applyBorder="1" applyAlignment="1">
      <alignment vertical="center" wrapText="1"/>
    </xf>
    <xf numFmtId="0" fontId="20" fillId="0" borderId="0" xfId="62" applyFont="1" applyAlignment="1">
      <alignment horizontal="right" vertical="center"/>
      <protection/>
    </xf>
    <xf numFmtId="0" fontId="1" fillId="0" borderId="0" xfId="62" applyAlignment="1">
      <alignment horizontal="center" vertical="center"/>
      <protection/>
    </xf>
    <xf numFmtId="180" fontId="21" fillId="0" borderId="0" xfId="62" applyNumberFormat="1" applyFont="1">
      <alignment vertical="center"/>
      <protection/>
    </xf>
    <xf numFmtId="0" fontId="24" fillId="0" borderId="0" xfId="62" applyFont="1" applyBorder="1" applyAlignment="1">
      <alignment vertical="center"/>
      <protection/>
    </xf>
    <xf numFmtId="177" fontId="22" fillId="0" borderId="0" xfId="62" applyNumberFormat="1" applyFont="1">
      <alignment vertical="center"/>
      <protection/>
    </xf>
    <xf numFmtId="0" fontId="1" fillId="0" borderId="0" xfId="62" applyAlignment="1">
      <alignment vertical="center"/>
      <protection/>
    </xf>
    <xf numFmtId="0" fontId="26" fillId="0" borderId="0" xfId="62" applyFont="1">
      <alignment vertical="center"/>
      <protection/>
    </xf>
    <xf numFmtId="0" fontId="26" fillId="0" borderId="0" xfId="62" applyFont="1" applyFill="1">
      <alignment vertical="center"/>
      <protection/>
    </xf>
    <xf numFmtId="0" fontId="24" fillId="0" borderId="0" xfId="62" applyFont="1" applyAlignment="1">
      <alignment vertical="center"/>
      <protection/>
    </xf>
    <xf numFmtId="182" fontId="23" fillId="0" borderId="26" xfId="62" applyNumberFormat="1" applyFont="1" applyFill="1" applyBorder="1" applyAlignment="1">
      <alignment horizontal="center" vertical="center"/>
      <protection/>
    </xf>
    <xf numFmtId="182" fontId="23" fillId="0" borderId="27" xfId="62" applyNumberFormat="1" applyFont="1" applyFill="1" applyBorder="1" applyAlignment="1">
      <alignment horizontal="center" vertical="center"/>
      <protection/>
    </xf>
    <xf numFmtId="182" fontId="23" fillId="0" borderId="10" xfId="62" applyNumberFormat="1" applyFont="1" applyFill="1" applyBorder="1" applyAlignment="1">
      <alignment horizontal="center" vertical="center"/>
      <protection/>
    </xf>
    <xf numFmtId="182" fontId="23" fillId="0" borderId="14" xfId="62" applyNumberFormat="1" applyFont="1" applyFill="1" applyBorder="1" applyAlignment="1">
      <alignment horizontal="center" vertical="center"/>
      <protection/>
    </xf>
    <xf numFmtId="182" fontId="23" fillId="0" borderId="12" xfId="62" applyNumberFormat="1" applyFont="1" applyFill="1" applyBorder="1" applyAlignment="1">
      <alignment horizontal="center" vertical="center"/>
      <protection/>
    </xf>
    <xf numFmtId="182" fontId="23" fillId="0" borderId="28" xfId="62" applyNumberFormat="1" applyFont="1" applyFill="1" applyBorder="1" applyAlignment="1">
      <alignment horizontal="center" vertical="center"/>
      <protection/>
    </xf>
    <xf numFmtId="182" fontId="23" fillId="0" borderId="29" xfId="62" applyNumberFormat="1" applyFont="1" applyFill="1" applyBorder="1" applyAlignment="1">
      <alignment horizontal="center" vertical="center"/>
      <protection/>
    </xf>
    <xf numFmtId="182" fontId="23" fillId="0" borderId="30" xfId="62" applyNumberFormat="1" applyFont="1" applyFill="1" applyBorder="1" applyAlignment="1">
      <alignment horizontal="center" vertical="center"/>
      <protection/>
    </xf>
    <xf numFmtId="182" fontId="23" fillId="24" borderId="31" xfId="62" applyNumberFormat="1" applyFont="1" applyFill="1" applyBorder="1" applyAlignment="1">
      <alignment horizontal="center" vertical="center"/>
      <protection/>
    </xf>
    <xf numFmtId="0" fontId="1" fillId="0" borderId="0" xfId="62" applyFont="1" applyFill="1">
      <alignment vertical="center"/>
      <protection/>
    </xf>
    <xf numFmtId="176" fontId="25" fillId="0" borderId="32" xfId="62" applyNumberFormat="1" applyFont="1" applyFill="1" applyBorder="1" applyAlignment="1">
      <alignment horizontal="distributed" vertical="center"/>
      <protection/>
    </xf>
    <xf numFmtId="176" fontId="25" fillId="0" borderId="33" xfId="62" applyNumberFormat="1" applyFont="1" applyFill="1" applyBorder="1" applyAlignment="1">
      <alignment horizontal="distributed" vertical="center"/>
      <protection/>
    </xf>
    <xf numFmtId="176" fontId="25" fillId="0" borderId="34" xfId="62" applyNumberFormat="1" applyFont="1" applyFill="1" applyBorder="1" applyAlignment="1">
      <alignment horizontal="distributed" vertical="center"/>
      <protection/>
    </xf>
    <xf numFmtId="0" fontId="27" fillId="0" borderId="33" xfId="62" applyFont="1" applyFill="1" applyBorder="1" applyAlignment="1">
      <alignment horizontal="center" vertical="center" wrapText="1"/>
      <protection/>
    </xf>
    <xf numFmtId="0" fontId="27" fillId="0" borderId="28" xfId="62" applyFont="1" applyFill="1" applyBorder="1" applyAlignment="1">
      <alignment horizontal="center" vertical="center" readingOrder="1"/>
      <protection/>
    </xf>
    <xf numFmtId="0" fontId="27" fillId="0" borderId="35" xfId="62" applyFont="1" applyFill="1" applyBorder="1" applyAlignment="1">
      <alignment horizontal="center" vertical="center" readingOrder="1"/>
      <protection/>
    </xf>
    <xf numFmtId="0" fontId="27" fillId="0" borderId="29" xfId="62" applyFont="1" applyFill="1" applyBorder="1" applyAlignment="1">
      <alignment horizontal="center" vertical="center"/>
      <protection/>
    </xf>
    <xf numFmtId="0" fontId="27" fillId="0" borderId="35" xfId="62" applyFont="1" applyFill="1" applyBorder="1" applyAlignment="1">
      <alignment horizontal="center" vertical="center"/>
      <protection/>
    </xf>
    <xf numFmtId="0" fontId="27" fillId="0" borderId="36" xfId="62" applyFont="1" applyFill="1" applyBorder="1" applyAlignment="1">
      <alignment horizontal="center" vertical="center"/>
      <protection/>
    </xf>
    <xf numFmtId="0" fontId="27" fillId="0" borderId="37" xfId="62" applyFont="1" applyFill="1" applyBorder="1" applyAlignment="1">
      <alignment horizontal="center" vertical="center"/>
      <protection/>
    </xf>
    <xf numFmtId="0" fontId="27" fillId="0" borderId="38" xfId="62" applyFont="1" applyFill="1" applyBorder="1" applyAlignment="1">
      <alignment horizontal="center" vertical="center" readingOrder="1"/>
      <protection/>
    </xf>
    <xf numFmtId="0" fontId="27" fillId="0" borderId="39" xfId="62" applyFont="1" applyFill="1" applyBorder="1" applyAlignment="1">
      <alignment horizontal="center" vertical="center" wrapText="1"/>
      <protection/>
    </xf>
    <xf numFmtId="180" fontId="28" fillId="25" borderId="40" xfId="49" applyNumberFormat="1" applyFont="1" applyFill="1" applyBorder="1" applyAlignment="1">
      <alignment horizontal="center" vertical="center" shrinkToFit="1" readingOrder="1"/>
    </xf>
    <xf numFmtId="180" fontId="28" fillId="25" borderId="41" xfId="49" applyNumberFormat="1" applyFont="1" applyFill="1" applyBorder="1" applyAlignment="1">
      <alignment horizontal="center" vertical="center" shrinkToFit="1" readingOrder="1"/>
    </xf>
    <xf numFmtId="180" fontId="28" fillId="25" borderId="42" xfId="49" applyNumberFormat="1" applyFont="1" applyFill="1" applyBorder="1" applyAlignment="1">
      <alignment horizontal="center" vertical="center" shrinkToFit="1" readingOrder="1"/>
    </xf>
    <xf numFmtId="180" fontId="28" fillId="25" borderId="43" xfId="49" applyNumberFormat="1" applyFont="1" applyFill="1" applyBorder="1" applyAlignment="1">
      <alignment horizontal="center" vertical="center" shrinkToFit="1" readingOrder="1"/>
    </xf>
    <xf numFmtId="180" fontId="28" fillId="25" borderId="44" xfId="62" applyNumberFormat="1" applyFont="1" applyFill="1" applyBorder="1" applyAlignment="1">
      <alignment horizontal="center" vertical="center" shrinkToFit="1" readingOrder="1"/>
      <protection/>
    </xf>
    <xf numFmtId="179" fontId="28" fillId="25" borderId="45" xfId="62" applyNumberFormat="1" applyFont="1" applyFill="1" applyBorder="1" applyAlignment="1">
      <alignment horizontal="center" vertical="center" wrapText="1" readingOrder="1"/>
      <protection/>
    </xf>
    <xf numFmtId="179" fontId="28" fillId="25" borderId="42" xfId="62" applyNumberFormat="1" applyFont="1" applyFill="1" applyBorder="1" applyAlignment="1">
      <alignment horizontal="center" vertical="center" wrapText="1" readingOrder="1"/>
      <protection/>
    </xf>
    <xf numFmtId="179" fontId="28" fillId="25" borderId="42" xfId="62" applyNumberFormat="1" applyFont="1" applyFill="1" applyBorder="1" applyAlignment="1">
      <alignment horizontal="center" vertical="center" wrapText="1"/>
      <protection/>
    </xf>
    <xf numFmtId="179" fontId="28" fillId="25" borderId="41" xfId="62" applyNumberFormat="1" applyFont="1" applyFill="1" applyBorder="1" applyAlignment="1">
      <alignment horizontal="center" vertical="center" wrapText="1"/>
      <protection/>
    </xf>
    <xf numFmtId="179" fontId="28" fillId="25" borderId="43" xfId="62" applyNumberFormat="1" applyFont="1" applyFill="1" applyBorder="1" applyAlignment="1">
      <alignment horizontal="center" vertical="center" wrapText="1"/>
      <protection/>
    </xf>
    <xf numFmtId="179" fontId="28" fillId="25" borderId="46" xfId="62" applyNumberFormat="1" applyFont="1" applyFill="1" applyBorder="1" applyAlignment="1">
      <alignment horizontal="center" vertical="center" wrapText="1"/>
      <protection/>
    </xf>
    <xf numFmtId="180" fontId="23" fillId="0" borderId="47" xfId="62" applyNumberFormat="1" applyFont="1" applyFill="1" applyBorder="1" applyAlignment="1">
      <alignment horizontal="center" vertical="center" shrinkToFit="1" readingOrder="1"/>
      <protection/>
    </xf>
    <xf numFmtId="180" fontId="23" fillId="0" borderId="27" xfId="62" applyNumberFormat="1" applyFont="1" applyFill="1" applyBorder="1" applyAlignment="1">
      <alignment horizontal="center" vertical="center" shrinkToFit="1" readingOrder="1"/>
      <protection/>
    </xf>
    <xf numFmtId="180" fontId="23" fillId="0" borderId="24" xfId="62" applyNumberFormat="1" applyFont="1" applyFill="1" applyBorder="1" applyAlignment="1">
      <alignment horizontal="center" vertical="center" shrinkToFit="1" readingOrder="1"/>
      <protection/>
    </xf>
    <xf numFmtId="180" fontId="23" fillId="0" borderId="48" xfId="62" applyNumberFormat="1" applyFont="1" applyFill="1" applyBorder="1" applyAlignment="1">
      <alignment horizontal="center" vertical="center" shrinkToFit="1" readingOrder="1"/>
      <protection/>
    </xf>
    <xf numFmtId="181" fontId="23" fillId="0" borderId="47" xfId="62" applyNumberFormat="1" applyFont="1" applyFill="1" applyBorder="1" applyAlignment="1">
      <alignment horizontal="center" vertical="center" wrapText="1"/>
      <protection/>
    </xf>
    <xf numFmtId="181" fontId="23" fillId="0" borderId="27" xfId="62" applyNumberFormat="1" applyFont="1" applyFill="1" applyBorder="1" applyAlignment="1">
      <alignment horizontal="center" vertical="center" wrapText="1"/>
      <protection/>
    </xf>
    <xf numFmtId="181" fontId="23" fillId="0" borderId="49" xfId="62" applyNumberFormat="1" applyFont="1" applyFill="1" applyBorder="1" applyAlignment="1">
      <alignment horizontal="center" vertical="center" wrapText="1"/>
      <protection/>
    </xf>
    <xf numFmtId="179" fontId="23" fillId="0" borderId="27" xfId="42" applyNumberFormat="1" applyFont="1" applyFill="1" applyBorder="1" applyAlignment="1">
      <alignment horizontal="center" vertical="center" wrapText="1"/>
    </xf>
    <xf numFmtId="181" fontId="23" fillId="0" borderId="50" xfId="62" applyNumberFormat="1" applyFont="1" applyFill="1" applyBorder="1" applyAlignment="1">
      <alignment horizontal="center" vertical="center" wrapText="1"/>
      <protection/>
    </xf>
    <xf numFmtId="180" fontId="23" fillId="0" borderId="14" xfId="62" applyNumberFormat="1" applyFont="1" applyFill="1" applyBorder="1" applyAlignment="1">
      <alignment horizontal="center" vertical="center" shrinkToFit="1" readingOrder="1"/>
      <protection/>
    </xf>
    <xf numFmtId="180" fontId="23" fillId="0" borderId="51" xfId="62" applyNumberFormat="1" applyFont="1" applyFill="1" applyBorder="1" applyAlignment="1">
      <alignment horizontal="center" vertical="center" shrinkToFit="1" readingOrder="1"/>
      <protection/>
    </xf>
    <xf numFmtId="180" fontId="23" fillId="0" borderId="18" xfId="62" applyNumberFormat="1" applyFont="1" applyFill="1" applyBorder="1" applyAlignment="1">
      <alignment horizontal="center" vertical="center" shrinkToFit="1" readingOrder="1"/>
      <protection/>
    </xf>
    <xf numFmtId="180" fontId="23" fillId="0" borderId="12" xfId="62" applyNumberFormat="1" applyFont="1" applyFill="1" applyBorder="1" applyAlignment="1">
      <alignment horizontal="center" vertical="center" shrinkToFit="1" readingOrder="1"/>
      <protection/>
    </xf>
    <xf numFmtId="180" fontId="23" fillId="0" borderId="52" xfId="62" applyNumberFormat="1" applyFont="1" applyFill="1" applyBorder="1" applyAlignment="1">
      <alignment horizontal="center" vertical="center" shrinkToFit="1" readingOrder="1"/>
      <protection/>
    </xf>
    <xf numFmtId="180" fontId="23" fillId="0" borderId="53" xfId="62" applyNumberFormat="1" applyFont="1" applyFill="1" applyBorder="1" applyAlignment="1">
      <alignment horizontal="center" vertical="center" shrinkToFit="1" readingOrder="1"/>
      <protection/>
    </xf>
    <xf numFmtId="181" fontId="23" fillId="0" borderId="54" xfId="62" applyNumberFormat="1" applyFont="1" applyFill="1" applyBorder="1" applyAlignment="1">
      <alignment horizontal="center" vertical="center" wrapText="1"/>
      <protection/>
    </xf>
    <xf numFmtId="181" fontId="23" fillId="0" borderId="12" xfId="62" applyNumberFormat="1" applyFont="1" applyFill="1" applyBorder="1" applyAlignment="1">
      <alignment horizontal="center" vertical="center" wrapText="1"/>
      <protection/>
    </xf>
    <xf numFmtId="181" fontId="23" fillId="0" borderId="52" xfId="62" applyNumberFormat="1" applyFont="1" applyFill="1" applyBorder="1" applyAlignment="1">
      <alignment horizontal="center" vertical="center" wrapText="1"/>
      <protection/>
    </xf>
    <xf numFmtId="179" fontId="23" fillId="0" borderId="12" xfId="42" applyNumberFormat="1" applyFont="1" applyFill="1" applyBorder="1" applyAlignment="1">
      <alignment horizontal="center" vertical="center" wrapText="1"/>
    </xf>
    <xf numFmtId="180" fontId="23" fillId="24" borderId="55" xfId="62" applyNumberFormat="1" applyFont="1" applyFill="1" applyBorder="1" applyAlignment="1">
      <alignment horizontal="center" vertical="center" shrinkToFit="1" readingOrder="1"/>
      <protection/>
    </xf>
    <xf numFmtId="179" fontId="23" fillId="24" borderId="55" xfId="42" applyNumberFormat="1" applyFont="1" applyFill="1" applyBorder="1" applyAlignment="1">
      <alignment horizontal="center" vertical="center" wrapText="1"/>
    </xf>
    <xf numFmtId="180" fontId="23" fillId="0" borderId="28" xfId="62" applyNumberFormat="1" applyFont="1" applyFill="1" applyBorder="1" applyAlignment="1">
      <alignment horizontal="center" vertical="center" shrinkToFit="1" readingOrder="1"/>
      <protection/>
    </xf>
    <xf numFmtId="180" fontId="23" fillId="0" borderId="56" xfId="62" applyNumberFormat="1" applyFont="1" applyFill="1" applyBorder="1" applyAlignment="1">
      <alignment horizontal="center" vertical="center" shrinkToFit="1" readingOrder="1"/>
      <protection/>
    </xf>
    <xf numFmtId="180" fontId="23" fillId="0" borderId="29" xfId="62" applyNumberFormat="1" applyFont="1" applyFill="1" applyBorder="1" applyAlignment="1">
      <alignment horizontal="center" vertical="center" shrinkToFit="1" readingOrder="1"/>
      <protection/>
    </xf>
    <xf numFmtId="180" fontId="23" fillId="0" borderId="35" xfId="62" applyNumberFormat="1" applyFont="1" applyFill="1" applyBorder="1" applyAlignment="1">
      <alignment horizontal="center" vertical="center" shrinkToFit="1" readingOrder="1"/>
      <protection/>
    </xf>
    <xf numFmtId="180" fontId="23" fillId="0" borderId="36" xfId="62" applyNumberFormat="1" applyFont="1" applyFill="1" applyBorder="1" applyAlignment="1">
      <alignment horizontal="center" vertical="center" shrinkToFit="1" readingOrder="1"/>
      <protection/>
    </xf>
    <xf numFmtId="180" fontId="23" fillId="0" borderId="37" xfId="62" applyNumberFormat="1" applyFont="1" applyFill="1" applyBorder="1" applyAlignment="1">
      <alignment horizontal="center" vertical="center" shrinkToFit="1" readingOrder="1"/>
      <protection/>
    </xf>
    <xf numFmtId="181" fontId="23" fillId="0" borderId="57" xfId="62" applyNumberFormat="1" applyFont="1" applyFill="1" applyBorder="1" applyAlignment="1">
      <alignment horizontal="center" vertical="center" wrapText="1"/>
      <protection/>
    </xf>
    <xf numFmtId="181" fontId="23" fillId="0" borderId="29" xfId="62" applyNumberFormat="1" applyFont="1" applyFill="1" applyBorder="1" applyAlignment="1">
      <alignment horizontal="center" vertical="center" wrapText="1"/>
      <protection/>
    </xf>
    <xf numFmtId="181" fontId="23" fillId="0" borderId="35" xfId="62" applyNumberFormat="1" applyFont="1" applyFill="1" applyBorder="1" applyAlignment="1">
      <alignment horizontal="center" vertical="center" wrapText="1"/>
      <protection/>
    </xf>
    <xf numFmtId="179" fontId="23" fillId="0" borderId="29" xfId="42" applyNumberFormat="1" applyFont="1" applyFill="1" applyBorder="1" applyAlignment="1">
      <alignment horizontal="center" vertical="center" wrapText="1"/>
    </xf>
    <xf numFmtId="181" fontId="23" fillId="0" borderId="39" xfId="62" applyNumberFormat="1" applyFont="1" applyFill="1" applyBorder="1" applyAlignment="1">
      <alignment horizontal="center" vertical="center" wrapText="1"/>
      <protection/>
    </xf>
    <xf numFmtId="180" fontId="23" fillId="0" borderId="30" xfId="62" applyNumberFormat="1" applyFont="1" applyFill="1" applyBorder="1" applyAlignment="1">
      <alignment horizontal="center" vertical="center" shrinkToFit="1" readingOrder="1"/>
      <protection/>
    </xf>
    <xf numFmtId="180" fontId="23" fillId="0" borderId="58" xfId="62" applyNumberFormat="1" applyFont="1" applyFill="1" applyBorder="1" applyAlignment="1">
      <alignment horizontal="center" vertical="center" shrinkToFit="1" readingOrder="1"/>
      <protection/>
    </xf>
    <xf numFmtId="180" fontId="23" fillId="0" borderId="11" xfId="62" applyNumberFormat="1" applyFont="1" applyFill="1" applyBorder="1" applyAlignment="1">
      <alignment horizontal="center" vertical="center" shrinkToFit="1" readingOrder="1"/>
      <protection/>
    </xf>
    <xf numFmtId="180" fontId="23" fillId="0" borderId="59" xfId="62" applyNumberFormat="1" applyFont="1" applyFill="1" applyBorder="1" applyAlignment="1">
      <alignment horizontal="center" vertical="center" shrinkToFit="1" readingOrder="1"/>
      <protection/>
    </xf>
    <xf numFmtId="180" fontId="23" fillId="0" borderId="49" xfId="62" applyNumberFormat="1" applyFont="1" applyFill="1" applyBorder="1" applyAlignment="1">
      <alignment horizontal="center" vertical="center" shrinkToFit="1" readingOrder="1"/>
      <protection/>
    </xf>
    <xf numFmtId="180" fontId="23" fillId="24" borderId="60" xfId="62" applyNumberFormat="1" applyFont="1" applyFill="1" applyBorder="1" applyAlignment="1">
      <alignment horizontal="center" vertical="center" shrinkToFit="1" readingOrder="1"/>
      <protection/>
    </xf>
    <xf numFmtId="180" fontId="23" fillId="0" borderId="61" xfId="62" applyNumberFormat="1" applyFont="1" applyFill="1" applyBorder="1" applyAlignment="1">
      <alignment horizontal="center" vertical="center" shrinkToFit="1" readingOrder="1"/>
      <protection/>
    </xf>
    <xf numFmtId="179" fontId="23" fillId="24" borderId="60" xfId="42" applyNumberFormat="1" applyFont="1" applyFill="1" applyBorder="1" applyAlignment="1">
      <alignment horizontal="center" vertical="center" wrapText="1"/>
    </xf>
    <xf numFmtId="180" fontId="28" fillId="0" borderId="14" xfId="62" applyNumberFormat="1" applyFont="1" applyFill="1" applyBorder="1" applyAlignment="1">
      <alignment horizontal="center" vertical="center" shrinkToFit="1" readingOrder="1"/>
      <protection/>
    </xf>
    <xf numFmtId="180" fontId="28" fillId="0" borderId="52" xfId="62" applyNumberFormat="1" applyFont="1" applyFill="1" applyBorder="1" applyAlignment="1">
      <alignment horizontal="center" vertical="center" shrinkToFit="1" readingOrder="1"/>
      <protection/>
    </xf>
    <xf numFmtId="180" fontId="28" fillId="0" borderId="12" xfId="62" applyNumberFormat="1" applyFont="1" applyFill="1" applyBorder="1" applyAlignment="1">
      <alignment horizontal="center" vertical="center" shrinkToFit="1" readingOrder="1"/>
      <protection/>
    </xf>
    <xf numFmtId="180" fontId="28" fillId="0" borderId="18" xfId="62" applyNumberFormat="1" applyFont="1" applyFill="1" applyBorder="1" applyAlignment="1">
      <alignment horizontal="center" vertical="center" shrinkToFit="1" readingOrder="1"/>
      <protection/>
    </xf>
    <xf numFmtId="180" fontId="28" fillId="0" borderId="51" xfId="62" applyNumberFormat="1" applyFont="1" applyFill="1" applyBorder="1" applyAlignment="1">
      <alignment horizontal="center" vertical="center" shrinkToFit="1" readingOrder="1"/>
      <protection/>
    </xf>
    <xf numFmtId="180" fontId="23" fillId="24" borderId="62" xfId="62" applyNumberFormat="1" applyFont="1" applyFill="1" applyBorder="1" applyAlignment="1">
      <alignment horizontal="center" vertical="center" shrinkToFit="1" readingOrder="1"/>
      <protection/>
    </xf>
    <xf numFmtId="181" fontId="23" fillId="24" borderId="31" xfId="62" applyNumberFormat="1" applyFont="1" applyFill="1" applyBorder="1" applyAlignment="1">
      <alignment horizontal="center" vertical="center" wrapText="1"/>
      <protection/>
    </xf>
    <xf numFmtId="180" fontId="23" fillId="24" borderId="63" xfId="62" applyNumberFormat="1" applyFont="1" applyFill="1" applyBorder="1" applyAlignment="1">
      <alignment horizontal="center" vertical="center" shrinkToFit="1" readingOrder="1"/>
      <protection/>
    </xf>
    <xf numFmtId="179" fontId="23" fillId="24" borderId="63" xfId="42" applyNumberFormat="1" applyFont="1" applyFill="1" applyBorder="1" applyAlignment="1">
      <alignment horizontal="center" vertical="center" wrapText="1"/>
    </xf>
    <xf numFmtId="180" fontId="23" fillId="24" borderId="64" xfId="62" applyNumberFormat="1" applyFont="1" applyFill="1" applyBorder="1" applyAlignment="1">
      <alignment horizontal="center" vertical="center" shrinkToFit="1" readingOrder="1"/>
      <protection/>
    </xf>
    <xf numFmtId="181" fontId="23" fillId="0" borderId="59" xfId="62" applyNumberFormat="1" applyFont="1" applyFill="1" applyBorder="1" applyAlignment="1">
      <alignment horizontal="center" vertical="center" wrapText="1"/>
      <protection/>
    </xf>
    <xf numFmtId="179" fontId="23" fillId="24" borderId="64" xfId="42" applyNumberFormat="1" applyFont="1" applyFill="1" applyBorder="1" applyAlignment="1">
      <alignment horizontal="center" vertical="center" wrapText="1"/>
    </xf>
    <xf numFmtId="0" fontId="1" fillId="0" borderId="0" xfId="62" applyAlignment="1">
      <alignment horizontal="right" vertical="center"/>
      <protection/>
    </xf>
    <xf numFmtId="176" fontId="25" fillId="0" borderId="65" xfId="62" applyNumberFormat="1" applyFont="1" applyFill="1" applyBorder="1" applyAlignment="1">
      <alignment horizontal="distributed" vertical="center"/>
      <protection/>
    </xf>
    <xf numFmtId="182" fontId="23" fillId="0" borderId="66" xfId="62" applyNumberFormat="1" applyFont="1" applyFill="1" applyBorder="1" applyAlignment="1">
      <alignment horizontal="center" vertical="center"/>
      <protection/>
    </xf>
    <xf numFmtId="0" fontId="22" fillId="0" borderId="10" xfId="62" applyFont="1" applyFill="1" applyBorder="1">
      <alignment vertical="center"/>
      <protection/>
    </xf>
    <xf numFmtId="0" fontId="1" fillId="0" borderId="24" xfId="62" applyFill="1" applyBorder="1">
      <alignment vertical="center"/>
      <protection/>
    </xf>
    <xf numFmtId="0" fontId="1" fillId="0" borderId="25" xfId="62" applyFont="1" applyFill="1" applyBorder="1">
      <alignment vertical="center"/>
      <protection/>
    </xf>
    <xf numFmtId="180" fontId="23" fillId="0" borderId="67" xfId="62" applyNumberFormat="1" applyFont="1" applyFill="1" applyBorder="1" applyAlignment="1">
      <alignment horizontal="center" vertical="center" shrinkToFit="1" readingOrder="1"/>
      <protection/>
    </xf>
    <xf numFmtId="180" fontId="23" fillId="0" borderId="10" xfId="62" applyNumberFormat="1" applyFont="1" applyFill="1" applyBorder="1" applyAlignment="1">
      <alignment horizontal="center" vertical="center" shrinkToFit="1" readingOrder="1"/>
      <protection/>
    </xf>
    <xf numFmtId="179" fontId="23" fillId="0" borderId="68" xfId="42" applyNumberFormat="1" applyFont="1" applyFill="1" applyBorder="1" applyAlignment="1">
      <alignment horizontal="center" vertical="center" wrapText="1"/>
    </xf>
    <xf numFmtId="179" fontId="23" fillId="0" borderId="10" xfId="42" applyNumberFormat="1" applyFont="1" applyFill="1" applyBorder="1" applyAlignment="1">
      <alignment horizontal="center" vertical="center" wrapText="1"/>
    </xf>
    <xf numFmtId="179" fontId="23" fillId="0" borderId="66" xfId="42" applyNumberFormat="1" applyFont="1" applyFill="1" applyBorder="1" applyAlignment="1">
      <alignment horizontal="center" vertical="center" wrapText="1"/>
    </xf>
    <xf numFmtId="179" fontId="23" fillId="0" borderId="24" xfId="42" applyNumberFormat="1" applyFont="1" applyFill="1" applyBorder="1" applyAlignment="1">
      <alignment horizontal="center" vertical="center" wrapText="1"/>
    </xf>
    <xf numFmtId="179" fontId="23" fillId="0" borderId="69" xfId="42" applyNumberFormat="1" applyFont="1" applyFill="1" applyBorder="1" applyAlignment="1">
      <alignment horizontal="center" vertical="center" wrapText="1"/>
    </xf>
    <xf numFmtId="182" fontId="23" fillId="0" borderId="52" xfId="62" applyNumberFormat="1" applyFont="1" applyFill="1" applyBorder="1" applyAlignment="1">
      <alignment horizontal="center" vertical="center"/>
      <protection/>
    </xf>
    <xf numFmtId="182" fontId="23" fillId="0" borderId="35" xfId="62" applyNumberFormat="1" applyFont="1" applyFill="1" applyBorder="1" applyAlignment="1">
      <alignment horizontal="center" vertical="center"/>
      <protection/>
    </xf>
    <xf numFmtId="182" fontId="23" fillId="0" borderId="49" xfId="62" applyNumberFormat="1" applyFont="1" applyFill="1" applyBorder="1" applyAlignment="1">
      <alignment horizontal="center" vertical="center"/>
      <protection/>
    </xf>
    <xf numFmtId="182" fontId="23" fillId="0" borderId="24" xfId="62" applyNumberFormat="1" applyFont="1" applyFill="1" applyBorder="1" applyAlignment="1">
      <alignment horizontal="center" vertical="center"/>
      <protection/>
    </xf>
    <xf numFmtId="182" fontId="23" fillId="0" borderId="18" xfId="62" applyNumberFormat="1" applyFont="1" applyFill="1" applyBorder="1" applyAlignment="1">
      <alignment horizontal="center" vertical="center"/>
      <protection/>
    </xf>
    <xf numFmtId="182" fontId="23" fillId="0" borderId="36" xfId="62" applyNumberFormat="1" applyFont="1" applyFill="1" applyBorder="1" applyAlignment="1">
      <alignment horizontal="center" vertical="center"/>
      <protection/>
    </xf>
    <xf numFmtId="182" fontId="23" fillId="0" borderId="11" xfId="62" applyNumberFormat="1" applyFont="1" applyFill="1" applyBorder="1" applyAlignment="1">
      <alignment horizontal="center" vertical="center"/>
      <protection/>
    </xf>
    <xf numFmtId="182" fontId="23" fillId="24" borderId="62" xfId="62" applyNumberFormat="1" applyFont="1" applyFill="1" applyBorder="1" applyAlignment="1">
      <alignment horizontal="center" vertical="center"/>
      <protection/>
    </xf>
    <xf numFmtId="0" fontId="22" fillId="0" borderId="35" xfId="62" applyFont="1" applyFill="1" applyBorder="1" applyAlignment="1">
      <alignment horizontal="center" vertical="center" wrapText="1"/>
      <protection/>
    </xf>
    <xf numFmtId="0" fontId="22" fillId="0" borderId="38" xfId="62" applyFont="1" applyFill="1" applyBorder="1" applyAlignment="1">
      <alignment horizontal="center" vertical="center" wrapText="1"/>
      <protection/>
    </xf>
    <xf numFmtId="0" fontId="22" fillId="0" borderId="29" xfId="62" applyFont="1" applyFill="1" applyBorder="1" applyAlignment="1">
      <alignment horizontal="center" vertical="center" wrapText="1"/>
      <protection/>
    </xf>
    <xf numFmtId="0" fontId="22" fillId="0" borderId="56" xfId="62" applyFont="1" applyFill="1" applyBorder="1" applyAlignment="1">
      <alignment horizontal="center" vertical="center" wrapText="1"/>
      <protection/>
    </xf>
    <xf numFmtId="182" fontId="23" fillId="0" borderId="70" xfId="62" applyNumberFormat="1" applyFont="1" applyFill="1" applyBorder="1" applyAlignment="1">
      <alignment horizontal="center" vertical="center"/>
      <protection/>
    </xf>
    <xf numFmtId="182" fontId="23" fillId="0" borderId="71" xfId="62" applyNumberFormat="1" applyFont="1" applyFill="1" applyBorder="1" applyAlignment="1">
      <alignment horizontal="center" vertical="center"/>
      <protection/>
    </xf>
    <xf numFmtId="182" fontId="23" fillId="24" borderId="72" xfId="62" applyNumberFormat="1" applyFont="1" applyFill="1" applyBorder="1" applyAlignment="1">
      <alignment horizontal="center" vertical="center"/>
      <protection/>
    </xf>
    <xf numFmtId="182" fontId="23" fillId="0" borderId="73" xfId="62" applyNumberFormat="1" applyFont="1" applyFill="1" applyBorder="1" applyAlignment="1">
      <alignment horizontal="center" vertical="center"/>
      <protection/>
    </xf>
    <xf numFmtId="182" fontId="23" fillId="24" borderId="74" xfId="62" applyNumberFormat="1" applyFont="1" applyFill="1" applyBorder="1" applyAlignment="1">
      <alignment horizontal="center" vertical="center"/>
      <protection/>
    </xf>
    <xf numFmtId="182" fontId="23" fillId="0" borderId="75" xfId="62" applyNumberFormat="1" applyFont="1" applyFill="1" applyBorder="1" applyAlignment="1">
      <alignment horizontal="center" vertical="center"/>
      <protection/>
    </xf>
    <xf numFmtId="182" fontId="23" fillId="24" borderId="76" xfId="62" applyNumberFormat="1" applyFont="1" applyFill="1" applyBorder="1" applyAlignment="1">
      <alignment horizontal="center" vertical="center"/>
      <protection/>
    </xf>
    <xf numFmtId="182" fontId="23" fillId="24" borderId="77" xfId="62" applyNumberFormat="1" applyFont="1" applyFill="1" applyBorder="1" applyAlignment="1">
      <alignment horizontal="center" vertical="center"/>
      <protection/>
    </xf>
    <xf numFmtId="182" fontId="23" fillId="24" borderId="78" xfId="62" applyNumberFormat="1" applyFont="1" applyFill="1" applyBorder="1" applyAlignment="1">
      <alignment horizontal="center" vertical="center"/>
      <protection/>
    </xf>
    <xf numFmtId="182" fontId="23" fillId="24" borderId="79" xfId="62" applyNumberFormat="1" applyFont="1" applyFill="1" applyBorder="1" applyAlignment="1">
      <alignment horizontal="center" vertical="center"/>
      <protection/>
    </xf>
    <xf numFmtId="182" fontId="23" fillId="24" borderId="80" xfId="62" applyNumberFormat="1" applyFont="1" applyFill="1" applyBorder="1" applyAlignment="1">
      <alignment horizontal="center" vertical="center"/>
      <protection/>
    </xf>
    <xf numFmtId="183" fontId="23" fillId="24" borderId="55" xfId="42" applyNumberFormat="1" applyFont="1" applyFill="1" applyBorder="1" applyAlignment="1">
      <alignment horizontal="center" vertical="center" wrapText="1"/>
    </xf>
    <xf numFmtId="0" fontId="27" fillId="25" borderId="81" xfId="62" applyFont="1" applyFill="1" applyBorder="1" applyAlignment="1">
      <alignment horizontal="center" vertical="center" wrapText="1"/>
      <protection/>
    </xf>
    <xf numFmtId="182" fontId="23" fillId="25" borderId="40" xfId="62" applyNumberFormat="1" applyFont="1" applyFill="1" applyBorder="1" applyAlignment="1">
      <alignment horizontal="center" vertical="center" wrapText="1"/>
      <protection/>
    </xf>
    <xf numFmtId="182" fontId="23" fillId="25" borderId="41" xfId="62" applyNumberFormat="1" applyFont="1" applyFill="1" applyBorder="1" applyAlignment="1">
      <alignment horizontal="center" vertical="center" wrapText="1"/>
      <protection/>
    </xf>
    <xf numFmtId="182" fontId="23" fillId="25" borderId="42" xfId="62" applyNumberFormat="1" applyFont="1" applyFill="1" applyBorder="1" applyAlignment="1">
      <alignment horizontal="center" vertical="center" wrapText="1"/>
      <protection/>
    </xf>
    <xf numFmtId="182" fontId="23" fillId="25" borderId="43" xfId="62" applyNumberFormat="1" applyFont="1" applyFill="1" applyBorder="1" applyAlignment="1">
      <alignment horizontal="center" vertical="center" wrapText="1"/>
      <protection/>
    </xf>
    <xf numFmtId="182" fontId="23" fillId="25" borderId="82" xfId="62" applyNumberFormat="1" applyFont="1" applyFill="1" applyBorder="1" applyAlignment="1">
      <alignment horizontal="center" vertical="center" wrapText="1"/>
      <protection/>
    </xf>
    <xf numFmtId="0" fontId="13" fillId="0" borderId="24" xfId="62" applyFont="1" applyFill="1" applyBorder="1" applyAlignment="1">
      <alignment vertical="center"/>
      <protection/>
    </xf>
    <xf numFmtId="0" fontId="22" fillId="0" borderId="73" xfId="62" applyFont="1" applyFill="1" applyBorder="1" applyAlignment="1">
      <alignment horizontal="center" vertical="center" wrapText="1"/>
      <protection/>
    </xf>
    <xf numFmtId="0" fontId="1" fillId="0" borderId="0" xfId="62" applyFont="1">
      <alignment vertical="center"/>
      <protection/>
    </xf>
    <xf numFmtId="0" fontId="19" fillId="0" borderId="0" xfId="62" applyFont="1" applyAlignment="1">
      <alignment horizontal="right" vertical="center"/>
      <protection/>
    </xf>
    <xf numFmtId="0" fontId="13" fillId="26" borderId="12" xfId="62" applyFont="1" applyFill="1" applyBorder="1" applyAlignment="1">
      <alignment horizontal="center" vertical="center"/>
      <protection/>
    </xf>
    <xf numFmtId="0" fontId="29" fillId="27" borderId="12" xfId="62" applyFont="1" applyFill="1" applyBorder="1" applyAlignment="1">
      <alignment horizontal="center" vertical="center"/>
      <protection/>
    </xf>
    <xf numFmtId="0" fontId="1" fillId="0" borderId="20" xfId="62" applyFont="1" applyFill="1" applyBorder="1" applyAlignment="1">
      <alignment horizontal="right" vertical="center"/>
      <protection/>
    </xf>
    <xf numFmtId="0" fontId="25" fillId="0" borderId="18" xfId="62" applyFont="1" applyFill="1" applyBorder="1" applyAlignment="1">
      <alignment horizontal="center" vertical="center" wrapText="1"/>
      <protection/>
    </xf>
    <xf numFmtId="0" fontId="25" fillId="0" borderId="71" xfId="62" applyFont="1" applyFill="1" applyBorder="1" applyAlignment="1">
      <alignment horizontal="center" vertical="center" wrapText="1"/>
      <protection/>
    </xf>
    <xf numFmtId="0" fontId="1" fillId="0" borderId="0" xfId="62" applyAlignment="1">
      <alignment horizontal="right" vertical="center"/>
      <protection/>
    </xf>
    <xf numFmtId="0" fontId="1" fillId="0" borderId="0" xfId="62" applyAlignment="1">
      <alignment horizontal="center" vertical="center"/>
      <protection/>
    </xf>
    <xf numFmtId="0" fontId="1" fillId="0" borderId="83" xfId="62" applyBorder="1" applyAlignment="1">
      <alignment vertical="center" wrapText="1"/>
      <protection/>
    </xf>
    <xf numFmtId="0" fontId="0" fillId="0" borderId="21" xfId="0" applyBorder="1" applyAlignment="1">
      <alignment vertical="center" wrapText="1"/>
    </xf>
    <xf numFmtId="0" fontId="1" fillId="0" borderId="18" xfId="62" applyFill="1" applyBorder="1" applyAlignment="1">
      <alignment horizontal="center" vertical="center"/>
      <protection/>
    </xf>
    <xf numFmtId="0" fontId="1" fillId="0" borderId="51" xfId="62" applyFill="1" applyBorder="1" applyAlignment="1">
      <alignment horizontal="center" vertical="center"/>
      <protection/>
    </xf>
    <xf numFmtId="0" fontId="0" fillId="0" borderId="52" xfId="0" applyBorder="1" applyAlignment="1">
      <alignment vertical="center"/>
    </xf>
    <xf numFmtId="0" fontId="25" fillId="0" borderId="52" xfId="62" applyFont="1" applyFill="1" applyBorder="1" applyAlignment="1">
      <alignment horizontal="center" vertical="center" wrapText="1"/>
      <protection/>
    </xf>
    <xf numFmtId="0" fontId="27" fillId="0" borderId="84" xfId="62" applyFont="1" applyFill="1" applyBorder="1" applyAlignment="1">
      <alignment horizontal="center" vertical="center" wrapText="1"/>
      <protection/>
    </xf>
    <xf numFmtId="0" fontId="27" fillId="0" borderId="65" xfId="62" applyFont="1" applyFill="1" applyBorder="1" applyAlignment="1">
      <alignment horizontal="center" vertical="center" wrapText="1"/>
      <protection/>
    </xf>
    <xf numFmtId="0" fontId="27" fillId="0" borderId="85" xfId="62" applyFont="1" applyFill="1" applyBorder="1" applyAlignment="1">
      <alignment horizontal="center" vertical="center" wrapText="1"/>
      <protection/>
    </xf>
    <xf numFmtId="0" fontId="25" fillId="0" borderId="86" xfId="62" applyFont="1" applyFill="1" applyBorder="1" applyAlignment="1">
      <alignment horizontal="center" vertical="center" wrapText="1"/>
      <protection/>
    </xf>
    <xf numFmtId="0" fontId="25" fillId="0" borderId="87" xfId="62" applyFont="1" applyFill="1" applyBorder="1" applyAlignment="1">
      <alignment horizontal="center" vertical="center" wrapText="1"/>
      <protection/>
    </xf>
    <xf numFmtId="0" fontId="25" fillId="0" borderId="88" xfId="62" applyFont="1" applyFill="1" applyBorder="1" applyAlignment="1">
      <alignment horizontal="center" vertical="center" wrapText="1"/>
      <protection/>
    </xf>
    <xf numFmtId="0" fontId="25" fillId="0" borderId="89" xfId="62" applyFont="1" applyFill="1" applyBorder="1" applyAlignment="1">
      <alignment horizontal="center" vertical="center" wrapText="1"/>
      <protection/>
    </xf>
    <xf numFmtId="0" fontId="1" fillId="0" borderId="20" xfId="62" applyFont="1" applyBorder="1" applyAlignment="1">
      <alignment horizontal="right" vertical="center"/>
      <protection/>
    </xf>
    <xf numFmtId="0" fontId="27" fillId="0" borderId="90" xfId="62" applyFont="1" applyFill="1" applyBorder="1" applyAlignment="1">
      <alignment horizontal="center" vertical="center"/>
      <protection/>
    </xf>
    <xf numFmtId="0" fontId="27" fillId="0" borderId="88" xfId="0" applyFont="1" applyBorder="1" applyAlignment="1">
      <alignment horizontal="center" vertical="center"/>
    </xf>
    <xf numFmtId="0" fontId="27" fillId="0" borderId="87" xfId="62" applyFont="1" applyFill="1" applyBorder="1" applyAlignment="1">
      <alignment horizontal="center" vertical="center"/>
      <protection/>
    </xf>
    <xf numFmtId="0" fontId="27" fillId="0" borderId="88" xfId="62" applyFont="1" applyFill="1" applyBorder="1" applyAlignment="1">
      <alignment horizontal="center" vertical="center"/>
      <protection/>
    </xf>
    <xf numFmtId="0" fontId="27" fillId="0" borderId="89"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再確認】市区町村の「わたり」等の状況" xfId="62"/>
    <cellStyle name="良い" xfId="63"/>
  </cellStyles>
  <dxfs count="44">
    <dxf>
      <font>
        <b/>
        <i/>
      </font>
      <fill>
        <patternFill patternType="gray0625"/>
      </fill>
    </dxf>
    <dxf>
      <font>
        <b/>
        <i val="0"/>
      </font>
      <fill>
        <patternFill>
          <bgColor theme="0" tint="-0.24993999302387238"/>
        </patternFill>
      </fill>
    </dxf>
    <dxf>
      <font>
        <b/>
        <i/>
      </font>
      <fill>
        <patternFill patternType="gray0625"/>
      </fill>
    </dxf>
    <dxf>
      <font>
        <b/>
        <i val="0"/>
      </font>
      <fill>
        <patternFill>
          <bgColor theme="0" tint="-0.24993999302387238"/>
        </patternFill>
      </fill>
    </dxf>
    <dxf>
      <font>
        <b/>
        <i/>
      </font>
      <fill>
        <patternFill patternType="gray0625"/>
      </fill>
    </dxf>
    <dxf>
      <font>
        <b/>
        <i val="0"/>
      </font>
      <fill>
        <patternFill>
          <bgColor theme="0" tint="-0.24993999302387238"/>
        </patternFill>
      </fill>
    </dxf>
    <dxf>
      <font>
        <b/>
        <i/>
      </font>
      <fill>
        <patternFill patternType="gray0625"/>
      </fill>
    </dxf>
    <dxf>
      <font>
        <b/>
        <i val="0"/>
      </font>
      <fill>
        <patternFill>
          <bgColor theme="0" tint="-0.24993999302387238"/>
        </patternFill>
      </fill>
    </dxf>
    <dxf>
      <font>
        <b/>
        <i/>
      </font>
      <fill>
        <patternFill patternType="gray0625"/>
      </fill>
    </dxf>
    <dxf>
      <font>
        <b/>
        <i val="0"/>
      </font>
      <fill>
        <patternFill>
          <bgColor theme="0" tint="-0.24993999302387238"/>
        </patternFill>
      </fill>
    </dxf>
    <dxf>
      <font>
        <b/>
        <i/>
      </font>
      <fill>
        <patternFill patternType="gray0625"/>
      </fill>
    </dxf>
    <dxf>
      <font>
        <b/>
        <i val="0"/>
      </font>
      <fill>
        <patternFill>
          <bgColor theme="0" tint="-0.24993999302387238"/>
        </patternFill>
      </fill>
    </dxf>
    <dxf>
      <font>
        <b/>
        <i/>
      </font>
      <fill>
        <patternFill patternType="gray0625"/>
      </fill>
    </dxf>
    <dxf>
      <font>
        <b/>
        <i val="0"/>
      </font>
      <fill>
        <patternFill>
          <bgColor theme="0" tint="-0.24993999302387238"/>
        </patternFill>
      </fill>
    </dxf>
    <dxf>
      <font>
        <b/>
        <i/>
      </font>
      <fill>
        <patternFill patternType="gray0625"/>
      </fill>
    </dxf>
    <dxf>
      <font>
        <b/>
        <i val="0"/>
      </font>
      <fill>
        <patternFill>
          <bgColor theme="0" tint="-0.24993999302387238"/>
        </patternFill>
      </fill>
    </dxf>
    <dxf>
      <font>
        <b/>
        <i/>
      </font>
      <fill>
        <patternFill patternType="gray0625"/>
      </fill>
    </dxf>
    <dxf>
      <font>
        <b/>
        <i val="0"/>
      </font>
      <fill>
        <patternFill>
          <bgColor theme="0" tint="-0.24993999302387238"/>
        </patternFill>
      </fill>
    </dxf>
    <dxf>
      <font>
        <b/>
        <i/>
      </font>
      <fill>
        <patternFill patternType="gray0625"/>
      </fill>
    </dxf>
    <dxf>
      <font>
        <b/>
        <i val="0"/>
      </font>
      <fill>
        <patternFill>
          <bgColor theme="0" tint="-0.24993999302387238"/>
        </patternFill>
      </fill>
    </dxf>
    <dxf>
      <font>
        <b/>
        <i/>
      </font>
      <fill>
        <patternFill patternType="gray0625"/>
      </fill>
    </dxf>
    <dxf>
      <font>
        <b/>
        <i val="0"/>
      </font>
      <fill>
        <patternFill>
          <bgColor theme="0" tint="-0.24993999302387238"/>
        </patternFill>
      </fill>
    </dxf>
    <dxf>
      <font>
        <b/>
        <i/>
      </font>
      <fill>
        <patternFill patternType="gray0625"/>
      </fill>
    </dxf>
    <dxf>
      <font>
        <b/>
        <i val="0"/>
      </font>
      <fill>
        <patternFill>
          <bgColor theme="0" tint="-0.24993999302387238"/>
        </patternFill>
      </fill>
    </dxf>
    <dxf>
      <font>
        <b/>
        <i/>
      </font>
      <fill>
        <patternFill patternType="gray0625"/>
      </fill>
    </dxf>
    <dxf>
      <font>
        <b/>
        <i val="0"/>
      </font>
      <fill>
        <patternFill>
          <bgColor theme="0" tint="-0.24993999302387238"/>
        </patternFill>
      </fill>
    </dxf>
    <dxf>
      <font>
        <b/>
        <i/>
      </font>
      <fill>
        <patternFill patternType="gray0625"/>
      </fill>
    </dxf>
    <dxf>
      <font>
        <b/>
        <i val="0"/>
      </font>
      <fill>
        <patternFill>
          <bgColor theme="0" tint="-0.24993999302387238"/>
        </patternFill>
      </fill>
    </dxf>
    <dxf>
      <font>
        <b/>
        <i/>
      </font>
      <fill>
        <patternFill patternType="gray0625"/>
      </fill>
    </dxf>
    <dxf>
      <font>
        <b/>
        <i val="0"/>
      </font>
      <fill>
        <patternFill>
          <bgColor theme="0" tint="-0.24993999302387238"/>
        </patternFill>
      </fill>
    </dxf>
    <dxf>
      <font>
        <b/>
        <i/>
      </font>
      <fill>
        <patternFill patternType="gray0625"/>
      </fill>
    </dxf>
    <dxf>
      <font>
        <b/>
        <i val="0"/>
      </font>
      <fill>
        <patternFill>
          <bgColor theme="0" tint="-0.24993999302387238"/>
        </patternFill>
      </fill>
    </dxf>
    <dxf>
      <font>
        <b/>
        <i/>
      </font>
      <fill>
        <patternFill patternType="gray0625"/>
      </fill>
    </dxf>
    <dxf>
      <font>
        <b/>
        <i val="0"/>
      </font>
      <fill>
        <patternFill>
          <bgColor theme="0" tint="-0.24993999302387238"/>
        </patternFill>
      </fill>
    </dxf>
    <dxf>
      <font>
        <b/>
        <i/>
      </font>
      <fill>
        <patternFill patternType="gray0625"/>
      </fill>
    </dxf>
    <dxf>
      <font>
        <b/>
        <i val="0"/>
      </font>
      <fill>
        <patternFill>
          <bgColor theme="0" tint="-0.24993999302387238"/>
        </patternFill>
      </fill>
    </dxf>
    <dxf>
      <font>
        <b/>
        <i/>
      </font>
      <fill>
        <patternFill patternType="gray0625"/>
      </fill>
    </dxf>
    <dxf>
      <font>
        <b/>
        <i val="0"/>
      </font>
      <fill>
        <patternFill>
          <bgColor theme="0" tint="-0.24993999302387238"/>
        </patternFill>
      </fill>
    </dxf>
    <dxf>
      <font>
        <b/>
        <i/>
      </font>
      <fill>
        <patternFill patternType="gray0625"/>
      </fill>
    </dxf>
    <dxf>
      <font>
        <b/>
        <i val="0"/>
      </font>
      <fill>
        <patternFill>
          <bgColor theme="0" tint="-0.24993999302387238"/>
        </patternFill>
      </fill>
    </dxf>
    <dxf>
      <font>
        <b/>
        <i/>
      </font>
      <fill>
        <patternFill patternType="gray0625"/>
      </fill>
    </dxf>
    <dxf>
      <font>
        <b/>
        <i val="0"/>
      </font>
      <fill>
        <patternFill>
          <bgColor theme="0" tint="-0.24993999302387238"/>
        </patternFill>
      </fill>
    </dxf>
    <dxf>
      <font>
        <b/>
        <i val="0"/>
      </font>
      <fill>
        <patternFill>
          <bgColor theme="0" tint="-0.24993999302387238"/>
        </patternFill>
      </fill>
      <border/>
    </dxf>
    <dxf>
      <font>
        <b/>
        <i/>
      </font>
      <fill>
        <patternFill patternType="gray0625"/>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J115"/>
  <sheetViews>
    <sheetView tabSelected="1" view="pageBreakPreview" zoomScale="75" zoomScaleSheetLayoutView="75" zoomScalePageLayoutView="0" workbookViewId="0" topLeftCell="A1">
      <selection activeCell="A1" sqref="A1"/>
    </sheetView>
  </sheetViews>
  <sheetFormatPr defaultColWidth="9.50390625" defaultRowHeight="21.75" customHeight="1"/>
  <cols>
    <col min="1" max="1" width="13.50390625" style="1" customWidth="1"/>
    <col min="2" max="21" width="9.75390625" style="1" customWidth="1"/>
    <col min="22" max="22" width="2.75390625" style="1" customWidth="1"/>
    <col min="23" max="23" width="3.875" style="1" hidden="1" customWidth="1"/>
    <col min="24" max="36" width="9.50390625" style="1" hidden="1" customWidth="1"/>
    <col min="37" max="37" width="4.00390625" style="1" customWidth="1"/>
    <col min="38" max="16384" width="9.50390625" style="1" customWidth="1"/>
  </cols>
  <sheetData>
    <row r="1" spans="1:36" ht="20.25" customHeight="1">
      <c r="A1" s="33" t="s">
        <v>77</v>
      </c>
      <c r="B1" s="38"/>
      <c r="C1" s="38"/>
      <c r="D1" s="35"/>
      <c r="E1" s="35"/>
      <c r="F1" s="35"/>
      <c r="G1" s="35"/>
      <c r="H1" s="35"/>
      <c r="I1" s="35"/>
      <c r="J1" s="35"/>
      <c r="K1" s="35"/>
      <c r="L1" s="35"/>
      <c r="M1" s="35"/>
      <c r="N1" s="35"/>
      <c r="O1" s="35"/>
      <c r="P1" s="35"/>
      <c r="Q1" s="35"/>
      <c r="R1" s="35"/>
      <c r="S1" s="35"/>
      <c r="T1" s="35"/>
      <c r="U1" s="35"/>
      <c r="Y1" s="1" t="s">
        <v>0</v>
      </c>
      <c r="AJ1" s="21" t="s">
        <v>0</v>
      </c>
    </row>
    <row r="2" spans="1:36" ht="15" customHeight="1">
      <c r="A2" s="30"/>
      <c r="B2" s="177"/>
      <c r="C2" s="177"/>
      <c r="D2" s="177"/>
      <c r="E2" s="177"/>
      <c r="F2" s="177"/>
      <c r="G2" s="177"/>
      <c r="H2" s="177"/>
      <c r="I2" s="177"/>
      <c r="J2" s="177"/>
      <c r="K2" s="171" t="s">
        <v>78</v>
      </c>
      <c r="L2" s="171"/>
      <c r="M2" s="167"/>
      <c r="N2" s="172" t="s">
        <v>79</v>
      </c>
      <c r="O2" s="172"/>
      <c r="P2" s="176"/>
      <c r="Q2" s="176"/>
      <c r="R2" s="176"/>
      <c r="S2" s="176"/>
      <c r="T2" s="176"/>
      <c r="U2" s="124"/>
      <c r="Y2" s="1" t="s">
        <v>63</v>
      </c>
      <c r="AJ2" s="21" t="s">
        <v>63</v>
      </c>
    </row>
    <row r="3" spans="1:22" ht="15" customHeight="1" thickBot="1">
      <c r="A3" s="36" t="s">
        <v>74</v>
      </c>
      <c r="B3" s="37"/>
      <c r="C3" s="37"/>
      <c r="D3" s="48"/>
      <c r="E3" s="48"/>
      <c r="F3" s="48"/>
      <c r="G3" s="48"/>
      <c r="H3" s="48"/>
      <c r="I3" s="48"/>
      <c r="J3" s="48"/>
      <c r="K3" s="48"/>
      <c r="L3" s="48"/>
      <c r="M3" s="48"/>
      <c r="N3" s="48"/>
      <c r="O3" s="48"/>
      <c r="P3" s="173" t="s">
        <v>66</v>
      </c>
      <c r="Q3" s="173"/>
      <c r="R3" s="173"/>
      <c r="S3" s="173"/>
      <c r="T3" s="173"/>
      <c r="U3" s="173"/>
      <c r="V3" s="4"/>
    </row>
    <row r="4" spans="1:36" s="3" customFormat="1" ht="15" customHeight="1">
      <c r="A4" s="184" t="s">
        <v>64</v>
      </c>
      <c r="B4" s="188" t="s">
        <v>73</v>
      </c>
      <c r="C4" s="189"/>
      <c r="D4" s="189"/>
      <c r="E4" s="189"/>
      <c r="F4" s="189"/>
      <c r="G4" s="189"/>
      <c r="H4" s="189"/>
      <c r="I4" s="189"/>
      <c r="J4" s="189"/>
      <c r="K4" s="189"/>
      <c r="L4" s="189"/>
      <c r="M4" s="189"/>
      <c r="N4" s="189"/>
      <c r="O4" s="189"/>
      <c r="P4" s="189"/>
      <c r="Q4" s="189"/>
      <c r="R4" s="189"/>
      <c r="S4" s="189"/>
      <c r="T4" s="189"/>
      <c r="U4" s="190"/>
      <c r="V4" s="6"/>
      <c r="X4" s="180" t="s">
        <v>1</v>
      </c>
      <c r="Y4" s="181"/>
      <c r="Z4" s="181"/>
      <c r="AA4" s="181"/>
      <c r="AB4" s="181"/>
      <c r="AC4" s="181"/>
      <c r="AD4" s="181"/>
      <c r="AE4" s="181"/>
      <c r="AF4" s="181"/>
      <c r="AG4" s="181"/>
      <c r="AH4" s="182"/>
      <c r="AI4" s="18" t="s">
        <v>2</v>
      </c>
      <c r="AJ4" s="178" t="s">
        <v>3</v>
      </c>
    </row>
    <row r="5" spans="1:36" s="3" customFormat="1" ht="15" customHeight="1">
      <c r="A5" s="185"/>
      <c r="B5" s="187" t="s">
        <v>4</v>
      </c>
      <c r="C5" s="183"/>
      <c r="D5" s="174" t="s">
        <v>5</v>
      </c>
      <c r="E5" s="183"/>
      <c r="F5" s="174" t="s">
        <v>6</v>
      </c>
      <c r="G5" s="183"/>
      <c r="H5" s="174" t="s">
        <v>7</v>
      </c>
      <c r="I5" s="183"/>
      <c r="J5" s="174" t="s">
        <v>8</v>
      </c>
      <c r="K5" s="183"/>
      <c r="L5" s="174" t="s">
        <v>9</v>
      </c>
      <c r="M5" s="183"/>
      <c r="N5" s="174" t="s">
        <v>10</v>
      </c>
      <c r="O5" s="183"/>
      <c r="P5" s="174" t="s">
        <v>11</v>
      </c>
      <c r="Q5" s="183"/>
      <c r="R5" s="174" t="s">
        <v>12</v>
      </c>
      <c r="S5" s="183"/>
      <c r="T5" s="174" t="s">
        <v>13</v>
      </c>
      <c r="U5" s="175"/>
      <c r="V5" s="6"/>
      <c r="X5" s="7" t="s">
        <v>4</v>
      </c>
      <c r="Y5" s="7" t="s">
        <v>5</v>
      </c>
      <c r="Z5" s="7" t="s">
        <v>6</v>
      </c>
      <c r="AA5" s="7" t="s">
        <v>7</v>
      </c>
      <c r="AB5" s="7" t="s">
        <v>8</v>
      </c>
      <c r="AC5" s="7" t="s">
        <v>9</v>
      </c>
      <c r="AD5" s="7" t="s">
        <v>10</v>
      </c>
      <c r="AE5" s="7" t="s">
        <v>11</v>
      </c>
      <c r="AF5" s="7" t="s">
        <v>12</v>
      </c>
      <c r="AG5" s="7" t="s">
        <v>13</v>
      </c>
      <c r="AH5" s="8" t="s">
        <v>14</v>
      </c>
      <c r="AI5" s="8" t="s">
        <v>15</v>
      </c>
      <c r="AJ5" s="179"/>
    </row>
    <row r="6" spans="1:36" s="3" customFormat="1" ht="15" customHeight="1" thickBot="1">
      <c r="A6" s="186"/>
      <c r="B6" s="146" t="s">
        <v>75</v>
      </c>
      <c r="C6" s="147" t="s">
        <v>76</v>
      </c>
      <c r="D6" s="145" t="s">
        <v>75</v>
      </c>
      <c r="E6" s="148" t="s">
        <v>76</v>
      </c>
      <c r="F6" s="147" t="s">
        <v>75</v>
      </c>
      <c r="G6" s="147" t="s">
        <v>76</v>
      </c>
      <c r="H6" s="145" t="s">
        <v>75</v>
      </c>
      <c r="I6" s="147" t="s">
        <v>76</v>
      </c>
      <c r="J6" s="145" t="s">
        <v>75</v>
      </c>
      <c r="K6" s="148" t="s">
        <v>76</v>
      </c>
      <c r="L6" s="147" t="s">
        <v>75</v>
      </c>
      <c r="M6" s="148" t="s">
        <v>76</v>
      </c>
      <c r="N6" s="147" t="s">
        <v>75</v>
      </c>
      <c r="O6" s="148" t="s">
        <v>76</v>
      </c>
      <c r="P6" s="147" t="s">
        <v>75</v>
      </c>
      <c r="Q6" s="148" t="s">
        <v>76</v>
      </c>
      <c r="R6" s="147" t="s">
        <v>75</v>
      </c>
      <c r="S6" s="147" t="s">
        <v>76</v>
      </c>
      <c r="T6" s="145" t="s">
        <v>75</v>
      </c>
      <c r="U6" s="168" t="s">
        <v>76</v>
      </c>
      <c r="V6" s="6"/>
      <c r="X6" s="7"/>
      <c r="Y6" s="7"/>
      <c r="Z6" s="7"/>
      <c r="AA6" s="7"/>
      <c r="AB6" s="7"/>
      <c r="AC6" s="7"/>
      <c r="AD6" s="7"/>
      <c r="AE6" s="7"/>
      <c r="AF6" s="7"/>
      <c r="AG6" s="7"/>
      <c r="AH6" s="28"/>
      <c r="AI6" s="28"/>
      <c r="AJ6" s="29"/>
    </row>
    <row r="7" spans="1:36" s="3" customFormat="1" ht="29.25" customHeight="1" thickBot="1">
      <c r="A7" s="161" t="s">
        <v>69</v>
      </c>
      <c r="B7" s="162">
        <v>1356</v>
      </c>
      <c r="C7" s="163">
        <v>2437</v>
      </c>
      <c r="D7" s="164">
        <v>1858</v>
      </c>
      <c r="E7" s="164">
        <v>3092</v>
      </c>
      <c r="F7" s="164">
        <v>2229</v>
      </c>
      <c r="G7" s="164">
        <v>3564</v>
      </c>
      <c r="H7" s="164">
        <v>2619</v>
      </c>
      <c r="I7" s="164">
        <v>3901</v>
      </c>
      <c r="J7" s="164">
        <v>2892</v>
      </c>
      <c r="K7" s="164">
        <v>4025</v>
      </c>
      <c r="L7" s="164">
        <v>3206</v>
      </c>
      <c r="M7" s="164">
        <v>4246</v>
      </c>
      <c r="N7" s="164">
        <v>3662</v>
      </c>
      <c r="O7" s="164">
        <v>4584</v>
      </c>
      <c r="P7" s="164">
        <v>4130</v>
      </c>
      <c r="Q7" s="164">
        <v>4805</v>
      </c>
      <c r="R7" s="164">
        <v>4667</v>
      </c>
      <c r="S7" s="165">
        <v>5403</v>
      </c>
      <c r="T7" s="164">
        <v>5320</v>
      </c>
      <c r="U7" s="166">
        <v>5729</v>
      </c>
      <c r="V7" s="6"/>
      <c r="W7" s="3">
        <v>5729</v>
      </c>
      <c r="X7" s="7"/>
      <c r="Y7" s="7"/>
      <c r="Z7" s="7"/>
      <c r="AA7" s="7"/>
      <c r="AB7" s="7"/>
      <c r="AC7" s="7"/>
      <c r="AD7" s="7"/>
      <c r="AE7" s="7"/>
      <c r="AF7" s="7"/>
      <c r="AG7" s="7"/>
      <c r="AH7" s="28"/>
      <c r="AI7" s="28"/>
      <c r="AJ7" s="29"/>
    </row>
    <row r="8" spans="1:36" s="6" customFormat="1" ht="9.75" customHeight="1" thickBot="1">
      <c r="A8" s="125"/>
      <c r="B8" s="126"/>
      <c r="C8" s="126"/>
      <c r="D8" s="41"/>
      <c r="E8" s="41"/>
      <c r="F8" s="41"/>
      <c r="G8" s="41"/>
      <c r="H8" s="41"/>
      <c r="I8" s="41"/>
      <c r="J8" s="41"/>
      <c r="K8" s="41"/>
      <c r="L8" s="41"/>
      <c r="M8" s="41"/>
      <c r="N8" s="41"/>
      <c r="O8" s="41"/>
      <c r="P8" s="41"/>
      <c r="Q8" s="41"/>
      <c r="R8" s="41"/>
      <c r="S8" s="140"/>
      <c r="T8" s="41"/>
      <c r="U8" s="149"/>
      <c r="V8" s="4"/>
      <c r="W8" s="4"/>
      <c r="X8" s="127"/>
      <c r="Y8" s="127"/>
      <c r="Z8" s="127"/>
      <c r="AA8" s="127"/>
      <c r="AB8" s="127"/>
      <c r="AC8" s="127"/>
      <c r="AD8" s="127"/>
      <c r="AE8" s="127"/>
      <c r="AF8" s="127"/>
      <c r="AG8" s="127"/>
      <c r="AH8" s="127"/>
      <c r="AI8" s="128"/>
      <c r="AJ8" s="129"/>
    </row>
    <row r="9" spans="1:36" s="3" customFormat="1" ht="25.5" customHeight="1" thickTop="1">
      <c r="A9" s="49" t="s">
        <v>16</v>
      </c>
      <c r="B9" s="39">
        <v>1356</v>
      </c>
      <c r="C9" s="126">
        <v>2437</v>
      </c>
      <c r="D9" s="40">
        <v>1858</v>
      </c>
      <c r="E9" s="41">
        <v>3092</v>
      </c>
      <c r="F9" s="41">
        <v>2229</v>
      </c>
      <c r="G9" s="41">
        <v>3530</v>
      </c>
      <c r="H9" s="41">
        <v>2619</v>
      </c>
      <c r="I9" s="41">
        <v>3926</v>
      </c>
      <c r="J9" s="41">
        <v>2892</v>
      </c>
      <c r="K9" s="41">
        <v>4025</v>
      </c>
      <c r="L9" s="41">
        <v>3206</v>
      </c>
      <c r="M9" s="41">
        <v>4246</v>
      </c>
      <c r="N9" s="41">
        <v>3662</v>
      </c>
      <c r="O9" s="41">
        <v>4524</v>
      </c>
      <c r="P9" s="41">
        <v>4130</v>
      </c>
      <c r="Q9" s="41">
        <v>4805</v>
      </c>
      <c r="R9" s="41">
        <v>4667</v>
      </c>
      <c r="S9" s="140">
        <v>5439</v>
      </c>
      <c r="T9" s="41">
        <v>5320</v>
      </c>
      <c r="U9" s="149">
        <v>5729</v>
      </c>
      <c r="V9" s="4"/>
      <c r="W9" s="1"/>
      <c r="X9" s="11" t="e">
        <f>ROUND(B9*#REF!,0)</f>
        <v>#REF!</v>
      </c>
      <c r="Y9" s="11" t="e">
        <f>ROUND(D9*#REF!,0)</f>
        <v>#REF!</v>
      </c>
      <c r="Z9" s="11" t="e">
        <f>ROUND(F9*#REF!,0)</f>
        <v>#REF!</v>
      </c>
      <c r="AA9" s="11" t="e">
        <f>ROUND(H9*#REF!,0)</f>
        <v>#REF!</v>
      </c>
      <c r="AB9" s="11" t="e">
        <f>ROUND(J9*#REF!,0)</f>
        <v>#REF!</v>
      </c>
      <c r="AC9" s="11" t="e">
        <f>ROUND(L9*#REF!,0)</f>
        <v>#REF!</v>
      </c>
      <c r="AD9" s="11" t="e">
        <f>ROUND(N9*#REF!,0)</f>
        <v>#REF!</v>
      </c>
      <c r="AE9" s="11" t="e">
        <f>ROUND(P9*#REF!,0)</f>
        <v>#REF!</v>
      </c>
      <c r="AF9" s="11" t="e">
        <f>ROUND(R9*#REF!,0)</f>
        <v>#REF!</v>
      </c>
      <c r="AG9" s="11" t="e">
        <f>ROUND(T9*#REF!,0)</f>
        <v>#REF!</v>
      </c>
      <c r="AH9" s="11" t="e">
        <f aca="true" t="shared" si="0" ref="AH9:AH28">SUM(X9:AG9)</f>
        <v>#REF!</v>
      </c>
      <c r="AI9" s="15" t="e">
        <f>ROUND(AH9/#REF!,0)</f>
        <v>#REF!</v>
      </c>
      <c r="AJ9" s="22" t="e">
        <f>ROUND(AI9/$AI$56*100,1)</f>
        <v>#REF!</v>
      </c>
    </row>
    <row r="10" spans="1:36" ht="25.5" customHeight="1">
      <c r="A10" s="50" t="s">
        <v>17</v>
      </c>
      <c r="B10" s="42">
        <v>1356</v>
      </c>
      <c r="C10" s="137">
        <v>2437</v>
      </c>
      <c r="D10" s="43">
        <v>1858</v>
      </c>
      <c r="E10" s="43">
        <v>3092</v>
      </c>
      <c r="F10" s="43">
        <v>2229</v>
      </c>
      <c r="G10" s="43">
        <v>3564</v>
      </c>
      <c r="H10" s="43">
        <v>2619</v>
      </c>
      <c r="I10" s="43">
        <v>3901</v>
      </c>
      <c r="J10" s="43">
        <v>2892</v>
      </c>
      <c r="K10" s="43">
        <v>4025</v>
      </c>
      <c r="L10" s="43">
        <v>3206</v>
      </c>
      <c r="M10" s="43">
        <v>4246</v>
      </c>
      <c r="N10" s="43">
        <v>3662</v>
      </c>
      <c r="O10" s="43">
        <v>4584</v>
      </c>
      <c r="P10" s="43">
        <v>4130</v>
      </c>
      <c r="Q10" s="43">
        <v>4805</v>
      </c>
      <c r="R10" s="43">
        <v>4667</v>
      </c>
      <c r="S10" s="141">
        <v>5403</v>
      </c>
      <c r="T10" s="43">
        <v>5320</v>
      </c>
      <c r="U10" s="150">
        <v>5729</v>
      </c>
      <c r="V10" s="4"/>
      <c r="X10" s="9" t="e">
        <f>ROUND(B10*#REF!,0)</f>
        <v>#REF!</v>
      </c>
      <c r="Y10" s="9" t="e">
        <f>ROUND(D10*#REF!,0)</f>
        <v>#REF!</v>
      </c>
      <c r="Z10" s="9" t="e">
        <f>ROUND(F10*#REF!,0)</f>
        <v>#REF!</v>
      </c>
      <c r="AA10" s="9" t="e">
        <f>ROUND(H10*#REF!,0)</f>
        <v>#REF!</v>
      </c>
      <c r="AB10" s="9" t="e">
        <f>ROUND(J10*#REF!,0)</f>
        <v>#REF!</v>
      </c>
      <c r="AC10" s="9" t="e">
        <f>ROUND(L10*#REF!,0)</f>
        <v>#REF!</v>
      </c>
      <c r="AD10" s="9" t="e">
        <f>ROUND(N10*#REF!,0)</f>
        <v>#REF!</v>
      </c>
      <c r="AE10" s="9" t="e">
        <f>ROUND(P10*#REF!,0)</f>
        <v>#REF!</v>
      </c>
      <c r="AF10" s="9" t="e">
        <f>ROUND(R10*#REF!,0)</f>
        <v>#REF!</v>
      </c>
      <c r="AG10" s="9" t="e">
        <f>ROUND(T10*#REF!,0)</f>
        <v>#REF!</v>
      </c>
      <c r="AH10" s="9" t="e">
        <f t="shared" si="0"/>
        <v>#REF!</v>
      </c>
      <c r="AI10" s="16" t="e">
        <f>ROUND(AH10/#REF!,0)</f>
        <v>#REF!</v>
      </c>
      <c r="AJ10" s="23" t="e">
        <f>ROUND(AI10/$AI$56*100,1)</f>
        <v>#REF!</v>
      </c>
    </row>
    <row r="11" spans="1:36" ht="25.5" customHeight="1">
      <c r="A11" s="50" t="s">
        <v>18</v>
      </c>
      <c r="B11" s="42">
        <v>1356</v>
      </c>
      <c r="C11" s="137">
        <v>2437</v>
      </c>
      <c r="D11" s="43">
        <v>1858</v>
      </c>
      <c r="E11" s="43">
        <v>3094</v>
      </c>
      <c r="F11" s="43">
        <v>2229</v>
      </c>
      <c r="G11" s="43">
        <v>3566</v>
      </c>
      <c r="H11" s="43">
        <v>2619</v>
      </c>
      <c r="I11" s="43">
        <v>3905</v>
      </c>
      <c r="J11" s="43">
        <v>2892</v>
      </c>
      <c r="K11" s="43">
        <v>4056</v>
      </c>
      <c r="L11" s="43">
        <v>3206</v>
      </c>
      <c r="M11" s="43">
        <v>4251</v>
      </c>
      <c r="N11" s="43">
        <v>3662</v>
      </c>
      <c r="O11" s="43">
        <v>4591</v>
      </c>
      <c r="P11" s="43">
        <v>4137</v>
      </c>
      <c r="Q11" s="43">
        <v>4813</v>
      </c>
      <c r="R11" s="43">
        <v>4675</v>
      </c>
      <c r="S11" s="141">
        <v>5412</v>
      </c>
      <c r="T11" s="43">
        <v>5328</v>
      </c>
      <c r="U11" s="150">
        <v>5738</v>
      </c>
      <c r="V11" s="4"/>
      <c r="X11" s="9" t="e">
        <f>ROUND(B11*#REF!,0)</f>
        <v>#REF!</v>
      </c>
      <c r="Y11" s="9" t="e">
        <f>ROUND(D11*#REF!,0)</f>
        <v>#REF!</v>
      </c>
      <c r="Z11" s="9" t="e">
        <f>ROUND(F11*#REF!,0)</f>
        <v>#REF!</v>
      </c>
      <c r="AA11" s="9" t="e">
        <f>ROUND(H11*#REF!,0)</f>
        <v>#REF!</v>
      </c>
      <c r="AB11" s="9" t="e">
        <f>ROUND(J11*#REF!,0)</f>
        <v>#REF!</v>
      </c>
      <c r="AC11" s="9" t="e">
        <f>ROUND(L11*#REF!,0)</f>
        <v>#REF!</v>
      </c>
      <c r="AD11" s="9" t="e">
        <f>ROUND(N11*#REF!,0)</f>
        <v>#REF!</v>
      </c>
      <c r="AE11" s="9" t="e">
        <f>ROUND(P11*#REF!,0)</f>
        <v>#REF!</v>
      </c>
      <c r="AF11" s="9" t="e">
        <f>ROUND(R11*#REF!,0)</f>
        <v>#REF!</v>
      </c>
      <c r="AG11" s="9" t="e">
        <f>ROUND(T11*#REF!,0)</f>
        <v>#REF!</v>
      </c>
      <c r="AH11" s="9" t="e">
        <f t="shared" si="0"/>
        <v>#REF!</v>
      </c>
      <c r="AI11" s="16" t="e">
        <f>ROUND(AH11/#REF!,0)</f>
        <v>#REF!</v>
      </c>
      <c r="AJ11" s="23" t="e">
        <f>ROUND(AI11/$AI$56*100,1)</f>
        <v>#REF!</v>
      </c>
    </row>
    <row r="12" spans="1:36" ht="25.5" customHeight="1">
      <c r="A12" s="50" t="s">
        <v>19</v>
      </c>
      <c r="B12" s="42">
        <v>1356</v>
      </c>
      <c r="C12" s="137">
        <v>2437</v>
      </c>
      <c r="D12" s="43">
        <v>1858</v>
      </c>
      <c r="E12" s="43">
        <v>3092</v>
      </c>
      <c r="F12" s="43">
        <v>2229</v>
      </c>
      <c r="G12" s="43">
        <v>3564</v>
      </c>
      <c r="H12" s="43">
        <v>2619</v>
      </c>
      <c r="I12" s="43">
        <v>3901</v>
      </c>
      <c r="J12" s="43">
        <v>2892</v>
      </c>
      <c r="K12" s="43">
        <v>4025</v>
      </c>
      <c r="L12" s="43">
        <v>3206</v>
      </c>
      <c r="M12" s="43">
        <v>4246</v>
      </c>
      <c r="N12" s="43">
        <v>3662</v>
      </c>
      <c r="O12" s="43">
        <v>4584</v>
      </c>
      <c r="P12" s="43">
        <v>4130</v>
      </c>
      <c r="Q12" s="43">
        <v>4805</v>
      </c>
      <c r="R12" s="43">
        <v>4667</v>
      </c>
      <c r="S12" s="141">
        <v>5403</v>
      </c>
      <c r="T12" s="43">
        <v>5320</v>
      </c>
      <c r="U12" s="150">
        <v>5729</v>
      </c>
      <c r="V12" s="4"/>
      <c r="X12" s="9" t="e">
        <f>ROUND(B12*#REF!,0)</f>
        <v>#REF!</v>
      </c>
      <c r="Y12" s="9" t="e">
        <f>ROUND(D12*#REF!,0)</f>
        <v>#REF!</v>
      </c>
      <c r="Z12" s="9" t="e">
        <f>ROUND(F12*#REF!,0)</f>
        <v>#REF!</v>
      </c>
      <c r="AA12" s="9" t="e">
        <f>ROUND(H12*#REF!,0)</f>
        <v>#REF!</v>
      </c>
      <c r="AB12" s="9" t="e">
        <f>ROUND(J12*#REF!,0)</f>
        <v>#REF!</v>
      </c>
      <c r="AC12" s="9" t="e">
        <f>ROUND(L12*#REF!,0)</f>
        <v>#REF!</v>
      </c>
      <c r="AD12" s="9" t="e">
        <f>ROUND(N12*#REF!,0)</f>
        <v>#REF!</v>
      </c>
      <c r="AE12" s="9" t="e">
        <f>ROUND(P12*#REF!,0)</f>
        <v>#REF!</v>
      </c>
      <c r="AF12" s="9" t="e">
        <f>ROUND(R12*#REF!,0)</f>
        <v>#REF!</v>
      </c>
      <c r="AG12" s="9" t="e">
        <f>ROUND(T12*#REF!,0)</f>
        <v>#REF!</v>
      </c>
      <c r="AH12" s="9" t="e">
        <f t="shared" si="0"/>
        <v>#REF!</v>
      </c>
      <c r="AI12" s="16" t="e">
        <f>ROUND(AH12/#REF!,0)</f>
        <v>#REF!</v>
      </c>
      <c r="AJ12" s="23" t="e">
        <f>ROUND(AI12/$AI$56*100,1)</f>
        <v>#REF!</v>
      </c>
    </row>
    <row r="13" spans="1:36" ht="25.5" customHeight="1">
      <c r="A13" s="50" t="s">
        <v>20</v>
      </c>
      <c r="B13" s="42">
        <v>1356</v>
      </c>
      <c r="C13" s="137">
        <v>2437</v>
      </c>
      <c r="D13" s="43">
        <v>1858</v>
      </c>
      <c r="E13" s="43">
        <v>3092</v>
      </c>
      <c r="F13" s="43">
        <v>2229</v>
      </c>
      <c r="G13" s="43">
        <v>3564</v>
      </c>
      <c r="H13" s="43">
        <v>2619</v>
      </c>
      <c r="I13" s="43">
        <v>3901</v>
      </c>
      <c r="J13" s="43">
        <v>2892</v>
      </c>
      <c r="K13" s="43">
        <v>4025</v>
      </c>
      <c r="L13" s="43">
        <v>3206</v>
      </c>
      <c r="M13" s="43">
        <v>4246</v>
      </c>
      <c r="N13" s="43">
        <v>3662</v>
      </c>
      <c r="O13" s="43">
        <v>4584</v>
      </c>
      <c r="P13" s="43">
        <v>4130</v>
      </c>
      <c r="Q13" s="43">
        <v>4805</v>
      </c>
      <c r="R13" s="43">
        <v>4667</v>
      </c>
      <c r="S13" s="141">
        <v>5403</v>
      </c>
      <c r="T13" s="47"/>
      <c r="U13" s="151"/>
      <c r="V13" s="4"/>
      <c r="X13" s="9" t="e">
        <f>ROUND(B13*#REF!,0)</f>
        <v>#REF!</v>
      </c>
      <c r="Y13" s="9" t="e">
        <f>ROUND(D13*#REF!,0)</f>
        <v>#REF!</v>
      </c>
      <c r="Z13" s="9" t="e">
        <f>ROUND(F13*#REF!,0)</f>
        <v>#REF!</v>
      </c>
      <c r="AA13" s="9" t="e">
        <f>ROUND(H13*#REF!,0)</f>
        <v>#REF!</v>
      </c>
      <c r="AB13" s="9" t="e">
        <f>ROUND(J13*#REF!,0)</f>
        <v>#REF!</v>
      </c>
      <c r="AC13" s="9" t="e">
        <f>ROUND(L13*#REF!,0)</f>
        <v>#REF!</v>
      </c>
      <c r="AD13" s="9" t="e">
        <f>ROUND(N13*#REF!,0)</f>
        <v>#REF!</v>
      </c>
      <c r="AE13" s="9" t="e">
        <f>ROUND(P13*#REF!,0)</f>
        <v>#REF!</v>
      </c>
      <c r="AF13" s="9" t="e">
        <f>ROUND(R13*#REF!,0)</f>
        <v>#REF!</v>
      </c>
      <c r="AG13" s="9" t="e">
        <f>ROUND(T13*#REF!,0)</f>
        <v>#REF!</v>
      </c>
      <c r="AH13" s="9" t="e">
        <f t="shared" si="0"/>
        <v>#REF!</v>
      </c>
      <c r="AI13" s="16" t="e">
        <f>ROUND(AH13/#REF!,0)</f>
        <v>#REF!</v>
      </c>
      <c r="AJ13" s="23" t="e">
        <f aca="true" t="shared" si="1" ref="AJ13:AJ55">ROUND(AI13/$AI$56*100,1)</f>
        <v>#REF!</v>
      </c>
    </row>
    <row r="14" spans="1:36" ht="25.5" customHeight="1">
      <c r="A14" s="50" t="s">
        <v>21</v>
      </c>
      <c r="B14" s="42">
        <v>1356</v>
      </c>
      <c r="C14" s="137">
        <v>2437</v>
      </c>
      <c r="D14" s="43">
        <v>1858</v>
      </c>
      <c r="E14" s="43">
        <v>3092</v>
      </c>
      <c r="F14" s="43">
        <v>2229</v>
      </c>
      <c r="G14" s="43">
        <v>3564</v>
      </c>
      <c r="H14" s="43">
        <v>2619</v>
      </c>
      <c r="I14" s="43">
        <v>3901</v>
      </c>
      <c r="J14" s="43">
        <v>2892</v>
      </c>
      <c r="K14" s="43">
        <v>4025</v>
      </c>
      <c r="L14" s="43">
        <v>3206</v>
      </c>
      <c r="M14" s="43">
        <v>4246</v>
      </c>
      <c r="N14" s="43">
        <v>3662</v>
      </c>
      <c r="O14" s="43">
        <v>4584</v>
      </c>
      <c r="P14" s="43">
        <v>4130</v>
      </c>
      <c r="Q14" s="43">
        <v>4805</v>
      </c>
      <c r="R14" s="43">
        <v>4667</v>
      </c>
      <c r="S14" s="141">
        <v>5403</v>
      </c>
      <c r="T14" s="47"/>
      <c r="U14" s="151"/>
      <c r="V14" s="4"/>
      <c r="X14" s="9" t="e">
        <f>ROUND(B14*#REF!,0)</f>
        <v>#REF!</v>
      </c>
      <c r="Y14" s="9" t="e">
        <f>ROUND(D14*#REF!,0)</f>
        <v>#REF!</v>
      </c>
      <c r="Z14" s="9" t="e">
        <f>ROUND(F14*#REF!,0)</f>
        <v>#REF!</v>
      </c>
      <c r="AA14" s="9" t="e">
        <f>ROUND(H14*#REF!,0)</f>
        <v>#REF!</v>
      </c>
      <c r="AB14" s="9" t="e">
        <f>ROUND(J14*#REF!,0)</f>
        <v>#REF!</v>
      </c>
      <c r="AC14" s="9" t="e">
        <f>ROUND(L14*#REF!,0)</f>
        <v>#REF!</v>
      </c>
      <c r="AD14" s="9" t="e">
        <f>ROUND(N14*#REF!,0)</f>
        <v>#REF!</v>
      </c>
      <c r="AE14" s="9" t="e">
        <f>ROUND(P14*#REF!,0)</f>
        <v>#REF!</v>
      </c>
      <c r="AF14" s="9" t="e">
        <f>ROUND(R14*#REF!,0)</f>
        <v>#REF!</v>
      </c>
      <c r="AG14" s="9" t="e">
        <f>ROUND(T14*#REF!,0)</f>
        <v>#REF!</v>
      </c>
      <c r="AH14" s="9" t="e">
        <f t="shared" si="0"/>
        <v>#REF!</v>
      </c>
      <c r="AI14" s="16" t="e">
        <f>ROUND(AH14/#REF!,0)</f>
        <v>#REF!</v>
      </c>
      <c r="AJ14" s="23" t="e">
        <f t="shared" si="1"/>
        <v>#REF!</v>
      </c>
    </row>
    <row r="15" spans="1:36" ht="25.5" customHeight="1" thickBot="1">
      <c r="A15" s="51" t="s">
        <v>22</v>
      </c>
      <c r="B15" s="44">
        <v>1379</v>
      </c>
      <c r="C15" s="138">
        <v>2479</v>
      </c>
      <c r="D15" s="45">
        <v>1889</v>
      </c>
      <c r="E15" s="45">
        <v>3149</v>
      </c>
      <c r="F15" s="45">
        <v>2267</v>
      </c>
      <c r="G15" s="45">
        <v>3628</v>
      </c>
      <c r="H15" s="45">
        <v>2664</v>
      </c>
      <c r="I15" s="45">
        <v>3974</v>
      </c>
      <c r="J15" s="45">
        <v>2943</v>
      </c>
      <c r="K15" s="45">
        <v>4125</v>
      </c>
      <c r="L15" s="45">
        <v>3262</v>
      </c>
      <c r="M15" s="45">
        <v>4403</v>
      </c>
      <c r="N15" s="45">
        <v>3723</v>
      </c>
      <c r="O15" s="45">
        <v>4669</v>
      </c>
      <c r="P15" s="45">
        <v>4208</v>
      </c>
      <c r="Q15" s="45">
        <v>4895</v>
      </c>
      <c r="R15" s="45">
        <v>4756</v>
      </c>
      <c r="S15" s="142">
        <v>5504</v>
      </c>
      <c r="T15" s="45">
        <v>5419</v>
      </c>
      <c r="U15" s="152">
        <v>5836</v>
      </c>
      <c r="V15" s="4"/>
      <c r="X15" s="9" t="e">
        <f>ROUND(B15*#REF!,0)</f>
        <v>#REF!</v>
      </c>
      <c r="Y15" s="9" t="e">
        <f>ROUND(D15*#REF!,0)</f>
        <v>#REF!</v>
      </c>
      <c r="Z15" s="9" t="e">
        <f>ROUND(F15*#REF!,0)</f>
        <v>#REF!</v>
      </c>
      <c r="AA15" s="9" t="e">
        <f>ROUND(H15*#REF!,0)</f>
        <v>#REF!</v>
      </c>
      <c r="AB15" s="9" t="e">
        <f>ROUND(J15*#REF!,0)</f>
        <v>#REF!</v>
      </c>
      <c r="AC15" s="9" t="e">
        <f>ROUND(L15*#REF!,0)</f>
        <v>#REF!</v>
      </c>
      <c r="AD15" s="9" t="e">
        <f>ROUND(N15*#REF!,0)</f>
        <v>#REF!</v>
      </c>
      <c r="AE15" s="9" t="e">
        <f>ROUND(P15*#REF!,0)</f>
        <v>#REF!</v>
      </c>
      <c r="AF15" s="9" t="e">
        <f>ROUND(R15*#REF!,0)</f>
        <v>#REF!</v>
      </c>
      <c r="AG15" s="9" t="e">
        <f>ROUND(T15*#REF!,0)</f>
        <v>#REF!</v>
      </c>
      <c r="AH15" s="9" t="e">
        <f t="shared" si="0"/>
        <v>#REF!</v>
      </c>
      <c r="AI15" s="16" t="e">
        <f>ROUND(AH15/#REF!,0)</f>
        <v>#REF!</v>
      </c>
      <c r="AJ15" s="23" t="e">
        <f t="shared" si="1"/>
        <v>#REF!</v>
      </c>
    </row>
    <row r="16" spans="1:36" ht="25.5" customHeight="1">
      <c r="A16" s="49" t="s">
        <v>23</v>
      </c>
      <c r="B16" s="46">
        <v>1356</v>
      </c>
      <c r="C16" s="139">
        <v>2437</v>
      </c>
      <c r="D16" s="40">
        <v>1858</v>
      </c>
      <c r="E16" s="40">
        <v>3092</v>
      </c>
      <c r="F16" s="40">
        <v>2229</v>
      </c>
      <c r="G16" s="40">
        <v>3564</v>
      </c>
      <c r="H16" s="40">
        <v>2619</v>
      </c>
      <c r="I16" s="40">
        <v>3901</v>
      </c>
      <c r="J16" s="40">
        <v>2892</v>
      </c>
      <c r="K16" s="40">
        <v>4025</v>
      </c>
      <c r="L16" s="40">
        <v>3206</v>
      </c>
      <c r="M16" s="40">
        <v>4246</v>
      </c>
      <c r="N16" s="40">
        <v>3662</v>
      </c>
      <c r="O16" s="40">
        <v>4584</v>
      </c>
      <c r="P16" s="40">
        <v>4130</v>
      </c>
      <c r="Q16" s="40">
        <v>4805</v>
      </c>
      <c r="R16" s="40">
        <v>4667</v>
      </c>
      <c r="S16" s="143">
        <v>5403</v>
      </c>
      <c r="T16" s="157"/>
      <c r="U16" s="153"/>
      <c r="V16" s="4"/>
      <c r="X16" s="9" t="e">
        <f>ROUND(B16*#REF!,0)</f>
        <v>#REF!</v>
      </c>
      <c r="Y16" s="9" t="e">
        <f>ROUND(D16*#REF!,0)</f>
        <v>#REF!</v>
      </c>
      <c r="Z16" s="9" t="e">
        <f>ROUND(F16*#REF!,0)</f>
        <v>#REF!</v>
      </c>
      <c r="AA16" s="9" t="e">
        <f>ROUND(H16*#REF!,0)</f>
        <v>#REF!</v>
      </c>
      <c r="AB16" s="9" t="e">
        <f>ROUND(J16*#REF!,0)</f>
        <v>#REF!</v>
      </c>
      <c r="AC16" s="9" t="e">
        <f>ROUND(L16*#REF!,0)</f>
        <v>#REF!</v>
      </c>
      <c r="AD16" s="9" t="e">
        <f>ROUND(N16*#REF!,0)</f>
        <v>#REF!</v>
      </c>
      <c r="AE16" s="9" t="e">
        <f>ROUND(P16*#REF!,0)</f>
        <v>#REF!</v>
      </c>
      <c r="AF16" s="9" t="e">
        <f>ROUND(R16*#REF!,0)</f>
        <v>#REF!</v>
      </c>
      <c r="AG16" s="9" t="e">
        <f>ROUND(T16*#REF!,0)</f>
        <v>#REF!</v>
      </c>
      <c r="AH16" s="9" t="e">
        <f t="shared" si="0"/>
        <v>#REF!</v>
      </c>
      <c r="AI16" s="16" t="e">
        <f>ROUND(AH16/#REF!,0)</f>
        <v>#REF!</v>
      </c>
      <c r="AJ16" s="23" t="e">
        <f t="shared" si="1"/>
        <v>#REF!</v>
      </c>
    </row>
    <row r="17" spans="1:36" ht="25.5" customHeight="1">
      <c r="A17" s="50" t="s">
        <v>24</v>
      </c>
      <c r="B17" s="42">
        <v>1356</v>
      </c>
      <c r="C17" s="137">
        <v>2437</v>
      </c>
      <c r="D17" s="43">
        <v>1858</v>
      </c>
      <c r="E17" s="43">
        <v>3092</v>
      </c>
      <c r="F17" s="43">
        <v>2229</v>
      </c>
      <c r="G17" s="43">
        <v>3564</v>
      </c>
      <c r="H17" s="43">
        <v>2619</v>
      </c>
      <c r="I17" s="43">
        <v>3901</v>
      </c>
      <c r="J17" s="43">
        <v>2892</v>
      </c>
      <c r="K17" s="43">
        <v>4025</v>
      </c>
      <c r="L17" s="43">
        <v>3206</v>
      </c>
      <c r="M17" s="43">
        <v>4246</v>
      </c>
      <c r="N17" s="43">
        <v>3662</v>
      </c>
      <c r="O17" s="43">
        <v>4584</v>
      </c>
      <c r="P17" s="43">
        <v>4130</v>
      </c>
      <c r="Q17" s="43">
        <v>4805</v>
      </c>
      <c r="R17" s="43">
        <v>4667</v>
      </c>
      <c r="S17" s="141">
        <v>5403</v>
      </c>
      <c r="T17" s="47"/>
      <c r="U17" s="151"/>
      <c r="V17" s="4"/>
      <c r="X17" s="9" t="e">
        <f>ROUND(B17*#REF!,0)</f>
        <v>#REF!</v>
      </c>
      <c r="Y17" s="9" t="e">
        <f>ROUND(D17*#REF!,0)</f>
        <v>#REF!</v>
      </c>
      <c r="Z17" s="9" t="e">
        <f>ROUND(F17*#REF!,0)</f>
        <v>#REF!</v>
      </c>
      <c r="AA17" s="9" t="e">
        <f>ROUND(H17*#REF!,0)</f>
        <v>#REF!</v>
      </c>
      <c r="AB17" s="9" t="e">
        <f>ROUND(J17*#REF!,0)</f>
        <v>#REF!</v>
      </c>
      <c r="AC17" s="9" t="e">
        <f>ROUND(L17*#REF!,0)</f>
        <v>#REF!</v>
      </c>
      <c r="AD17" s="9" t="e">
        <f>ROUND(N17*#REF!,0)</f>
        <v>#REF!</v>
      </c>
      <c r="AE17" s="9" t="e">
        <f>ROUND(P17*#REF!,0)</f>
        <v>#REF!</v>
      </c>
      <c r="AF17" s="9" t="e">
        <f>ROUND(R17*#REF!,0)</f>
        <v>#REF!</v>
      </c>
      <c r="AG17" s="9" t="e">
        <f>ROUND(T17*#REF!,0)</f>
        <v>#REF!</v>
      </c>
      <c r="AH17" s="9" t="e">
        <f t="shared" si="0"/>
        <v>#REF!</v>
      </c>
      <c r="AI17" s="16" t="e">
        <f>ROUND(AH17/#REF!,0)</f>
        <v>#REF!</v>
      </c>
      <c r="AJ17" s="23" t="e">
        <f t="shared" si="1"/>
        <v>#REF!</v>
      </c>
    </row>
    <row r="18" spans="1:36" ht="25.5" customHeight="1">
      <c r="A18" s="50" t="s">
        <v>25</v>
      </c>
      <c r="B18" s="42">
        <v>1356</v>
      </c>
      <c r="C18" s="137">
        <v>2437</v>
      </c>
      <c r="D18" s="43">
        <v>1858</v>
      </c>
      <c r="E18" s="43">
        <v>3092</v>
      </c>
      <c r="F18" s="43">
        <v>2229</v>
      </c>
      <c r="G18" s="43">
        <v>3564</v>
      </c>
      <c r="H18" s="43">
        <v>2619</v>
      </c>
      <c r="I18" s="43">
        <v>3901</v>
      </c>
      <c r="J18" s="43">
        <v>2892</v>
      </c>
      <c r="K18" s="43">
        <v>4025</v>
      </c>
      <c r="L18" s="43">
        <v>3206</v>
      </c>
      <c r="M18" s="43">
        <v>4246</v>
      </c>
      <c r="N18" s="43">
        <v>3662</v>
      </c>
      <c r="O18" s="43">
        <v>4584</v>
      </c>
      <c r="P18" s="43">
        <v>4130</v>
      </c>
      <c r="Q18" s="43">
        <v>4805</v>
      </c>
      <c r="R18" s="43">
        <v>4667</v>
      </c>
      <c r="S18" s="141">
        <v>5403</v>
      </c>
      <c r="T18" s="47"/>
      <c r="U18" s="151"/>
      <c r="V18" s="4"/>
      <c r="X18" s="9" t="e">
        <f>ROUND(B18*#REF!,0)</f>
        <v>#REF!</v>
      </c>
      <c r="Y18" s="9" t="e">
        <f>ROUND(D18*#REF!,0)</f>
        <v>#REF!</v>
      </c>
      <c r="Z18" s="9" t="e">
        <f>ROUND(F18*#REF!,0)</f>
        <v>#REF!</v>
      </c>
      <c r="AA18" s="9" t="e">
        <f>ROUND(H18*#REF!,0)</f>
        <v>#REF!</v>
      </c>
      <c r="AB18" s="9" t="e">
        <f>ROUND(J18*#REF!,0)</f>
        <v>#REF!</v>
      </c>
      <c r="AC18" s="9" t="e">
        <f>ROUND(L18*#REF!,0)</f>
        <v>#REF!</v>
      </c>
      <c r="AD18" s="9" t="e">
        <f>ROUND(N18*#REF!,0)</f>
        <v>#REF!</v>
      </c>
      <c r="AE18" s="9" t="e">
        <f>ROUND(P18*#REF!,0)</f>
        <v>#REF!</v>
      </c>
      <c r="AF18" s="9" t="e">
        <f>ROUND(R18*#REF!,0)</f>
        <v>#REF!</v>
      </c>
      <c r="AG18" s="9" t="e">
        <f>ROUND(T18*#REF!,0)</f>
        <v>#REF!</v>
      </c>
      <c r="AH18" s="9" t="e">
        <f t="shared" si="0"/>
        <v>#REF!</v>
      </c>
      <c r="AI18" s="16" t="e">
        <f>ROUND(AH18/#REF!,0)</f>
        <v>#REF!</v>
      </c>
      <c r="AJ18" s="23" t="e">
        <f t="shared" si="1"/>
        <v>#REF!</v>
      </c>
    </row>
    <row r="19" spans="1:36" ht="25.5" customHeight="1">
      <c r="A19" s="50" t="s">
        <v>26</v>
      </c>
      <c r="B19" s="42">
        <v>1356</v>
      </c>
      <c r="C19" s="137">
        <v>2437</v>
      </c>
      <c r="D19" s="43">
        <v>1858</v>
      </c>
      <c r="E19" s="43">
        <v>3092</v>
      </c>
      <c r="F19" s="43">
        <v>2229</v>
      </c>
      <c r="G19" s="43">
        <v>3564</v>
      </c>
      <c r="H19" s="43">
        <v>2619</v>
      </c>
      <c r="I19" s="43">
        <v>3901</v>
      </c>
      <c r="J19" s="43">
        <v>2892</v>
      </c>
      <c r="K19" s="43">
        <v>4025</v>
      </c>
      <c r="L19" s="43">
        <v>3206</v>
      </c>
      <c r="M19" s="43">
        <v>4246</v>
      </c>
      <c r="N19" s="43">
        <v>3662</v>
      </c>
      <c r="O19" s="43">
        <v>4584</v>
      </c>
      <c r="P19" s="43">
        <v>4130</v>
      </c>
      <c r="Q19" s="43">
        <v>4805</v>
      </c>
      <c r="R19" s="43">
        <v>4667</v>
      </c>
      <c r="S19" s="141">
        <v>5403</v>
      </c>
      <c r="T19" s="43">
        <v>5320</v>
      </c>
      <c r="U19" s="150">
        <v>5729</v>
      </c>
      <c r="V19" s="4"/>
      <c r="X19" s="9" t="e">
        <f>ROUND(B19*#REF!,0)</f>
        <v>#REF!</v>
      </c>
      <c r="Y19" s="9" t="e">
        <f>ROUND(D19*#REF!,0)</f>
        <v>#REF!</v>
      </c>
      <c r="Z19" s="9" t="e">
        <f>ROUND(F19*#REF!,0)</f>
        <v>#REF!</v>
      </c>
      <c r="AA19" s="9" t="e">
        <f>ROUND(H19*#REF!,0)</f>
        <v>#REF!</v>
      </c>
      <c r="AB19" s="9" t="e">
        <f>ROUND(J19*#REF!,0)</f>
        <v>#REF!</v>
      </c>
      <c r="AC19" s="9" t="e">
        <f>ROUND(L19*#REF!,0)</f>
        <v>#REF!</v>
      </c>
      <c r="AD19" s="9" t="e">
        <f>ROUND(N19*#REF!,0)</f>
        <v>#REF!</v>
      </c>
      <c r="AE19" s="9" t="e">
        <f>ROUND(P19*#REF!,0)</f>
        <v>#REF!</v>
      </c>
      <c r="AF19" s="9" t="e">
        <f>ROUND(R19*#REF!,0)</f>
        <v>#REF!</v>
      </c>
      <c r="AG19" s="9" t="e">
        <f>ROUND(T19*#REF!,0)</f>
        <v>#REF!</v>
      </c>
      <c r="AH19" s="9" t="e">
        <f t="shared" si="0"/>
        <v>#REF!</v>
      </c>
      <c r="AI19" s="16" t="e">
        <f>ROUND(AH19/#REF!,0)</f>
        <v>#REF!</v>
      </c>
      <c r="AJ19" s="23" t="e">
        <f t="shared" si="1"/>
        <v>#REF!</v>
      </c>
    </row>
    <row r="20" spans="1:36" ht="25.5" customHeight="1">
      <c r="A20" s="52" t="s">
        <v>27</v>
      </c>
      <c r="B20" s="42">
        <v>1356</v>
      </c>
      <c r="C20" s="137">
        <v>2437</v>
      </c>
      <c r="D20" s="43">
        <v>1858</v>
      </c>
      <c r="E20" s="43">
        <v>3092</v>
      </c>
      <c r="F20" s="43">
        <v>2229</v>
      </c>
      <c r="G20" s="43">
        <v>3581</v>
      </c>
      <c r="H20" s="43">
        <v>2619</v>
      </c>
      <c r="I20" s="43">
        <v>3926</v>
      </c>
      <c r="J20" s="43">
        <v>2892</v>
      </c>
      <c r="K20" s="43">
        <v>4051</v>
      </c>
      <c r="L20" s="43">
        <v>3206</v>
      </c>
      <c r="M20" s="43">
        <v>4246</v>
      </c>
      <c r="N20" s="43">
        <v>3662</v>
      </c>
      <c r="O20" s="43">
        <v>4584</v>
      </c>
      <c r="P20" s="43">
        <v>4130</v>
      </c>
      <c r="Q20" s="43">
        <v>4805</v>
      </c>
      <c r="R20" s="43">
        <v>4667</v>
      </c>
      <c r="S20" s="141">
        <v>5403</v>
      </c>
      <c r="T20" s="43">
        <v>5320</v>
      </c>
      <c r="U20" s="150">
        <v>5729</v>
      </c>
      <c r="V20" s="4"/>
      <c r="X20" s="9" t="e">
        <f>ROUND(B20*#REF!,0)</f>
        <v>#REF!</v>
      </c>
      <c r="Y20" s="9" t="e">
        <f>ROUND(D20*#REF!,0)</f>
        <v>#REF!</v>
      </c>
      <c r="Z20" s="9" t="e">
        <f>ROUND(F20*#REF!,0)</f>
        <v>#REF!</v>
      </c>
      <c r="AA20" s="9" t="e">
        <f>ROUND(H20*#REF!,0)</f>
        <v>#REF!</v>
      </c>
      <c r="AB20" s="9" t="e">
        <f>ROUND(J20*#REF!,0)</f>
        <v>#REF!</v>
      </c>
      <c r="AC20" s="9" t="e">
        <f>ROUND(L20*#REF!,0)</f>
        <v>#REF!</v>
      </c>
      <c r="AD20" s="9" t="e">
        <f>ROUND(N20*#REF!,0)</f>
        <v>#REF!</v>
      </c>
      <c r="AE20" s="9" t="e">
        <f>ROUND(P20*#REF!,0)</f>
        <v>#REF!</v>
      </c>
      <c r="AF20" s="9" t="e">
        <f>ROUND(R20*#REF!,0)</f>
        <v>#REF!</v>
      </c>
      <c r="AG20" s="9" t="e">
        <f>ROUND(T20*#REF!,0)</f>
        <v>#REF!</v>
      </c>
      <c r="AH20" s="9" t="e">
        <f t="shared" si="0"/>
        <v>#REF!</v>
      </c>
      <c r="AI20" s="16" t="e">
        <f>ROUND(AH20/#REF!,0)</f>
        <v>#REF!</v>
      </c>
      <c r="AJ20" s="23" t="e">
        <f t="shared" si="1"/>
        <v>#REF!</v>
      </c>
    </row>
    <row r="21" spans="1:36" ht="25.5" customHeight="1">
      <c r="A21" s="50" t="s">
        <v>28</v>
      </c>
      <c r="B21" s="42">
        <v>1383</v>
      </c>
      <c r="C21" s="137">
        <v>3374</v>
      </c>
      <c r="D21" s="43">
        <v>2004</v>
      </c>
      <c r="E21" s="43">
        <v>3688</v>
      </c>
      <c r="F21" s="43">
        <v>2240</v>
      </c>
      <c r="G21" s="43">
        <v>4104</v>
      </c>
      <c r="H21" s="43">
        <v>2575</v>
      </c>
      <c r="I21" s="43">
        <v>4278</v>
      </c>
      <c r="J21" s="43">
        <v>2866</v>
      </c>
      <c r="K21" s="43">
        <v>4518</v>
      </c>
      <c r="L21" s="43">
        <v>3357</v>
      </c>
      <c r="M21" s="43">
        <v>4681</v>
      </c>
      <c r="N21" s="43">
        <v>4384</v>
      </c>
      <c r="O21" s="43">
        <v>5360</v>
      </c>
      <c r="P21" s="47"/>
      <c r="Q21" s="47"/>
      <c r="R21" s="47"/>
      <c r="S21" s="144"/>
      <c r="T21" s="47"/>
      <c r="U21" s="151"/>
      <c r="V21" s="4"/>
      <c r="X21" s="9" t="e">
        <f>ROUND(B21*#REF!,0)</f>
        <v>#REF!</v>
      </c>
      <c r="Y21" s="9" t="e">
        <f>ROUND(D21*#REF!,0)</f>
        <v>#REF!</v>
      </c>
      <c r="Z21" s="9" t="e">
        <f>ROUND(F21*#REF!,0)</f>
        <v>#REF!</v>
      </c>
      <c r="AA21" s="9" t="e">
        <f>ROUND(H21*#REF!,0)</f>
        <v>#REF!</v>
      </c>
      <c r="AB21" s="9" t="e">
        <f>ROUND(J21*#REF!,0)</f>
        <v>#REF!</v>
      </c>
      <c r="AC21" s="9" t="e">
        <f>ROUND(L21*#REF!,0)</f>
        <v>#REF!</v>
      </c>
      <c r="AD21" s="9" t="e">
        <f>ROUND(N21*#REF!,0)</f>
        <v>#REF!</v>
      </c>
      <c r="AE21" s="9" t="e">
        <f>ROUND(P21*#REF!,0)</f>
        <v>#REF!</v>
      </c>
      <c r="AF21" s="9" t="e">
        <f>ROUND(R21*#REF!,0)</f>
        <v>#REF!</v>
      </c>
      <c r="AG21" s="9" t="e">
        <f>ROUND(T21*#REF!,0)</f>
        <v>#REF!</v>
      </c>
      <c r="AH21" s="9" t="e">
        <f t="shared" si="0"/>
        <v>#REF!</v>
      </c>
      <c r="AI21" s="16" t="e">
        <f>ROUND(AH21/#REF!,0)</f>
        <v>#REF!</v>
      </c>
      <c r="AJ21" s="23" t="e">
        <f t="shared" si="1"/>
        <v>#REF!</v>
      </c>
    </row>
    <row r="22" spans="1:36" ht="25.5" customHeight="1" thickBot="1">
      <c r="A22" s="51" t="s">
        <v>29</v>
      </c>
      <c r="B22" s="44">
        <v>1356</v>
      </c>
      <c r="C22" s="138">
        <v>2437</v>
      </c>
      <c r="D22" s="45">
        <v>1858</v>
      </c>
      <c r="E22" s="45">
        <v>3092</v>
      </c>
      <c r="F22" s="45">
        <v>2229</v>
      </c>
      <c r="G22" s="45">
        <v>3564</v>
      </c>
      <c r="H22" s="45">
        <v>2619</v>
      </c>
      <c r="I22" s="45">
        <v>3976</v>
      </c>
      <c r="J22" s="45">
        <v>2892</v>
      </c>
      <c r="K22" s="45">
        <v>4129</v>
      </c>
      <c r="L22" s="45">
        <v>3206</v>
      </c>
      <c r="M22" s="45">
        <v>4350</v>
      </c>
      <c r="N22" s="45">
        <v>3662</v>
      </c>
      <c r="O22" s="45">
        <v>4614</v>
      </c>
      <c r="P22" s="45">
        <v>4130</v>
      </c>
      <c r="Q22" s="45">
        <v>4805</v>
      </c>
      <c r="R22" s="45">
        <v>4667</v>
      </c>
      <c r="S22" s="142">
        <v>5403</v>
      </c>
      <c r="T22" s="45">
        <v>5320</v>
      </c>
      <c r="U22" s="152">
        <v>5729</v>
      </c>
      <c r="V22" s="4"/>
      <c r="X22" s="9" t="e">
        <f>ROUND(B22*#REF!,0)</f>
        <v>#REF!</v>
      </c>
      <c r="Y22" s="9" t="e">
        <f>ROUND(D22*#REF!,0)</f>
        <v>#REF!</v>
      </c>
      <c r="Z22" s="9" t="e">
        <f>ROUND(F22*#REF!,0)</f>
        <v>#REF!</v>
      </c>
      <c r="AA22" s="9" t="e">
        <f>ROUND(H22*#REF!,0)</f>
        <v>#REF!</v>
      </c>
      <c r="AB22" s="9" t="e">
        <f>ROUND(J22*#REF!,0)</f>
        <v>#REF!</v>
      </c>
      <c r="AC22" s="9" t="e">
        <f>ROUND(L22*#REF!,0)</f>
        <v>#REF!</v>
      </c>
      <c r="AD22" s="9" t="e">
        <f>ROUND(N22*#REF!,0)</f>
        <v>#REF!</v>
      </c>
      <c r="AE22" s="9" t="e">
        <f>ROUND(P22*#REF!,0)</f>
        <v>#REF!</v>
      </c>
      <c r="AF22" s="9" t="e">
        <f>ROUND(R22*#REF!,0)</f>
        <v>#REF!</v>
      </c>
      <c r="AG22" s="9" t="e">
        <f>ROUND(T22*#REF!,0)</f>
        <v>#REF!</v>
      </c>
      <c r="AH22" s="9" t="e">
        <f t="shared" si="0"/>
        <v>#REF!</v>
      </c>
      <c r="AI22" s="16" t="e">
        <f>ROUND(AH22/#REF!,0)</f>
        <v>#REF!</v>
      </c>
      <c r="AJ22" s="23" t="e">
        <f t="shared" si="1"/>
        <v>#REF!</v>
      </c>
    </row>
    <row r="23" spans="1:36" ht="25.5" customHeight="1">
      <c r="A23" s="49" t="s">
        <v>30</v>
      </c>
      <c r="B23" s="46">
        <v>1356</v>
      </c>
      <c r="C23" s="139">
        <v>2437</v>
      </c>
      <c r="D23" s="40">
        <v>1858</v>
      </c>
      <c r="E23" s="40">
        <v>3092</v>
      </c>
      <c r="F23" s="40">
        <v>2203</v>
      </c>
      <c r="G23" s="40">
        <v>3522</v>
      </c>
      <c r="H23" s="40">
        <v>2588</v>
      </c>
      <c r="I23" s="40">
        <v>3855</v>
      </c>
      <c r="J23" s="40">
        <v>2858</v>
      </c>
      <c r="K23" s="40">
        <v>3978</v>
      </c>
      <c r="L23" s="40">
        <v>3168</v>
      </c>
      <c r="M23" s="40">
        <v>4196</v>
      </c>
      <c r="N23" s="40">
        <v>3619</v>
      </c>
      <c r="O23" s="40">
        <v>4530</v>
      </c>
      <c r="P23" s="40">
        <v>4081</v>
      </c>
      <c r="Q23" s="40">
        <v>4748</v>
      </c>
      <c r="R23" s="40">
        <v>4612</v>
      </c>
      <c r="S23" s="143">
        <v>5339</v>
      </c>
      <c r="T23" s="40">
        <v>5257</v>
      </c>
      <c r="U23" s="154">
        <v>5661</v>
      </c>
      <c r="V23" s="4"/>
      <c r="X23" s="9" t="e">
        <f>ROUND(B23*#REF!,0)</f>
        <v>#REF!</v>
      </c>
      <c r="Y23" s="9" t="e">
        <f>ROUND(D23*#REF!,0)</f>
        <v>#REF!</v>
      </c>
      <c r="Z23" s="9" t="e">
        <f>ROUND(F23*#REF!,0)</f>
        <v>#REF!</v>
      </c>
      <c r="AA23" s="9" t="e">
        <f>ROUND(H23*#REF!,0)</f>
        <v>#REF!</v>
      </c>
      <c r="AB23" s="9" t="e">
        <f>ROUND(J23*#REF!,0)</f>
        <v>#REF!</v>
      </c>
      <c r="AC23" s="9" t="e">
        <f>ROUND(L23*#REF!,0)</f>
        <v>#REF!</v>
      </c>
      <c r="AD23" s="9" t="e">
        <f>ROUND(N23*#REF!,0)</f>
        <v>#REF!</v>
      </c>
      <c r="AE23" s="9" t="e">
        <f>ROUND(P23*#REF!,0)</f>
        <v>#REF!</v>
      </c>
      <c r="AF23" s="9" t="e">
        <f>ROUND(R23*#REF!,0)</f>
        <v>#REF!</v>
      </c>
      <c r="AG23" s="9" t="e">
        <f>ROUND(T23*#REF!,0)</f>
        <v>#REF!</v>
      </c>
      <c r="AH23" s="9" t="e">
        <f t="shared" si="0"/>
        <v>#REF!</v>
      </c>
      <c r="AI23" s="16" t="e">
        <f>ROUND(AH23/#REF!,0)</f>
        <v>#REF!</v>
      </c>
      <c r="AJ23" s="23" t="e">
        <f t="shared" si="1"/>
        <v>#REF!</v>
      </c>
    </row>
    <row r="24" spans="1:36" ht="25.5" customHeight="1">
      <c r="A24" s="50" t="s">
        <v>31</v>
      </c>
      <c r="B24" s="42">
        <v>1356</v>
      </c>
      <c r="C24" s="137">
        <v>2437</v>
      </c>
      <c r="D24" s="43">
        <v>1858</v>
      </c>
      <c r="E24" s="43">
        <v>3092</v>
      </c>
      <c r="F24" s="43">
        <v>2229</v>
      </c>
      <c r="G24" s="43">
        <v>3564</v>
      </c>
      <c r="H24" s="43">
        <v>2619</v>
      </c>
      <c r="I24" s="43">
        <v>3901</v>
      </c>
      <c r="J24" s="43">
        <v>2892</v>
      </c>
      <c r="K24" s="43">
        <v>4025</v>
      </c>
      <c r="L24" s="43">
        <v>3206</v>
      </c>
      <c r="M24" s="43">
        <v>4246</v>
      </c>
      <c r="N24" s="43">
        <v>3662</v>
      </c>
      <c r="O24" s="43">
        <v>4584</v>
      </c>
      <c r="P24" s="43">
        <v>4130</v>
      </c>
      <c r="Q24" s="43">
        <v>4805</v>
      </c>
      <c r="R24" s="43">
        <v>4667</v>
      </c>
      <c r="S24" s="141">
        <v>5403</v>
      </c>
      <c r="T24" s="43">
        <v>5320</v>
      </c>
      <c r="U24" s="150">
        <v>5729</v>
      </c>
      <c r="V24" s="4"/>
      <c r="X24" s="9" t="e">
        <f>ROUND(B24*#REF!,0)</f>
        <v>#REF!</v>
      </c>
      <c r="Y24" s="9" t="e">
        <f>ROUND(D24*#REF!,0)</f>
        <v>#REF!</v>
      </c>
      <c r="Z24" s="9" t="e">
        <f>ROUND(F24*#REF!,0)</f>
        <v>#REF!</v>
      </c>
      <c r="AA24" s="9" t="e">
        <f>ROUND(H24*#REF!,0)</f>
        <v>#REF!</v>
      </c>
      <c r="AB24" s="9" t="e">
        <f>ROUND(J24*#REF!,0)</f>
        <v>#REF!</v>
      </c>
      <c r="AC24" s="9" t="e">
        <f>ROUND(L24*#REF!,0)</f>
        <v>#REF!</v>
      </c>
      <c r="AD24" s="9" t="e">
        <f>ROUND(N24*#REF!,0)</f>
        <v>#REF!</v>
      </c>
      <c r="AE24" s="9" t="e">
        <f>ROUND(P24*#REF!,0)</f>
        <v>#REF!</v>
      </c>
      <c r="AF24" s="9" t="e">
        <f>ROUND(R24*#REF!,0)</f>
        <v>#REF!</v>
      </c>
      <c r="AG24" s="9" t="e">
        <f>ROUND(T24*#REF!,0)</f>
        <v>#REF!</v>
      </c>
      <c r="AH24" s="9" t="e">
        <f t="shared" si="0"/>
        <v>#REF!</v>
      </c>
      <c r="AI24" s="16" t="e">
        <f>ROUND(AH24/#REF!,0)</f>
        <v>#REF!</v>
      </c>
      <c r="AJ24" s="23" t="e">
        <f t="shared" si="1"/>
        <v>#REF!</v>
      </c>
    </row>
    <row r="25" spans="1:36" ht="25.5" customHeight="1">
      <c r="A25" s="50" t="s">
        <v>32</v>
      </c>
      <c r="B25" s="42">
        <v>1356</v>
      </c>
      <c r="C25" s="137">
        <v>2437</v>
      </c>
      <c r="D25" s="43">
        <v>1858</v>
      </c>
      <c r="E25" s="43">
        <v>3092</v>
      </c>
      <c r="F25" s="43">
        <v>2229</v>
      </c>
      <c r="G25" s="43">
        <v>3564</v>
      </c>
      <c r="H25" s="43">
        <v>2619</v>
      </c>
      <c r="I25" s="43">
        <v>3901</v>
      </c>
      <c r="J25" s="43">
        <v>2892</v>
      </c>
      <c r="K25" s="43">
        <v>4025</v>
      </c>
      <c r="L25" s="43">
        <v>3206</v>
      </c>
      <c r="M25" s="43">
        <v>4246</v>
      </c>
      <c r="N25" s="43">
        <v>3662</v>
      </c>
      <c r="O25" s="43">
        <v>4584</v>
      </c>
      <c r="P25" s="43">
        <v>4130</v>
      </c>
      <c r="Q25" s="43">
        <v>4805</v>
      </c>
      <c r="R25" s="43">
        <v>4667</v>
      </c>
      <c r="S25" s="141">
        <v>5403</v>
      </c>
      <c r="T25" s="47"/>
      <c r="U25" s="151"/>
      <c r="V25" s="4"/>
      <c r="X25" s="9" t="e">
        <f>ROUND(B25*#REF!,0)</f>
        <v>#REF!</v>
      </c>
      <c r="Y25" s="9" t="e">
        <f>ROUND(D25*#REF!,0)</f>
        <v>#REF!</v>
      </c>
      <c r="Z25" s="9" t="e">
        <f>ROUND(F25*#REF!,0)</f>
        <v>#REF!</v>
      </c>
      <c r="AA25" s="9" t="e">
        <f>ROUND(H25*#REF!,0)</f>
        <v>#REF!</v>
      </c>
      <c r="AB25" s="9" t="e">
        <f>ROUND(J25*#REF!,0)</f>
        <v>#REF!</v>
      </c>
      <c r="AC25" s="9" t="e">
        <f>ROUND(L25*#REF!,0)</f>
        <v>#REF!</v>
      </c>
      <c r="AD25" s="9" t="e">
        <f>ROUND(N25*#REF!,0)</f>
        <v>#REF!</v>
      </c>
      <c r="AE25" s="9" t="e">
        <f>ROUND(P25*#REF!,0)</f>
        <v>#REF!</v>
      </c>
      <c r="AF25" s="9" t="e">
        <f>ROUND(R25*#REF!,0)</f>
        <v>#REF!</v>
      </c>
      <c r="AG25" s="9" t="e">
        <f>ROUND(T25*#REF!,0)</f>
        <v>#REF!</v>
      </c>
      <c r="AH25" s="9" t="e">
        <f t="shared" si="0"/>
        <v>#REF!</v>
      </c>
      <c r="AI25" s="16" t="e">
        <f>ROUND(AH25/#REF!,0)</f>
        <v>#REF!</v>
      </c>
      <c r="AJ25" s="23" t="e">
        <f t="shared" si="1"/>
        <v>#REF!</v>
      </c>
    </row>
    <row r="26" spans="1:36" ht="25.5" customHeight="1" thickBot="1">
      <c r="A26" s="51" t="s">
        <v>33</v>
      </c>
      <c r="B26" s="44">
        <v>1356</v>
      </c>
      <c r="C26" s="138">
        <v>2437</v>
      </c>
      <c r="D26" s="45">
        <v>1858</v>
      </c>
      <c r="E26" s="45">
        <v>3092</v>
      </c>
      <c r="F26" s="45">
        <v>2229</v>
      </c>
      <c r="G26" s="45">
        <v>3564</v>
      </c>
      <c r="H26" s="45">
        <v>2619</v>
      </c>
      <c r="I26" s="45">
        <v>3975</v>
      </c>
      <c r="J26" s="45">
        <v>2892</v>
      </c>
      <c r="K26" s="45">
        <v>4077</v>
      </c>
      <c r="L26" s="45">
        <v>3017</v>
      </c>
      <c r="M26" s="45">
        <v>4246</v>
      </c>
      <c r="N26" s="45">
        <v>3455</v>
      </c>
      <c r="O26" s="45">
        <v>4584</v>
      </c>
      <c r="P26" s="45">
        <v>4130</v>
      </c>
      <c r="Q26" s="45">
        <v>4805</v>
      </c>
      <c r="R26" s="45">
        <v>4667</v>
      </c>
      <c r="S26" s="142">
        <v>5403</v>
      </c>
      <c r="T26" s="158"/>
      <c r="U26" s="155"/>
      <c r="V26" s="4"/>
      <c r="X26" s="9" t="e">
        <f>ROUND(B26*#REF!,0)</f>
        <v>#REF!</v>
      </c>
      <c r="Y26" s="9" t="e">
        <f>ROUND(D26*#REF!,0)</f>
        <v>#REF!</v>
      </c>
      <c r="Z26" s="9" t="e">
        <f>ROUND(F26*#REF!,0)</f>
        <v>#REF!</v>
      </c>
      <c r="AA26" s="9" t="e">
        <f>ROUND(H26*#REF!,0)</f>
        <v>#REF!</v>
      </c>
      <c r="AB26" s="9" t="e">
        <f>ROUND(J26*#REF!,0)</f>
        <v>#REF!</v>
      </c>
      <c r="AC26" s="9" t="e">
        <f>ROUND(L26*#REF!,0)</f>
        <v>#REF!</v>
      </c>
      <c r="AD26" s="9" t="e">
        <f>ROUND(N26*#REF!,0)</f>
        <v>#REF!</v>
      </c>
      <c r="AE26" s="9" t="e">
        <f>ROUND(P26*#REF!,0)</f>
        <v>#REF!</v>
      </c>
      <c r="AF26" s="9" t="e">
        <f>ROUND(R26*#REF!,0)</f>
        <v>#REF!</v>
      </c>
      <c r="AG26" s="9" t="e">
        <f>ROUND(T26*#REF!,0)</f>
        <v>#REF!</v>
      </c>
      <c r="AH26" s="9" t="e">
        <f t="shared" si="0"/>
        <v>#REF!</v>
      </c>
      <c r="AI26" s="16" t="e">
        <f>ROUND(AH26/#REF!,0)</f>
        <v>#REF!</v>
      </c>
      <c r="AJ26" s="23" t="e">
        <f t="shared" si="1"/>
        <v>#REF!</v>
      </c>
    </row>
    <row r="27" spans="1:36" ht="25.5" customHeight="1">
      <c r="A27" s="49" t="s">
        <v>34</v>
      </c>
      <c r="B27" s="46">
        <v>1356</v>
      </c>
      <c r="C27" s="139">
        <v>2437</v>
      </c>
      <c r="D27" s="40">
        <v>1858</v>
      </c>
      <c r="E27" s="40">
        <v>3092</v>
      </c>
      <c r="F27" s="40">
        <v>2229</v>
      </c>
      <c r="G27" s="40">
        <v>3564</v>
      </c>
      <c r="H27" s="40">
        <v>2619</v>
      </c>
      <c r="I27" s="40">
        <v>3901</v>
      </c>
      <c r="J27" s="40">
        <v>2892</v>
      </c>
      <c r="K27" s="40">
        <v>4025</v>
      </c>
      <c r="L27" s="40">
        <v>3206</v>
      </c>
      <c r="M27" s="40">
        <v>4246</v>
      </c>
      <c r="N27" s="40">
        <v>3662</v>
      </c>
      <c r="O27" s="40">
        <v>4584</v>
      </c>
      <c r="P27" s="40">
        <v>4130</v>
      </c>
      <c r="Q27" s="40">
        <v>4805</v>
      </c>
      <c r="R27" s="40">
        <v>4667</v>
      </c>
      <c r="S27" s="143">
        <v>5403</v>
      </c>
      <c r="T27" s="159"/>
      <c r="U27" s="156"/>
      <c r="V27" s="4"/>
      <c r="X27" s="9" t="e">
        <f>ROUND(B27*#REF!,0)</f>
        <v>#REF!</v>
      </c>
      <c r="Y27" s="9" t="e">
        <f>ROUND(D27*#REF!,0)</f>
        <v>#REF!</v>
      </c>
      <c r="Z27" s="9" t="e">
        <f>ROUND(F27*#REF!,0)</f>
        <v>#REF!</v>
      </c>
      <c r="AA27" s="9" t="e">
        <f>ROUND(H27*#REF!,0)</f>
        <v>#REF!</v>
      </c>
      <c r="AB27" s="9" t="e">
        <f>ROUND(J27*#REF!,0)</f>
        <v>#REF!</v>
      </c>
      <c r="AC27" s="9" t="e">
        <f>ROUND(L27*#REF!,0)</f>
        <v>#REF!</v>
      </c>
      <c r="AD27" s="9" t="e">
        <f>ROUND(N27*#REF!,0)</f>
        <v>#REF!</v>
      </c>
      <c r="AE27" s="9" t="e">
        <f>ROUND(P27*#REF!,0)</f>
        <v>#REF!</v>
      </c>
      <c r="AF27" s="9" t="e">
        <f>ROUND(R27*#REF!,0)</f>
        <v>#REF!</v>
      </c>
      <c r="AG27" s="9" t="e">
        <f>ROUND(T27*#REF!,0)</f>
        <v>#REF!</v>
      </c>
      <c r="AH27" s="9" t="e">
        <f t="shared" si="0"/>
        <v>#REF!</v>
      </c>
      <c r="AI27" s="16" t="e">
        <f>ROUND(AH27/#REF!,0)</f>
        <v>#REF!</v>
      </c>
      <c r="AJ27" s="23" t="e">
        <f t="shared" si="1"/>
        <v>#REF!</v>
      </c>
    </row>
    <row r="28" spans="1:36" ht="25.5" customHeight="1">
      <c r="A28" s="50" t="s">
        <v>35</v>
      </c>
      <c r="B28" s="42">
        <v>1356</v>
      </c>
      <c r="C28" s="137">
        <v>2437</v>
      </c>
      <c r="D28" s="43">
        <v>1858</v>
      </c>
      <c r="E28" s="43">
        <v>3092</v>
      </c>
      <c r="F28" s="43">
        <v>2229</v>
      </c>
      <c r="G28" s="43">
        <v>3564</v>
      </c>
      <c r="H28" s="43">
        <v>2619</v>
      </c>
      <c r="I28" s="43">
        <v>3901</v>
      </c>
      <c r="J28" s="43">
        <v>2892</v>
      </c>
      <c r="K28" s="43">
        <v>4025</v>
      </c>
      <c r="L28" s="43">
        <v>3206</v>
      </c>
      <c r="M28" s="43">
        <v>4246</v>
      </c>
      <c r="N28" s="43">
        <v>3662</v>
      </c>
      <c r="O28" s="43">
        <v>4584</v>
      </c>
      <c r="P28" s="43">
        <v>4130</v>
      </c>
      <c r="Q28" s="43">
        <v>4805</v>
      </c>
      <c r="R28" s="43">
        <v>4667</v>
      </c>
      <c r="S28" s="141">
        <v>5403</v>
      </c>
      <c r="T28" s="47"/>
      <c r="U28" s="151"/>
      <c r="V28" s="4"/>
      <c r="X28" s="9" t="e">
        <f>ROUND(B28*#REF!,0)</f>
        <v>#REF!</v>
      </c>
      <c r="Y28" s="9" t="e">
        <f>ROUND(D28*#REF!,0)</f>
        <v>#REF!</v>
      </c>
      <c r="Z28" s="9" t="e">
        <f>ROUND(F28*#REF!,0)</f>
        <v>#REF!</v>
      </c>
      <c r="AA28" s="9" t="e">
        <f>ROUND(H28*#REF!,0)</f>
        <v>#REF!</v>
      </c>
      <c r="AB28" s="9" t="e">
        <f>ROUND(J28*#REF!,0)</f>
        <v>#REF!</v>
      </c>
      <c r="AC28" s="9" t="e">
        <f>ROUND(L28*#REF!,0)</f>
        <v>#REF!</v>
      </c>
      <c r="AD28" s="9" t="e">
        <f>ROUND(N28*#REF!,0)</f>
        <v>#REF!</v>
      </c>
      <c r="AE28" s="9" t="e">
        <f>ROUND(P28*#REF!,0)</f>
        <v>#REF!</v>
      </c>
      <c r="AF28" s="9" t="e">
        <f>ROUND(R28*#REF!,0)</f>
        <v>#REF!</v>
      </c>
      <c r="AG28" s="9" t="e">
        <f>ROUND(T28*#REF!,0)</f>
        <v>#REF!</v>
      </c>
      <c r="AH28" s="9" t="e">
        <f t="shared" si="0"/>
        <v>#REF!</v>
      </c>
      <c r="AI28" s="16" t="e">
        <f>ROUND(AH28/#REF!,0)</f>
        <v>#REF!</v>
      </c>
      <c r="AJ28" s="23" t="e">
        <f t="shared" si="1"/>
        <v>#REF!</v>
      </c>
    </row>
    <row r="29" spans="1:36" ht="25.5" customHeight="1">
      <c r="A29" s="50" t="s">
        <v>36</v>
      </c>
      <c r="B29" s="42">
        <v>1356</v>
      </c>
      <c r="C29" s="137">
        <v>2437</v>
      </c>
      <c r="D29" s="43">
        <v>1858</v>
      </c>
      <c r="E29" s="43">
        <v>3092</v>
      </c>
      <c r="F29" s="43">
        <v>2229</v>
      </c>
      <c r="G29" s="43">
        <v>3581</v>
      </c>
      <c r="H29" s="43">
        <v>2619</v>
      </c>
      <c r="I29" s="43">
        <v>3926</v>
      </c>
      <c r="J29" s="43">
        <v>2892</v>
      </c>
      <c r="K29" s="43">
        <v>4051</v>
      </c>
      <c r="L29" s="43">
        <v>3206</v>
      </c>
      <c r="M29" s="43">
        <v>4272</v>
      </c>
      <c r="N29" s="43">
        <v>3662</v>
      </c>
      <c r="O29" s="43">
        <v>4584</v>
      </c>
      <c r="P29" s="43">
        <v>4130</v>
      </c>
      <c r="Q29" s="43">
        <v>4805</v>
      </c>
      <c r="R29" s="43">
        <v>4667</v>
      </c>
      <c r="S29" s="141">
        <v>5403</v>
      </c>
      <c r="T29" s="47"/>
      <c r="U29" s="151"/>
      <c r="V29" s="4"/>
      <c r="X29" s="9" t="e">
        <f>ROUND(B29*#REF!,0)</f>
        <v>#REF!</v>
      </c>
      <c r="Y29" s="9" t="e">
        <f>ROUND(D29*#REF!,0)</f>
        <v>#REF!</v>
      </c>
      <c r="Z29" s="9" t="e">
        <f>ROUND(F29*#REF!,0)</f>
        <v>#REF!</v>
      </c>
      <c r="AA29" s="9" t="e">
        <f>ROUND(H29*#REF!,0)</f>
        <v>#REF!</v>
      </c>
      <c r="AB29" s="9" t="e">
        <f>ROUND(J29*#REF!,0)</f>
        <v>#REF!</v>
      </c>
      <c r="AC29" s="9" t="e">
        <f>ROUND(L29*#REF!,0)</f>
        <v>#REF!</v>
      </c>
      <c r="AD29" s="9" t="e">
        <f>ROUND(N29*#REF!,0)</f>
        <v>#REF!</v>
      </c>
      <c r="AE29" s="9" t="e">
        <f>ROUND(P29*#REF!,0)</f>
        <v>#REF!</v>
      </c>
      <c r="AF29" s="9" t="e">
        <f>ROUND(R29*#REF!,0)</f>
        <v>#REF!</v>
      </c>
      <c r="AG29" s="9" t="e">
        <f>ROUND(T29*#REF!,0)</f>
        <v>#REF!</v>
      </c>
      <c r="AH29" s="9" t="e">
        <f aca="true" t="shared" si="2" ref="AH29:AH55">SUM(X29:AG29)</f>
        <v>#REF!</v>
      </c>
      <c r="AI29" s="16" t="e">
        <f>ROUND(AH29/#REF!,0)</f>
        <v>#REF!</v>
      </c>
      <c r="AJ29" s="23" t="e">
        <f t="shared" si="1"/>
        <v>#REF!</v>
      </c>
    </row>
    <row r="30" spans="1:36" ht="25.5" customHeight="1">
      <c r="A30" s="50" t="s">
        <v>37</v>
      </c>
      <c r="B30" s="42">
        <v>1366</v>
      </c>
      <c r="C30" s="137">
        <v>2456</v>
      </c>
      <c r="D30" s="43">
        <v>1872</v>
      </c>
      <c r="E30" s="43">
        <v>3115</v>
      </c>
      <c r="F30" s="43">
        <v>2246</v>
      </c>
      <c r="G30" s="43">
        <v>3591</v>
      </c>
      <c r="H30" s="43">
        <v>2639</v>
      </c>
      <c r="I30" s="43">
        <v>3981</v>
      </c>
      <c r="J30" s="43">
        <v>2914</v>
      </c>
      <c r="K30" s="43">
        <v>4108</v>
      </c>
      <c r="L30" s="43">
        <v>3230</v>
      </c>
      <c r="M30" s="43">
        <v>4331</v>
      </c>
      <c r="N30" s="43">
        <v>3690</v>
      </c>
      <c r="O30" s="43">
        <v>4619</v>
      </c>
      <c r="P30" s="43">
        <v>4161</v>
      </c>
      <c r="Q30" s="43">
        <v>4842</v>
      </c>
      <c r="R30" s="43">
        <v>4702</v>
      </c>
      <c r="S30" s="141">
        <v>5444</v>
      </c>
      <c r="T30" s="43">
        <v>5360</v>
      </c>
      <c r="U30" s="150">
        <v>5773</v>
      </c>
      <c r="V30" s="4"/>
      <c r="X30" s="9" t="e">
        <f>ROUND(B30*#REF!,0)</f>
        <v>#REF!</v>
      </c>
      <c r="Y30" s="9" t="e">
        <f>ROUND(D30*#REF!,0)</f>
        <v>#REF!</v>
      </c>
      <c r="Z30" s="9" t="e">
        <f>ROUND(F30*#REF!,0)</f>
        <v>#REF!</v>
      </c>
      <c r="AA30" s="9" t="e">
        <f>ROUND(H30*#REF!,0)</f>
        <v>#REF!</v>
      </c>
      <c r="AB30" s="9" t="e">
        <f>ROUND(J30*#REF!,0)</f>
        <v>#REF!</v>
      </c>
      <c r="AC30" s="9" t="e">
        <f>ROUND(L30*#REF!,0)</f>
        <v>#REF!</v>
      </c>
      <c r="AD30" s="9" t="e">
        <f>ROUND(N30*#REF!,0)</f>
        <v>#REF!</v>
      </c>
      <c r="AE30" s="9" t="e">
        <f>ROUND(P30*#REF!,0)</f>
        <v>#REF!</v>
      </c>
      <c r="AF30" s="9" t="e">
        <f>ROUND(R30*#REF!,0)</f>
        <v>#REF!</v>
      </c>
      <c r="AG30" s="9" t="e">
        <f>ROUND(T30*#REF!,0)</f>
        <v>#REF!</v>
      </c>
      <c r="AH30" s="9" t="e">
        <f t="shared" si="2"/>
        <v>#REF!</v>
      </c>
      <c r="AI30" s="16" t="e">
        <f>ROUND(AH30/#REF!,0)</f>
        <v>#REF!</v>
      </c>
      <c r="AJ30" s="23" t="e">
        <f t="shared" si="1"/>
        <v>#REF!</v>
      </c>
    </row>
    <row r="31" spans="1:36" ht="25.5" customHeight="1">
      <c r="A31" s="50" t="s">
        <v>38</v>
      </c>
      <c r="B31" s="42">
        <v>1375</v>
      </c>
      <c r="C31" s="137">
        <v>2471</v>
      </c>
      <c r="D31" s="43">
        <v>1884</v>
      </c>
      <c r="E31" s="43">
        <v>3135</v>
      </c>
      <c r="F31" s="43">
        <v>2260</v>
      </c>
      <c r="G31" s="43">
        <v>3613</v>
      </c>
      <c r="H31" s="43">
        <v>2655</v>
      </c>
      <c r="I31" s="43">
        <v>3980</v>
      </c>
      <c r="J31" s="43">
        <v>2932</v>
      </c>
      <c r="K31" s="43">
        <v>4133</v>
      </c>
      <c r="L31" s="43">
        <v>3250</v>
      </c>
      <c r="M31" s="43">
        <v>4357</v>
      </c>
      <c r="N31" s="43">
        <v>3712</v>
      </c>
      <c r="O31" s="43">
        <v>4678</v>
      </c>
      <c r="P31" s="43">
        <v>4187</v>
      </c>
      <c r="Q31" s="43">
        <v>4934</v>
      </c>
      <c r="R31" s="43">
        <v>4731</v>
      </c>
      <c r="S31" s="141">
        <v>5478</v>
      </c>
      <c r="T31" s="43">
        <v>5393</v>
      </c>
      <c r="U31" s="150">
        <v>5808</v>
      </c>
      <c r="V31" s="4"/>
      <c r="X31" s="9" t="e">
        <f>ROUND(B31*#REF!,0)</f>
        <v>#REF!</v>
      </c>
      <c r="Y31" s="9" t="e">
        <f>ROUND(D31*#REF!,0)</f>
        <v>#REF!</v>
      </c>
      <c r="Z31" s="9" t="e">
        <f>ROUND(F31*#REF!,0)</f>
        <v>#REF!</v>
      </c>
      <c r="AA31" s="9" t="e">
        <f>ROUND(H31*#REF!,0)</f>
        <v>#REF!</v>
      </c>
      <c r="AB31" s="9" t="e">
        <f>ROUND(J31*#REF!,0)</f>
        <v>#REF!</v>
      </c>
      <c r="AC31" s="9" t="e">
        <f>ROUND(L31*#REF!,0)</f>
        <v>#REF!</v>
      </c>
      <c r="AD31" s="9" t="e">
        <f>ROUND(N31*#REF!,0)</f>
        <v>#REF!</v>
      </c>
      <c r="AE31" s="9" t="e">
        <f>ROUND(P31*#REF!,0)</f>
        <v>#REF!</v>
      </c>
      <c r="AF31" s="9" t="e">
        <f>ROUND(R31*#REF!,0)</f>
        <v>#REF!</v>
      </c>
      <c r="AG31" s="9" t="e">
        <f>ROUND(T31*#REF!,0)</f>
        <v>#REF!</v>
      </c>
      <c r="AH31" s="9" t="e">
        <f t="shared" si="2"/>
        <v>#REF!</v>
      </c>
      <c r="AI31" s="16" t="e">
        <f>ROUND(AH31/#REF!,0)</f>
        <v>#REF!</v>
      </c>
      <c r="AJ31" s="23" t="e">
        <f t="shared" si="1"/>
        <v>#REF!</v>
      </c>
    </row>
    <row r="32" spans="1:36" ht="25.5" customHeight="1" thickBot="1">
      <c r="A32" s="51" t="s">
        <v>39</v>
      </c>
      <c r="B32" s="44">
        <v>1356</v>
      </c>
      <c r="C32" s="138">
        <v>2439</v>
      </c>
      <c r="D32" s="45">
        <v>1858</v>
      </c>
      <c r="E32" s="45">
        <v>3095</v>
      </c>
      <c r="F32" s="45">
        <v>2229</v>
      </c>
      <c r="G32" s="45">
        <v>3567</v>
      </c>
      <c r="H32" s="45">
        <v>2621</v>
      </c>
      <c r="I32" s="45">
        <v>4905</v>
      </c>
      <c r="J32" s="45">
        <v>2895</v>
      </c>
      <c r="K32" s="45">
        <v>4029</v>
      </c>
      <c r="L32" s="45">
        <v>3209</v>
      </c>
      <c r="M32" s="45">
        <v>4250</v>
      </c>
      <c r="N32" s="45">
        <v>3666</v>
      </c>
      <c r="O32" s="45">
        <v>4588</v>
      </c>
      <c r="P32" s="45">
        <v>4134</v>
      </c>
      <c r="Q32" s="45">
        <v>4810</v>
      </c>
      <c r="R32" s="45">
        <v>4672</v>
      </c>
      <c r="S32" s="142">
        <v>5408</v>
      </c>
      <c r="T32" s="45">
        <v>5325</v>
      </c>
      <c r="U32" s="152">
        <v>5735</v>
      </c>
      <c r="V32" s="4"/>
      <c r="X32" s="9" t="e">
        <f>ROUND(B32*#REF!,0)</f>
        <v>#REF!</v>
      </c>
      <c r="Y32" s="9" t="e">
        <f>ROUND(D32*#REF!,0)</f>
        <v>#REF!</v>
      </c>
      <c r="Z32" s="9" t="e">
        <f>ROUND(F32*#REF!,0)</f>
        <v>#REF!</v>
      </c>
      <c r="AA32" s="9" t="e">
        <f>ROUND(H32*#REF!,0)</f>
        <v>#REF!</v>
      </c>
      <c r="AB32" s="9" t="e">
        <f>ROUND(J32*#REF!,0)</f>
        <v>#REF!</v>
      </c>
      <c r="AC32" s="9" t="e">
        <f>ROUND(L32*#REF!,0)</f>
        <v>#REF!</v>
      </c>
      <c r="AD32" s="9" t="e">
        <f>ROUND(N32*#REF!,0)</f>
        <v>#REF!</v>
      </c>
      <c r="AE32" s="9" t="e">
        <f>ROUND(P32*#REF!,0)</f>
        <v>#REF!</v>
      </c>
      <c r="AF32" s="9" t="e">
        <f>ROUND(R32*#REF!,0)</f>
        <v>#REF!</v>
      </c>
      <c r="AG32" s="9" t="e">
        <f>ROUND(T32*#REF!,0)</f>
        <v>#REF!</v>
      </c>
      <c r="AH32" s="9" t="e">
        <f t="shared" si="2"/>
        <v>#REF!</v>
      </c>
      <c r="AI32" s="16" t="e">
        <f>ROUND(AH32/#REF!,0)</f>
        <v>#REF!</v>
      </c>
      <c r="AJ32" s="23" t="e">
        <f t="shared" si="1"/>
        <v>#REF!</v>
      </c>
    </row>
    <row r="33" spans="1:36" ht="25.5" customHeight="1">
      <c r="A33" s="49" t="s">
        <v>40</v>
      </c>
      <c r="B33" s="46">
        <v>1356</v>
      </c>
      <c r="C33" s="139">
        <v>2437</v>
      </c>
      <c r="D33" s="40">
        <v>1858</v>
      </c>
      <c r="E33" s="40">
        <v>3092</v>
      </c>
      <c r="F33" s="40">
        <v>2229</v>
      </c>
      <c r="G33" s="40">
        <v>3564</v>
      </c>
      <c r="H33" s="40">
        <v>2619</v>
      </c>
      <c r="I33" s="40">
        <v>3901</v>
      </c>
      <c r="J33" s="40">
        <v>2892</v>
      </c>
      <c r="K33" s="40">
        <v>4025</v>
      </c>
      <c r="L33" s="40">
        <v>3206</v>
      </c>
      <c r="M33" s="40">
        <v>4246</v>
      </c>
      <c r="N33" s="40">
        <v>3662</v>
      </c>
      <c r="O33" s="40">
        <v>4584</v>
      </c>
      <c r="P33" s="40">
        <v>4130</v>
      </c>
      <c r="Q33" s="40">
        <v>4805</v>
      </c>
      <c r="R33" s="40">
        <v>4667</v>
      </c>
      <c r="S33" s="143">
        <v>5403</v>
      </c>
      <c r="T33" s="157"/>
      <c r="U33" s="153"/>
      <c r="V33" s="4"/>
      <c r="X33" s="9" t="e">
        <f>ROUND(B33*#REF!,0)</f>
        <v>#REF!</v>
      </c>
      <c r="Y33" s="9" t="e">
        <f>ROUND(D33*#REF!,0)</f>
        <v>#REF!</v>
      </c>
      <c r="Z33" s="9" t="e">
        <f>ROUND(F33*#REF!,0)</f>
        <v>#REF!</v>
      </c>
      <c r="AA33" s="9" t="e">
        <f>ROUND(H33*#REF!,0)</f>
        <v>#REF!</v>
      </c>
      <c r="AB33" s="9" t="e">
        <f>ROUND(J33*#REF!,0)</f>
        <v>#REF!</v>
      </c>
      <c r="AC33" s="9" t="e">
        <f>ROUND(L33*#REF!,0)</f>
        <v>#REF!</v>
      </c>
      <c r="AD33" s="9" t="e">
        <f>ROUND(N33*#REF!,0)</f>
        <v>#REF!</v>
      </c>
      <c r="AE33" s="9" t="e">
        <f>ROUND(P33*#REF!,0)</f>
        <v>#REF!</v>
      </c>
      <c r="AF33" s="9" t="e">
        <f>ROUND(R33*#REF!,0)</f>
        <v>#REF!</v>
      </c>
      <c r="AG33" s="9" t="e">
        <f>ROUND(T33*#REF!,0)</f>
        <v>#REF!</v>
      </c>
      <c r="AH33" s="9" t="e">
        <f t="shared" si="2"/>
        <v>#REF!</v>
      </c>
      <c r="AI33" s="16" t="e">
        <f>ROUND(AH33/#REF!,0)</f>
        <v>#REF!</v>
      </c>
      <c r="AJ33" s="23" t="e">
        <f t="shared" si="1"/>
        <v>#REF!</v>
      </c>
    </row>
    <row r="34" spans="1:36" ht="25.5" customHeight="1">
      <c r="A34" s="50" t="s">
        <v>41</v>
      </c>
      <c r="B34" s="42">
        <v>1356</v>
      </c>
      <c r="C34" s="137">
        <v>2437</v>
      </c>
      <c r="D34" s="43">
        <v>1858</v>
      </c>
      <c r="E34" s="43">
        <v>3092</v>
      </c>
      <c r="F34" s="43">
        <v>2229</v>
      </c>
      <c r="G34" s="43">
        <v>3564</v>
      </c>
      <c r="H34" s="43">
        <v>2619</v>
      </c>
      <c r="I34" s="43">
        <v>3951</v>
      </c>
      <c r="J34" s="43">
        <v>2892</v>
      </c>
      <c r="K34" s="43">
        <v>4051</v>
      </c>
      <c r="L34" s="43">
        <v>3206</v>
      </c>
      <c r="M34" s="43">
        <v>4272</v>
      </c>
      <c r="N34" s="43">
        <v>3662</v>
      </c>
      <c r="O34" s="43">
        <v>4584</v>
      </c>
      <c r="P34" s="43">
        <v>4130</v>
      </c>
      <c r="Q34" s="43">
        <v>4805</v>
      </c>
      <c r="R34" s="43">
        <v>4667</v>
      </c>
      <c r="S34" s="141">
        <v>5403</v>
      </c>
      <c r="T34" s="43">
        <v>5320</v>
      </c>
      <c r="U34" s="150">
        <v>5729</v>
      </c>
      <c r="V34" s="4"/>
      <c r="X34" s="9" t="e">
        <f>ROUND(B34*#REF!,0)</f>
        <v>#REF!</v>
      </c>
      <c r="Y34" s="9" t="e">
        <f>ROUND(D34*#REF!,0)</f>
        <v>#REF!</v>
      </c>
      <c r="Z34" s="9" t="e">
        <f>ROUND(F34*#REF!,0)</f>
        <v>#REF!</v>
      </c>
      <c r="AA34" s="9" t="e">
        <f>ROUND(H34*#REF!,0)</f>
        <v>#REF!</v>
      </c>
      <c r="AB34" s="9" t="e">
        <f>ROUND(J34*#REF!,0)</f>
        <v>#REF!</v>
      </c>
      <c r="AC34" s="9" t="e">
        <f>ROUND(L34*#REF!,0)</f>
        <v>#REF!</v>
      </c>
      <c r="AD34" s="9" t="e">
        <f>ROUND(N34*#REF!,0)</f>
        <v>#REF!</v>
      </c>
      <c r="AE34" s="9" t="e">
        <f>ROUND(P34*#REF!,0)</f>
        <v>#REF!</v>
      </c>
      <c r="AF34" s="9" t="e">
        <f>ROUND(R34*#REF!,0)</f>
        <v>#REF!</v>
      </c>
      <c r="AG34" s="9" t="e">
        <f>ROUND(T34*#REF!,0)</f>
        <v>#REF!</v>
      </c>
      <c r="AH34" s="9" t="e">
        <f t="shared" si="2"/>
        <v>#REF!</v>
      </c>
      <c r="AI34" s="16" t="e">
        <f>ROUND(AH34/#REF!,0)</f>
        <v>#REF!</v>
      </c>
      <c r="AJ34" s="23" t="e">
        <f t="shared" si="1"/>
        <v>#REF!</v>
      </c>
    </row>
    <row r="35" spans="1:36" ht="25.5" customHeight="1">
      <c r="A35" s="50" t="s">
        <v>42</v>
      </c>
      <c r="B35" s="42">
        <v>1356</v>
      </c>
      <c r="C35" s="137">
        <v>3099</v>
      </c>
      <c r="D35" s="43">
        <v>2229</v>
      </c>
      <c r="E35" s="43">
        <v>3572</v>
      </c>
      <c r="F35" s="43">
        <v>2550</v>
      </c>
      <c r="G35" s="43">
        <v>3937</v>
      </c>
      <c r="H35" s="43">
        <v>3392</v>
      </c>
      <c r="I35" s="43">
        <v>4285</v>
      </c>
      <c r="J35" s="43">
        <v>3776</v>
      </c>
      <c r="K35" s="43">
        <v>4603</v>
      </c>
      <c r="L35" s="43">
        <v>4341</v>
      </c>
      <c r="M35" s="43">
        <v>4890</v>
      </c>
      <c r="N35" s="43">
        <v>5105</v>
      </c>
      <c r="O35" s="47"/>
      <c r="P35" s="43">
        <v>5690</v>
      </c>
      <c r="Q35" s="47"/>
      <c r="R35" s="47"/>
      <c r="S35" s="144"/>
      <c r="T35" s="47"/>
      <c r="U35" s="151"/>
      <c r="V35" s="4"/>
      <c r="X35" s="9" t="e">
        <f>ROUND(B35*#REF!,0)</f>
        <v>#REF!</v>
      </c>
      <c r="Y35" s="9" t="e">
        <f>ROUND(D35*#REF!,0)</f>
        <v>#REF!</v>
      </c>
      <c r="Z35" s="9" t="e">
        <f>ROUND(F35*#REF!,0)</f>
        <v>#REF!</v>
      </c>
      <c r="AA35" s="9" t="e">
        <f>ROUND(H35*#REF!,0)</f>
        <v>#REF!</v>
      </c>
      <c r="AB35" s="9" t="e">
        <f>ROUND(J35*#REF!,0)</f>
        <v>#REF!</v>
      </c>
      <c r="AC35" s="9" t="e">
        <f>ROUND(L35*#REF!,0)</f>
        <v>#REF!</v>
      </c>
      <c r="AD35" s="9" t="e">
        <f>ROUND(N35*#REF!,0)</f>
        <v>#REF!</v>
      </c>
      <c r="AE35" s="9" t="e">
        <f>ROUND(P35*#REF!,0)</f>
        <v>#REF!</v>
      </c>
      <c r="AF35" s="9" t="e">
        <f>ROUND(R35*#REF!,0)</f>
        <v>#REF!</v>
      </c>
      <c r="AG35" s="9" t="e">
        <f>ROUND(T35*#REF!,0)</f>
        <v>#REF!</v>
      </c>
      <c r="AH35" s="9" t="e">
        <f t="shared" si="2"/>
        <v>#REF!</v>
      </c>
      <c r="AI35" s="16" t="e">
        <f>ROUND(AH35/#REF!,0)</f>
        <v>#REF!</v>
      </c>
      <c r="AJ35" s="23" t="e">
        <f t="shared" si="1"/>
        <v>#REF!</v>
      </c>
    </row>
    <row r="36" spans="1:36" ht="25.5" customHeight="1">
      <c r="A36" s="50" t="s">
        <v>43</v>
      </c>
      <c r="B36" s="42">
        <v>1356</v>
      </c>
      <c r="C36" s="137">
        <v>2437</v>
      </c>
      <c r="D36" s="43">
        <v>1858</v>
      </c>
      <c r="E36" s="43">
        <v>2968</v>
      </c>
      <c r="F36" s="43">
        <v>2156</v>
      </c>
      <c r="G36" s="43">
        <v>3547</v>
      </c>
      <c r="H36" s="43">
        <v>2619</v>
      </c>
      <c r="I36" s="43">
        <v>3876</v>
      </c>
      <c r="J36" s="43">
        <v>2892</v>
      </c>
      <c r="K36" s="43">
        <v>4077</v>
      </c>
      <c r="L36" s="43">
        <v>3206</v>
      </c>
      <c r="M36" s="43">
        <v>4272</v>
      </c>
      <c r="N36" s="43">
        <v>3662</v>
      </c>
      <c r="O36" s="43">
        <v>4614</v>
      </c>
      <c r="P36" s="43">
        <v>4130</v>
      </c>
      <c r="Q36" s="43">
        <v>4836</v>
      </c>
      <c r="R36" s="43">
        <v>4667</v>
      </c>
      <c r="S36" s="141">
        <v>5439</v>
      </c>
      <c r="T36" s="43">
        <v>5320</v>
      </c>
      <c r="U36" s="150">
        <v>5729</v>
      </c>
      <c r="V36" s="4"/>
      <c r="X36" s="9" t="e">
        <f>ROUND(B36*#REF!,0)</f>
        <v>#REF!</v>
      </c>
      <c r="Y36" s="9" t="e">
        <f>ROUND(D36*#REF!,0)</f>
        <v>#REF!</v>
      </c>
      <c r="Z36" s="9" t="e">
        <f>ROUND(F36*#REF!,0)</f>
        <v>#REF!</v>
      </c>
      <c r="AA36" s="9" t="e">
        <f>ROUND(H36*#REF!,0)</f>
        <v>#REF!</v>
      </c>
      <c r="AB36" s="9" t="e">
        <f>ROUND(J36*#REF!,0)</f>
        <v>#REF!</v>
      </c>
      <c r="AC36" s="9" t="e">
        <f>ROUND(L36*#REF!,0)</f>
        <v>#REF!</v>
      </c>
      <c r="AD36" s="9" t="e">
        <f>ROUND(N36*#REF!,0)</f>
        <v>#REF!</v>
      </c>
      <c r="AE36" s="9" t="e">
        <f>ROUND(P36*#REF!,0)</f>
        <v>#REF!</v>
      </c>
      <c r="AF36" s="9" t="e">
        <f>ROUND(R36*#REF!,0)</f>
        <v>#REF!</v>
      </c>
      <c r="AG36" s="9" t="e">
        <f>ROUND(T36*#REF!,0)</f>
        <v>#REF!</v>
      </c>
      <c r="AH36" s="9" t="e">
        <f t="shared" si="2"/>
        <v>#REF!</v>
      </c>
      <c r="AI36" s="16" t="e">
        <f>ROUND(AH36/#REF!,0)</f>
        <v>#REF!</v>
      </c>
      <c r="AJ36" s="23" t="e">
        <f t="shared" si="1"/>
        <v>#REF!</v>
      </c>
    </row>
    <row r="37" spans="1:36" ht="25.5" customHeight="1">
      <c r="A37" s="50" t="s">
        <v>44</v>
      </c>
      <c r="B37" s="42">
        <v>1356</v>
      </c>
      <c r="C37" s="137">
        <v>2437</v>
      </c>
      <c r="D37" s="43">
        <v>1858</v>
      </c>
      <c r="E37" s="43">
        <v>3092</v>
      </c>
      <c r="F37" s="43">
        <v>2229</v>
      </c>
      <c r="G37" s="43">
        <v>3564</v>
      </c>
      <c r="H37" s="43">
        <v>2619</v>
      </c>
      <c r="I37" s="43">
        <v>3901</v>
      </c>
      <c r="J37" s="43">
        <v>2892</v>
      </c>
      <c r="K37" s="43">
        <v>4025</v>
      </c>
      <c r="L37" s="43">
        <v>3206</v>
      </c>
      <c r="M37" s="43">
        <v>4246</v>
      </c>
      <c r="N37" s="43">
        <v>3662</v>
      </c>
      <c r="O37" s="43">
        <v>4584</v>
      </c>
      <c r="P37" s="43">
        <v>4130</v>
      </c>
      <c r="Q37" s="43">
        <v>4805</v>
      </c>
      <c r="R37" s="43">
        <v>4667</v>
      </c>
      <c r="S37" s="141">
        <v>5403</v>
      </c>
      <c r="T37" s="47"/>
      <c r="U37" s="151"/>
      <c r="V37" s="4"/>
      <c r="X37" s="9" t="e">
        <f>ROUND(B37*#REF!,0)</f>
        <v>#REF!</v>
      </c>
      <c r="Y37" s="9" t="e">
        <f>ROUND(D37*#REF!,0)</f>
        <v>#REF!</v>
      </c>
      <c r="Z37" s="9" t="e">
        <f>ROUND(F37*#REF!,0)</f>
        <v>#REF!</v>
      </c>
      <c r="AA37" s="9" t="e">
        <f>ROUND(H37*#REF!,0)</f>
        <v>#REF!</v>
      </c>
      <c r="AB37" s="9" t="e">
        <f>ROUND(J37*#REF!,0)</f>
        <v>#REF!</v>
      </c>
      <c r="AC37" s="9" t="e">
        <f>ROUND(L37*#REF!,0)</f>
        <v>#REF!</v>
      </c>
      <c r="AD37" s="9" t="e">
        <f>ROUND(N37*#REF!,0)</f>
        <v>#REF!</v>
      </c>
      <c r="AE37" s="9" t="e">
        <f>ROUND(P37*#REF!,0)</f>
        <v>#REF!</v>
      </c>
      <c r="AF37" s="9" t="e">
        <f>ROUND(R37*#REF!,0)</f>
        <v>#REF!</v>
      </c>
      <c r="AG37" s="9" t="e">
        <f>ROUND(T37*#REF!,0)</f>
        <v>#REF!</v>
      </c>
      <c r="AH37" s="9" t="e">
        <f t="shared" si="2"/>
        <v>#REF!</v>
      </c>
      <c r="AI37" s="16" t="e">
        <f>ROUND(AH37/#REF!,0)</f>
        <v>#REF!</v>
      </c>
      <c r="AJ37" s="23" t="e">
        <f t="shared" si="1"/>
        <v>#REF!</v>
      </c>
    </row>
    <row r="38" spans="1:36" ht="25.5" customHeight="1" thickBot="1">
      <c r="A38" s="51" t="s">
        <v>45</v>
      </c>
      <c r="B38" s="44">
        <v>1356</v>
      </c>
      <c r="C38" s="138">
        <v>2437</v>
      </c>
      <c r="D38" s="45">
        <v>1858</v>
      </c>
      <c r="E38" s="45">
        <v>3092</v>
      </c>
      <c r="F38" s="45">
        <v>2229</v>
      </c>
      <c r="G38" s="45">
        <v>3564</v>
      </c>
      <c r="H38" s="45">
        <v>2619</v>
      </c>
      <c r="I38" s="45">
        <v>3901</v>
      </c>
      <c r="J38" s="45">
        <v>2892</v>
      </c>
      <c r="K38" s="45">
        <v>4025</v>
      </c>
      <c r="L38" s="45">
        <v>3206</v>
      </c>
      <c r="M38" s="45">
        <v>4246</v>
      </c>
      <c r="N38" s="45">
        <v>3662</v>
      </c>
      <c r="O38" s="45">
        <v>4584</v>
      </c>
      <c r="P38" s="45">
        <v>4130</v>
      </c>
      <c r="Q38" s="45">
        <v>4805</v>
      </c>
      <c r="R38" s="45">
        <v>4667</v>
      </c>
      <c r="S38" s="142">
        <v>5403</v>
      </c>
      <c r="T38" s="158"/>
      <c r="U38" s="155"/>
      <c r="V38" s="4"/>
      <c r="X38" s="9" t="e">
        <f>ROUND(B38*#REF!,0)</f>
        <v>#REF!</v>
      </c>
      <c r="Y38" s="9" t="e">
        <f>ROUND(D38*#REF!,0)</f>
        <v>#REF!</v>
      </c>
      <c r="Z38" s="9" t="e">
        <f>ROUND(F38*#REF!,0)</f>
        <v>#REF!</v>
      </c>
      <c r="AA38" s="9" t="e">
        <f>ROUND(H38*#REF!,0)</f>
        <v>#REF!</v>
      </c>
      <c r="AB38" s="9" t="e">
        <f>ROUND(J38*#REF!,0)</f>
        <v>#REF!</v>
      </c>
      <c r="AC38" s="9" t="e">
        <f>ROUND(L38*#REF!,0)</f>
        <v>#REF!</v>
      </c>
      <c r="AD38" s="9" t="e">
        <f>ROUND(N38*#REF!,0)</f>
        <v>#REF!</v>
      </c>
      <c r="AE38" s="9" t="e">
        <f>ROUND(P38*#REF!,0)</f>
        <v>#REF!</v>
      </c>
      <c r="AF38" s="9" t="e">
        <f>ROUND(R38*#REF!,0)</f>
        <v>#REF!</v>
      </c>
      <c r="AG38" s="9" t="e">
        <f>ROUND(T38*#REF!,0)</f>
        <v>#REF!</v>
      </c>
      <c r="AH38" s="9" t="e">
        <f t="shared" si="2"/>
        <v>#REF!</v>
      </c>
      <c r="AI38" s="16" t="e">
        <f>ROUND(AH38/#REF!,0)</f>
        <v>#REF!</v>
      </c>
      <c r="AJ38" s="23" t="e">
        <f t="shared" si="1"/>
        <v>#REF!</v>
      </c>
    </row>
    <row r="39" spans="1:36" ht="25.5" customHeight="1">
      <c r="A39" s="49" t="s">
        <v>46</v>
      </c>
      <c r="B39" s="46">
        <v>1340</v>
      </c>
      <c r="C39" s="139">
        <v>2441</v>
      </c>
      <c r="D39" s="40">
        <v>1838</v>
      </c>
      <c r="E39" s="40">
        <v>3099</v>
      </c>
      <c r="F39" s="40">
        <v>2134</v>
      </c>
      <c r="G39" s="40">
        <v>3463</v>
      </c>
      <c r="H39" s="40">
        <v>2531</v>
      </c>
      <c r="I39" s="40">
        <v>3775</v>
      </c>
      <c r="J39" s="40">
        <v>2796</v>
      </c>
      <c r="K39" s="40">
        <v>3896</v>
      </c>
      <c r="L39" s="40">
        <v>3005</v>
      </c>
      <c r="M39" s="40">
        <v>3962</v>
      </c>
      <c r="N39" s="40">
        <v>3437</v>
      </c>
      <c r="O39" s="40">
        <v>4252</v>
      </c>
      <c r="P39" s="40">
        <v>3883</v>
      </c>
      <c r="Q39" s="40">
        <v>4487</v>
      </c>
      <c r="R39" s="40">
        <v>4387</v>
      </c>
      <c r="S39" s="143">
        <v>5011</v>
      </c>
      <c r="T39" s="159"/>
      <c r="U39" s="156"/>
      <c r="V39" s="4"/>
      <c r="X39" s="9" t="e">
        <f>ROUND(B39*#REF!,0)</f>
        <v>#REF!</v>
      </c>
      <c r="Y39" s="9" t="e">
        <f>ROUND(D39*#REF!,0)</f>
        <v>#REF!</v>
      </c>
      <c r="Z39" s="9" t="e">
        <f>ROUND(F39*#REF!,0)</f>
        <v>#REF!</v>
      </c>
      <c r="AA39" s="9" t="e">
        <f>ROUND(H39*#REF!,0)</f>
        <v>#REF!</v>
      </c>
      <c r="AB39" s="9" t="e">
        <f>ROUND(J39*#REF!,0)</f>
        <v>#REF!</v>
      </c>
      <c r="AC39" s="9" t="e">
        <f>ROUND(L39*#REF!,0)</f>
        <v>#REF!</v>
      </c>
      <c r="AD39" s="9" t="e">
        <f>ROUND(N39*#REF!,0)</f>
        <v>#REF!</v>
      </c>
      <c r="AE39" s="9" t="e">
        <f>ROUND(P39*#REF!,0)</f>
        <v>#REF!</v>
      </c>
      <c r="AF39" s="9" t="e">
        <f>ROUND(R39*#REF!,0)</f>
        <v>#REF!</v>
      </c>
      <c r="AG39" s="9" t="e">
        <f>ROUND(T39*#REF!,0)</f>
        <v>#REF!</v>
      </c>
      <c r="AH39" s="9" t="e">
        <f t="shared" si="2"/>
        <v>#REF!</v>
      </c>
      <c r="AI39" s="16" t="e">
        <f>ROUND(AH39/#REF!,0)</f>
        <v>#REF!</v>
      </c>
      <c r="AJ39" s="23" t="e">
        <f t="shared" si="1"/>
        <v>#REF!</v>
      </c>
    </row>
    <row r="40" spans="1:36" ht="25.5" customHeight="1">
      <c r="A40" s="50" t="s">
        <v>47</v>
      </c>
      <c r="B40" s="42">
        <v>1356</v>
      </c>
      <c r="C40" s="137">
        <v>2437</v>
      </c>
      <c r="D40" s="43">
        <v>1858</v>
      </c>
      <c r="E40" s="43">
        <v>3092</v>
      </c>
      <c r="F40" s="43">
        <v>2229</v>
      </c>
      <c r="G40" s="43">
        <v>3564</v>
      </c>
      <c r="H40" s="43">
        <v>2619</v>
      </c>
      <c r="I40" s="43">
        <v>3901</v>
      </c>
      <c r="J40" s="43">
        <v>2892</v>
      </c>
      <c r="K40" s="43">
        <v>4025</v>
      </c>
      <c r="L40" s="43">
        <v>3206</v>
      </c>
      <c r="M40" s="43">
        <v>4246</v>
      </c>
      <c r="N40" s="43">
        <v>3662</v>
      </c>
      <c r="O40" s="43">
        <v>4584</v>
      </c>
      <c r="P40" s="43">
        <v>4130</v>
      </c>
      <c r="Q40" s="43">
        <v>4805</v>
      </c>
      <c r="R40" s="43">
        <v>4667</v>
      </c>
      <c r="S40" s="141">
        <v>5403</v>
      </c>
      <c r="T40" s="47"/>
      <c r="U40" s="151"/>
      <c r="V40" s="4"/>
      <c r="X40" s="12" t="e">
        <f>ROUND(B40*#REF!,0)</f>
        <v>#REF!</v>
      </c>
      <c r="Y40" s="9" t="e">
        <f>ROUND(D40*#REF!,0)</f>
        <v>#REF!</v>
      </c>
      <c r="Z40" s="9" t="e">
        <f>ROUND(F40*#REF!,0)</f>
        <v>#REF!</v>
      </c>
      <c r="AA40" s="9" t="e">
        <f>ROUND(H40*#REF!,0)</f>
        <v>#REF!</v>
      </c>
      <c r="AB40" s="9" t="e">
        <f>ROUND(J40*#REF!,0)</f>
        <v>#REF!</v>
      </c>
      <c r="AC40" s="9" t="e">
        <f>ROUND(L40*#REF!,0)</f>
        <v>#REF!</v>
      </c>
      <c r="AD40" s="9" t="e">
        <f>ROUND(N40*#REF!,0)</f>
        <v>#REF!</v>
      </c>
      <c r="AE40" s="9" t="e">
        <f>ROUND(P40*#REF!,0)</f>
        <v>#REF!</v>
      </c>
      <c r="AF40" s="9" t="e">
        <f>ROUND(R40*#REF!,0)</f>
        <v>#REF!</v>
      </c>
      <c r="AG40" s="9" t="e">
        <f>ROUND(T40*#REF!,0)</f>
        <v>#REF!</v>
      </c>
      <c r="AH40" s="9" t="e">
        <f t="shared" si="2"/>
        <v>#REF!</v>
      </c>
      <c r="AI40" s="16" t="e">
        <f>ROUND(AH40/#REF!,0)</f>
        <v>#REF!</v>
      </c>
      <c r="AJ40" s="23" t="e">
        <f t="shared" si="1"/>
        <v>#REF!</v>
      </c>
    </row>
    <row r="41" spans="1:36" ht="25.5" customHeight="1">
      <c r="A41" s="50" t="s">
        <v>48</v>
      </c>
      <c r="B41" s="42">
        <v>1404</v>
      </c>
      <c r="C41" s="137">
        <v>2468</v>
      </c>
      <c r="D41" s="43">
        <v>1909</v>
      </c>
      <c r="E41" s="43">
        <v>3123</v>
      </c>
      <c r="F41" s="43">
        <v>2276</v>
      </c>
      <c r="G41" s="43">
        <v>3595</v>
      </c>
      <c r="H41" s="43">
        <v>2658</v>
      </c>
      <c r="I41" s="43">
        <v>3932</v>
      </c>
      <c r="J41" s="43">
        <v>2923</v>
      </c>
      <c r="K41" s="43">
        <v>4051</v>
      </c>
      <c r="L41" s="43">
        <v>3237</v>
      </c>
      <c r="M41" s="43">
        <v>4277</v>
      </c>
      <c r="N41" s="43">
        <v>3693</v>
      </c>
      <c r="O41" s="43">
        <v>4615</v>
      </c>
      <c r="P41" s="43">
        <v>4161</v>
      </c>
      <c r="Q41" s="43">
        <v>4836</v>
      </c>
      <c r="R41" s="43">
        <v>4698</v>
      </c>
      <c r="S41" s="141">
        <v>5434</v>
      </c>
      <c r="T41" s="47"/>
      <c r="U41" s="151"/>
      <c r="V41" s="4"/>
      <c r="X41" s="9" t="e">
        <f>ROUND(B41*#REF!,0)</f>
        <v>#REF!</v>
      </c>
      <c r="Y41" s="9" t="e">
        <f>ROUND(D41*#REF!,0)</f>
        <v>#REF!</v>
      </c>
      <c r="Z41" s="9" t="e">
        <f>ROUND(F41*#REF!,0)</f>
        <v>#REF!</v>
      </c>
      <c r="AA41" s="9" t="e">
        <f>ROUND(H41*#REF!,0)</f>
        <v>#REF!</v>
      </c>
      <c r="AB41" s="9" t="e">
        <f>ROUND(J41*#REF!,0)</f>
        <v>#REF!</v>
      </c>
      <c r="AC41" s="9" t="e">
        <f>ROUND(L41*#REF!,0)</f>
        <v>#REF!</v>
      </c>
      <c r="AD41" s="9" t="e">
        <f>ROUND(N41*#REF!,0)</f>
        <v>#REF!</v>
      </c>
      <c r="AE41" s="9" t="e">
        <f>ROUND(P41*#REF!,0)</f>
        <v>#REF!</v>
      </c>
      <c r="AF41" s="9" t="e">
        <f>ROUND(R41*#REF!,0)</f>
        <v>#REF!</v>
      </c>
      <c r="AG41" s="9" t="e">
        <f>ROUND(T41*#REF!,0)</f>
        <v>#REF!</v>
      </c>
      <c r="AH41" s="9" t="e">
        <f t="shared" si="2"/>
        <v>#REF!</v>
      </c>
      <c r="AI41" s="16" t="e">
        <f>ROUND(AH41/#REF!,0)</f>
        <v>#REF!</v>
      </c>
      <c r="AJ41" s="23" t="e">
        <f t="shared" si="1"/>
        <v>#REF!</v>
      </c>
    </row>
    <row r="42" spans="1:36" ht="25.5" customHeight="1">
      <c r="A42" s="50" t="s">
        <v>49</v>
      </c>
      <c r="B42" s="42">
        <v>1333</v>
      </c>
      <c r="C42" s="137">
        <v>2396</v>
      </c>
      <c r="D42" s="43">
        <v>1827</v>
      </c>
      <c r="E42" s="43">
        <v>3040</v>
      </c>
      <c r="F42" s="43">
        <v>2192</v>
      </c>
      <c r="G42" s="43">
        <v>3504</v>
      </c>
      <c r="H42" s="43">
        <v>2575</v>
      </c>
      <c r="I42" s="43">
        <v>3836</v>
      </c>
      <c r="J42" s="43">
        <v>2844</v>
      </c>
      <c r="K42" s="43">
        <v>3958</v>
      </c>
      <c r="L42" s="43">
        <v>3152</v>
      </c>
      <c r="M42" s="43">
        <v>4175</v>
      </c>
      <c r="N42" s="43">
        <v>3601</v>
      </c>
      <c r="O42" s="43">
        <v>4507</v>
      </c>
      <c r="P42" s="43">
        <v>4061</v>
      </c>
      <c r="Q42" s="43">
        <v>4725</v>
      </c>
      <c r="R42" s="43">
        <v>4589</v>
      </c>
      <c r="S42" s="141">
        <v>5313</v>
      </c>
      <c r="T42" s="47"/>
      <c r="U42" s="151"/>
      <c r="V42" s="4"/>
      <c r="X42" s="12" t="e">
        <f>ROUND(B42*#REF!,0)</f>
        <v>#REF!</v>
      </c>
      <c r="Y42" s="9" t="e">
        <f>ROUND(D42*#REF!,0)</f>
        <v>#REF!</v>
      </c>
      <c r="Z42" s="9" t="e">
        <f>ROUND(F42*#REF!,0)</f>
        <v>#REF!</v>
      </c>
      <c r="AA42" s="9" t="e">
        <f>ROUND(H42*#REF!,0)</f>
        <v>#REF!</v>
      </c>
      <c r="AB42" s="9" t="e">
        <f>ROUND(J42*#REF!,0)</f>
        <v>#REF!</v>
      </c>
      <c r="AC42" s="9" t="e">
        <f>ROUND(L42*#REF!,0)</f>
        <v>#REF!</v>
      </c>
      <c r="AD42" s="9" t="e">
        <f>ROUND(N42*#REF!,0)</f>
        <v>#REF!</v>
      </c>
      <c r="AE42" s="9" t="e">
        <f>ROUND(P42*#REF!,0)</f>
        <v>#REF!</v>
      </c>
      <c r="AF42" s="9" t="e">
        <f>ROUND(R42*#REF!,0)</f>
        <v>#REF!</v>
      </c>
      <c r="AG42" s="9" t="e">
        <f>ROUND(T42*#REF!,0)</f>
        <v>#REF!</v>
      </c>
      <c r="AH42" s="9" t="e">
        <f t="shared" si="2"/>
        <v>#REF!</v>
      </c>
      <c r="AI42" s="16" t="e">
        <f>ROUND(AH42/#REF!,0)</f>
        <v>#REF!</v>
      </c>
      <c r="AJ42" s="23" t="e">
        <f t="shared" si="1"/>
        <v>#REF!</v>
      </c>
    </row>
    <row r="43" spans="1:36" ht="25.5" customHeight="1" thickBot="1">
      <c r="A43" s="51" t="s">
        <v>50</v>
      </c>
      <c r="B43" s="44">
        <v>1369</v>
      </c>
      <c r="C43" s="138">
        <v>2462</v>
      </c>
      <c r="D43" s="45">
        <v>1877</v>
      </c>
      <c r="E43" s="45">
        <v>3124</v>
      </c>
      <c r="F43" s="45">
        <v>2252</v>
      </c>
      <c r="G43" s="45">
        <v>3600</v>
      </c>
      <c r="H43" s="45">
        <v>2646</v>
      </c>
      <c r="I43" s="45">
        <v>3941</v>
      </c>
      <c r="J43" s="45">
        <v>2921</v>
      </c>
      <c r="K43" s="45">
        <v>4067</v>
      </c>
      <c r="L43" s="45">
        <v>3239</v>
      </c>
      <c r="M43" s="45">
        <v>4290</v>
      </c>
      <c r="N43" s="45">
        <v>3700</v>
      </c>
      <c r="O43" s="45">
        <v>4632</v>
      </c>
      <c r="P43" s="45">
        <v>4172</v>
      </c>
      <c r="Q43" s="45">
        <v>4855</v>
      </c>
      <c r="R43" s="45">
        <v>4715</v>
      </c>
      <c r="S43" s="142">
        <v>5459</v>
      </c>
      <c r="T43" s="158"/>
      <c r="U43" s="155"/>
      <c r="V43" s="4"/>
      <c r="X43" s="12" t="e">
        <f>ROUND(B43*#REF!,0)</f>
        <v>#REF!</v>
      </c>
      <c r="Y43" s="9" t="e">
        <f>ROUND(D43*#REF!,0)</f>
        <v>#REF!</v>
      </c>
      <c r="Z43" s="9" t="e">
        <f>ROUND(F43*#REF!,0)</f>
        <v>#REF!</v>
      </c>
      <c r="AA43" s="9" t="e">
        <f>ROUND(H43*#REF!,0)</f>
        <v>#REF!</v>
      </c>
      <c r="AB43" s="9" t="e">
        <f>ROUND(J43*#REF!,0)</f>
        <v>#REF!</v>
      </c>
      <c r="AC43" s="9" t="e">
        <f>ROUND(L43*#REF!,0)</f>
        <v>#REF!</v>
      </c>
      <c r="AD43" s="9" t="e">
        <f>ROUND(N43*#REF!,0)</f>
        <v>#REF!</v>
      </c>
      <c r="AE43" s="9" t="e">
        <f>ROUND(P43*#REF!,0)</f>
        <v>#REF!</v>
      </c>
      <c r="AF43" s="9" t="e">
        <f>ROUND(R43*#REF!,0)</f>
        <v>#REF!</v>
      </c>
      <c r="AG43" s="9" t="e">
        <f>ROUND(T43*#REF!,0)</f>
        <v>#REF!</v>
      </c>
      <c r="AH43" s="9" t="e">
        <f t="shared" si="2"/>
        <v>#REF!</v>
      </c>
      <c r="AI43" s="16" t="e">
        <f>ROUND(AH43/#REF!,0)</f>
        <v>#REF!</v>
      </c>
      <c r="AJ43" s="23" t="e">
        <f t="shared" si="1"/>
        <v>#REF!</v>
      </c>
    </row>
    <row r="44" spans="1:36" ht="25.5" customHeight="1">
      <c r="A44" s="49" t="s">
        <v>51</v>
      </c>
      <c r="B44" s="46">
        <v>1356</v>
      </c>
      <c r="C44" s="139">
        <v>2437</v>
      </c>
      <c r="D44" s="40">
        <v>1858</v>
      </c>
      <c r="E44" s="40">
        <v>3092</v>
      </c>
      <c r="F44" s="40">
        <v>2229</v>
      </c>
      <c r="G44" s="40">
        <v>3564</v>
      </c>
      <c r="H44" s="40">
        <v>2619</v>
      </c>
      <c r="I44" s="40">
        <v>3901</v>
      </c>
      <c r="J44" s="40">
        <v>2892</v>
      </c>
      <c r="K44" s="40">
        <v>4025</v>
      </c>
      <c r="L44" s="40">
        <v>3206</v>
      </c>
      <c r="M44" s="40">
        <v>4246</v>
      </c>
      <c r="N44" s="40">
        <v>3662</v>
      </c>
      <c r="O44" s="40">
        <v>4584</v>
      </c>
      <c r="P44" s="40">
        <v>4130</v>
      </c>
      <c r="Q44" s="40">
        <v>4805</v>
      </c>
      <c r="R44" s="40">
        <v>4667</v>
      </c>
      <c r="S44" s="143">
        <v>5403</v>
      </c>
      <c r="T44" s="159"/>
      <c r="U44" s="156"/>
      <c r="V44" s="4"/>
      <c r="X44" s="12" t="e">
        <f>ROUND(B44*#REF!,0)</f>
        <v>#REF!</v>
      </c>
      <c r="Y44" s="9" t="e">
        <f>ROUND(D44*#REF!,0)</f>
        <v>#REF!</v>
      </c>
      <c r="Z44" s="9" t="e">
        <f>ROUND(F44*#REF!,0)</f>
        <v>#REF!</v>
      </c>
      <c r="AA44" s="9" t="e">
        <f>ROUND(H44*#REF!,0)</f>
        <v>#REF!</v>
      </c>
      <c r="AB44" s="9" t="e">
        <f>ROUND(J44*#REF!,0)</f>
        <v>#REF!</v>
      </c>
      <c r="AC44" s="9" t="e">
        <f>ROUND(L44*#REF!,0)</f>
        <v>#REF!</v>
      </c>
      <c r="AD44" s="9" t="e">
        <f>ROUND(N44*#REF!,0)</f>
        <v>#REF!</v>
      </c>
      <c r="AE44" s="9" t="e">
        <f>ROUND(P44*#REF!,0)</f>
        <v>#REF!</v>
      </c>
      <c r="AF44" s="9" t="e">
        <f>ROUND(R44*#REF!,0)</f>
        <v>#REF!</v>
      </c>
      <c r="AG44" s="9" t="e">
        <f>ROUND(T44*#REF!,0)</f>
        <v>#REF!</v>
      </c>
      <c r="AH44" s="9" t="e">
        <f t="shared" si="2"/>
        <v>#REF!</v>
      </c>
      <c r="AI44" s="16" t="e">
        <f>ROUND(AH44/#REF!,0)</f>
        <v>#REF!</v>
      </c>
      <c r="AJ44" s="23" t="e">
        <f t="shared" si="1"/>
        <v>#REF!</v>
      </c>
    </row>
    <row r="45" spans="1:36" ht="25.5" customHeight="1">
      <c r="A45" s="50" t="s">
        <v>52</v>
      </c>
      <c r="B45" s="42">
        <v>1356</v>
      </c>
      <c r="C45" s="137">
        <v>2437</v>
      </c>
      <c r="D45" s="43">
        <v>1858</v>
      </c>
      <c r="E45" s="43">
        <v>3092</v>
      </c>
      <c r="F45" s="43">
        <v>2229</v>
      </c>
      <c r="G45" s="43">
        <v>3564</v>
      </c>
      <c r="H45" s="43">
        <v>2619</v>
      </c>
      <c r="I45" s="43">
        <v>3901</v>
      </c>
      <c r="J45" s="43">
        <v>2892</v>
      </c>
      <c r="K45" s="43">
        <v>4025</v>
      </c>
      <c r="L45" s="43">
        <v>3206</v>
      </c>
      <c r="M45" s="43">
        <v>4246</v>
      </c>
      <c r="N45" s="43">
        <v>3662</v>
      </c>
      <c r="O45" s="43">
        <v>4584</v>
      </c>
      <c r="P45" s="43">
        <v>4130</v>
      </c>
      <c r="Q45" s="43">
        <v>4805</v>
      </c>
      <c r="R45" s="43">
        <v>4667</v>
      </c>
      <c r="S45" s="141">
        <v>5403</v>
      </c>
      <c r="T45" s="47"/>
      <c r="U45" s="151"/>
      <c r="V45" s="4"/>
      <c r="X45" s="12" t="e">
        <f>ROUND(B45*#REF!,0)</f>
        <v>#REF!</v>
      </c>
      <c r="Y45" s="9" t="e">
        <f>ROUND(D45*#REF!,0)</f>
        <v>#REF!</v>
      </c>
      <c r="Z45" s="9" t="e">
        <f>ROUND(F45*#REF!,0)</f>
        <v>#REF!</v>
      </c>
      <c r="AA45" s="9" t="e">
        <f>ROUND(H45*#REF!,0)</f>
        <v>#REF!</v>
      </c>
      <c r="AB45" s="9" t="e">
        <f>ROUND(J45*#REF!,0)</f>
        <v>#REF!</v>
      </c>
      <c r="AC45" s="9" t="e">
        <f>ROUND(L45*#REF!,0)</f>
        <v>#REF!</v>
      </c>
      <c r="AD45" s="9" t="e">
        <f>ROUND(N45*#REF!,0)</f>
        <v>#REF!</v>
      </c>
      <c r="AE45" s="9" t="e">
        <f>ROUND(P45*#REF!,0)</f>
        <v>#REF!</v>
      </c>
      <c r="AF45" s="9" t="e">
        <f>ROUND(R45*#REF!,0)</f>
        <v>#REF!</v>
      </c>
      <c r="AG45" s="9" t="e">
        <f>ROUND(T45*#REF!,0)</f>
        <v>#REF!</v>
      </c>
      <c r="AH45" s="9" t="e">
        <f t="shared" si="2"/>
        <v>#REF!</v>
      </c>
      <c r="AI45" s="16" t="e">
        <f>ROUND(AH45/#REF!,0)</f>
        <v>#REF!</v>
      </c>
      <c r="AJ45" s="23" t="e">
        <f t="shared" si="1"/>
        <v>#REF!</v>
      </c>
    </row>
    <row r="46" spans="1:36" ht="25.5" customHeight="1">
      <c r="A46" s="50" t="s">
        <v>53</v>
      </c>
      <c r="B46" s="42">
        <v>1362</v>
      </c>
      <c r="C46" s="137">
        <v>2447</v>
      </c>
      <c r="D46" s="43">
        <v>1866</v>
      </c>
      <c r="E46" s="43">
        <v>3105</v>
      </c>
      <c r="F46" s="43">
        <v>2239</v>
      </c>
      <c r="G46" s="43">
        <v>3579</v>
      </c>
      <c r="H46" s="43">
        <v>2630</v>
      </c>
      <c r="I46" s="43">
        <v>3918</v>
      </c>
      <c r="J46" s="43">
        <v>2904</v>
      </c>
      <c r="K46" s="43">
        <v>4042</v>
      </c>
      <c r="L46" s="43">
        <v>3220</v>
      </c>
      <c r="M46" s="43">
        <v>4264</v>
      </c>
      <c r="N46" s="43">
        <v>3678</v>
      </c>
      <c r="O46" s="43">
        <v>4604</v>
      </c>
      <c r="P46" s="43">
        <v>4148</v>
      </c>
      <c r="Q46" s="43">
        <v>4826</v>
      </c>
      <c r="R46" s="43">
        <v>4687</v>
      </c>
      <c r="S46" s="141">
        <v>5426</v>
      </c>
      <c r="T46" s="47"/>
      <c r="U46" s="151"/>
      <c r="V46" s="4"/>
      <c r="X46" s="9" t="e">
        <f>ROUND(B46*#REF!,0)</f>
        <v>#REF!</v>
      </c>
      <c r="Y46" s="9" t="e">
        <f>ROUND(D46*#REF!,0)</f>
        <v>#REF!</v>
      </c>
      <c r="Z46" s="9" t="e">
        <f>ROUND(F46*#REF!,0)</f>
        <v>#REF!</v>
      </c>
      <c r="AA46" s="9" t="e">
        <f>ROUND(H46*#REF!,0)</f>
        <v>#REF!</v>
      </c>
      <c r="AB46" s="9" t="e">
        <f>ROUND(J46*#REF!,0)</f>
        <v>#REF!</v>
      </c>
      <c r="AC46" s="9" t="e">
        <f>ROUND(L46*#REF!,0)</f>
        <v>#REF!</v>
      </c>
      <c r="AD46" s="9" t="e">
        <f>ROUND(N46*#REF!,0)</f>
        <v>#REF!</v>
      </c>
      <c r="AE46" s="9" t="e">
        <f>ROUND(P46*#REF!,0)</f>
        <v>#REF!</v>
      </c>
      <c r="AF46" s="9" t="e">
        <f>ROUND(R46*#REF!,0)</f>
        <v>#REF!</v>
      </c>
      <c r="AG46" s="9" t="e">
        <f>ROUND(T46*#REF!,0)</f>
        <v>#REF!</v>
      </c>
      <c r="AH46" s="9" t="e">
        <f t="shared" si="2"/>
        <v>#REF!</v>
      </c>
      <c r="AI46" s="16" t="e">
        <f>ROUND(AH46/#REF!,0)</f>
        <v>#REF!</v>
      </c>
      <c r="AJ46" s="23" t="e">
        <f t="shared" si="1"/>
        <v>#REF!</v>
      </c>
    </row>
    <row r="47" spans="1:36" ht="25.5" customHeight="1" thickBot="1">
      <c r="A47" s="51" t="s">
        <v>54</v>
      </c>
      <c r="B47" s="44">
        <v>1359</v>
      </c>
      <c r="C47" s="138">
        <v>2440</v>
      </c>
      <c r="D47" s="45">
        <v>1861</v>
      </c>
      <c r="E47" s="45">
        <v>3095</v>
      </c>
      <c r="F47" s="45">
        <v>2232</v>
      </c>
      <c r="G47" s="45">
        <v>3567</v>
      </c>
      <c r="H47" s="45">
        <v>2622</v>
      </c>
      <c r="I47" s="45">
        <v>3904</v>
      </c>
      <c r="J47" s="45">
        <v>2895</v>
      </c>
      <c r="K47" s="45">
        <v>4028</v>
      </c>
      <c r="L47" s="45">
        <v>3209</v>
      </c>
      <c r="M47" s="45">
        <v>4249</v>
      </c>
      <c r="N47" s="45">
        <v>3665</v>
      </c>
      <c r="O47" s="45">
        <v>4587</v>
      </c>
      <c r="P47" s="45">
        <v>4133</v>
      </c>
      <c r="Q47" s="45">
        <v>4808</v>
      </c>
      <c r="R47" s="45">
        <v>4670</v>
      </c>
      <c r="S47" s="142">
        <v>5406</v>
      </c>
      <c r="T47" s="158"/>
      <c r="U47" s="155"/>
      <c r="V47" s="4"/>
      <c r="X47" s="9" t="e">
        <f>ROUND(B47*#REF!,0)</f>
        <v>#REF!</v>
      </c>
      <c r="Y47" s="9" t="e">
        <f>ROUND(D47*#REF!,0)</f>
        <v>#REF!</v>
      </c>
      <c r="Z47" s="9" t="e">
        <f>ROUND(F47*#REF!,0)</f>
        <v>#REF!</v>
      </c>
      <c r="AA47" s="9" t="e">
        <f>ROUND(H47*#REF!,0)</f>
        <v>#REF!</v>
      </c>
      <c r="AB47" s="9" t="e">
        <f>ROUND(J47*#REF!,0)</f>
        <v>#REF!</v>
      </c>
      <c r="AC47" s="9" t="e">
        <f>ROUND(L47*#REF!,0)</f>
        <v>#REF!</v>
      </c>
      <c r="AD47" s="9" t="e">
        <f>ROUND(N47*#REF!,0)</f>
        <v>#REF!</v>
      </c>
      <c r="AE47" s="9" t="e">
        <f>ROUND(P47*#REF!,0)</f>
        <v>#REF!</v>
      </c>
      <c r="AF47" s="9" t="e">
        <f>ROUND(R47*#REF!,0)</f>
        <v>#REF!</v>
      </c>
      <c r="AG47" s="9" t="e">
        <f>ROUND(T47*#REF!,0)</f>
        <v>#REF!</v>
      </c>
      <c r="AH47" s="9" t="e">
        <f t="shared" si="2"/>
        <v>#REF!</v>
      </c>
      <c r="AI47" s="16" t="e">
        <f>ROUND(AH47/#REF!,0)</f>
        <v>#REF!</v>
      </c>
      <c r="AJ47" s="23" t="e">
        <f t="shared" si="1"/>
        <v>#REF!</v>
      </c>
    </row>
    <row r="48" spans="1:36" ht="25.5" customHeight="1">
      <c r="A48" s="49" t="s">
        <v>55</v>
      </c>
      <c r="B48" s="46">
        <v>1356</v>
      </c>
      <c r="C48" s="139">
        <v>2437</v>
      </c>
      <c r="D48" s="40">
        <v>1858</v>
      </c>
      <c r="E48" s="40">
        <v>3092</v>
      </c>
      <c r="F48" s="40">
        <v>2229</v>
      </c>
      <c r="G48" s="40">
        <v>3564</v>
      </c>
      <c r="H48" s="40">
        <v>2619</v>
      </c>
      <c r="I48" s="40">
        <v>3976</v>
      </c>
      <c r="J48" s="40">
        <v>2892</v>
      </c>
      <c r="K48" s="40">
        <v>4077</v>
      </c>
      <c r="L48" s="40">
        <v>3206</v>
      </c>
      <c r="M48" s="40">
        <v>4246</v>
      </c>
      <c r="N48" s="40">
        <v>3662</v>
      </c>
      <c r="O48" s="40">
        <v>4584</v>
      </c>
      <c r="P48" s="40">
        <v>4130</v>
      </c>
      <c r="Q48" s="40">
        <v>4805</v>
      </c>
      <c r="R48" s="40">
        <v>4667</v>
      </c>
      <c r="S48" s="143">
        <v>5403</v>
      </c>
      <c r="T48" s="40">
        <v>5320</v>
      </c>
      <c r="U48" s="154">
        <v>5729</v>
      </c>
      <c r="V48" s="4"/>
      <c r="X48" s="9" t="e">
        <f>ROUND(B48*#REF!,0)</f>
        <v>#REF!</v>
      </c>
      <c r="Y48" s="9" t="e">
        <f>ROUND(D48*#REF!,0)</f>
        <v>#REF!</v>
      </c>
      <c r="Z48" s="9" t="e">
        <f>ROUND(F48*#REF!,0)</f>
        <v>#REF!</v>
      </c>
      <c r="AA48" s="9" t="e">
        <f>ROUND(H48*#REF!,0)</f>
        <v>#REF!</v>
      </c>
      <c r="AB48" s="9" t="e">
        <f>ROUND(J48*#REF!,0)</f>
        <v>#REF!</v>
      </c>
      <c r="AC48" s="9" t="e">
        <f>ROUND(L48*#REF!,0)</f>
        <v>#REF!</v>
      </c>
      <c r="AD48" s="9" t="e">
        <f>ROUND(N48*#REF!,0)</f>
        <v>#REF!</v>
      </c>
      <c r="AE48" s="9" t="e">
        <f>ROUND(P48*#REF!,0)</f>
        <v>#REF!</v>
      </c>
      <c r="AF48" s="9" t="e">
        <f>ROUND(R48*#REF!,0)</f>
        <v>#REF!</v>
      </c>
      <c r="AG48" s="9" t="e">
        <f>ROUND(T48*#REF!,0)</f>
        <v>#REF!</v>
      </c>
      <c r="AH48" s="9" t="e">
        <f t="shared" si="2"/>
        <v>#REF!</v>
      </c>
      <c r="AI48" s="16" t="e">
        <f>ROUND(AH48/#REF!,0)</f>
        <v>#REF!</v>
      </c>
      <c r="AJ48" s="23" t="e">
        <f t="shared" si="1"/>
        <v>#REF!</v>
      </c>
    </row>
    <row r="49" spans="1:36" ht="25.5" customHeight="1">
      <c r="A49" s="50" t="s">
        <v>56</v>
      </c>
      <c r="B49" s="42">
        <v>1356</v>
      </c>
      <c r="C49" s="137">
        <v>2437</v>
      </c>
      <c r="D49" s="43">
        <v>1858</v>
      </c>
      <c r="E49" s="43">
        <v>3092</v>
      </c>
      <c r="F49" s="43">
        <v>2229</v>
      </c>
      <c r="G49" s="43">
        <v>3564</v>
      </c>
      <c r="H49" s="43">
        <v>2619</v>
      </c>
      <c r="I49" s="43">
        <v>3901</v>
      </c>
      <c r="J49" s="43">
        <v>2892</v>
      </c>
      <c r="K49" s="43">
        <v>4025</v>
      </c>
      <c r="L49" s="43">
        <v>3206</v>
      </c>
      <c r="M49" s="43">
        <v>4246</v>
      </c>
      <c r="N49" s="43">
        <v>3662</v>
      </c>
      <c r="O49" s="43">
        <v>4584</v>
      </c>
      <c r="P49" s="43">
        <v>4130</v>
      </c>
      <c r="Q49" s="43">
        <v>4805</v>
      </c>
      <c r="R49" s="43">
        <v>4667</v>
      </c>
      <c r="S49" s="141">
        <v>5403</v>
      </c>
      <c r="T49" s="47"/>
      <c r="U49" s="151"/>
      <c r="V49" s="4"/>
      <c r="W49" s="4"/>
      <c r="X49" s="10" t="e">
        <f>ROUND(B49*#REF!,0)</f>
        <v>#REF!</v>
      </c>
      <c r="Y49" s="10" t="e">
        <f>ROUND(D49*#REF!,0)</f>
        <v>#REF!</v>
      </c>
      <c r="Z49" s="10" t="e">
        <f>ROUND(F49*#REF!,0)</f>
        <v>#REF!</v>
      </c>
      <c r="AA49" s="10" t="e">
        <f>ROUND(H49*#REF!,0)</f>
        <v>#REF!</v>
      </c>
      <c r="AB49" s="10" t="e">
        <f>ROUND(J49*#REF!,0)</f>
        <v>#REF!</v>
      </c>
      <c r="AC49" s="10" t="e">
        <f>ROUND(L49*#REF!,0)</f>
        <v>#REF!</v>
      </c>
      <c r="AD49" s="10" t="e">
        <f>ROUND(N49*#REF!,0)</f>
        <v>#REF!</v>
      </c>
      <c r="AE49" s="10" t="e">
        <f>ROUND(P49*#REF!,0)</f>
        <v>#REF!</v>
      </c>
      <c r="AF49" s="10" t="e">
        <f>ROUND(R49*#REF!,0)</f>
        <v>#REF!</v>
      </c>
      <c r="AG49" s="10" t="e">
        <f>ROUND(T49*#REF!,0)</f>
        <v>#REF!</v>
      </c>
      <c r="AH49" s="10" t="e">
        <f t="shared" si="2"/>
        <v>#REF!</v>
      </c>
      <c r="AI49" s="17" t="e">
        <f>ROUND(AH49/#REF!,0)</f>
        <v>#REF!</v>
      </c>
      <c r="AJ49" s="23" t="e">
        <f t="shared" si="1"/>
        <v>#REF!</v>
      </c>
    </row>
    <row r="50" spans="1:36" ht="25.5" customHeight="1">
      <c r="A50" s="50" t="s">
        <v>57</v>
      </c>
      <c r="B50" s="42">
        <v>1356</v>
      </c>
      <c r="C50" s="137">
        <v>2437</v>
      </c>
      <c r="D50" s="43">
        <v>1858</v>
      </c>
      <c r="E50" s="43">
        <v>3092</v>
      </c>
      <c r="F50" s="43">
        <v>2229</v>
      </c>
      <c r="G50" s="43">
        <v>3564</v>
      </c>
      <c r="H50" s="43">
        <v>2619</v>
      </c>
      <c r="I50" s="43">
        <v>3901</v>
      </c>
      <c r="J50" s="43">
        <v>2892</v>
      </c>
      <c r="K50" s="43">
        <v>4025</v>
      </c>
      <c r="L50" s="43">
        <v>3206</v>
      </c>
      <c r="M50" s="43">
        <v>4246</v>
      </c>
      <c r="N50" s="43">
        <v>3662</v>
      </c>
      <c r="O50" s="43">
        <v>4584</v>
      </c>
      <c r="P50" s="43">
        <v>4130</v>
      </c>
      <c r="Q50" s="43">
        <v>4805</v>
      </c>
      <c r="R50" s="43">
        <v>4667</v>
      </c>
      <c r="S50" s="141">
        <v>5403</v>
      </c>
      <c r="T50" s="47"/>
      <c r="U50" s="151"/>
      <c r="V50" s="4"/>
      <c r="X50" s="9" t="e">
        <f>ROUND(B50*#REF!,0)</f>
        <v>#REF!</v>
      </c>
      <c r="Y50" s="9" t="e">
        <f>ROUND(D50*#REF!,0)</f>
        <v>#REF!</v>
      </c>
      <c r="Z50" s="9" t="e">
        <f>ROUND(F50*#REF!,0)</f>
        <v>#REF!</v>
      </c>
      <c r="AA50" s="9" t="e">
        <f>ROUND(H50*#REF!,0)</f>
        <v>#REF!</v>
      </c>
      <c r="AB50" s="9" t="e">
        <f>ROUND(J50*#REF!,0)</f>
        <v>#REF!</v>
      </c>
      <c r="AC50" s="9" t="e">
        <f>ROUND(L50*#REF!,0)</f>
        <v>#REF!</v>
      </c>
      <c r="AD50" s="9" t="e">
        <f>ROUND(N50*#REF!,0)</f>
        <v>#REF!</v>
      </c>
      <c r="AE50" s="9" t="e">
        <f>ROUND(P50*#REF!,0)</f>
        <v>#REF!</v>
      </c>
      <c r="AF50" s="9" t="e">
        <f>ROUND(R50*#REF!,0)</f>
        <v>#REF!</v>
      </c>
      <c r="AG50" s="9" t="e">
        <f>ROUND(T50*#REF!,0)</f>
        <v>#REF!</v>
      </c>
      <c r="AH50" s="9" t="e">
        <f t="shared" si="2"/>
        <v>#REF!</v>
      </c>
      <c r="AI50" s="16" t="e">
        <f>ROUND(AH50/#REF!,0)</f>
        <v>#REF!</v>
      </c>
      <c r="AJ50" s="23" t="e">
        <f t="shared" si="1"/>
        <v>#REF!</v>
      </c>
    </row>
    <row r="51" spans="1:36" ht="25.5" customHeight="1">
      <c r="A51" s="50" t="s">
        <v>58</v>
      </c>
      <c r="B51" s="42">
        <v>1356</v>
      </c>
      <c r="C51" s="137">
        <v>2437</v>
      </c>
      <c r="D51" s="43">
        <v>1858</v>
      </c>
      <c r="E51" s="43">
        <v>3092</v>
      </c>
      <c r="F51" s="43">
        <v>2229</v>
      </c>
      <c r="G51" s="43">
        <v>3564</v>
      </c>
      <c r="H51" s="43">
        <v>2619</v>
      </c>
      <c r="I51" s="43">
        <v>3901</v>
      </c>
      <c r="J51" s="43">
        <v>2892</v>
      </c>
      <c r="K51" s="43">
        <v>4025</v>
      </c>
      <c r="L51" s="43">
        <v>3206</v>
      </c>
      <c r="M51" s="43">
        <v>4246</v>
      </c>
      <c r="N51" s="43">
        <v>3662</v>
      </c>
      <c r="O51" s="43">
        <v>4584</v>
      </c>
      <c r="P51" s="43">
        <v>4130</v>
      </c>
      <c r="Q51" s="43">
        <v>4805</v>
      </c>
      <c r="R51" s="43">
        <v>4667</v>
      </c>
      <c r="S51" s="141">
        <v>5403</v>
      </c>
      <c r="T51" s="47"/>
      <c r="U51" s="151"/>
      <c r="V51" s="4"/>
      <c r="X51" s="9" t="e">
        <f>ROUND(B51*#REF!,0)</f>
        <v>#REF!</v>
      </c>
      <c r="Y51" s="9" t="e">
        <f>ROUND(D51*#REF!,0)</f>
        <v>#REF!</v>
      </c>
      <c r="Z51" s="9" t="e">
        <f>ROUND(F51*#REF!,0)</f>
        <v>#REF!</v>
      </c>
      <c r="AA51" s="9" t="e">
        <f>ROUND(H51*#REF!,0)</f>
        <v>#REF!</v>
      </c>
      <c r="AB51" s="9" t="e">
        <f>ROUND(J51*#REF!,0)</f>
        <v>#REF!</v>
      </c>
      <c r="AC51" s="9" t="e">
        <f>ROUND(L51*#REF!,0)</f>
        <v>#REF!</v>
      </c>
      <c r="AD51" s="9" t="e">
        <f>ROUND(N51*#REF!,0)</f>
        <v>#REF!</v>
      </c>
      <c r="AE51" s="9" t="e">
        <f>ROUND(P51*#REF!,0)</f>
        <v>#REF!</v>
      </c>
      <c r="AF51" s="9" t="e">
        <f>ROUND(R51*#REF!,0)</f>
        <v>#REF!</v>
      </c>
      <c r="AG51" s="9" t="e">
        <f>ROUND(T51*#REF!,0)</f>
        <v>#REF!</v>
      </c>
      <c r="AH51" s="9" t="e">
        <f t="shared" si="2"/>
        <v>#REF!</v>
      </c>
      <c r="AI51" s="16" t="e">
        <f>ROUND(AH51/#REF!,0)</f>
        <v>#REF!</v>
      </c>
      <c r="AJ51" s="23" t="e">
        <f t="shared" si="1"/>
        <v>#REF!</v>
      </c>
    </row>
    <row r="52" spans="1:36" ht="25.5" customHeight="1">
      <c r="A52" s="50" t="s">
        <v>59</v>
      </c>
      <c r="B52" s="42">
        <v>1356</v>
      </c>
      <c r="C52" s="137">
        <v>2437</v>
      </c>
      <c r="D52" s="43">
        <v>1858</v>
      </c>
      <c r="E52" s="43">
        <v>3092</v>
      </c>
      <c r="F52" s="43">
        <v>2229</v>
      </c>
      <c r="G52" s="43">
        <v>3564</v>
      </c>
      <c r="H52" s="43">
        <v>2619</v>
      </c>
      <c r="I52" s="43">
        <v>3951</v>
      </c>
      <c r="J52" s="43">
        <v>2892</v>
      </c>
      <c r="K52" s="43">
        <v>4077</v>
      </c>
      <c r="L52" s="43">
        <v>3206</v>
      </c>
      <c r="M52" s="43">
        <v>4298</v>
      </c>
      <c r="N52" s="43">
        <v>3662</v>
      </c>
      <c r="O52" s="43">
        <v>4584</v>
      </c>
      <c r="P52" s="43">
        <v>4130</v>
      </c>
      <c r="Q52" s="43">
        <v>4805</v>
      </c>
      <c r="R52" s="43">
        <v>4667</v>
      </c>
      <c r="S52" s="141">
        <v>5403</v>
      </c>
      <c r="T52" s="47"/>
      <c r="U52" s="151"/>
      <c r="V52" s="4"/>
      <c r="X52" s="9" t="e">
        <f>ROUND(B52*#REF!,0)</f>
        <v>#REF!</v>
      </c>
      <c r="Y52" s="9" t="e">
        <f>ROUND(D52*#REF!,0)</f>
        <v>#REF!</v>
      </c>
      <c r="Z52" s="9" t="e">
        <f>ROUND(F52*#REF!,0)</f>
        <v>#REF!</v>
      </c>
      <c r="AA52" s="9" t="e">
        <f>ROUND(H52*#REF!,0)</f>
        <v>#REF!</v>
      </c>
      <c r="AB52" s="9" t="e">
        <f>ROUND(J52*#REF!,0)</f>
        <v>#REF!</v>
      </c>
      <c r="AC52" s="9" t="e">
        <f>ROUND(L52*#REF!,0)</f>
        <v>#REF!</v>
      </c>
      <c r="AD52" s="9" t="e">
        <f>ROUND(N52*#REF!,0)</f>
        <v>#REF!</v>
      </c>
      <c r="AE52" s="9" t="e">
        <f>ROUND(P52*#REF!,0)</f>
        <v>#REF!</v>
      </c>
      <c r="AF52" s="9" t="e">
        <f>ROUND(R52*#REF!,0)</f>
        <v>#REF!</v>
      </c>
      <c r="AG52" s="9" t="e">
        <f>ROUND(T52*#REF!,0)</f>
        <v>#REF!</v>
      </c>
      <c r="AH52" s="9" t="e">
        <f t="shared" si="2"/>
        <v>#REF!</v>
      </c>
      <c r="AI52" s="16" t="e">
        <f>ROUND(AH52/#REF!,0)</f>
        <v>#REF!</v>
      </c>
      <c r="AJ52" s="23" t="e">
        <f t="shared" si="1"/>
        <v>#REF!</v>
      </c>
    </row>
    <row r="53" spans="1:36" ht="25.5" customHeight="1">
      <c r="A53" s="50" t="s">
        <v>60</v>
      </c>
      <c r="B53" s="42">
        <v>1356</v>
      </c>
      <c r="C53" s="137">
        <v>2437</v>
      </c>
      <c r="D53" s="43">
        <v>1858</v>
      </c>
      <c r="E53" s="43">
        <v>3092</v>
      </c>
      <c r="F53" s="43">
        <v>2229</v>
      </c>
      <c r="G53" s="43">
        <v>3564</v>
      </c>
      <c r="H53" s="43">
        <v>2619</v>
      </c>
      <c r="I53" s="43">
        <v>3951</v>
      </c>
      <c r="J53" s="43">
        <v>2892</v>
      </c>
      <c r="K53" s="43">
        <v>4077</v>
      </c>
      <c r="L53" s="43">
        <v>3206</v>
      </c>
      <c r="M53" s="43">
        <v>4272</v>
      </c>
      <c r="N53" s="43">
        <v>3662</v>
      </c>
      <c r="O53" s="43">
        <v>4584</v>
      </c>
      <c r="P53" s="43">
        <v>4130</v>
      </c>
      <c r="Q53" s="43">
        <v>4805</v>
      </c>
      <c r="R53" s="43">
        <v>4667</v>
      </c>
      <c r="S53" s="141">
        <v>5403</v>
      </c>
      <c r="T53" s="47"/>
      <c r="U53" s="151"/>
      <c r="V53" s="4"/>
      <c r="X53" s="9" t="e">
        <f>ROUND(B53*#REF!,0)</f>
        <v>#REF!</v>
      </c>
      <c r="Y53" s="9" t="e">
        <f>ROUND(D53*#REF!,0)</f>
        <v>#REF!</v>
      </c>
      <c r="Z53" s="9" t="e">
        <f>ROUND(F53*#REF!,0)</f>
        <v>#REF!</v>
      </c>
      <c r="AA53" s="9" t="e">
        <f>ROUND(H53*#REF!,0)</f>
        <v>#REF!</v>
      </c>
      <c r="AB53" s="9" t="e">
        <f>ROUND(J53*#REF!,0)</f>
        <v>#REF!</v>
      </c>
      <c r="AC53" s="9" t="e">
        <f>ROUND(L53*#REF!,0)</f>
        <v>#REF!</v>
      </c>
      <c r="AD53" s="9" t="e">
        <f>ROUND(N53*#REF!,0)</f>
        <v>#REF!</v>
      </c>
      <c r="AE53" s="9" t="e">
        <f>ROUND(P53*#REF!,0)</f>
        <v>#REF!</v>
      </c>
      <c r="AF53" s="9" t="e">
        <f>ROUND(R53*#REF!,0)</f>
        <v>#REF!</v>
      </c>
      <c r="AG53" s="9" t="e">
        <f>ROUND(T53*#REF!,0)</f>
        <v>#REF!</v>
      </c>
      <c r="AH53" s="9" t="e">
        <f t="shared" si="2"/>
        <v>#REF!</v>
      </c>
      <c r="AI53" s="16" t="e">
        <f>ROUND(AH53/#REF!,0)</f>
        <v>#REF!</v>
      </c>
      <c r="AJ53" s="23" t="e">
        <f t="shared" si="1"/>
        <v>#REF!</v>
      </c>
    </row>
    <row r="54" spans="1:36" ht="25.5" customHeight="1">
      <c r="A54" s="50" t="s">
        <v>61</v>
      </c>
      <c r="B54" s="42">
        <v>1356</v>
      </c>
      <c r="C54" s="137">
        <v>2437</v>
      </c>
      <c r="D54" s="43">
        <v>1858</v>
      </c>
      <c r="E54" s="43">
        <v>3092</v>
      </c>
      <c r="F54" s="43">
        <v>2229</v>
      </c>
      <c r="G54" s="43">
        <v>3564</v>
      </c>
      <c r="H54" s="43">
        <v>2619</v>
      </c>
      <c r="I54" s="43">
        <v>3901</v>
      </c>
      <c r="J54" s="43">
        <v>2892</v>
      </c>
      <c r="K54" s="43">
        <v>4025</v>
      </c>
      <c r="L54" s="43">
        <v>3206</v>
      </c>
      <c r="M54" s="43">
        <v>4246</v>
      </c>
      <c r="N54" s="43">
        <v>3662</v>
      </c>
      <c r="O54" s="43">
        <v>4584</v>
      </c>
      <c r="P54" s="43">
        <v>4130</v>
      </c>
      <c r="Q54" s="43">
        <v>4805</v>
      </c>
      <c r="R54" s="43">
        <v>4667</v>
      </c>
      <c r="S54" s="141">
        <v>5403</v>
      </c>
      <c r="T54" s="47"/>
      <c r="U54" s="151"/>
      <c r="V54" s="4"/>
      <c r="X54" s="9" t="e">
        <f>ROUND(B54*#REF!,0)</f>
        <v>#REF!</v>
      </c>
      <c r="Y54" s="9" t="e">
        <f>ROUND(D54*#REF!,0)</f>
        <v>#REF!</v>
      </c>
      <c r="Z54" s="9" t="e">
        <f>ROUND(F54*#REF!,0)</f>
        <v>#REF!</v>
      </c>
      <c r="AA54" s="9" t="e">
        <f>ROUND(H54*#REF!,0)</f>
        <v>#REF!</v>
      </c>
      <c r="AB54" s="9" t="e">
        <f>ROUND(J54*#REF!,0)</f>
        <v>#REF!</v>
      </c>
      <c r="AC54" s="9" t="e">
        <f>ROUND(L54*#REF!,0)</f>
        <v>#REF!</v>
      </c>
      <c r="AD54" s="9" t="e">
        <f>ROUND(N54*#REF!,0)</f>
        <v>#REF!</v>
      </c>
      <c r="AE54" s="9" t="e">
        <f>ROUND(P54*#REF!,0)</f>
        <v>#REF!</v>
      </c>
      <c r="AF54" s="9" t="e">
        <f>ROUND(R54*#REF!,0)</f>
        <v>#REF!</v>
      </c>
      <c r="AG54" s="9" t="e">
        <f>ROUND(T54*#REF!,0)</f>
        <v>#REF!</v>
      </c>
      <c r="AH54" s="9" t="e">
        <f t="shared" si="2"/>
        <v>#REF!</v>
      </c>
      <c r="AI54" s="16" t="e">
        <f>ROUND(AH54/#REF!,0)</f>
        <v>#REF!</v>
      </c>
      <c r="AJ54" s="23" t="e">
        <f t="shared" si="1"/>
        <v>#REF!</v>
      </c>
    </row>
    <row r="55" spans="1:36" ht="25.5" customHeight="1" thickBot="1">
      <c r="A55" s="51" t="s">
        <v>62</v>
      </c>
      <c r="B55" s="44">
        <v>1356</v>
      </c>
      <c r="C55" s="138">
        <v>2437</v>
      </c>
      <c r="D55" s="45">
        <v>1858</v>
      </c>
      <c r="E55" s="45">
        <v>3092</v>
      </c>
      <c r="F55" s="45">
        <v>2229</v>
      </c>
      <c r="G55" s="45">
        <v>3564</v>
      </c>
      <c r="H55" s="45">
        <v>2619</v>
      </c>
      <c r="I55" s="45">
        <v>3901</v>
      </c>
      <c r="J55" s="45">
        <v>2892</v>
      </c>
      <c r="K55" s="45">
        <v>4025</v>
      </c>
      <c r="L55" s="45">
        <v>3206</v>
      </c>
      <c r="M55" s="45">
        <v>4246</v>
      </c>
      <c r="N55" s="45">
        <v>3662</v>
      </c>
      <c r="O55" s="45">
        <v>4584</v>
      </c>
      <c r="P55" s="45">
        <v>4130</v>
      </c>
      <c r="Q55" s="45">
        <v>4805</v>
      </c>
      <c r="R55" s="45">
        <v>4667</v>
      </c>
      <c r="S55" s="142">
        <v>5403</v>
      </c>
      <c r="T55" s="158"/>
      <c r="U55" s="155"/>
      <c r="V55" s="4"/>
      <c r="X55" s="9" t="e">
        <f>ROUND(B55*#REF!,0)</f>
        <v>#REF!</v>
      </c>
      <c r="Y55" s="9" t="e">
        <f>ROUND(D55*#REF!,0)</f>
        <v>#REF!</v>
      </c>
      <c r="Z55" s="9" t="e">
        <f>ROUND(F55*#REF!,0)</f>
        <v>#REF!</v>
      </c>
      <c r="AA55" s="9" t="e">
        <f>ROUND(H55*#REF!,0)</f>
        <v>#REF!</v>
      </c>
      <c r="AB55" s="9" t="e">
        <f>ROUND(J55*#REF!,0)</f>
        <v>#REF!</v>
      </c>
      <c r="AC55" s="9" t="e">
        <f>ROUND(L55*#REF!,0)</f>
        <v>#REF!</v>
      </c>
      <c r="AD55" s="9" t="e">
        <f>ROUND(N55*#REF!,0)</f>
        <v>#REF!</v>
      </c>
      <c r="AE55" s="9" t="e">
        <f>ROUND(P55*#REF!,0)</f>
        <v>#REF!</v>
      </c>
      <c r="AF55" s="9" t="e">
        <f>ROUND(R55*#REF!,0)</f>
        <v>#REF!</v>
      </c>
      <c r="AG55" s="9" t="e">
        <f>ROUND(T55*#REF!,0)</f>
        <v>#REF!</v>
      </c>
      <c r="AH55" s="9" t="e">
        <f t="shared" si="2"/>
        <v>#REF!</v>
      </c>
      <c r="AI55" s="16" t="e">
        <f>ROUND(AH55/#REF!,0)</f>
        <v>#REF!</v>
      </c>
      <c r="AJ55" s="24" t="e">
        <f t="shared" si="1"/>
        <v>#REF!</v>
      </c>
    </row>
    <row r="56" spans="1:36" ht="14.25" customHeight="1" thickBot="1">
      <c r="A56" s="26"/>
      <c r="B56" s="32"/>
      <c r="C56" s="32"/>
      <c r="D56" s="32"/>
      <c r="E56" s="32"/>
      <c r="F56" s="32"/>
      <c r="G56" s="32"/>
      <c r="H56" s="32"/>
      <c r="I56" s="32"/>
      <c r="J56" s="32"/>
      <c r="K56" s="32"/>
      <c r="L56" s="32"/>
      <c r="M56" s="32"/>
      <c r="N56" s="32"/>
      <c r="O56" s="32"/>
      <c r="P56" s="32"/>
      <c r="Q56" s="32"/>
      <c r="R56" s="32"/>
      <c r="S56" s="32"/>
      <c r="T56" s="32"/>
      <c r="U56" s="32"/>
      <c r="AG56" s="13" t="e">
        <f>SUM(#REF!)</f>
        <v>#REF!</v>
      </c>
      <c r="AH56" s="20" t="e">
        <f>SUM(AH9:AH55)</f>
        <v>#REF!</v>
      </c>
      <c r="AI56" s="14" t="e">
        <f>ROUND(AH56/AG56,0)</f>
        <v>#REF!</v>
      </c>
      <c r="AJ56" s="25" t="e">
        <f>ROUND(AI56/$AI$56*100,1)</f>
        <v>#REF!</v>
      </c>
    </row>
    <row r="57" spans="1:2" ht="14.25" customHeight="1">
      <c r="A57" s="170" t="s">
        <v>80</v>
      </c>
      <c r="B57" s="169" t="s">
        <v>82</v>
      </c>
    </row>
    <row r="58" ht="13.5" customHeight="1">
      <c r="B58" s="169" t="s">
        <v>81</v>
      </c>
    </row>
    <row r="59" ht="19.5" customHeight="1"/>
    <row r="60" ht="19.5" customHeight="1"/>
    <row r="61" ht="19.5" customHeight="1">
      <c r="A61" s="2"/>
    </row>
    <row r="62" ht="19.5" customHeight="1">
      <c r="A62" s="2"/>
    </row>
    <row r="63" ht="19.5" customHeight="1">
      <c r="A63" s="2"/>
    </row>
    <row r="64" ht="19.5" customHeight="1">
      <c r="A64" s="2"/>
    </row>
    <row r="65" ht="19.5" customHeight="1">
      <c r="A65" s="2"/>
    </row>
    <row r="66" ht="19.5" customHeight="1">
      <c r="A66" s="2"/>
    </row>
    <row r="67" ht="19.5" customHeight="1">
      <c r="A67" s="2"/>
    </row>
    <row r="68" ht="19.5" customHeight="1">
      <c r="A68" s="2"/>
    </row>
    <row r="69" ht="19.5" customHeight="1">
      <c r="A69" s="2"/>
    </row>
    <row r="70" ht="13.5" customHeight="1">
      <c r="A70" s="2"/>
    </row>
    <row r="71" ht="13.5" customHeight="1">
      <c r="A71" s="2"/>
    </row>
    <row r="72" ht="13.5" customHeight="1">
      <c r="A72" s="2"/>
    </row>
    <row r="73" ht="13.5" customHeight="1">
      <c r="A73" s="2"/>
    </row>
    <row r="74" ht="13.5" customHeight="1">
      <c r="A74" s="2"/>
    </row>
    <row r="75" ht="13.5" customHeight="1">
      <c r="A75" s="2"/>
    </row>
    <row r="76" ht="13.5" customHeight="1">
      <c r="A76" s="2"/>
    </row>
    <row r="77" ht="13.5" customHeight="1">
      <c r="A77" s="2"/>
    </row>
    <row r="78" ht="13.5" customHeight="1">
      <c r="A78" s="2"/>
    </row>
    <row r="79" ht="13.5" customHeight="1">
      <c r="A79" s="2"/>
    </row>
    <row r="80" ht="13.5" customHeight="1">
      <c r="A80" s="2"/>
    </row>
    <row r="81" ht="13.5" customHeight="1">
      <c r="A81" s="2"/>
    </row>
    <row r="82" ht="13.5" customHeight="1">
      <c r="A82" s="2"/>
    </row>
    <row r="83" ht="13.5" customHeight="1">
      <c r="A83" s="2"/>
    </row>
    <row r="84" ht="13.5" customHeight="1">
      <c r="A84" s="2"/>
    </row>
    <row r="85" ht="13.5" customHeight="1">
      <c r="A85" s="2"/>
    </row>
    <row r="86" ht="13.5" customHeight="1">
      <c r="A86" s="2"/>
    </row>
    <row r="87" ht="13.5" customHeight="1">
      <c r="A87" s="2"/>
    </row>
    <row r="88" ht="13.5" customHeight="1">
      <c r="A88" s="2"/>
    </row>
    <row r="89" ht="13.5" customHeight="1">
      <c r="A89" s="2"/>
    </row>
    <row r="90" ht="13.5" customHeight="1">
      <c r="A90" s="2"/>
    </row>
    <row r="91" ht="13.5" customHeight="1">
      <c r="A91" s="2"/>
    </row>
    <row r="92" ht="13.5" customHeight="1">
      <c r="A92" s="2"/>
    </row>
    <row r="93" ht="13.5" customHeight="1">
      <c r="A93" s="2"/>
    </row>
    <row r="94" ht="13.5" customHeight="1">
      <c r="A94" s="2"/>
    </row>
    <row r="95" ht="13.5" customHeight="1">
      <c r="A95" s="2"/>
    </row>
    <row r="96" ht="13.5" customHeight="1">
      <c r="A96" s="2"/>
    </row>
    <row r="97" ht="13.5" customHeight="1">
      <c r="A97" s="2"/>
    </row>
    <row r="98" ht="13.5" customHeight="1">
      <c r="A98" s="2"/>
    </row>
    <row r="99" ht="13.5" customHeight="1">
      <c r="A99" s="2"/>
    </row>
    <row r="100" ht="13.5" customHeight="1">
      <c r="A100" s="2"/>
    </row>
    <row r="101" ht="13.5" customHeight="1">
      <c r="A101" s="2"/>
    </row>
    <row r="102" ht="13.5" customHeight="1">
      <c r="A102" s="2"/>
    </row>
    <row r="103" ht="13.5" customHeight="1">
      <c r="A103" s="2"/>
    </row>
    <row r="104" ht="13.5" customHeight="1">
      <c r="A104" s="2"/>
    </row>
    <row r="105" ht="13.5" customHeight="1">
      <c r="A105" s="2"/>
    </row>
    <row r="106" ht="13.5" customHeight="1">
      <c r="A106" s="2"/>
    </row>
    <row r="107" ht="13.5" customHeight="1">
      <c r="A107" s="2"/>
    </row>
    <row r="108" ht="13.5" customHeight="1">
      <c r="A108" s="2"/>
    </row>
    <row r="109" ht="13.5" customHeight="1">
      <c r="A109" s="2"/>
    </row>
    <row r="110" ht="13.5" customHeight="1">
      <c r="A110" s="2"/>
    </row>
    <row r="111" ht="13.5" customHeight="1">
      <c r="A111" s="2"/>
    </row>
    <row r="112" ht="13.5" customHeight="1">
      <c r="A112" s="2"/>
    </row>
    <row r="113" ht="13.5" customHeight="1">
      <c r="A113" s="2"/>
    </row>
    <row r="114" ht="13.5" customHeight="1">
      <c r="A114" s="2"/>
    </row>
    <row r="115" ht="13.5" customHeight="1">
      <c r="A115" s="2"/>
    </row>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sheetData>
  <sheetProtection/>
  <autoFilter ref="A8:T8"/>
  <mergeCells count="19">
    <mergeCell ref="A4:A6"/>
    <mergeCell ref="B5:C5"/>
    <mergeCell ref="D5:E5"/>
    <mergeCell ref="F5:G5"/>
    <mergeCell ref="H5:I5"/>
    <mergeCell ref="B4:U4"/>
    <mergeCell ref="AJ4:AJ5"/>
    <mergeCell ref="X4:AH4"/>
    <mergeCell ref="J5:K5"/>
    <mergeCell ref="L5:M5"/>
    <mergeCell ref="N5:O5"/>
    <mergeCell ref="P5:Q5"/>
    <mergeCell ref="R5:S5"/>
    <mergeCell ref="K2:L2"/>
    <mergeCell ref="N2:O2"/>
    <mergeCell ref="P3:U3"/>
    <mergeCell ref="T5:U5"/>
    <mergeCell ref="P2:T2"/>
    <mergeCell ref="B2:J2"/>
  </mergeCells>
  <conditionalFormatting sqref="B9:B55">
    <cfRule type="cellIs" priority="39" dxfId="42" operator="greaterThan" stopIfTrue="1">
      <formula>$B$7</formula>
    </cfRule>
    <cfRule type="cellIs" priority="40" dxfId="43" operator="lessThan" stopIfTrue="1">
      <formula>$B$7</formula>
    </cfRule>
  </conditionalFormatting>
  <conditionalFormatting sqref="C9:C55">
    <cfRule type="cellIs" priority="37" dxfId="42" operator="greaterThan" stopIfTrue="1">
      <formula>$C$7</formula>
    </cfRule>
    <cfRule type="cellIs" priority="38" dxfId="43" operator="lessThan" stopIfTrue="1">
      <formula>$C$7</formula>
    </cfRule>
  </conditionalFormatting>
  <conditionalFormatting sqref="D9:D55">
    <cfRule type="cellIs" priority="35" dxfId="42" operator="greaterThan" stopIfTrue="1">
      <formula>$D$7</formula>
    </cfRule>
    <cfRule type="cellIs" priority="36" dxfId="43" operator="lessThan" stopIfTrue="1">
      <formula>$D$7</formula>
    </cfRule>
  </conditionalFormatting>
  <conditionalFormatting sqref="E9:E55">
    <cfRule type="cellIs" priority="33" dxfId="42" operator="greaterThan" stopIfTrue="1">
      <formula>$E$7</formula>
    </cfRule>
    <cfRule type="cellIs" priority="34" dxfId="43" operator="lessThan" stopIfTrue="1">
      <formula>$E$7</formula>
    </cfRule>
  </conditionalFormatting>
  <conditionalFormatting sqref="F9:F55">
    <cfRule type="cellIs" priority="31" dxfId="42" operator="greaterThan" stopIfTrue="1">
      <formula>$F$7</formula>
    </cfRule>
    <cfRule type="cellIs" priority="32" dxfId="43" operator="lessThan" stopIfTrue="1">
      <formula>$F$7</formula>
    </cfRule>
  </conditionalFormatting>
  <conditionalFormatting sqref="G9:G55">
    <cfRule type="cellIs" priority="29" dxfId="42" operator="greaterThan" stopIfTrue="1">
      <formula>$G$7</formula>
    </cfRule>
    <cfRule type="cellIs" priority="30" dxfId="43" operator="lessThan" stopIfTrue="1">
      <formula>$G$7</formula>
    </cfRule>
  </conditionalFormatting>
  <conditionalFormatting sqref="H9:H55">
    <cfRule type="cellIs" priority="27" dxfId="42" operator="greaterThan" stopIfTrue="1">
      <formula>$H$7</formula>
    </cfRule>
    <cfRule type="cellIs" priority="28" dxfId="43" operator="lessThan" stopIfTrue="1">
      <formula>$H$7</formula>
    </cfRule>
  </conditionalFormatting>
  <conditionalFormatting sqref="I9:I55">
    <cfRule type="cellIs" priority="25" dxfId="42" operator="greaterThan" stopIfTrue="1">
      <formula>$I$7</formula>
    </cfRule>
    <cfRule type="cellIs" priority="26" dxfId="43" operator="lessThan" stopIfTrue="1">
      <formula>$I$7</formula>
    </cfRule>
  </conditionalFormatting>
  <conditionalFormatting sqref="J9:J55">
    <cfRule type="cellIs" priority="23" dxfId="42" operator="greaterThan" stopIfTrue="1">
      <formula>$J$7</formula>
    </cfRule>
    <cfRule type="cellIs" priority="24" dxfId="43" operator="lessThan" stopIfTrue="1">
      <formula>$J$7</formula>
    </cfRule>
  </conditionalFormatting>
  <conditionalFormatting sqref="K9:K55">
    <cfRule type="cellIs" priority="21" dxfId="42" operator="greaterThan" stopIfTrue="1">
      <formula>$K$7</formula>
    </cfRule>
    <cfRule type="cellIs" priority="22" dxfId="43" operator="lessThan" stopIfTrue="1">
      <formula>$K$7</formula>
    </cfRule>
  </conditionalFormatting>
  <conditionalFormatting sqref="L9:L55">
    <cfRule type="cellIs" priority="19" dxfId="42" operator="greaterThan" stopIfTrue="1">
      <formula>$L$7</formula>
    </cfRule>
    <cfRule type="cellIs" priority="20" dxfId="43" operator="lessThan" stopIfTrue="1">
      <formula>$L$7</formula>
    </cfRule>
  </conditionalFormatting>
  <conditionalFormatting sqref="M9:M55">
    <cfRule type="cellIs" priority="17" dxfId="42" operator="greaterThan" stopIfTrue="1">
      <formula>$M$7</formula>
    </cfRule>
    <cfRule type="cellIs" priority="18" dxfId="43" operator="lessThan" stopIfTrue="1">
      <formula>$M$7</formula>
    </cfRule>
  </conditionalFormatting>
  <conditionalFormatting sqref="N9:N55">
    <cfRule type="cellIs" priority="15" dxfId="42" operator="greaterThan" stopIfTrue="1">
      <formula>$N$7</formula>
    </cfRule>
    <cfRule type="cellIs" priority="16" dxfId="43" operator="lessThan" stopIfTrue="1">
      <formula>$N$7</formula>
    </cfRule>
  </conditionalFormatting>
  <conditionalFormatting sqref="O9:O55">
    <cfRule type="cellIs" priority="13" dxfId="42" operator="greaterThan" stopIfTrue="1">
      <formula>$O$7</formula>
    </cfRule>
    <cfRule type="cellIs" priority="14" dxfId="43" operator="lessThan" stopIfTrue="1">
      <formula>$O$7</formula>
    </cfRule>
  </conditionalFormatting>
  <conditionalFormatting sqref="P9:P55">
    <cfRule type="cellIs" priority="11" dxfId="42" operator="greaterThan" stopIfTrue="1">
      <formula>$P$7</formula>
    </cfRule>
    <cfRule type="cellIs" priority="12" dxfId="43" operator="lessThan" stopIfTrue="1">
      <formula>$P$7</formula>
    </cfRule>
  </conditionalFormatting>
  <conditionalFormatting sqref="Q9:Q55">
    <cfRule type="cellIs" priority="9" dxfId="42" operator="greaterThan" stopIfTrue="1">
      <formula>$Q$7</formula>
    </cfRule>
    <cfRule type="cellIs" priority="10" dxfId="43" operator="lessThan" stopIfTrue="1">
      <formula>$Q$7</formula>
    </cfRule>
  </conditionalFormatting>
  <conditionalFormatting sqref="R9:R55">
    <cfRule type="cellIs" priority="7" dxfId="42" operator="greaterThan" stopIfTrue="1">
      <formula>$R$7</formula>
    </cfRule>
    <cfRule type="cellIs" priority="8" dxfId="43" operator="lessThan" stopIfTrue="1">
      <formula>$R$7</formula>
    </cfRule>
  </conditionalFormatting>
  <conditionalFormatting sqref="S9:S55">
    <cfRule type="cellIs" priority="5" dxfId="42" operator="greaterThan" stopIfTrue="1">
      <formula>$S$7</formula>
    </cfRule>
    <cfRule type="cellIs" priority="6" dxfId="43" operator="lessThan" stopIfTrue="1">
      <formula>$S$7</formula>
    </cfRule>
  </conditionalFormatting>
  <conditionalFormatting sqref="T9:T55">
    <cfRule type="cellIs" priority="3" dxfId="42" operator="greaterThan" stopIfTrue="1">
      <formula>$T$7</formula>
    </cfRule>
    <cfRule type="cellIs" priority="4" dxfId="43" operator="lessThan" stopIfTrue="1">
      <formula>$T$7</formula>
    </cfRule>
  </conditionalFormatting>
  <conditionalFormatting sqref="U9:U55">
    <cfRule type="cellIs" priority="1" dxfId="42" operator="greaterThan" stopIfTrue="1">
      <formula>$U$7</formula>
    </cfRule>
    <cfRule type="cellIs" priority="2" dxfId="43" operator="lessThan" stopIfTrue="1">
      <formula>$U$7</formula>
    </cfRule>
  </conditionalFormatting>
  <printOptions horizontalCentered="1"/>
  <pageMargins left="0.1968503937007874" right="0.1968503937007874" top="0.4724409448818898" bottom="0.1968503937007874" header="0.2755905511811024" footer="0.1968503937007874"/>
  <pageSetup horizontalDpi="600" verticalDpi="600" orientation="landscape" paperSize="9" scale="65" r:id="rId1"/>
  <colBreaks count="1" manualBreakCount="1">
    <brk id="37" max="54" man="1"/>
  </colBreaks>
</worksheet>
</file>

<file path=xl/worksheets/sheet2.xml><?xml version="1.0" encoding="utf-8"?>
<worksheet xmlns="http://schemas.openxmlformats.org/spreadsheetml/2006/main" xmlns:r="http://schemas.openxmlformats.org/officeDocument/2006/relationships">
  <dimension ref="A1:AK114"/>
  <sheetViews>
    <sheetView view="pageBreakPreview" zoomScale="75" zoomScaleSheetLayoutView="75" zoomScalePageLayoutView="0" workbookViewId="0" topLeftCell="A22">
      <selection activeCell="K2" sqref="K2:O2"/>
    </sheetView>
  </sheetViews>
  <sheetFormatPr defaultColWidth="9.50390625" defaultRowHeight="21.75" customHeight="1"/>
  <cols>
    <col min="1" max="1" width="13.50390625" style="1" customWidth="1"/>
    <col min="2" max="23" width="8.75390625" style="1" customWidth="1"/>
    <col min="24" max="24" width="3.875" style="1" hidden="1" customWidth="1"/>
    <col min="25" max="37" width="9.50390625" style="1" hidden="1" customWidth="1"/>
    <col min="38" max="38" width="4.00390625" style="1" customWidth="1"/>
    <col min="39" max="16384" width="9.50390625" style="1" customWidth="1"/>
  </cols>
  <sheetData>
    <row r="1" spans="1:37" ht="20.25" customHeight="1">
      <c r="A1" s="33" t="s">
        <v>77</v>
      </c>
      <c r="B1" s="33"/>
      <c r="C1" s="35"/>
      <c r="D1" s="35"/>
      <c r="E1" s="35"/>
      <c r="F1" s="35"/>
      <c r="G1" s="35"/>
      <c r="H1" s="35"/>
      <c r="I1" s="35"/>
      <c r="J1" s="35"/>
      <c r="K1" s="35"/>
      <c r="L1" s="35"/>
      <c r="M1" s="35"/>
      <c r="N1" s="31"/>
      <c r="O1" s="31"/>
      <c r="P1" s="31"/>
      <c r="Q1" s="31"/>
      <c r="R1" s="31"/>
      <c r="S1" s="31"/>
      <c r="T1" s="31"/>
      <c r="U1" s="31"/>
      <c r="V1" s="31"/>
      <c r="Z1" s="1" t="s">
        <v>0</v>
      </c>
      <c r="AK1" s="21" t="s">
        <v>0</v>
      </c>
    </row>
    <row r="2" spans="1:37" ht="15" customHeight="1">
      <c r="A2" s="30"/>
      <c r="K2" s="171" t="s">
        <v>78</v>
      </c>
      <c r="L2" s="171"/>
      <c r="M2" s="167"/>
      <c r="N2" s="172" t="s">
        <v>79</v>
      </c>
      <c r="O2" s="172"/>
      <c r="Z2" s="1" t="s">
        <v>63</v>
      </c>
      <c r="AK2" s="21" t="s">
        <v>63</v>
      </c>
    </row>
    <row r="3" spans="1:23" ht="15" customHeight="1" thickBot="1">
      <c r="A3" s="36" t="s">
        <v>72</v>
      </c>
      <c r="B3" s="2"/>
      <c r="C3" s="2"/>
      <c r="D3" s="2"/>
      <c r="E3" s="2"/>
      <c r="F3" s="5"/>
      <c r="G3" s="2"/>
      <c r="H3" s="2"/>
      <c r="I3" s="2"/>
      <c r="J3" s="48"/>
      <c r="K3" s="48"/>
      <c r="L3" s="2"/>
      <c r="M3" s="2"/>
      <c r="N3" s="2"/>
      <c r="O3" s="2"/>
      <c r="P3" s="2"/>
      <c r="Q3" s="2"/>
      <c r="R3" s="2"/>
      <c r="S3" s="2"/>
      <c r="T3" s="2"/>
      <c r="U3" s="191" t="s">
        <v>71</v>
      </c>
      <c r="V3" s="191"/>
      <c r="W3" s="191"/>
    </row>
    <row r="4" spans="1:37" s="3" customFormat="1" ht="15" customHeight="1">
      <c r="A4" s="184" t="s">
        <v>64</v>
      </c>
      <c r="B4" s="192" t="s">
        <v>70</v>
      </c>
      <c r="C4" s="193"/>
      <c r="D4" s="193"/>
      <c r="E4" s="193"/>
      <c r="F4" s="193"/>
      <c r="G4" s="193"/>
      <c r="H4" s="193"/>
      <c r="I4" s="193"/>
      <c r="J4" s="193"/>
      <c r="K4" s="193"/>
      <c r="L4" s="193"/>
      <c r="M4" s="194" t="s">
        <v>68</v>
      </c>
      <c r="N4" s="195"/>
      <c r="O4" s="195"/>
      <c r="P4" s="195"/>
      <c r="Q4" s="195"/>
      <c r="R4" s="195"/>
      <c r="S4" s="195"/>
      <c r="T4" s="195"/>
      <c r="U4" s="195"/>
      <c r="V4" s="195"/>
      <c r="W4" s="196"/>
      <c r="Y4" s="180" t="s">
        <v>1</v>
      </c>
      <c r="Z4" s="181"/>
      <c r="AA4" s="181"/>
      <c r="AB4" s="181"/>
      <c r="AC4" s="181"/>
      <c r="AD4" s="181"/>
      <c r="AE4" s="181"/>
      <c r="AF4" s="181"/>
      <c r="AG4" s="181"/>
      <c r="AH4" s="181"/>
      <c r="AI4" s="182"/>
      <c r="AJ4" s="18" t="s">
        <v>2</v>
      </c>
      <c r="AK4" s="178" t="s">
        <v>3</v>
      </c>
    </row>
    <row r="5" spans="1:37" s="3" customFormat="1" ht="15" customHeight="1" thickBot="1">
      <c r="A5" s="186"/>
      <c r="B5" s="53" t="s">
        <v>4</v>
      </c>
      <c r="C5" s="54" t="s">
        <v>5</v>
      </c>
      <c r="D5" s="55" t="s">
        <v>6</v>
      </c>
      <c r="E5" s="55" t="s">
        <v>7</v>
      </c>
      <c r="F5" s="56" t="s">
        <v>8</v>
      </c>
      <c r="G5" s="57" t="s">
        <v>9</v>
      </c>
      <c r="H5" s="57" t="s">
        <v>10</v>
      </c>
      <c r="I5" s="57" t="s">
        <v>11</v>
      </c>
      <c r="J5" s="57" t="s">
        <v>12</v>
      </c>
      <c r="K5" s="57" t="s">
        <v>13</v>
      </c>
      <c r="L5" s="58" t="s">
        <v>65</v>
      </c>
      <c r="M5" s="59" t="s">
        <v>4</v>
      </c>
      <c r="N5" s="54" t="s">
        <v>5</v>
      </c>
      <c r="O5" s="55" t="s">
        <v>6</v>
      </c>
      <c r="P5" s="57" t="s">
        <v>7</v>
      </c>
      <c r="Q5" s="55" t="s">
        <v>8</v>
      </c>
      <c r="R5" s="57" t="s">
        <v>9</v>
      </c>
      <c r="S5" s="57" t="s">
        <v>10</v>
      </c>
      <c r="T5" s="57" t="s">
        <v>11</v>
      </c>
      <c r="U5" s="57" t="s">
        <v>12</v>
      </c>
      <c r="V5" s="57" t="s">
        <v>13</v>
      </c>
      <c r="W5" s="60" t="s">
        <v>67</v>
      </c>
      <c r="Y5" s="7" t="s">
        <v>4</v>
      </c>
      <c r="Z5" s="7" t="s">
        <v>5</v>
      </c>
      <c r="AA5" s="7" t="s">
        <v>6</v>
      </c>
      <c r="AB5" s="7" t="s">
        <v>7</v>
      </c>
      <c r="AC5" s="7" t="s">
        <v>8</v>
      </c>
      <c r="AD5" s="7" t="s">
        <v>9</v>
      </c>
      <c r="AE5" s="7" t="s">
        <v>10</v>
      </c>
      <c r="AF5" s="7" t="s">
        <v>11</v>
      </c>
      <c r="AG5" s="7" t="s">
        <v>12</v>
      </c>
      <c r="AH5" s="7" t="s">
        <v>13</v>
      </c>
      <c r="AI5" s="8" t="s">
        <v>14</v>
      </c>
      <c r="AJ5" s="8" t="s">
        <v>15</v>
      </c>
      <c r="AK5" s="179"/>
    </row>
    <row r="6" spans="1:37" s="3" customFormat="1" ht="29.25" customHeight="1" thickBot="1">
      <c r="A6" s="161" t="s">
        <v>69</v>
      </c>
      <c r="B6" s="61">
        <v>9370</v>
      </c>
      <c r="C6" s="62">
        <v>17392</v>
      </c>
      <c r="D6" s="63">
        <v>44948</v>
      </c>
      <c r="E6" s="63">
        <v>32703</v>
      </c>
      <c r="F6" s="62">
        <v>16884</v>
      </c>
      <c r="G6" s="64">
        <v>15255</v>
      </c>
      <c r="H6" s="64">
        <v>3328</v>
      </c>
      <c r="I6" s="64">
        <v>2062</v>
      </c>
      <c r="J6" s="64">
        <v>1275</v>
      </c>
      <c r="K6" s="64">
        <v>225</v>
      </c>
      <c r="L6" s="65">
        <f>SUM(B6:K6)</f>
        <v>143442</v>
      </c>
      <c r="M6" s="66">
        <f>IF(ROUND(B6/L6*100,3)&gt;0,ROUND(B6/L6*100,3)," ")</f>
        <v>6.532</v>
      </c>
      <c r="N6" s="67">
        <f aca="true" t="shared" si="0" ref="N6:N54">IF(ROUND(C6/L6*100,3)&gt;0,ROUND(C6/L6*100,3)," ")</f>
        <v>12.125</v>
      </c>
      <c r="O6" s="68">
        <f aca="true" t="shared" si="1" ref="O6:O54">IF(ROUND(D6/L6*100,3)&gt;0,ROUND(D6/L6*100,3)," ")</f>
        <v>31.335</v>
      </c>
      <c r="P6" s="68">
        <f aca="true" t="shared" si="2" ref="P6:P54">IF(ROUND(E6/L6*100,3)&gt;0,ROUND(E6/L6*100,3)," ")</f>
        <v>22.799</v>
      </c>
      <c r="Q6" s="69">
        <f aca="true" t="shared" si="3" ref="Q6:Q54">IF(ROUND(F6/L6*100,3)&gt;0,ROUND(F6/L6*100,3)," ")</f>
        <v>11.771</v>
      </c>
      <c r="R6" s="70">
        <f aca="true" t="shared" si="4" ref="R6:R54">IF(ROUND(G6/L6*100,3)&gt;0,ROUND(G6/L6*100,3)," ")</f>
        <v>10.635</v>
      </c>
      <c r="S6" s="70">
        <f aca="true" t="shared" si="5" ref="S6:S54">IF(ROUND(H6/L6*100,3)&gt;0,ROUND(H6/L6*100,3)," ")</f>
        <v>2.32</v>
      </c>
      <c r="T6" s="70">
        <f aca="true" t="shared" si="6" ref="T6:T54">IF(ROUND(I6/L6*100,3)&gt;0,ROUND(I6/L6*100,3)," ")</f>
        <v>1.438</v>
      </c>
      <c r="U6" s="70">
        <f aca="true" t="shared" si="7" ref="U6:V21">IF(ROUND(J6/L6*100,3)&gt;0,ROUND(J6/L6*100,3)," ")</f>
        <v>0.889</v>
      </c>
      <c r="V6" s="70">
        <f>IF(ROUND(K6/L6*100,3)&gt;0,ROUND(K6/L6*100,3)," ")</f>
        <v>0.157</v>
      </c>
      <c r="W6" s="71">
        <f>ROUND(SUM(F6:K6)/L6*100,3)</f>
        <v>27.209</v>
      </c>
      <c r="Y6" s="7"/>
      <c r="Z6" s="7"/>
      <c r="AA6" s="7"/>
      <c r="AB6" s="7"/>
      <c r="AC6" s="7"/>
      <c r="AD6" s="7"/>
      <c r="AE6" s="7"/>
      <c r="AF6" s="7"/>
      <c r="AG6" s="7"/>
      <c r="AH6" s="7"/>
      <c r="AI6" s="28"/>
      <c r="AJ6" s="28"/>
      <c r="AK6" s="29"/>
    </row>
    <row r="7" spans="1:37" s="6" customFormat="1" ht="9.75" customHeight="1" thickBot="1">
      <c r="A7" s="125"/>
      <c r="B7" s="130"/>
      <c r="C7" s="131"/>
      <c r="D7" s="131"/>
      <c r="E7" s="131"/>
      <c r="F7" s="131"/>
      <c r="G7" s="74"/>
      <c r="H7" s="74"/>
      <c r="I7" s="74"/>
      <c r="J7" s="74"/>
      <c r="K7" s="74"/>
      <c r="L7" s="75"/>
      <c r="M7" s="132"/>
      <c r="N7" s="133"/>
      <c r="O7" s="133"/>
      <c r="P7" s="133"/>
      <c r="Q7" s="134"/>
      <c r="R7" s="133"/>
      <c r="S7" s="133"/>
      <c r="T7" s="133"/>
      <c r="U7" s="133"/>
      <c r="V7" s="135"/>
      <c r="W7" s="136"/>
      <c r="X7" s="4"/>
      <c r="Y7" s="127"/>
      <c r="Z7" s="127"/>
      <c r="AA7" s="127"/>
      <c r="AB7" s="127"/>
      <c r="AC7" s="127"/>
      <c r="AD7" s="127"/>
      <c r="AE7" s="127"/>
      <c r="AF7" s="127"/>
      <c r="AG7" s="127"/>
      <c r="AH7" s="127"/>
      <c r="AI7" s="127"/>
      <c r="AJ7" s="128"/>
      <c r="AK7" s="129"/>
    </row>
    <row r="8" spans="1:37" s="3" customFormat="1" ht="30" customHeight="1" thickTop="1">
      <c r="A8" s="49" t="s">
        <v>16</v>
      </c>
      <c r="B8" s="72">
        <v>561</v>
      </c>
      <c r="C8" s="73">
        <v>827</v>
      </c>
      <c r="D8" s="73">
        <v>3216</v>
      </c>
      <c r="E8" s="73">
        <v>6503</v>
      </c>
      <c r="F8" s="73">
        <v>2710</v>
      </c>
      <c r="G8" s="74">
        <v>1887</v>
      </c>
      <c r="H8" s="74">
        <v>257</v>
      </c>
      <c r="I8" s="74">
        <v>347</v>
      </c>
      <c r="J8" s="74">
        <v>153</v>
      </c>
      <c r="K8" s="74">
        <v>13</v>
      </c>
      <c r="L8" s="75">
        <f aca="true" t="shared" si="8" ref="L8:L14">SUM(B8:K8)</f>
        <v>16474</v>
      </c>
      <c r="M8" s="76">
        <f aca="true" t="shared" si="9" ref="M8:M54">IF(ROUND(B8/L8*100,3)&gt;0,ROUND(B8/L8*100,3)," ")</f>
        <v>3.405</v>
      </c>
      <c r="N8" s="77">
        <f t="shared" si="0"/>
        <v>5.02</v>
      </c>
      <c r="O8" s="77">
        <f t="shared" si="1"/>
        <v>19.522</v>
      </c>
      <c r="P8" s="77">
        <f t="shared" si="2"/>
        <v>39.474</v>
      </c>
      <c r="Q8" s="78">
        <f t="shared" si="3"/>
        <v>16.45</v>
      </c>
      <c r="R8" s="77">
        <f t="shared" si="4"/>
        <v>11.454</v>
      </c>
      <c r="S8" s="77">
        <f t="shared" si="5"/>
        <v>1.56</v>
      </c>
      <c r="T8" s="77">
        <f t="shared" si="6"/>
        <v>2.106</v>
      </c>
      <c r="U8" s="77">
        <f t="shared" si="7"/>
        <v>0.929</v>
      </c>
      <c r="V8" s="79">
        <f aca="true" t="shared" si="10" ref="V8:V54">IF(ROUND(K8/L8*100,3)&gt;0,ROUND(K8/L8*100,3)," ")</f>
        <v>0.079</v>
      </c>
      <c r="W8" s="80">
        <f aca="true" t="shared" si="11" ref="W8:W53">ROUND(SUM(F8:K8)/L8*100,3)</f>
        <v>32.579</v>
      </c>
      <c r="X8" s="1"/>
      <c r="Y8" s="11" t="e">
        <f>ROUND(#REF!*B8,0)</f>
        <v>#REF!</v>
      </c>
      <c r="Z8" s="11" t="e">
        <f>ROUND(#REF!*C8,0)</f>
        <v>#REF!</v>
      </c>
      <c r="AA8" s="11" t="e">
        <f>ROUND(#REF!*D8,0)</f>
        <v>#REF!</v>
      </c>
      <c r="AB8" s="11" t="e">
        <f>ROUND(#REF!*E8,0)</f>
        <v>#REF!</v>
      </c>
      <c r="AC8" s="11" t="e">
        <f>ROUND(#REF!*F8,0)</f>
        <v>#REF!</v>
      </c>
      <c r="AD8" s="11" t="e">
        <f>ROUND(#REF!*G8,0)</f>
        <v>#REF!</v>
      </c>
      <c r="AE8" s="11" t="e">
        <f>ROUND(#REF!*H8,0)</f>
        <v>#REF!</v>
      </c>
      <c r="AF8" s="11" t="e">
        <f>ROUND(#REF!*I8,0)</f>
        <v>#REF!</v>
      </c>
      <c r="AG8" s="11" t="e">
        <f>ROUND(#REF!*J8,0)</f>
        <v>#REF!</v>
      </c>
      <c r="AH8" s="11" t="e">
        <f>ROUND(#REF!*K8,0)</f>
        <v>#REF!</v>
      </c>
      <c r="AI8" s="11" t="e">
        <f aca="true" t="shared" si="12" ref="AI8:AI27">SUM(Y8:AH8)</f>
        <v>#REF!</v>
      </c>
      <c r="AJ8" s="15" t="e">
        <f aca="true" t="shared" si="13" ref="AJ8:AJ54">ROUND(AI8/L8,0)</f>
        <v>#REF!</v>
      </c>
      <c r="AK8" s="22" t="e">
        <f>ROUND(AJ8/$AJ$55*100,1)</f>
        <v>#REF!</v>
      </c>
    </row>
    <row r="9" spans="1:37" ht="30" customHeight="1">
      <c r="A9" s="50" t="s">
        <v>17</v>
      </c>
      <c r="B9" s="81">
        <v>391</v>
      </c>
      <c r="C9" s="82">
        <v>482</v>
      </c>
      <c r="D9" s="83">
        <v>1017</v>
      </c>
      <c r="E9" s="84">
        <v>1248</v>
      </c>
      <c r="F9" s="85">
        <v>722</v>
      </c>
      <c r="G9" s="83">
        <v>318</v>
      </c>
      <c r="H9" s="83">
        <v>157</v>
      </c>
      <c r="I9" s="83">
        <v>56</v>
      </c>
      <c r="J9" s="83">
        <v>32</v>
      </c>
      <c r="K9" s="83">
        <v>0</v>
      </c>
      <c r="L9" s="86">
        <f t="shared" si="8"/>
        <v>4423</v>
      </c>
      <c r="M9" s="87">
        <f t="shared" si="9"/>
        <v>8.84</v>
      </c>
      <c r="N9" s="88">
        <f t="shared" si="0"/>
        <v>10.898</v>
      </c>
      <c r="O9" s="88">
        <f t="shared" si="1"/>
        <v>22.993</v>
      </c>
      <c r="P9" s="88">
        <f t="shared" si="2"/>
        <v>28.216</v>
      </c>
      <c r="Q9" s="89">
        <f t="shared" si="3"/>
        <v>16.324</v>
      </c>
      <c r="R9" s="88">
        <f t="shared" si="4"/>
        <v>7.19</v>
      </c>
      <c r="S9" s="88">
        <f t="shared" si="5"/>
        <v>3.55</v>
      </c>
      <c r="T9" s="88">
        <f t="shared" si="6"/>
        <v>1.266</v>
      </c>
      <c r="U9" s="88">
        <f t="shared" si="7"/>
        <v>0.723</v>
      </c>
      <c r="V9" s="160" t="str">
        <f t="shared" si="10"/>
        <v> </v>
      </c>
      <c r="W9" s="80">
        <f t="shared" si="11"/>
        <v>29.053</v>
      </c>
      <c r="Y9" s="9" t="e">
        <f>ROUND(#REF!*B9,0)</f>
        <v>#REF!</v>
      </c>
      <c r="Z9" s="9" t="e">
        <f>ROUND(#REF!*C9,0)</f>
        <v>#REF!</v>
      </c>
      <c r="AA9" s="9" t="e">
        <f>ROUND(#REF!*D9,0)</f>
        <v>#REF!</v>
      </c>
      <c r="AB9" s="9" t="e">
        <f>ROUND(#REF!*E9,0)</f>
        <v>#REF!</v>
      </c>
      <c r="AC9" s="9" t="e">
        <f>ROUND(#REF!*F9,0)</f>
        <v>#REF!</v>
      </c>
      <c r="AD9" s="9" t="e">
        <f>ROUND(#REF!*G9,0)</f>
        <v>#REF!</v>
      </c>
      <c r="AE9" s="9" t="e">
        <f>ROUND(#REF!*H9,0)</f>
        <v>#REF!</v>
      </c>
      <c r="AF9" s="9" t="e">
        <f>ROUND(#REF!*I9,0)</f>
        <v>#REF!</v>
      </c>
      <c r="AG9" s="9" t="e">
        <f>ROUND(#REF!*J9,0)</f>
        <v>#REF!</v>
      </c>
      <c r="AH9" s="9" t="e">
        <f>ROUND(#REF!*K9,0)</f>
        <v>#REF!</v>
      </c>
      <c r="AI9" s="9" t="e">
        <f t="shared" si="12"/>
        <v>#REF!</v>
      </c>
      <c r="AJ9" s="16" t="e">
        <f t="shared" si="13"/>
        <v>#REF!</v>
      </c>
      <c r="AK9" s="23" t="e">
        <f>ROUND(AJ9/$AJ$55*100,1)</f>
        <v>#REF!</v>
      </c>
    </row>
    <row r="10" spans="1:37" ht="30" customHeight="1">
      <c r="A10" s="50" t="s">
        <v>18</v>
      </c>
      <c r="B10" s="81">
        <v>298</v>
      </c>
      <c r="C10" s="82">
        <v>654</v>
      </c>
      <c r="D10" s="84">
        <v>914</v>
      </c>
      <c r="E10" s="84">
        <v>1281</v>
      </c>
      <c r="F10" s="85">
        <v>828</v>
      </c>
      <c r="G10" s="83">
        <v>187</v>
      </c>
      <c r="H10" s="83">
        <v>206</v>
      </c>
      <c r="I10" s="83">
        <v>49</v>
      </c>
      <c r="J10" s="83">
        <v>18</v>
      </c>
      <c r="K10" s="83">
        <v>0</v>
      </c>
      <c r="L10" s="86">
        <f t="shared" si="8"/>
        <v>4435</v>
      </c>
      <c r="M10" s="87">
        <f t="shared" si="9"/>
        <v>6.719</v>
      </c>
      <c r="N10" s="88">
        <f t="shared" si="0"/>
        <v>14.746</v>
      </c>
      <c r="O10" s="88">
        <f t="shared" si="1"/>
        <v>20.609</v>
      </c>
      <c r="P10" s="88">
        <f t="shared" si="2"/>
        <v>28.884</v>
      </c>
      <c r="Q10" s="89">
        <f t="shared" si="3"/>
        <v>18.67</v>
      </c>
      <c r="R10" s="88">
        <f t="shared" si="4"/>
        <v>4.216</v>
      </c>
      <c r="S10" s="88">
        <f t="shared" si="5"/>
        <v>4.645</v>
      </c>
      <c r="T10" s="88">
        <f t="shared" si="6"/>
        <v>1.105</v>
      </c>
      <c r="U10" s="88">
        <f t="shared" si="7"/>
        <v>0.406</v>
      </c>
      <c r="V10" s="92" t="str">
        <f t="shared" si="10"/>
        <v> </v>
      </c>
      <c r="W10" s="80">
        <f t="shared" si="11"/>
        <v>29.042</v>
      </c>
      <c r="Y10" s="9" t="e">
        <f>ROUND(#REF!*B10,0)</f>
        <v>#REF!</v>
      </c>
      <c r="Z10" s="9" t="e">
        <f>ROUND(#REF!*C10,0)</f>
        <v>#REF!</v>
      </c>
      <c r="AA10" s="9" t="e">
        <f>ROUND(#REF!*D10,0)</f>
        <v>#REF!</v>
      </c>
      <c r="AB10" s="9" t="e">
        <f>ROUND(#REF!*E10,0)</f>
        <v>#REF!</v>
      </c>
      <c r="AC10" s="9" t="e">
        <f>ROUND(#REF!*F10,0)</f>
        <v>#REF!</v>
      </c>
      <c r="AD10" s="9" t="e">
        <f>ROUND(#REF!*G10,0)</f>
        <v>#REF!</v>
      </c>
      <c r="AE10" s="9" t="e">
        <f>ROUND(#REF!*H10,0)</f>
        <v>#REF!</v>
      </c>
      <c r="AF10" s="9" t="e">
        <f>ROUND(#REF!*I10,0)</f>
        <v>#REF!</v>
      </c>
      <c r="AG10" s="9" t="e">
        <f>ROUND(#REF!*J10,0)</f>
        <v>#REF!</v>
      </c>
      <c r="AH10" s="9" t="e">
        <f>ROUND(#REF!*K10,0)</f>
        <v>#REF!</v>
      </c>
      <c r="AI10" s="9" t="e">
        <f t="shared" si="12"/>
        <v>#REF!</v>
      </c>
      <c r="AJ10" s="16" t="e">
        <f t="shared" si="13"/>
        <v>#REF!</v>
      </c>
      <c r="AK10" s="23" t="e">
        <f>ROUND(AJ10/$AJ$55*100,1)</f>
        <v>#REF!</v>
      </c>
    </row>
    <row r="11" spans="1:37" ht="30" customHeight="1">
      <c r="A11" s="50" t="s">
        <v>19</v>
      </c>
      <c r="B11" s="81">
        <v>465</v>
      </c>
      <c r="C11" s="82">
        <v>405</v>
      </c>
      <c r="D11" s="84">
        <v>1089</v>
      </c>
      <c r="E11" s="84">
        <v>1832</v>
      </c>
      <c r="F11" s="85">
        <v>1237</v>
      </c>
      <c r="G11" s="83">
        <v>251</v>
      </c>
      <c r="H11" s="83">
        <v>190</v>
      </c>
      <c r="I11" s="83">
        <v>57</v>
      </c>
      <c r="J11" s="83">
        <v>26</v>
      </c>
      <c r="K11" s="83">
        <v>1</v>
      </c>
      <c r="L11" s="86">
        <f t="shared" si="8"/>
        <v>5553</v>
      </c>
      <c r="M11" s="87">
        <f t="shared" si="9"/>
        <v>8.374</v>
      </c>
      <c r="N11" s="88">
        <f t="shared" si="0"/>
        <v>7.293</v>
      </c>
      <c r="O11" s="88">
        <f t="shared" si="1"/>
        <v>19.611</v>
      </c>
      <c r="P11" s="88">
        <f t="shared" si="2"/>
        <v>32.991</v>
      </c>
      <c r="Q11" s="89">
        <f t="shared" si="3"/>
        <v>22.276</v>
      </c>
      <c r="R11" s="88">
        <f t="shared" si="4"/>
        <v>4.52</v>
      </c>
      <c r="S11" s="88">
        <f t="shared" si="5"/>
        <v>3.422</v>
      </c>
      <c r="T11" s="88">
        <f t="shared" si="6"/>
        <v>1.026</v>
      </c>
      <c r="U11" s="88">
        <f t="shared" si="7"/>
        <v>0.468</v>
      </c>
      <c r="V11" s="90">
        <f t="shared" si="10"/>
        <v>0.018</v>
      </c>
      <c r="W11" s="80">
        <f t="shared" si="11"/>
        <v>31.731</v>
      </c>
      <c r="Y11" s="9" t="e">
        <f>ROUND(#REF!*B11,0)</f>
        <v>#REF!</v>
      </c>
      <c r="Z11" s="9" t="e">
        <f>ROUND(#REF!*C11,0)</f>
        <v>#REF!</v>
      </c>
      <c r="AA11" s="9" t="e">
        <f>ROUND(#REF!*D11,0)</f>
        <v>#REF!</v>
      </c>
      <c r="AB11" s="9" t="e">
        <f>ROUND(#REF!*E11,0)</f>
        <v>#REF!</v>
      </c>
      <c r="AC11" s="9" t="e">
        <f>ROUND(#REF!*F11,0)</f>
        <v>#REF!</v>
      </c>
      <c r="AD11" s="9" t="e">
        <f>ROUND(#REF!*G11,0)</f>
        <v>#REF!</v>
      </c>
      <c r="AE11" s="9" t="e">
        <f>ROUND(#REF!*H11,0)</f>
        <v>#REF!</v>
      </c>
      <c r="AF11" s="9" t="e">
        <f>ROUND(#REF!*I11,0)</f>
        <v>#REF!</v>
      </c>
      <c r="AG11" s="9" t="e">
        <f>ROUND(#REF!*J11,0)</f>
        <v>#REF!</v>
      </c>
      <c r="AH11" s="9" t="e">
        <f>ROUND(#REF!*K11,0)</f>
        <v>#REF!</v>
      </c>
      <c r="AI11" s="9" t="e">
        <f t="shared" si="12"/>
        <v>#REF!</v>
      </c>
      <c r="AJ11" s="16" t="e">
        <f t="shared" si="13"/>
        <v>#REF!</v>
      </c>
      <c r="AK11" s="23" t="e">
        <f>ROUND(AJ11/$AJ$55*100,1)</f>
        <v>#REF!</v>
      </c>
    </row>
    <row r="12" spans="1:37" ht="30" customHeight="1">
      <c r="A12" s="50" t="s">
        <v>20</v>
      </c>
      <c r="B12" s="81">
        <v>243</v>
      </c>
      <c r="C12" s="82">
        <v>352</v>
      </c>
      <c r="D12" s="84">
        <v>749</v>
      </c>
      <c r="E12" s="84">
        <v>1011</v>
      </c>
      <c r="F12" s="85">
        <v>955</v>
      </c>
      <c r="G12" s="83">
        <v>436</v>
      </c>
      <c r="H12" s="83">
        <v>42</v>
      </c>
      <c r="I12" s="83">
        <v>48</v>
      </c>
      <c r="J12" s="83">
        <v>19</v>
      </c>
      <c r="K12" s="91"/>
      <c r="L12" s="86">
        <f t="shared" si="8"/>
        <v>3855</v>
      </c>
      <c r="M12" s="87">
        <f t="shared" si="9"/>
        <v>6.304</v>
      </c>
      <c r="N12" s="88">
        <f t="shared" si="0"/>
        <v>9.131</v>
      </c>
      <c r="O12" s="88">
        <f t="shared" si="1"/>
        <v>19.429</v>
      </c>
      <c r="P12" s="88">
        <f t="shared" si="2"/>
        <v>26.226</v>
      </c>
      <c r="Q12" s="89">
        <f t="shared" si="3"/>
        <v>24.773</v>
      </c>
      <c r="R12" s="88">
        <f t="shared" si="4"/>
        <v>11.31</v>
      </c>
      <c r="S12" s="88">
        <f t="shared" si="5"/>
        <v>1.089</v>
      </c>
      <c r="T12" s="88">
        <f t="shared" si="6"/>
        <v>1.245</v>
      </c>
      <c r="U12" s="88">
        <f t="shared" si="7"/>
        <v>0.493</v>
      </c>
      <c r="V12" s="92" t="str">
        <f t="shared" si="10"/>
        <v> </v>
      </c>
      <c r="W12" s="80">
        <f t="shared" si="11"/>
        <v>38.911</v>
      </c>
      <c r="Y12" s="9" t="e">
        <f>ROUND(#REF!*B12,0)</f>
        <v>#REF!</v>
      </c>
      <c r="Z12" s="9" t="e">
        <f>ROUND(#REF!*C12,0)</f>
        <v>#REF!</v>
      </c>
      <c r="AA12" s="9" t="e">
        <f>ROUND(#REF!*D12,0)</f>
        <v>#REF!</v>
      </c>
      <c r="AB12" s="9" t="e">
        <f>ROUND(#REF!*E12,0)</f>
        <v>#REF!</v>
      </c>
      <c r="AC12" s="9" t="e">
        <f>ROUND(#REF!*F12,0)</f>
        <v>#REF!</v>
      </c>
      <c r="AD12" s="9" t="e">
        <f>ROUND(#REF!*G12,0)</f>
        <v>#REF!</v>
      </c>
      <c r="AE12" s="9" t="e">
        <f>ROUND(#REF!*H12,0)</f>
        <v>#REF!</v>
      </c>
      <c r="AF12" s="9" t="e">
        <f>ROUND(#REF!*I12,0)</f>
        <v>#REF!</v>
      </c>
      <c r="AG12" s="9" t="e">
        <f>ROUND(#REF!*J12,0)</f>
        <v>#REF!</v>
      </c>
      <c r="AH12" s="9" t="e">
        <f>ROUND(#REF!*K12,0)</f>
        <v>#REF!</v>
      </c>
      <c r="AI12" s="9" t="e">
        <f t="shared" si="12"/>
        <v>#REF!</v>
      </c>
      <c r="AJ12" s="16" t="e">
        <f t="shared" si="13"/>
        <v>#REF!</v>
      </c>
      <c r="AK12" s="23" t="e">
        <f aca="true" t="shared" si="14" ref="AK12:AK54">ROUND(AJ12/$AJ$55*100,1)</f>
        <v>#REF!</v>
      </c>
    </row>
    <row r="13" spans="1:37" ht="30" customHeight="1">
      <c r="A13" s="50" t="s">
        <v>21</v>
      </c>
      <c r="B13" s="81">
        <v>317</v>
      </c>
      <c r="C13" s="82">
        <v>304</v>
      </c>
      <c r="D13" s="83">
        <v>669</v>
      </c>
      <c r="E13" s="84">
        <v>1070</v>
      </c>
      <c r="F13" s="85">
        <v>1086</v>
      </c>
      <c r="G13" s="83">
        <v>403</v>
      </c>
      <c r="H13" s="83">
        <v>121</v>
      </c>
      <c r="I13" s="83">
        <v>59</v>
      </c>
      <c r="J13" s="83">
        <v>16</v>
      </c>
      <c r="K13" s="91"/>
      <c r="L13" s="86">
        <f t="shared" si="8"/>
        <v>4045</v>
      </c>
      <c r="M13" s="87">
        <f t="shared" si="9"/>
        <v>7.837</v>
      </c>
      <c r="N13" s="88">
        <f t="shared" si="0"/>
        <v>7.515</v>
      </c>
      <c r="O13" s="88">
        <f t="shared" si="1"/>
        <v>16.539</v>
      </c>
      <c r="P13" s="88">
        <f t="shared" si="2"/>
        <v>26.452</v>
      </c>
      <c r="Q13" s="89">
        <f t="shared" si="3"/>
        <v>26.848</v>
      </c>
      <c r="R13" s="88">
        <f t="shared" si="4"/>
        <v>9.963</v>
      </c>
      <c r="S13" s="88">
        <f t="shared" si="5"/>
        <v>2.991</v>
      </c>
      <c r="T13" s="88">
        <f t="shared" si="6"/>
        <v>1.459</v>
      </c>
      <c r="U13" s="88">
        <f t="shared" si="7"/>
        <v>0.396</v>
      </c>
      <c r="V13" s="92" t="str">
        <f t="shared" si="10"/>
        <v> </v>
      </c>
      <c r="W13" s="80">
        <f t="shared" si="11"/>
        <v>41.656</v>
      </c>
      <c r="Y13" s="9" t="e">
        <f>ROUND(#REF!*B13,0)</f>
        <v>#REF!</v>
      </c>
      <c r="Z13" s="9" t="e">
        <f>ROUND(#REF!*C13,0)</f>
        <v>#REF!</v>
      </c>
      <c r="AA13" s="9" t="e">
        <f>ROUND(#REF!*D13,0)</f>
        <v>#REF!</v>
      </c>
      <c r="AB13" s="9" t="e">
        <f>ROUND(#REF!*E13,0)</f>
        <v>#REF!</v>
      </c>
      <c r="AC13" s="9" t="e">
        <f>ROUND(#REF!*F13,0)</f>
        <v>#REF!</v>
      </c>
      <c r="AD13" s="9" t="e">
        <f>ROUND(#REF!*G13,0)</f>
        <v>#REF!</v>
      </c>
      <c r="AE13" s="9" t="e">
        <f>ROUND(#REF!*H13,0)</f>
        <v>#REF!</v>
      </c>
      <c r="AF13" s="9" t="e">
        <f>ROUND(#REF!*I13,0)</f>
        <v>#REF!</v>
      </c>
      <c r="AG13" s="9" t="e">
        <f>ROUND(#REF!*J13,0)</f>
        <v>#REF!</v>
      </c>
      <c r="AH13" s="9" t="e">
        <f>ROUND(#REF!*K13,0)</f>
        <v>#REF!</v>
      </c>
      <c r="AI13" s="9" t="e">
        <f t="shared" si="12"/>
        <v>#REF!</v>
      </c>
      <c r="AJ13" s="16" t="e">
        <f t="shared" si="13"/>
        <v>#REF!</v>
      </c>
      <c r="AK13" s="23" t="e">
        <f t="shared" si="14"/>
        <v>#REF!</v>
      </c>
    </row>
    <row r="14" spans="1:37" ht="30" customHeight="1" thickBot="1">
      <c r="A14" s="51" t="s">
        <v>22</v>
      </c>
      <c r="B14" s="93">
        <v>429</v>
      </c>
      <c r="C14" s="94">
        <v>349</v>
      </c>
      <c r="D14" s="95">
        <v>1072</v>
      </c>
      <c r="E14" s="95">
        <v>2082</v>
      </c>
      <c r="F14" s="96">
        <v>909</v>
      </c>
      <c r="G14" s="97">
        <v>993</v>
      </c>
      <c r="H14" s="97">
        <v>168</v>
      </c>
      <c r="I14" s="97">
        <v>48</v>
      </c>
      <c r="J14" s="97">
        <v>28</v>
      </c>
      <c r="K14" s="97">
        <v>2</v>
      </c>
      <c r="L14" s="98">
        <f t="shared" si="8"/>
        <v>6080</v>
      </c>
      <c r="M14" s="99">
        <f t="shared" si="9"/>
        <v>7.056</v>
      </c>
      <c r="N14" s="100">
        <f t="shared" si="0"/>
        <v>5.74</v>
      </c>
      <c r="O14" s="100">
        <f t="shared" si="1"/>
        <v>17.632</v>
      </c>
      <c r="P14" s="100">
        <f t="shared" si="2"/>
        <v>34.243</v>
      </c>
      <c r="Q14" s="101">
        <f t="shared" si="3"/>
        <v>14.951</v>
      </c>
      <c r="R14" s="100">
        <f t="shared" si="4"/>
        <v>16.332</v>
      </c>
      <c r="S14" s="100">
        <f t="shared" si="5"/>
        <v>2.763</v>
      </c>
      <c r="T14" s="100">
        <f t="shared" si="6"/>
        <v>0.789</v>
      </c>
      <c r="U14" s="100">
        <f t="shared" si="7"/>
        <v>0.461</v>
      </c>
      <c r="V14" s="102">
        <f t="shared" si="10"/>
        <v>0.033</v>
      </c>
      <c r="W14" s="103">
        <f t="shared" si="11"/>
        <v>35.329</v>
      </c>
      <c r="Y14" s="9" t="e">
        <f>ROUND(#REF!*B14,0)</f>
        <v>#REF!</v>
      </c>
      <c r="Z14" s="9" t="e">
        <f>ROUND(#REF!*C14,0)</f>
        <v>#REF!</v>
      </c>
      <c r="AA14" s="9" t="e">
        <f>ROUND(#REF!*D14,0)</f>
        <v>#REF!</v>
      </c>
      <c r="AB14" s="9" t="e">
        <f>ROUND(#REF!*E14,0)</f>
        <v>#REF!</v>
      </c>
      <c r="AC14" s="9" t="e">
        <f>ROUND(#REF!*F14,0)</f>
        <v>#REF!</v>
      </c>
      <c r="AD14" s="9" t="e">
        <f>ROUND(#REF!*G14,0)</f>
        <v>#REF!</v>
      </c>
      <c r="AE14" s="9" t="e">
        <f>ROUND(#REF!*H14,0)</f>
        <v>#REF!</v>
      </c>
      <c r="AF14" s="9" t="e">
        <f>ROUND(#REF!*I14,0)</f>
        <v>#REF!</v>
      </c>
      <c r="AG14" s="9" t="e">
        <f>ROUND(#REF!*J14,0)</f>
        <v>#REF!</v>
      </c>
      <c r="AH14" s="9" t="e">
        <f>ROUND(#REF!*K14,0)</f>
        <v>#REF!</v>
      </c>
      <c r="AI14" s="9" t="e">
        <f t="shared" si="12"/>
        <v>#REF!</v>
      </c>
      <c r="AJ14" s="16" t="e">
        <f t="shared" si="13"/>
        <v>#REF!</v>
      </c>
      <c r="AK14" s="23" t="e">
        <f t="shared" si="14"/>
        <v>#REF!</v>
      </c>
    </row>
    <row r="15" spans="1:37" ht="30" customHeight="1">
      <c r="A15" s="49" t="s">
        <v>23</v>
      </c>
      <c r="B15" s="104">
        <v>421</v>
      </c>
      <c r="C15" s="105">
        <v>580</v>
      </c>
      <c r="D15" s="106">
        <v>1421</v>
      </c>
      <c r="E15" s="107">
        <v>1883</v>
      </c>
      <c r="F15" s="108">
        <v>173</v>
      </c>
      <c r="G15" s="106">
        <v>1229</v>
      </c>
      <c r="H15" s="106">
        <v>345</v>
      </c>
      <c r="I15" s="106">
        <v>41</v>
      </c>
      <c r="J15" s="106">
        <v>43</v>
      </c>
      <c r="K15" s="109"/>
      <c r="L15" s="110">
        <f aca="true" t="shared" si="15" ref="L15:L21">SUM(B15:K15)</f>
        <v>6136</v>
      </c>
      <c r="M15" s="87">
        <f t="shared" si="9"/>
        <v>6.861</v>
      </c>
      <c r="N15" s="77">
        <f t="shared" si="0"/>
        <v>9.452</v>
      </c>
      <c r="O15" s="77">
        <f t="shared" si="1"/>
        <v>23.158</v>
      </c>
      <c r="P15" s="77">
        <f t="shared" si="2"/>
        <v>30.688</v>
      </c>
      <c r="Q15" s="78">
        <f t="shared" si="3"/>
        <v>2.819</v>
      </c>
      <c r="R15" s="77">
        <f t="shared" si="4"/>
        <v>20.029</v>
      </c>
      <c r="S15" s="77">
        <f t="shared" si="5"/>
        <v>5.623</v>
      </c>
      <c r="T15" s="77">
        <f t="shared" si="6"/>
        <v>0.668</v>
      </c>
      <c r="U15" s="77">
        <f t="shared" si="7"/>
        <v>0.701</v>
      </c>
      <c r="V15" s="111" t="str">
        <f t="shared" si="10"/>
        <v> </v>
      </c>
      <c r="W15" s="80">
        <f t="shared" si="11"/>
        <v>29.84</v>
      </c>
      <c r="Y15" s="9" t="e">
        <f>ROUND(#REF!*B15,0)</f>
        <v>#REF!</v>
      </c>
      <c r="Z15" s="9" t="e">
        <f>ROUND(#REF!*C15,0)</f>
        <v>#REF!</v>
      </c>
      <c r="AA15" s="9" t="e">
        <f>ROUND(#REF!*D15,0)</f>
        <v>#REF!</v>
      </c>
      <c r="AB15" s="9" t="e">
        <f>ROUND(#REF!*E15,0)</f>
        <v>#REF!</v>
      </c>
      <c r="AC15" s="9" t="e">
        <f>ROUND(#REF!*F15,0)</f>
        <v>#REF!</v>
      </c>
      <c r="AD15" s="9" t="e">
        <f>ROUND(#REF!*G15,0)</f>
        <v>#REF!</v>
      </c>
      <c r="AE15" s="9" t="e">
        <f>ROUND(#REF!*H15,0)</f>
        <v>#REF!</v>
      </c>
      <c r="AF15" s="9" t="e">
        <f>ROUND(#REF!*I15,0)</f>
        <v>#REF!</v>
      </c>
      <c r="AG15" s="9" t="e">
        <f>ROUND(#REF!*J15,0)</f>
        <v>#REF!</v>
      </c>
      <c r="AH15" s="9" t="e">
        <f>ROUND(#REF!*K15,0)</f>
        <v>#REF!</v>
      </c>
      <c r="AI15" s="9" t="e">
        <f t="shared" si="12"/>
        <v>#REF!</v>
      </c>
      <c r="AJ15" s="16" t="e">
        <f t="shared" si="13"/>
        <v>#REF!</v>
      </c>
      <c r="AK15" s="23" t="e">
        <f t="shared" si="14"/>
        <v>#REF!</v>
      </c>
    </row>
    <row r="16" spans="1:37" ht="30" customHeight="1">
      <c r="A16" s="50" t="s">
        <v>24</v>
      </c>
      <c r="B16" s="81">
        <v>256</v>
      </c>
      <c r="C16" s="82">
        <v>404</v>
      </c>
      <c r="D16" s="83">
        <v>996</v>
      </c>
      <c r="E16" s="84">
        <v>1359</v>
      </c>
      <c r="F16" s="85">
        <v>522</v>
      </c>
      <c r="G16" s="83">
        <v>1111</v>
      </c>
      <c r="H16" s="83">
        <v>138</v>
      </c>
      <c r="I16" s="83">
        <v>52</v>
      </c>
      <c r="J16" s="83">
        <v>19</v>
      </c>
      <c r="K16" s="91"/>
      <c r="L16" s="86">
        <f t="shared" si="15"/>
        <v>4857</v>
      </c>
      <c r="M16" s="87">
        <f t="shared" si="9"/>
        <v>5.271</v>
      </c>
      <c r="N16" s="88">
        <f t="shared" si="0"/>
        <v>8.318</v>
      </c>
      <c r="O16" s="88">
        <f t="shared" si="1"/>
        <v>20.506</v>
      </c>
      <c r="P16" s="88">
        <f t="shared" si="2"/>
        <v>27.98</v>
      </c>
      <c r="Q16" s="89">
        <f t="shared" si="3"/>
        <v>10.747</v>
      </c>
      <c r="R16" s="88">
        <f t="shared" si="4"/>
        <v>22.874</v>
      </c>
      <c r="S16" s="88">
        <f t="shared" si="5"/>
        <v>2.841</v>
      </c>
      <c r="T16" s="88">
        <f t="shared" si="6"/>
        <v>1.071</v>
      </c>
      <c r="U16" s="88">
        <f t="shared" si="7"/>
        <v>0.391</v>
      </c>
      <c r="V16" s="92" t="str">
        <f t="shared" si="10"/>
        <v> </v>
      </c>
      <c r="W16" s="80">
        <f t="shared" si="11"/>
        <v>37.925</v>
      </c>
      <c r="Y16" s="9" t="e">
        <f>ROUND(#REF!*B16,0)</f>
        <v>#REF!</v>
      </c>
      <c r="Z16" s="9" t="e">
        <f>ROUND(#REF!*C16,0)</f>
        <v>#REF!</v>
      </c>
      <c r="AA16" s="9" t="e">
        <f>ROUND(#REF!*D16,0)</f>
        <v>#REF!</v>
      </c>
      <c r="AB16" s="9" t="e">
        <f>ROUND(#REF!*E16,0)</f>
        <v>#REF!</v>
      </c>
      <c r="AC16" s="9" t="e">
        <f>ROUND(#REF!*F16,0)</f>
        <v>#REF!</v>
      </c>
      <c r="AD16" s="9" t="e">
        <f>ROUND(#REF!*G16,0)</f>
        <v>#REF!</v>
      </c>
      <c r="AE16" s="9" t="e">
        <f>ROUND(#REF!*H16,0)</f>
        <v>#REF!</v>
      </c>
      <c r="AF16" s="9" t="e">
        <f>ROUND(#REF!*I16,0)</f>
        <v>#REF!</v>
      </c>
      <c r="AG16" s="9" t="e">
        <f>ROUND(#REF!*J16,0)</f>
        <v>#REF!</v>
      </c>
      <c r="AH16" s="9" t="e">
        <f>ROUND(#REF!*K16,0)</f>
        <v>#REF!</v>
      </c>
      <c r="AI16" s="9" t="e">
        <f t="shared" si="12"/>
        <v>#REF!</v>
      </c>
      <c r="AJ16" s="16" t="e">
        <f t="shared" si="13"/>
        <v>#REF!</v>
      </c>
      <c r="AK16" s="23" t="e">
        <f t="shared" si="14"/>
        <v>#REF!</v>
      </c>
    </row>
    <row r="17" spans="1:37" ht="30" customHeight="1">
      <c r="A17" s="50" t="s">
        <v>25</v>
      </c>
      <c r="B17" s="81">
        <v>353</v>
      </c>
      <c r="C17" s="82">
        <v>252</v>
      </c>
      <c r="D17" s="83">
        <v>1391</v>
      </c>
      <c r="E17" s="84">
        <v>697</v>
      </c>
      <c r="F17" s="85">
        <v>1179</v>
      </c>
      <c r="G17" s="83">
        <v>706</v>
      </c>
      <c r="H17" s="83">
        <v>132</v>
      </c>
      <c r="I17" s="83">
        <v>30</v>
      </c>
      <c r="J17" s="83">
        <v>18</v>
      </c>
      <c r="K17" s="91"/>
      <c r="L17" s="86">
        <f t="shared" si="15"/>
        <v>4758</v>
      </c>
      <c r="M17" s="87">
        <f t="shared" si="9"/>
        <v>7.419</v>
      </c>
      <c r="N17" s="88">
        <f t="shared" si="0"/>
        <v>5.296</v>
      </c>
      <c r="O17" s="88">
        <f t="shared" si="1"/>
        <v>29.235</v>
      </c>
      <c r="P17" s="88">
        <f t="shared" si="2"/>
        <v>14.649</v>
      </c>
      <c r="Q17" s="89">
        <f t="shared" si="3"/>
        <v>24.779</v>
      </c>
      <c r="R17" s="88">
        <f t="shared" si="4"/>
        <v>14.838</v>
      </c>
      <c r="S17" s="88">
        <f t="shared" si="5"/>
        <v>2.774</v>
      </c>
      <c r="T17" s="88">
        <f t="shared" si="6"/>
        <v>0.631</v>
      </c>
      <c r="U17" s="88">
        <f t="shared" si="7"/>
        <v>0.378</v>
      </c>
      <c r="V17" s="92" t="str">
        <f t="shared" si="10"/>
        <v> </v>
      </c>
      <c r="W17" s="80">
        <f t="shared" si="11"/>
        <v>43.401</v>
      </c>
      <c r="Y17" s="9" t="e">
        <f>ROUND(#REF!*B17,0)</f>
        <v>#REF!</v>
      </c>
      <c r="Z17" s="9" t="e">
        <f>ROUND(#REF!*C17,0)</f>
        <v>#REF!</v>
      </c>
      <c r="AA17" s="9" t="e">
        <f>ROUND(#REF!*D17,0)</f>
        <v>#REF!</v>
      </c>
      <c r="AB17" s="9" t="e">
        <f>ROUND(#REF!*E17,0)</f>
        <v>#REF!</v>
      </c>
      <c r="AC17" s="9" t="e">
        <f>ROUND(#REF!*F17,0)</f>
        <v>#REF!</v>
      </c>
      <c r="AD17" s="9" t="e">
        <f>ROUND(#REF!*G17,0)</f>
        <v>#REF!</v>
      </c>
      <c r="AE17" s="9" t="e">
        <f>ROUND(#REF!*H17,0)</f>
        <v>#REF!</v>
      </c>
      <c r="AF17" s="9" t="e">
        <f>ROUND(#REF!*I17,0)</f>
        <v>#REF!</v>
      </c>
      <c r="AG17" s="9" t="e">
        <f>ROUND(#REF!*J17,0)</f>
        <v>#REF!</v>
      </c>
      <c r="AH17" s="9" t="e">
        <f>ROUND(#REF!*K17,0)</f>
        <v>#REF!</v>
      </c>
      <c r="AI17" s="9" t="e">
        <f t="shared" si="12"/>
        <v>#REF!</v>
      </c>
      <c r="AJ17" s="16" t="e">
        <f t="shared" si="13"/>
        <v>#REF!</v>
      </c>
      <c r="AK17" s="23" t="e">
        <f t="shared" si="14"/>
        <v>#REF!</v>
      </c>
    </row>
    <row r="18" spans="1:37" ht="30" customHeight="1">
      <c r="A18" s="50" t="s">
        <v>26</v>
      </c>
      <c r="B18" s="81">
        <v>335</v>
      </c>
      <c r="C18" s="82">
        <v>611</v>
      </c>
      <c r="D18" s="84">
        <v>1494</v>
      </c>
      <c r="E18" s="84">
        <v>1914</v>
      </c>
      <c r="F18" s="85">
        <v>1346</v>
      </c>
      <c r="G18" s="83">
        <v>1426</v>
      </c>
      <c r="H18" s="83">
        <v>327</v>
      </c>
      <c r="I18" s="83">
        <v>90</v>
      </c>
      <c r="J18" s="83">
        <v>14</v>
      </c>
      <c r="K18" s="83">
        <v>16</v>
      </c>
      <c r="L18" s="86">
        <f t="shared" si="15"/>
        <v>7573</v>
      </c>
      <c r="M18" s="87">
        <f t="shared" si="9"/>
        <v>4.424</v>
      </c>
      <c r="N18" s="88">
        <f t="shared" si="0"/>
        <v>8.068</v>
      </c>
      <c r="O18" s="88">
        <f t="shared" si="1"/>
        <v>19.728</v>
      </c>
      <c r="P18" s="88">
        <f t="shared" si="2"/>
        <v>25.274</v>
      </c>
      <c r="Q18" s="89">
        <f t="shared" si="3"/>
        <v>17.774</v>
      </c>
      <c r="R18" s="88">
        <f t="shared" si="4"/>
        <v>18.83</v>
      </c>
      <c r="S18" s="88">
        <f t="shared" si="5"/>
        <v>4.318</v>
      </c>
      <c r="T18" s="88">
        <f t="shared" si="6"/>
        <v>1.188</v>
      </c>
      <c r="U18" s="88">
        <f t="shared" si="7"/>
        <v>0.185</v>
      </c>
      <c r="V18" s="90">
        <f t="shared" si="10"/>
        <v>0.211</v>
      </c>
      <c r="W18" s="80">
        <f t="shared" si="11"/>
        <v>42.506</v>
      </c>
      <c r="Y18" s="9" t="e">
        <f>ROUND(#REF!*B18,0)</f>
        <v>#REF!</v>
      </c>
      <c r="Z18" s="9" t="e">
        <f>ROUND(#REF!*C18,0)</f>
        <v>#REF!</v>
      </c>
      <c r="AA18" s="9" t="e">
        <f>ROUND(#REF!*D18,0)</f>
        <v>#REF!</v>
      </c>
      <c r="AB18" s="9" t="e">
        <f>ROUND(#REF!*E18,0)</f>
        <v>#REF!</v>
      </c>
      <c r="AC18" s="9" t="e">
        <f>ROUND(#REF!*F18,0)</f>
        <v>#REF!</v>
      </c>
      <c r="AD18" s="9" t="e">
        <f>ROUND(#REF!*G18,0)</f>
        <v>#REF!</v>
      </c>
      <c r="AE18" s="9" t="e">
        <f>ROUND(#REF!*H18,0)</f>
        <v>#REF!</v>
      </c>
      <c r="AF18" s="9" t="e">
        <f>ROUND(#REF!*I18,0)</f>
        <v>#REF!</v>
      </c>
      <c r="AG18" s="9" t="e">
        <f>ROUND(#REF!*J18,0)</f>
        <v>#REF!</v>
      </c>
      <c r="AH18" s="9" t="e">
        <f>ROUND(#REF!*K18,0)</f>
        <v>#REF!</v>
      </c>
      <c r="AI18" s="9" t="e">
        <f t="shared" si="12"/>
        <v>#REF!</v>
      </c>
      <c r="AJ18" s="16" t="e">
        <f t="shared" si="13"/>
        <v>#REF!</v>
      </c>
      <c r="AK18" s="23" t="e">
        <f t="shared" si="14"/>
        <v>#REF!</v>
      </c>
    </row>
    <row r="19" spans="1:37" ht="30" customHeight="1">
      <c r="A19" s="52" t="s">
        <v>27</v>
      </c>
      <c r="B19" s="112">
        <v>1007</v>
      </c>
      <c r="C19" s="113">
        <v>684</v>
      </c>
      <c r="D19" s="114">
        <v>946</v>
      </c>
      <c r="E19" s="114">
        <v>1716</v>
      </c>
      <c r="F19" s="113">
        <v>2157</v>
      </c>
      <c r="G19" s="115">
        <v>1797</v>
      </c>
      <c r="H19" s="114">
        <v>382</v>
      </c>
      <c r="I19" s="114">
        <v>69</v>
      </c>
      <c r="J19" s="114">
        <v>16</v>
      </c>
      <c r="K19" s="116">
        <v>7</v>
      </c>
      <c r="L19" s="86">
        <f t="shared" si="15"/>
        <v>8781</v>
      </c>
      <c r="M19" s="87">
        <f t="shared" si="9"/>
        <v>11.468</v>
      </c>
      <c r="N19" s="88">
        <f t="shared" si="0"/>
        <v>7.79</v>
      </c>
      <c r="O19" s="88">
        <f t="shared" si="1"/>
        <v>10.773</v>
      </c>
      <c r="P19" s="88">
        <f t="shared" si="2"/>
        <v>19.542</v>
      </c>
      <c r="Q19" s="89">
        <f t="shared" si="3"/>
        <v>24.564</v>
      </c>
      <c r="R19" s="88">
        <f t="shared" si="4"/>
        <v>20.465</v>
      </c>
      <c r="S19" s="88">
        <f t="shared" si="5"/>
        <v>4.35</v>
      </c>
      <c r="T19" s="88">
        <f t="shared" si="6"/>
        <v>0.786</v>
      </c>
      <c r="U19" s="88">
        <f t="shared" si="7"/>
        <v>0.182</v>
      </c>
      <c r="V19" s="90">
        <f t="shared" si="10"/>
        <v>0.08</v>
      </c>
      <c r="W19" s="80">
        <f t="shared" si="11"/>
        <v>50.427</v>
      </c>
      <c r="Y19" s="9" t="e">
        <f>ROUND(#REF!*B19,0)</f>
        <v>#REF!</v>
      </c>
      <c r="Z19" s="9" t="e">
        <f>ROUND(#REF!*C19,0)</f>
        <v>#REF!</v>
      </c>
      <c r="AA19" s="9" t="e">
        <f>ROUND(#REF!*D19,0)</f>
        <v>#REF!</v>
      </c>
      <c r="AB19" s="9" t="e">
        <f>ROUND(#REF!*E19,0)</f>
        <v>#REF!</v>
      </c>
      <c r="AC19" s="9" t="e">
        <f>ROUND(#REF!*F19,0)</f>
        <v>#REF!</v>
      </c>
      <c r="AD19" s="9" t="e">
        <f>ROUND(#REF!*G19,0)</f>
        <v>#REF!</v>
      </c>
      <c r="AE19" s="9" t="e">
        <f>ROUND(#REF!*H19,0)</f>
        <v>#REF!</v>
      </c>
      <c r="AF19" s="9" t="e">
        <f>ROUND(#REF!*I19,0)</f>
        <v>#REF!</v>
      </c>
      <c r="AG19" s="9" t="e">
        <f>ROUND(#REF!*J19,0)</f>
        <v>#REF!</v>
      </c>
      <c r="AH19" s="9" t="e">
        <f>ROUND(#REF!*K19,0)</f>
        <v>#REF!</v>
      </c>
      <c r="AI19" s="9" t="e">
        <f t="shared" si="12"/>
        <v>#REF!</v>
      </c>
      <c r="AJ19" s="16" t="e">
        <f t="shared" si="13"/>
        <v>#REF!</v>
      </c>
      <c r="AK19" s="23" t="e">
        <f t="shared" si="14"/>
        <v>#REF!</v>
      </c>
    </row>
    <row r="20" spans="1:37" ht="30" customHeight="1">
      <c r="A20" s="50" t="s">
        <v>28</v>
      </c>
      <c r="B20" s="81">
        <v>5821</v>
      </c>
      <c r="C20" s="84">
        <v>4654</v>
      </c>
      <c r="D20" s="85">
        <v>5136</v>
      </c>
      <c r="E20" s="82">
        <v>1514</v>
      </c>
      <c r="F20" s="84">
        <v>981</v>
      </c>
      <c r="G20" s="83">
        <v>196</v>
      </c>
      <c r="H20" s="83">
        <v>358</v>
      </c>
      <c r="I20" s="117"/>
      <c r="J20" s="117"/>
      <c r="K20" s="91"/>
      <c r="L20" s="86">
        <f t="shared" si="15"/>
        <v>18660</v>
      </c>
      <c r="M20" s="87">
        <f t="shared" si="9"/>
        <v>31.195</v>
      </c>
      <c r="N20" s="88">
        <f t="shared" si="0"/>
        <v>24.941</v>
      </c>
      <c r="O20" s="88">
        <f t="shared" si="1"/>
        <v>27.524</v>
      </c>
      <c r="P20" s="88">
        <f t="shared" si="2"/>
        <v>8.114</v>
      </c>
      <c r="Q20" s="89">
        <f t="shared" si="3"/>
        <v>5.257</v>
      </c>
      <c r="R20" s="88">
        <f t="shared" si="4"/>
        <v>1.05</v>
      </c>
      <c r="S20" s="88">
        <f t="shared" si="5"/>
        <v>1.919</v>
      </c>
      <c r="T20" s="118" t="str">
        <f t="shared" si="6"/>
        <v> </v>
      </c>
      <c r="U20" s="118" t="str">
        <f t="shared" si="7"/>
        <v> </v>
      </c>
      <c r="V20" s="92" t="str">
        <f t="shared" si="7"/>
        <v> </v>
      </c>
      <c r="W20" s="80">
        <f t="shared" si="11"/>
        <v>8.226</v>
      </c>
      <c r="Y20" s="9" t="e">
        <f>ROUND(#REF!*B20,0)</f>
        <v>#REF!</v>
      </c>
      <c r="Z20" s="9" t="e">
        <f>ROUND(#REF!*C20,0)</f>
        <v>#REF!</v>
      </c>
      <c r="AA20" s="9" t="e">
        <f>ROUND(#REF!*D20,0)</f>
        <v>#REF!</v>
      </c>
      <c r="AB20" s="9" t="e">
        <f>ROUND(#REF!*E20,0)</f>
        <v>#REF!</v>
      </c>
      <c r="AC20" s="9" t="e">
        <f>ROUND(#REF!*F20,0)</f>
        <v>#REF!</v>
      </c>
      <c r="AD20" s="9" t="e">
        <f>ROUND(#REF!*G20,0)</f>
        <v>#REF!</v>
      </c>
      <c r="AE20" s="9" t="e">
        <f>ROUND(#REF!*H20,0)</f>
        <v>#REF!</v>
      </c>
      <c r="AF20" s="9" t="e">
        <f>ROUND(#REF!*I20,0)</f>
        <v>#REF!</v>
      </c>
      <c r="AG20" s="9" t="e">
        <f>ROUND(#REF!*J20,0)</f>
        <v>#REF!</v>
      </c>
      <c r="AH20" s="9" t="e">
        <f>ROUND(#REF!*K20,0)</f>
        <v>#REF!</v>
      </c>
      <c r="AI20" s="9" t="e">
        <f t="shared" si="12"/>
        <v>#REF!</v>
      </c>
      <c r="AJ20" s="16" t="e">
        <f t="shared" si="13"/>
        <v>#REF!</v>
      </c>
      <c r="AK20" s="23" t="e">
        <f t="shared" si="14"/>
        <v>#REF!</v>
      </c>
    </row>
    <row r="21" spans="1:37" ht="30" customHeight="1" thickBot="1">
      <c r="A21" s="51" t="s">
        <v>29</v>
      </c>
      <c r="B21" s="93">
        <v>1364</v>
      </c>
      <c r="C21" s="94">
        <v>744</v>
      </c>
      <c r="D21" s="95">
        <v>606</v>
      </c>
      <c r="E21" s="94">
        <v>2233</v>
      </c>
      <c r="F21" s="97">
        <v>2245</v>
      </c>
      <c r="G21" s="95">
        <v>1227</v>
      </c>
      <c r="H21" s="97">
        <v>567</v>
      </c>
      <c r="I21" s="97">
        <v>63</v>
      </c>
      <c r="J21" s="97">
        <v>31</v>
      </c>
      <c r="K21" s="97">
        <v>7</v>
      </c>
      <c r="L21" s="98">
        <f t="shared" si="15"/>
        <v>9087</v>
      </c>
      <c r="M21" s="99">
        <f t="shared" si="9"/>
        <v>15.01</v>
      </c>
      <c r="N21" s="100">
        <f t="shared" si="0"/>
        <v>8.188</v>
      </c>
      <c r="O21" s="100">
        <f t="shared" si="1"/>
        <v>6.669</v>
      </c>
      <c r="P21" s="100">
        <f t="shared" si="2"/>
        <v>24.574</v>
      </c>
      <c r="Q21" s="101">
        <f t="shared" si="3"/>
        <v>24.706</v>
      </c>
      <c r="R21" s="100">
        <f t="shared" si="4"/>
        <v>13.503</v>
      </c>
      <c r="S21" s="100">
        <f t="shared" si="5"/>
        <v>6.24</v>
      </c>
      <c r="T21" s="100">
        <f t="shared" si="6"/>
        <v>0.693</v>
      </c>
      <c r="U21" s="100">
        <f t="shared" si="7"/>
        <v>0.341</v>
      </c>
      <c r="V21" s="102">
        <f t="shared" si="10"/>
        <v>0.077</v>
      </c>
      <c r="W21" s="103">
        <f t="shared" si="11"/>
        <v>45.56</v>
      </c>
      <c r="Y21" s="9" t="e">
        <f>ROUND(#REF!*B21,0)</f>
        <v>#REF!</v>
      </c>
      <c r="Z21" s="9" t="e">
        <f>ROUND(#REF!*C21,0)</f>
        <v>#REF!</v>
      </c>
      <c r="AA21" s="9" t="e">
        <f>ROUND(#REF!*D21,0)</f>
        <v>#REF!</v>
      </c>
      <c r="AB21" s="9" t="e">
        <f>ROUND(#REF!*E21,0)</f>
        <v>#REF!</v>
      </c>
      <c r="AC21" s="9" t="e">
        <f>ROUND(#REF!*F21,0)</f>
        <v>#REF!</v>
      </c>
      <c r="AD21" s="9" t="e">
        <f>ROUND(#REF!*G21,0)</f>
        <v>#REF!</v>
      </c>
      <c r="AE21" s="9" t="e">
        <f>ROUND(#REF!*H21,0)</f>
        <v>#REF!</v>
      </c>
      <c r="AF21" s="9" t="e">
        <f>ROUND(#REF!*I21,0)</f>
        <v>#REF!</v>
      </c>
      <c r="AG21" s="9" t="e">
        <f>ROUND(#REF!*J21,0)</f>
        <v>#REF!</v>
      </c>
      <c r="AH21" s="9" t="e">
        <f>ROUND(#REF!*K21,0)</f>
        <v>#REF!</v>
      </c>
      <c r="AI21" s="9" t="e">
        <f t="shared" si="12"/>
        <v>#REF!</v>
      </c>
      <c r="AJ21" s="16" t="e">
        <f t="shared" si="13"/>
        <v>#REF!</v>
      </c>
      <c r="AK21" s="23" t="e">
        <f t="shared" si="14"/>
        <v>#REF!</v>
      </c>
    </row>
    <row r="22" spans="1:37" ht="30" customHeight="1">
      <c r="A22" s="49" t="s">
        <v>30</v>
      </c>
      <c r="B22" s="104">
        <v>597</v>
      </c>
      <c r="C22" s="105">
        <v>572</v>
      </c>
      <c r="D22" s="73">
        <v>1055</v>
      </c>
      <c r="E22" s="107">
        <v>1904</v>
      </c>
      <c r="F22" s="108">
        <v>727</v>
      </c>
      <c r="G22" s="106">
        <v>1136</v>
      </c>
      <c r="H22" s="106">
        <v>245</v>
      </c>
      <c r="I22" s="106">
        <v>45</v>
      </c>
      <c r="J22" s="106">
        <v>28</v>
      </c>
      <c r="K22" s="106">
        <v>1</v>
      </c>
      <c r="L22" s="110">
        <f aca="true" t="shared" si="16" ref="L22:L54">SUM(B22:K22)</f>
        <v>6310</v>
      </c>
      <c r="M22" s="87">
        <f t="shared" si="9"/>
        <v>9.461</v>
      </c>
      <c r="N22" s="77">
        <f t="shared" si="0"/>
        <v>9.065</v>
      </c>
      <c r="O22" s="77">
        <f t="shared" si="1"/>
        <v>16.719</v>
      </c>
      <c r="P22" s="77">
        <f t="shared" si="2"/>
        <v>30.174</v>
      </c>
      <c r="Q22" s="78">
        <f t="shared" si="3"/>
        <v>11.521</v>
      </c>
      <c r="R22" s="77">
        <f t="shared" si="4"/>
        <v>18.003</v>
      </c>
      <c r="S22" s="77">
        <f t="shared" si="5"/>
        <v>3.883</v>
      </c>
      <c r="T22" s="77">
        <f t="shared" si="6"/>
        <v>0.713</v>
      </c>
      <c r="U22" s="77">
        <f aca="true" t="shared" si="17" ref="U22:U54">IF(ROUND(J22/L22*100,3)&gt;0,ROUND(J22/L22*100,3)," ")</f>
        <v>0.444</v>
      </c>
      <c r="V22" s="79">
        <f t="shared" si="10"/>
        <v>0.016</v>
      </c>
      <c r="W22" s="80">
        <f t="shared" si="11"/>
        <v>34.58</v>
      </c>
      <c r="Y22" s="9" t="e">
        <f>ROUND(#REF!*B22,0)</f>
        <v>#REF!</v>
      </c>
      <c r="Z22" s="9" t="e">
        <f>ROUND(#REF!*C22,0)</f>
        <v>#REF!</v>
      </c>
      <c r="AA22" s="9" t="e">
        <f>ROUND(#REF!*D22,0)</f>
        <v>#REF!</v>
      </c>
      <c r="AB22" s="9" t="e">
        <f>ROUND(#REF!*E22,0)</f>
        <v>#REF!</v>
      </c>
      <c r="AC22" s="9" t="e">
        <f>ROUND(#REF!*F22,0)</f>
        <v>#REF!</v>
      </c>
      <c r="AD22" s="9" t="e">
        <f>ROUND(#REF!*G22,0)</f>
        <v>#REF!</v>
      </c>
      <c r="AE22" s="9" t="e">
        <f>ROUND(#REF!*H22,0)</f>
        <v>#REF!</v>
      </c>
      <c r="AF22" s="9" t="e">
        <f>ROUND(#REF!*I22,0)</f>
        <v>#REF!</v>
      </c>
      <c r="AG22" s="9" t="e">
        <f>ROUND(#REF!*J22,0)</f>
        <v>#REF!</v>
      </c>
      <c r="AH22" s="9" t="e">
        <f>ROUND(#REF!*K22,0)</f>
        <v>#REF!</v>
      </c>
      <c r="AI22" s="9" t="e">
        <f t="shared" si="12"/>
        <v>#REF!</v>
      </c>
      <c r="AJ22" s="16" t="e">
        <f t="shared" si="13"/>
        <v>#REF!</v>
      </c>
      <c r="AK22" s="23" t="e">
        <f t="shared" si="14"/>
        <v>#REF!</v>
      </c>
    </row>
    <row r="23" spans="1:37" ht="30" customHeight="1">
      <c r="A23" s="50" t="s">
        <v>31</v>
      </c>
      <c r="B23" s="81">
        <v>173</v>
      </c>
      <c r="C23" s="82">
        <v>193</v>
      </c>
      <c r="D23" s="84">
        <v>631</v>
      </c>
      <c r="E23" s="84">
        <v>982</v>
      </c>
      <c r="F23" s="85">
        <v>832</v>
      </c>
      <c r="G23" s="83">
        <v>360</v>
      </c>
      <c r="H23" s="83">
        <v>23</v>
      </c>
      <c r="I23" s="83">
        <v>14</v>
      </c>
      <c r="J23" s="83">
        <v>20</v>
      </c>
      <c r="K23" s="83">
        <v>0</v>
      </c>
      <c r="L23" s="86">
        <f t="shared" si="16"/>
        <v>3228</v>
      </c>
      <c r="M23" s="87">
        <f t="shared" si="9"/>
        <v>5.359</v>
      </c>
      <c r="N23" s="88">
        <f t="shared" si="0"/>
        <v>5.979</v>
      </c>
      <c r="O23" s="88">
        <f t="shared" si="1"/>
        <v>19.548</v>
      </c>
      <c r="P23" s="88">
        <f t="shared" si="2"/>
        <v>30.421</v>
      </c>
      <c r="Q23" s="89">
        <f t="shared" si="3"/>
        <v>25.774</v>
      </c>
      <c r="R23" s="88">
        <f t="shared" si="4"/>
        <v>11.152</v>
      </c>
      <c r="S23" s="88">
        <f t="shared" si="5"/>
        <v>0.713</v>
      </c>
      <c r="T23" s="88">
        <f t="shared" si="6"/>
        <v>0.434</v>
      </c>
      <c r="U23" s="88">
        <f t="shared" si="17"/>
        <v>0.62</v>
      </c>
      <c r="V23" s="92" t="str">
        <f t="shared" si="10"/>
        <v> </v>
      </c>
      <c r="W23" s="80">
        <f t="shared" si="11"/>
        <v>38.693</v>
      </c>
      <c r="Y23" s="9" t="e">
        <f>ROUND(#REF!*B23,0)</f>
        <v>#REF!</v>
      </c>
      <c r="Z23" s="9" t="e">
        <f>ROUND(#REF!*C23,0)</f>
        <v>#REF!</v>
      </c>
      <c r="AA23" s="9" t="e">
        <f>ROUND(#REF!*D23,0)</f>
        <v>#REF!</v>
      </c>
      <c r="AB23" s="9" t="e">
        <f>ROUND(#REF!*E23,0)</f>
        <v>#REF!</v>
      </c>
      <c r="AC23" s="9" t="e">
        <f>ROUND(#REF!*F23,0)</f>
        <v>#REF!</v>
      </c>
      <c r="AD23" s="9" t="e">
        <f>ROUND(#REF!*G23,0)</f>
        <v>#REF!</v>
      </c>
      <c r="AE23" s="9" t="e">
        <f>ROUND(#REF!*H23,0)</f>
        <v>#REF!</v>
      </c>
      <c r="AF23" s="9" t="e">
        <f>ROUND(#REF!*I23,0)</f>
        <v>#REF!</v>
      </c>
      <c r="AG23" s="9" t="e">
        <f>ROUND(#REF!*J23,0)</f>
        <v>#REF!</v>
      </c>
      <c r="AH23" s="9" t="e">
        <f>ROUND(#REF!*K23,0)</f>
        <v>#REF!</v>
      </c>
      <c r="AI23" s="9" t="e">
        <f t="shared" si="12"/>
        <v>#REF!</v>
      </c>
      <c r="AJ23" s="16" t="e">
        <f t="shared" si="13"/>
        <v>#REF!</v>
      </c>
      <c r="AK23" s="23" t="e">
        <f t="shared" si="14"/>
        <v>#REF!</v>
      </c>
    </row>
    <row r="24" spans="1:37" ht="30" customHeight="1">
      <c r="A24" s="50" t="s">
        <v>32</v>
      </c>
      <c r="B24" s="81">
        <v>345</v>
      </c>
      <c r="C24" s="82">
        <v>394</v>
      </c>
      <c r="D24" s="84">
        <v>733</v>
      </c>
      <c r="E24" s="84">
        <v>739</v>
      </c>
      <c r="F24" s="85">
        <v>1006</v>
      </c>
      <c r="G24" s="83">
        <v>191</v>
      </c>
      <c r="H24" s="83">
        <v>53</v>
      </c>
      <c r="I24" s="83">
        <v>4</v>
      </c>
      <c r="J24" s="83">
        <v>30</v>
      </c>
      <c r="K24" s="91"/>
      <c r="L24" s="86">
        <f t="shared" si="16"/>
        <v>3495</v>
      </c>
      <c r="M24" s="87">
        <f t="shared" si="9"/>
        <v>9.871</v>
      </c>
      <c r="N24" s="88">
        <f t="shared" si="0"/>
        <v>11.273</v>
      </c>
      <c r="O24" s="88">
        <f t="shared" si="1"/>
        <v>20.973</v>
      </c>
      <c r="P24" s="88">
        <f t="shared" si="2"/>
        <v>21.144</v>
      </c>
      <c r="Q24" s="89">
        <f t="shared" si="3"/>
        <v>28.784</v>
      </c>
      <c r="R24" s="88">
        <f t="shared" si="4"/>
        <v>5.465</v>
      </c>
      <c r="S24" s="88">
        <f t="shared" si="5"/>
        <v>1.516</v>
      </c>
      <c r="T24" s="88">
        <f t="shared" si="6"/>
        <v>0.114</v>
      </c>
      <c r="U24" s="88">
        <f t="shared" si="17"/>
        <v>0.858</v>
      </c>
      <c r="V24" s="92" t="str">
        <f t="shared" si="10"/>
        <v> </v>
      </c>
      <c r="W24" s="80">
        <f t="shared" si="11"/>
        <v>36.738</v>
      </c>
      <c r="Y24" s="9" t="e">
        <f>ROUND(#REF!*B24,0)</f>
        <v>#REF!</v>
      </c>
      <c r="Z24" s="9" t="e">
        <f>ROUND(#REF!*C24,0)</f>
        <v>#REF!</v>
      </c>
      <c r="AA24" s="9" t="e">
        <f>ROUND(#REF!*D24,0)</f>
        <v>#REF!</v>
      </c>
      <c r="AB24" s="9" t="e">
        <f>ROUND(#REF!*E24,0)</f>
        <v>#REF!</v>
      </c>
      <c r="AC24" s="9" t="e">
        <f>ROUND(#REF!*F24,0)</f>
        <v>#REF!</v>
      </c>
      <c r="AD24" s="9" t="e">
        <f>ROUND(#REF!*G24,0)</f>
        <v>#REF!</v>
      </c>
      <c r="AE24" s="9" t="e">
        <f>ROUND(#REF!*H24,0)</f>
        <v>#REF!</v>
      </c>
      <c r="AF24" s="9" t="e">
        <f>ROUND(#REF!*I24,0)</f>
        <v>#REF!</v>
      </c>
      <c r="AG24" s="9" t="e">
        <f>ROUND(#REF!*J24,0)</f>
        <v>#REF!</v>
      </c>
      <c r="AH24" s="9" t="e">
        <f>ROUND(#REF!*K24,0)</f>
        <v>#REF!</v>
      </c>
      <c r="AI24" s="9" t="e">
        <f t="shared" si="12"/>
        <v>#REF!</v>
      </c>
      <c r="AJ24" s="16" t="e">
        <f t="shared" si="13"/>
        <v>#REF!</v>
      </c>
      <c r="AK24" s="23" t="e">
        <f t="shared" si="14"/>
        <v>#REF!</v>
      </c>
    </row>
    <row r="25" spans="1:37" ht="30" customHeight="1" thickBot="1">
      <c r="A25" s="51" t="s">
        <v>33</v>
      </c>
      <c r="B25" s="93">
        <v>265</v>
      </c>
      <c r="C25" s="97">
        <v>333</v>
      </c>
      <c r="D25" s="95">
        <v>706</v>
      </c>
      <c r="E25" s="95">
        <v>484</v>
      </c>
      <c r="F25" s="96">
        <v>716</v>
      </c>
      <c r="G25" s="97">
        <v>357</v>
      </c>
      <c r="H25" s="97">
        <v>96</v>
      </c>
      <c r="I25" s="97">
        <v>38</v>
      </c>
      <c r="J25" s="97">
        <v>14</v>
      </c>
      <c r="K25" s="119"/>
      <c r="L25" s="98">
        <f t="shared" si="16"/>
        <v>3009</v>
      </c>
      <c r="M25" s="99">
        <f t="shared" si="9"/>
        <v>8.807</v>
      </c>
      <c r="N25" s="100">
        <f t="shared" si="0"/>
        <v>11.067</v>
      </c>
      <c r="O25" s="100">
        <f t="shared" si="1"/>
        <v>23.463</v>
      </c>
      <c r="P25" s="100">
        <f t="shared" si="2"/>
        <v>16.085</v>
      </c>
      <c r="Q25" s="101">
        <f t="shared" si="3"/>
        <v>23.795</v>
      </c>
      <c r="R25" s="100">
        <f t="shared" si="4"/>
        <v>11.864</v>
      </c>
      <c r="S25" s="100">
        <f t="shared" si="5"/>
        <v>3.19</v>
      </c>
      <c r="T25" s="100">
        <f t="shared" si="6"/>
        <v>1.263</v>
      </c>
      <c r="U25" s="100">
        <f t="shared" si="17"/>
        <v>0.465</v>
      </c>
      <c r="V25" s="120" t="str">
        <f t="shared" si="10"/>
        <v> </v>
      </c>
      <c r="W25" s="103">
        <f t="shared" si="11"/>
        <v>40.578</v>
      </c>
      <c r="Y25" s="9" t="e">
        <f>ROUND(#REF!*B25,0)</f>
        <v>#REF!</v>
      </c>
      <c r="Z25" s="9" t="e">
        <f>ROUND(#REF!*C25,0)</f>
        <v>#REF!</v>
      </c>
      <c r="AA25" s="9" t="e">
        <f>ROUND(#REF!*D25,0)</f>
        <v>#REF!</v>
      </c>
      <c r="AB25" s="9" t="e">
        <f>ROUND(#REF!*E25,0)</f>
        <v>#REF!</v>
      </c>
      <c r="AC25" s="9" t="e">
        <f>ROUND(#REF!*F25,0)</f>
        <v>#REF!</v>
      </c>
      <c r="AD25" s="9" t="e">
        <f>ROUND(#REF!*G25,0)</f>
        <v>#REF!</v>
      </c>
      <c r="AE25" s="9" t="e">
        <f>ROUND(#REF!*H25,0)</f>
        <v>#REF!</v>
      </c>
      <c r="AF25" s="9" t="e">
        <f>ROUND(#REF!*I25,0)</f>
        <v>#REF!</v>
      </c>
      <c r="AG25" s="9" t="e">
        <f>ROUND(#REF!*J25,0)</f>
        <v>#REF!</v>
      </c>
      <c r="AH25" s="9" t="e">
        <f>ROUND(#REF!*K25,0)</f>
        <v>#REF!</v>
      </c>
      <c r="AI25" s="9" t="e">
        <f t="shared" si="12"/>
        <v>#REF!</v>
      </c>
      <c r="AJ25" s="16" t="e">
        <f t="shared" si="13"/>
        <v>#REF!</v>
      </c>
      <c r="AK25" s="23" t="e">
        <f t="shared" si="14"/>
        <v>#REF!</v>
      </c>
    </row>
    <row r="26" spans="1:37" ht="30" customHeight="1">
      <c r="A26" s="49" t="s">
        <v>34</v>
      </c>
      <c r="B26" s="104">
        <v>249</v>
      </c>
      <c r="C26" s="105">
        <v>267</v>
      </c>
      <c r="D26" s="73">
        <v>551</v>
      </c>
      <c r="E26" s="73">
        <v>968</v>
      </c>
      <c r="F26" s="108">
        <v>433</v>
      </c>
      <c r="G26" s="106">
        <v>781</v>
      </c>
      <c r="H26" s="106">
        <v>82</v>
      </c>
      <c r="I26" s="106">
        <v>53</v>
      </c>
      <c r="J26" s="106">
        <v>13</v>
      </c>
      <c r="K26" s="121"/>
      <c r="L26" s="110">
        <f t="shared" si="16"/>
        <v>3397</v>
      </c>
      <c r="M26" s="87">
        <f t="shared" si="9"/>
        <v>7.33</v>
      </c>
      <c r="N26" s="77">
        <f t="shared" si="0"/>
        <v>7.86</v>
      </c>
      <c r="O26" s="77">
        <f t="shared" si="1"/>
        <v>16.22</v>
      </c>
      <c r="P26" s="122">
        <f t="shared" si="2"/>
        <v>28.496</v>
      </c>
      <c r="Q26" s="78">
        <f t="shared" si="3"/>
        <v>12.747</v>
      </c>
      <c r="R26" s="77">
        <f t="shared" si="4"/>
        <v>22.991</v>
      </c>
      <c r="S26" s="77">
        <f t="shared" si="5"/>
        <v>2.414</v>
      </c>
      <c r="T26" s="77">
        <f t="shared" si="6"/>
        <v>1.56</v>
      </c>
      <c r="U26" s="77">
        <f t="shared" si="17"/>
        <v>0.383</v>
      </c>
      <c r="V26" s="123" t="str">
        <f t="shared" si="10"/>
        <v> </v>
      </c>
      <c r="W26" s="80">
        <f t="shared" si="11"/>
        <v>40.094</v>
      </c>
      <c r="Y26" s="9" t="e">
        <f>ROUND(#REF!*B26,0)</f>
        <v>#REF!</v>
      </c>
      <c r="Z26" s="9" t="e">
        <f>ROUND(#REF!*C26,0)</f>
        <v>#REF!</v>
      </c>
      <c r="AA26" s="9" t="e">
        <f>ROUND(#REF!*D26,0)</f>
        <v>#REF!</v>
      </c>
      <c r="AB26" s="9" t="e">
        <f>ROUND(#REF!*E26,0)</f>
        <v>#REF!</v>
      </c>
      <c r="AC26" s="9" t="e">
        <f>ROUND(#REF!*F26,0)</f>
        <v>#REF!</v>
      </c>
      <c r="AD26" s="9" t="e">
        <f>ROUND(#REF!*G26,0)</f>
        <v>#REF!</v>
      </c>
      <c r="AE26" s="9" t="e">
        <f>ROUND(#REF!*H26,0)</f>
        <v>#REF!</v>
      </c>
      <c r="AF26" s="9" t="e">
        <f>ROUND(#REF!*I26,0)</f>
        <v>#REF!</v>
      </c>
      <c r="AG26" s="9" t="e">
        <f>ROUND(#REF!*J26,0)</f>
        <v>#REF!</v>
      </c>
      <c r="AH26" s="9" t="e">
        <f>ROUND(#REF!*K26,0)</f>
        <v>#REF!</v>
      </c>
      <c r="AI26" s="9" t="e">
        <f t="shared" si="12"/>
        <v>#REF!</v>
      </c>
      <c r="AJ26" s="16" t="e">
        <f t="shared" si="13"/>
        <v>#REF!</v>
      </c>
      <c r="AK26" s="23" t="e">
        <f t="shared" si="14"/>
        <v>#REF!</v>
      </c>
    </row>
    <row r="27" spans="1:37" ht="30" customHeight="1">
      <c r="A27" s="50" t="s">
        <v>35</v>
      </c>
      <c r="B27" s="81">
        <v>352</v>
      </c>
      <c r="C27" s="82">
        <v>739</v>
      </c>
      <c r="D27" s="84">
        <v>691</v>
      </c>
      <c r="E27" s="84">
        <v>2400</v>
      </c>
      <c r="F27" s="85">
        <v>715</v>
      </c>
      <c r="G27" s="83">
        <v>448</v>
      </c>
      <c r="H27" s="83">
        <v>162</v>
      </c>
      <c r="I27" s="83">
        <v>46</v>
      </c>
      <c r="J27" s="83">
        <v>15</v>
      </c>
      <c r="K27" s="91"/>
      <c r="L27" s="86">
        <f t="shared" si="16"/>
        <v>5568</v>
      </c>
      <c r="M27" s="87">
        <f t="shared" si="9"/>
        <v>6.322</v>
      </c>
      <c r="N27" s="88">
        <f t="shared" si="0"/>
        <v>13.272</v>
      </c>
      <c r="O27" s="88">
        <f t="shared" si="1"/>
        <v>12.41</v>
      </c>
      <c r="P27" s="88">
        <f t="shared" si="2"/>
        <v>43.103</v>
      </c>
      <c r="Q27" s="89">
        <f t="shared" si="3"/>
        <v>12.841</v>
      </c>
      <c r="R27" s="88">
        <f t="shared" si="4"/>
        <v>8.046</v>
      </c>
      <c r="S27" s="88">
        <f t="shared" si="5"/>
        <v>2.909</v>
      </c>
      <c r="T27" s="88">
        <f t="shared" si="6"/>
        <v>0.826</v>
      </c>
      <c r="U27" s="88">
        <f t="shared" si="17"/>
        <v>0.269</v>
      </c>
      <c r="V27" s="92" t="str">
        <f t="shared" si="10"/>
        <v> </v>
      </c>
      <c r="W27" s="80">
        <f t="shared" si="11"/>
        <v>24.892</v>
      </c>
      <c r="Y27" s="9" t="e">
        <f>ROUND(#REF!*B27,0)</f>
        <v>#REF!</v>
      </c>
      <c r="Z27" s="9" t="e">
        <f>ROUND(#REF!*C27,0)</f>
        <v>#REF!</v>
      </c>
      <c r="AA27" s="9" t="e">
        <f>ROUND(#REF!*D27,0)</f>
        <v>#REF!</v>
      </c>
      <c r="AB27" s="9" t="e">
        <f>ROUND(#REF!*E27,0)</f>
        <v>#REF!</v>
      </c>
      <c r="AC27" s="9" t="e">
        <f>ROUND(#REF!*F27,0)</f>
        <v>#REF!</v>
      </c>
      <c r="AD27" s="9" t="e">
        <f>ROUND(#REF!*G27,0)</f>
        <v>#REF!</v>
      </c>
      <c r="AE27" s="9" t="e">
        <f>ROUND(#REF!*H27,0)</f>
        <v>#REF!</v>
      </c>
      <c r="AF27" s="9" t="e">
        <f>ROUND(#REF!*I27,0)</f>
        <v>#REF!</v>
      </c>
      <c r="AG27" s="9" t="e">
        <f>ROUND(#REF!*J27,0)</f>
        <v>#REF!</v>
      </c>
      <c r="AH27" s="9" t="e">
        <f>ROUND(#REF!*K27,0)</f>
        <v>#REF!</v>
      </c>
      <c r="AI27" s="9" t="e">
        <f t="shared" si="12"/>
        <v>#REF!</v>
      </c>
      <c r="AJ27" s="16" t="e">
        <f t="shared" si="13"/>
        <v>#REF!</v>
      </c>
      <c r="AK27" s="23" t="e">
        <f t="shared" si="14"/>
        <v>#REF!</v>
      </c>
    </row>
    <row r="28" spans="1:37" ht="30" customHeight="1">
      <c r="A28" s="50" t="s">
        <v>36</v>
      </c>
      <c r="B28" s="81">
        <v>354</v>
      </c>
      <c r="C28" s="82">
        <v>191</v>
      </c>
      <c r="D28" s="84">
        <v>2391</v>
      </c>
      <c r="E28" s="84">
        <v>772</v>
      </c>
      <c r="F28" s="85">
        <v>507</v>
      </c>
      <c r="G28" s="83">
        <v>473</v>
      </c>
      <c r="H28" s="83">
        <v>43</v>
      </c>
      <c r="I28" s="83">
        <v>39</v>
      </c>
      <c r="J28" s="83">
        <v>20</v>
      </c>
      <c r="K28" s="91"/>
      <c r="L28" s="86">
        <f t="shared" si="16"/>
        <v>4790</v>
      </c>
      <c r="M28" s="87">
        <f t="shared" si="9"/>
        <v>7.39</v>
      </c>
      <c r="N28" s="88">
        <f t="shared" si="0"/>
        <v>3.987</v>
      </c>
      <c r="O28" s="88">
        <f t="shared" si="1"/>
        <v>49.916</v>
      </c>
      <c r="P28" s="88">
        <f t="shared" si="2"/>
        <v>16.117</v>
      </c>
      <c r="Q28" s="89">
        <f t="shared" si="3"/>
        <v>10.585</v>
      </c>
      <c r="R28" s="88">
        <f t="shared" si="4"/>
        <v>9.875</v>
      </c>
      <c r="S28" s="88">
        <f t="shared" si="5"/>
        <v>0.898</v>
      </c>
      <c r="T28" s="88">
        <f t="shared" si="6"/>
        <v>0.814</v>
      </c>
      <c r="U28" s="88">
        <f t="shared" si="17"/>
        <v>0.418</v>
      </c>
      <c r="V28" s="92" t="str">
        <f t="shared" si="10"/>
        <v> </v>
      </c>
      <c r="W28" s="80">
        <f t="shared" si="11"/>
        <v>22.589</v>
      </c>
      <c r="Y28" s="9" t="e">
        <f>ROUND(#REF!*B28,0)</f>
        <v>#REF!</v>
      </c>
      <c r="Z28" s="9" t="e">
        <f>ROUND(#REF!*C28,0)</f>
        <v>#REF!</v>
      </c>
      <c r="AA28" s="9" t="e">
        <f>ROUND(#REF!*D28,0)</f>
        <v>#REF!</v>
      </c>
      <c r="AB28" s="9" t="e">
        <f>ROUND(#REF!*E28,0)</f>
        <v>#REF!</v>
      </c>
      <c r="AC28" s="9" t="e">
        <f>ROUND(#REF!*F28,0)</f>
        <v>#REF!</v>
      </c>
      <c r="AD28" s="9" t="e">
        <f>ROUND(#REF!*G28,0)</f>
        <v>#REF!</v>
      </c>
      <c r="AE28" s="9" t="e">
        <f>ROUND(#REF!*H28,0)</f>
        <v>#REF!</v>
      </c>
      <c r="AF28" s="9" t="e">
        <f>ROUND(#REF!*I28,0)</f>
        <v>#REF!</v>
      </c>
      <c r="AG28" s="9" t="e">
        <f>ROUND(#REF!*J28,0)</f>
        <v>#REF!</v>
      </c>
      <c r="AH28" s="9" t="e">
        <f>ROUND(#REF!*K28,0)</f>
        <v>#REF!</v>
      </c>
      <c r="AI28" s="9" t="e">
        <f aca="true" t="shared" si="18" ref="AI28:AI54">SUM(Y28:AH28)</f>
        <v>#REF!</v>
      </c>
      <c r="AJ28" s="16" t="e">
        <f t="shared" si="13"/>
        <v>#REF!</v>
      </c>
      <c r="AK28" s="23" t="e">
        <f t="shared" si="14"/>
        <v>#REF!</v>
      </c>
    </row>
    <row r="29" spans="1:37" ht="30" customHeight="1">
      <c r="A29" s="50" t="s">
        <v>37</v>
      </c>
      <c r="B29" s="81">
        <v>488</v>
      </c>
      <c r="C29" s="82">
        <v>420</v>
      </c>
      <c r="D29" s="84">
        <v>1032</v>
      </c>
      <c r="E29" s="84">
        <v>1620</v>
      </c>
      <c r="F29" s="85">
        <v>1367</v>
      </c>
      <c r="G29" s="83">
        <v>1354</v>
      </c>
      <c r="H29" s="83">
        <v>175</v>
      </c>
      <c r="I29" s="83">
        <v>76</v>
      </c>
      <c r="J29" s="83">
        <v>37</v>
      </c>
      <c r="K29" s="83">
        <v>10</v>
      </c>
      <c r="L29" s="86">
        <f t="shared" si="16"/>
        <v>6579</v>
      </c>
      <c r="M29" s="87">
        <f t="shared" si="9"/>
        <v>7.418</v>
      </c>
      <c r="N29" s="88">
        <f t="shared" si="0"/>
        <v>6.384</v>
      </c>
      <c r="O29" s="88">
        <f t="shared" si="1"/>
        <v>15.686</v>
      </c>
      <c r="P29" s="88">
        <f t="shared" si="2"/>
        <v>24.624</v>
      </c>
      <c r="Q29" s="89">
        <f t="shared" si="3"/>
        <v>20.778</v>
      </c>
      <c r="R29" s="88">
        <f t="shared" si="4"/>
        <v>20.581</v>
      </c>
      <c r="S29" s="88">
        <f t="shared" si="5"/>
        <v>2.66</v>
      </c>
      <c r="T29" s="88">
        <f t="shared" si="6"/>
        <v>1.155</v>
      </c>
      <c r="U29" s="88">
        <f t="shared" si="17"/>
        <v>0.562</v>
      </c>
      <c r="V29" s="90">
        <f t="shared" si="10"/>
        <v>0.152</v>
      </c>
      <c r="W29" s="80">
        <f t="shared" si="11"/>
        <v>45.888</v>
      </c>
      <c r="Y29" s="9" t="e">
        <f>ROUND(#REF!*B29,0)</f>
        <v>#REF!</v>
      </c>
      <c r="Z29" s="9" t="e">
        <f>ROUND(#REF!*C29,0)</f>
        <v>#REF!</v>
      </c>
      <c r="AA29" s="9" t="e">
        <f>ROUND(#REF!*D29,0)</f>
        <v>#REF!</v>
      </c>
      <c r="AB29" s="9" t="e">
        <f>ROUND(#REF!*E29,0)</f>
        <v>#REF!</v>
      </c>
      <c r="AC29" s="9" t="e">
        <f>ROUND(#REF!*F29,0)</f>
        <v>#REF!</v>
      </c>
      <c r="AD29" s="9" t="e">
        <f>ROUND(#REF!*G29,0)</f>
        <v>#REF!</v>
      </c>
      <c r="AE29" s="9" t="e">
        <f>ROUND(#REF!*H29,0)</f>
        <v>#REF!</v>
      </c>
      <c r="AF29" s="9" t="e">
        <f>ROUND(#REF!*I29,0)</f>
        <v>#REF!</v>
      </c>
      <c r="AG29" s="9" t="e">
        <f>ROUND(#REF!*J29,0)</f>
        <v>#REF!</v>
      </c>
      <c r="AH29" s="9" t="e">
        <f>ROUND(#REF!*K29,0)</f>
        <v>#REF!</v>
      </c>
      <c r="AI29" s="9" t="e">
        <f t="shared" si="18"/>
        <v>#REF!</v>
      </c>
      <c r="AJ29" s="16" t="e">
        <f t="shared" si="13"/>
        <v>#REF!</v>
      </c>
      <c r="AK29" s="23" t="e">
        <f t="shared" si="14"/>
        <v>#REF!</v>
      </c>
    </row>
    <row r="30" spans="1:37" ht="30" customHeight="1">
      <c r="A30" s="50" t="s">
        <v>38</v>
      </c>
      <c r="B30" s="81">
        <v>1076</v>
      </c>
      <c r="C30" s="82">
        <v>867</v>
      </c>
      <c r="D30" s="84">
        <v>1980</v>
      </c>
      <c r="E30" s="84">
        <v>2508</v>
      </c>
      <c r="F30" s="85">
        <v>535</v>
      </c>
      <c r="G30" s="83">
        <v>1928</v>
      </c>
      <c r="H30" s="83">
        <v>561</v>
      </c>
      <c r="I30" s="83">
        <v>102</v>
      </c>
      <c r="J30" s="83">
        <v>16</v>
      </c>
      <c r="K30" s="83">
        <v>12</v>
      </c>
      <c r="L30" s="86">
        <f t="shared" si="16"/>
        <v>9585</v>
      </c>
      <c r="M30" s="87">
        <f t="shared" si="9"/>
        <v>11.226</v>
      </c>
      <c r="N30" s="88">
        <f t="shared" si="0"/>
        <v>9.045</v>
      </c>
      <c r="O30" s="88">
        <f t="shared" si="1"/>
        <v>20.657</v>
      </c>
      <c r="P30" s="88">
        <f t="shared" si="2"/>
        <v>26.166</v>
      </c>
      <c r="Q30" s="89">
        <f t="shared" si="3"/>
        <v>5.582</v>
      </c>
      <c r="R30" s="88">
        <f t="shared" si="4"/>
        <v>20.115</v>
      </c>
      <c r="S30" s="88">
        <f t="shared" si="5"/>
        <v>5.853</v>
      </c>
      <c r="T30" s="88">
        <f t="shared" si="6"/>
        <v>1.064</v>
      </c>
      <c r="U30" s="88">
        <f t="shared" si="17"/>
        <v>0.167</v>
      </c>
      <c r="V30" s="90">
        <f t="shared" si="10"/>
        <v>0.125</v>
      </c>
      <c r="W30" s="80">
        <f t="shared" si="11"/>
        <v>32.906</v>
      </c>
      <c r="Y30" s="9" t="e">
        <f>ROUND(#REF!*B30,0)</f>
        <v>#REF!</v>
      </c>
      <c r="Z30" s="9" t="e">
        <f>ROUND(#REF!*C30,0)</f>
        <v>#REF!</v>
      </c>
      <c r="AA30" s="9" t="e">
        <f>ROUND(#REF!*D30,0)</f>
        <v>#REF!</v>
      </c>
      <c r="AB30" s="9" t="e">
        <f>ROUND(#REF!*E30,0)</f>
        <v>#REF!</v>
      </c>
      <c r="AC30" s="9" t="e">
        <f>ROUND(#REF!*F30,0)</f>
        <v>#REF!</v>
      </c>
      <c r="AD30" s="9" t="e">
        <f>ROUND(#REF!*G30,0)</f>
        <v>#REF!</v>
      </c>
      <c r="AE30" s="9" t="e">
        <f>ROUND(#REF!*H30,0)</f>
        <v>#REF!</v>
      </c>
      <c r="AF30" s="9" t="e">
        <f>ROUND(#REF!*I30,0)</f>
        <v>#REF!</v>
      </c>
      <c r="AG30" s="9" t="e">
        <f>ROUND(#REF!*J30,0)</f>
        <v>#REF!</v>
      </c>
      <c r="AH30" s="9" t="e">
        <f>ROUND(#REF!*K30,0)</f>
        <v>#REF!</v>
      </c>
      <c r="AI30" s="9" t="e">
        <f t="shared" si="18"/>
        <v>#REF!</v>
      </c>
      <c r="AJ30" s="16" t="e">
        <f t="shared" si="13"/>
        <v>#REF!</v>
      </c>
      <c r="AK30" s="23" t="e">
        <f t="shared" si="14"/>
        <v>#REF!</v>
      </c>
    </row>
    <row r="31" spans="1:37" ht="30" customHeight="1" thickBot="1">
      <c r="A31" s="51" t="s">
        <v>39</v>
      </c>
      <c r="B31" s="93">
        <v>244</v>
      </c>
      <c r="C31" s="94">
        <v>386</v>
      </c>
      <c r="D31" s="95">
        <v>1012</v>
      </c>
      <c r="E31" s="95">
        <v>1400</v>
      </c>
      <c r="F31" s="96">
        <v>902</v>
      </c>
      <c r="G31" s="97">
        <v>680</v>
      </c>
      <c r="H31" s="97">
        <v>139</v>
      </c>
      <c r="I31" s="97">
        <v>41</v>
      </c>
      <c r="J31" s="97">
        <v>22</v>
      </c>
      <c r="K31" s="97">
        <v>2</v>
      </c>
      <c r="L31" s="98">
        <f t="shared" si="16"/>
        <v>4828</v>
      </c>
      <c r="M31" s="99">
        <f t="shared" si="9"/>
        <v>5.054</v>
      </c>
      <c r="N31" s="100">
        <f t="shared" si="0"/>
        <v>7.995</v>
      </c>
      <c r="O31" s="100">
        <f t="shared" si="1"/>
        <v>20.961</v>
      </c>
      <c r="P31" s="100">
        <f t="shared" si="2"/>
        <v>28.998</v>
      </c>
      <c r="Q31" s="101">
        <f t="shared" si="3"/>
        <v>18.683</v>
      </c>
      <c r="R31" s="100">
        <f t="shared" si="4"/>
        <v>14.085</v>
      </c>
      <c r="S31" s="100">
        <f t="shared" si="5"/>
        <v>2.879</v>
      </c>
      <c r="T31" s="100">
        <f t="shared" si="6"/>
        <v>0.849</v>
      </c>
      <c r="U31" s="100">
        <f t="shared" si="17"/>
        <v>0.456</v>
      </c>
      <c r="V31" s="120">
        <f t="shared" si="10"/>
        <v>0.041</v>
      </c>
      <c r="W31" s="103">
        <f t="shared" si="11"/>
        <v>36.993</v>
      </c>
      <c r="Y31" s="9" t="e">
        <f>ROUND(#REF!*B31,0)</f>
        <v>#REF!</v>
      </c>
      <c r="Z31" s="9" t="e">
        <f>ROUND(#REF!*C31,0)</f>
        <v>#REF!</v>
      </c>
      <c r="AA31" s="9" t="e">
        <f>ROUND(#REF!*D31,0)</f>
        <v>#REF!</v>
      </c>
      <c r="AB31" s="9" t="e">
        <f>ROUND(#REF!*E31,0)</f>
        <v>#REF!</v>
      </c>
      <c r="AC31" s="9" t="e">
        <f>ROUND(#REF!*F31,0)</f>
        <v>#REF!</v>
      </c>
      <c r="AD31" s="9" t="e">
        <f>ROUND(#REF!*G31,0)</f>
        <v>#REF!</v>
      </c>
      <c r="AE31" s="9" t="e">
        <f>ROUND(#REF!*H31,0)</f>
        <v>#REF!</v>
      </c>
      <c r="AF31" s="9" t="e">
        <f>ROUND(#REF!*I31,0)</f>
        <v>#REF!</v>
      </c>
      <c r="AG31" s="9" t="e">
        <f>ROUND(#REF!*J31,0)</f>
        <v>#REF!</v>
      </c>
      <c r="AH31" s="9" t="e">
        <f>ROUND(#REF!*K31,0)</f>
        <v>#REF!</v>
      </c>
      <c r="AI31" s="9" t="e">
        <f t="shared" si="18"/>
        <v>#REF!</v>
      </c>
      <c r="AJ31" s="16" t="e">
        <f t="shared" si="13"/>
        <v>#REF!</v>
      </c>
      <c r="AK31" s="23" t="e">
        <f t="shared" si="14"/>
        <v>#REF!</v>
      </c>
    </row>
    <row r="32" spans="1:37" ht="30" customHeight="1">
      <c r="A32" s="49" t="s">
        <v>40</v>
      </c>
      <c r="B32" s="104">
        <v>224</v>
      </c>
      <c r="C32" s="105">
        <v>344</v>
      </c>
      <c r="D32" s="73">
        <v>861</v>
      </c>
      <c r="E32" s="73">
        <v>838</v>
      </c>
      <c r="F32" s="108">
        <v>365</v>
      </c>
      <c r="G32" s="106">
        <v>546</v>
      </c>
      <c r="H32" s="106">
        <v>139</v>
      </c>
      <c r="I32" s="106">
        <v>51</v>
      </c>
      <c r="J32" s="106">
        <v>15</v>
      </c>
      <c r="K32" s="121"/>
      <c r="L32" s="110">
        <f t="shared" si="16"/>
        <v>3383</v>
      </c>
      <c r="M32" s="87">
        <f t="shared" si="9"/>
        <v>6.621</v>
      </c>
      <c r="N32" s="77">
        <f t="shared" si="0"/>
        <v>10.168</v>
      </c>
      <c r="O32" s="77">
        <f t="shared" si="1"/>
        <v>25.451</v>
      </c>
      <c r="P32" s="77">
        <f t="shared" si="2"/>
        <v>24.771</v>
      </c>
      <c r="Q32" s="78">
        <f t="shared" si="3"/>
        <v>10.789</v>
      </c>
      <c r="R32" s="77">
        <f t="shared" si="4"/>
        <v>16.14</v>
      </c>
      <c r="S32" s="77">
        <f t="shared" si="5"/>
        <v>4.109</v>
      </c>
      <c r="T32" s="77">
        <f t="shared" si="6"/>
        <v>1.508</v>
      </c>
      <c r="U32" s="77">
        <f t="shared" si="17"/>
        <v>0.443</v>
      </c>
      <c r="V32" s="123" t="str">
        <f t="shared" si="10"/>
        <v> </v>
      </c>
      <c r="W32" s="80">
        <f t="shared" si="11"/>
        <v>32.988</v>
      </c>
      <c r="Y32" s="9" t="e">
        <f>ROUND(#REF!*B32,0)</f>
        <v>#REF!</v>
      </c>
      <c r="Z32" s="9" t="e">
        <f>ROUND(#REF!*C32,0)</f>
        <v>#REF!</v>
      </c>
      <c r="AA32" s="9" t="e">
        <f>ROUND(#REF!*D32,0)</f>
        <v>#REF!</v>
      </c>
      <c r="AB32" s="9" t="e">
        <f>ROUND(#REF!*E32,0)</f>
        <v>#REF!</v>
      </c>
      <c r="AC32" s="9" t="e">
        <f>ROUND(#REF!*F32,0)</f>
        <v>#REF!</v>
      </c>
      <c r="AD32" s="9" t="e">
        <f>ROUND(#REF!*G32,0)</f>
        <v>#REF!</v>
      </c>
      <c r="AE32" s="9" t="e">
        <f>ROUND(#REF!*H32,0)</f>
        <v>#REF!</v>
      </c>
      <c r="AF32" s="9" t="e">
        <f>ROUND(#REF!*I32,0)</f>
        <v>#REF!</v>
      </c>
      <c r="AG32" s="9" t="e">
        <f>ROUND(#REF!*J32,0)</f>
        <v>#REF!</v>
      </c>
      <c r="AH32" s="9" t="e">
        <f>ROUND(#REF!*K32,0)</f>
        <v>#REF!</v>
      </c>
      <c r="AI32" s="9" t="e">
        <f t="shared" si="18"/>
        <v>#REF!</v>
      </c>
      <c r="AJ32" s="16" t="e">
        <f t="shared" si="13"/>
        <v>#REF!</v>
      </c>
      <c r="AK32" s="23" t="e">
        <f t="shared" si="14"/>
        <v>#REF!</v>
      </c>
    </row>
    <row r="33" spans="1:37" ht="30" customHeight="1">
      <c r="A33" s="50" t="s">
        <v>41</v>
      </c>
      <c r="B33" s="81">
        <v>357</v>
      </c>
      <c r="C33" s="82">
        <v>394</v>
      </c>
      <c r="D33" s="84">
        <v>1111</v>
      </c>
      <c r="E33" s="84">
        <v>1711</v>
      </c>
      <c r="F33" s="85">
        <v>778</v>
      </c>
      <c r="G33" s="83">
        <v>336</v>
      </c>
      <c r="H33" s="83">
        <v>127</v>
      </c>
      <c r="I33" s="83">
        <v>100</v>
      </c>
      <c r="J33" s="83">
        <v>22</v>
      </c>
      <c r="K33" s="83">
        <v>0</v>
      </c>
      <c r="L33" s="86">
        <f t="shared" si="16"/>
        <v>4936</v>
      </c>
      <c r="M33" s="87">
        <f t="shared" si="9"/>
        <v>7.233</v>
      </c>
      <c r="N33" s="88">
        <f t="shared" si="0"/>
        <v>7.982</v>
      </c>
      <c r="O33" s="88">
        <f t="shared" si="1"/>
        <v>22.508</v>
      </c>
      <c r="P33" s="88">
        <f t="shared" si="2"/>
        <v>34.664</v>
      </c>
      <c r="Q33" s="89">
        <f t="shared" si="3"/>
        <v>15.762</v>
      </c>
      <c r="R33" s="88">
        <f t="shared" si="4"/>
        <v>6.807</v>
      </c>
      <c r="S33" s="88">
        <f t="shared" si="5"/>
        <v>2.573</v>
      </c>
      <c r="T33" s="88">
        <f t="shared" si="6"/>
        <v>2.026</v>
      </c>
      <c r="U33" s="88">
        <f t="shared" si="17"/>
        <v>0.446</v>
      </c>
      <c r="V33" s="92" t="str">
        <f t="shared" si="10"/>
        <v> </v>
      </c>
      <c r="W33" s="80">
        <f t="shared" si="11"/>
        <v>27.613</v>
      </c>
      <c r="Y33" s="9" t="e">
        <f>ROUND(#REF!*B33,0)</f>
        <v>#REF!</v>
      </c>
      <c r="Z33" s="9" t="e">
        <f>ROUND(#REF!*C33,0)</f>
        <v>#REF!</v>
      </c>
      <c r="AA33" s="9" t="e">
        <f>ROUND(#REF!*D33,0)</f>
        <v>#REF!</v>
      </c>
      <c r="AB33" s="9" t="e">
        <f>ROUND(#REF!*E33,0)</f>
        <v>#REF!</v>
      </c>
      <c r="AC33" s="9" t="e">
        <f>ROUND(#REF!*F33,0)</f>
        <v>#REF!</v>
      </c>
      <c r="AD33" s="9" t="e">
        <f>ROUND(#REF!*G33,0)</f>
        <v>#REF!</v>
      </c>
      <c r="AE33" s="9" t="e">
        <f>ROUND(#REF!*H33,0)</f>
        <v>#REF!</v>
      </c>
      <c r="AF33" s="9" t="e">
        <f>ROUND(#REF!*I33,0)</f>
        <v>#REF!</v>
      </c>
      <c r="AG33" s="9" t="e">
        <f>ROUND(#REF!*J33,0)</f>
        <v>#REF!</v>
      </c>
      <c r="AH33" s="9" t="e">
        <f>ROUND(#REF!*K33,0)</f>
        <v>#REF!</v>
      </c>
      <c r="AI33" s="9" t="e">
        <f t="shared" si="18"/>
        <v>#REF!</v>
      </c>
      <c r="AJ33" s="16" t="e">
        <f t="shared" si="13"/>
        <v>#REF!</v>
      </c>
      <c r="AK33" s="23" t="e">
        <f t="shared" si="14"/>
        <v>#REF!</v>
      </c>
    </row>
    <row r="34" spans="1:37" ht="30" customHeight="1">
      <c r="A34" s="50" t="s">
        <v>42</v>
      </c>
      <c r="B34" s="81">
        <v>2097</v>
      </c>
      <c r="C34" s="82">
        <v>3383</v>
      </c>
      <c r="D34" s="84">
        <v>3425</v>
      </c>
      <c r="E34" s="84">
        <v>1362</v>
      </c>
      <c r="F34" s="85">
        <v>334</v>
      </c>
      <c r="G34" s="83">
        <v>169</v>
      </c>
      <c r="H34" s="83">
        <v>115</v>
      </c>
      <c r="I34" s="83">
        <v>43</v>
      </c>
      <c r="J34" s="117"/>
      <c r="K34" s="91"/>
      <c r="L34" s="86">
        <f t="shared" si="16"/>
        <v>10928</v>
      </c>
      <c r="M34" s="87">
        <f t="shared" si="9"/>
        <v>19.189</v>
      </c>
      <c r="N34" s="88">
        <f t="shared" si="0"/>
        <v>30.957</v>
      </c>
      <c r="O34" s="88">
        <f t="shared" si="1"/>
        <v>31.342</v>
      </c>
      <c r="P34" s="88">
        <f t="shared" si="2"/>
        <v>12.463</v>
      </c>
      <c r="Q34" s="89">
        <f t="shared" si="3"/>
        <v>3.056</v>
      </c>
      <c r="R34" s="88">
        <f t="shared" si="4"/>
        <v>1.546</v>
      </c>
      <c r="S34" s="88">
        <f t="shared" si="5"/>
        <v>1.052</v>
      </c>
      <c r="T34" s="88">
        <f t="shared" si="6"/>
        <v>0.393</v>
      </c>
      <c r="U34" s="118" t="str">
        <f t="shared" si="17"/>
        <v> </v>
      </c>
      <c r="V34" s="92" t="str">
        <f t="shared" si="10"/>
        <v> </v>
      </c>
      <c r="W34" s="80">
        <f t="shared" si="11"/>
        <v>6.049</v>
      </c>
      <c r="Y34" s="9" t="e">
        <f>ROUND(#REF!*B34,0)</f>
        <v>#REF!</v>
      </c>
      <c r="Z34" s="9" t="e">
        <f>ROUND(#REF!*C34,0)</f>
        <v>#REF!</v>
      </c>
      <c r="AA34" s="9" t="e">
        <f>ROUND(#REF!*D34,0)</f>
        <v>#REF!</v>
      </c>
      <c r="AB34" s="9" t="e">
        <f>ROUND(#REF!*E34,0)</f>
        <v>#REF!</v>
      </c>
      <c r="AC34" s="9" t="e">
        <f>ROUND(#REF!*F34,0)</f>
        <v>#REF!</v>
      </c>
      <c r="AD34" s="9" t="e">
        <f>ROUND(#REF!*G34,0)</f>
        <v>#REF!</v>
      </c>
      <c r="AE34" s="9" t="e">
        <f>ROUND(#REF!*H34,0)</f>
        <v>#REF!</v>
      </c>
      <c r="AF34" s="9" t="e">
        <f>ROUND(#REF!*I34,0)</f>
        <v>#REF!</v>
      </c>
      <c r="AG34" s="9" t="e">
        <f>ROUND(#REF!*J34,0)</f>
        <v>#REF!</v>
      </c>
      <c r="AH34" s="9" t="e">
        <f>ROUND(#REF!*K34,0)</f>
        <v>#REF!</v>
      </c>
      <c r="AI34" s="9" t="e">
        <f t="shared" si="18"/>
        <v>#REF!</v>
      </c>
      <c r="AJ34" s="16" t="e">
        <f t="shared" si="13"/>
        <v>#REF!</v>
      </c>
      <c r="AK34" s="23" t="e">
        <f t="shared" si="14"/>
        <v>#REF!</v>
      </c>
    </row>
    <row r="35" spans="1:37" ht="30" customHeight="1">
      <c r="A35" s="50" t="s">
        <v>43</v>
      </c>
      <c r="B35" s="81">
        <v>503</v>
      </c>
      <c r="C35" s="82">
        <v>374</v>
      </c>
      <c r="D35" s="84">
        <v>1080</v>
      </c>
      <c r="E35" s="84">
        <v>2917</v>
      </c>
      <c r="F35" s="85">
        <v>1973</v>
      </c>
      <c r="G35" s="83">
        <v>781</v>
      </c>
      <c r="H35" s="83">
        <v>381</v>
      </c>
      <c r="I35" s="83">
        <v>120</v>
      </c>
      <c r="J35" s="83">
        <v>39</v>
      </c>
      <c r="K35" s="83">
        <v>3</v>
      </c>
      <c r="L35" s="86">
        <f t="shared" si="16"/>
        <v>8171</v>
      </c>
      <c r="M35" s="87">
        <f t="shared" si="9"/>
        <v>6.156</v>
      </c>
      <c r="N35" s="88">
        <f t="shared" si="0"/>
        <v>4.577</v>
      </c>
      <c r="O35" s="88">
        <f t="shared" si="1"/>
        <v>13.217</v>
      </c>
      <c r="P35" s="88">
        <f t="shared" si="2"/>
        <v>35.699</v>
      </c>
      <c r="Q35" s="89">
        <f t="shared" si="3"/>
        <v>24.146</v>
      </c>
      <c r="R35" s="88">
        <f t="shared" si="4"/>
        <v>9.558</v>
      </c>
      <c r="S35" s="88">
        <f t="shared" si="5"/>
        <v>4.663</v>
      </c>
      <c r="T35" s="88">
        <f t="shared" si="6"/>
        <v>1.469</v>
      </c>
      <c r="U35" s="88">
        <f t="shared" si="17"/>
        <v>0.477</v>
      </c>
      <c r="V35" s="90">
        <f t="shared" si="10"/>
        <v>0.037</v>
      </c>
      <c r="W35" s="80">
        <f t="shared" si="11"/>
        <v>40.35</v>
      </c>
      <c r="Y35" s="9" t="e">
        <f>ROUND(#REF!*B35,0)</f>
        <v>#REF!</v>
      </c>
      <c r="Z35" s="9" t="e">
        <f>ROUND(#REF!*C35,0)</f>
        <v>#REF!</v>
      </c>
      <c r="AA35" s="9" t="e">
        <f>ROUND(#REF!*D35,0)</f>
        <v>#REF!</v>
      </c>
      <c r="AB35" s="9" t="e">
        <f>ROUND(#REF!*E35,0)</f>
        <v>#REF!</v>
      </c>
      <c r="AC35" s="9" t="e">
        <f>ROUND(#REF!*F35,0)</f>
        <v>#REF!</v>
      </c>
      <c r="AD35" s="9" t="e">
        <f>ROUND(#REF!*G35,0)</f>
        <v>#REF!</v>
      </c>
      <c r="AE35" s="9" t="e">
        <f>ROUND(#REF!*H35,0)</f>
        <v>#REF!</v>
      </c>
      <c r="AF35" s="9" t="e">
        <f>ROUND(#REF!*I35,0)</f>
        <v>#REF!</v>
      </c>
      <c r="AG35" s="9" t="e">
        <f>ROUND(#REF!*J35,0)</f>
        <v>#REF!</v>
      </c>
      <c r="AH35" s="9" t="e">
        <f>ROUND(#REF!*K35,0)</f>
        <v>#REF!</v>
      </c>
      <c r="AI35" s="9" t="e">
        <f t="shared" si="18"/>
        <v>#REF!</v>
      </c>
      <c r="AJ35" s="16" t="e">
        <f t="shared" si="13"/>
        <v>#REF!</v>
      </c>
      <c r="AK35" s="23" t="e">
        <f t="shared" si="14"/>
        <v>#REF!</v>
      </c>
    </row>
    <row r="36" spans="1:37" ht="30" customHeight="1">
      <c r="A36" s="50" t="s">
        <v>44</v>
      </c>
      <c r="B36" s="81">
        <v>279</v>
      </c>
      <c r="C36" s="82">
        <v>264</v>
      </c>
      <c r="D36" s="84">
        <v>553</v>
      </c>
      <c r="E36" s="84">
        <v>1700</v>
      </c>
      <c r="F36" s="85">
        <v>550</v>
      </c>
      <c r="G36" s="83">
        <v>140</v>
      </c>
      <c r="H36" s="83">
        <v>50</v>
      </c>
      <c r="I36" s="83">
        <v>20</v>
      </c>
      <c r="J36" s="83">
        <v>16</v>
      </c>
      <c r="K36" s="91"/>
      <c r="L36" s="86">
        <f t="shared" si="16"/>
        <v>3572</v>
      </c>
      <c r="M36" s="87">
        <f t="shared" si="9"/>
        <v>7.811</v>
      </c>
      <c r="N36" s="88">
        <f t="shared" si="0"/>
        <v>7.391</v>
      </c>
      <c r="O36" s="88">
        <f t="shared" si="1"/>
        <v>15.482</v>
      </c>
      <c r="P36" s="88">
        <f t="shared" si="2"/>
        <v>47.592</v>
      </c>
      <c r="Q36" s="89">
        <f t="shared" si="3"/>
        <v>15.398</v>
      </c>
      <c r="R36" s="88">
        <f t="shared" si="4"/>
        <v>3.919</v>
      </c>
      <c r="S36" s="88">
        <f t="shared" si="5"/>
        <v>1.4</v>
      </c>
      <c r="T36" s="88">
        <f t="shared" si="6"/>
        <v>0.56</v>
      </c>
      <c r="U36" s="88">
        <f t="shared" si="17"/>
        <v>0.448</v>
      </c>
      <c r="V36" s="92" t="str">
        <f t="shared" si="10"/>
        <v> </v>
      </c>
      <c r="W36" s="80">
        <f t="shared" si="11"/>
        <v>21.725</v>
      </c>
      <c r="Y36" s="9" t="e">
        <f>ROUND(#REF!*B36,0)</f>
        <v>#REF!</v>
      </c>
      <c r="Z36" s="9" t="e">
        <f>ROUND(#REF!*C36,0)</f>
        <v>#REF!</v>
      </c>
      <c r="AA36" s="9" t="e">
        <f>ROUND(#REF!*D36,0)</f>
        <v>#REF!</v>
      </c>
      <c r="AB36" s="9" t="e">
        <f>ROUND(#REF!*E36,0)</f>
        <v>#REF!</v>
      </c>
      <c r="AC36" s="9" t="e">
        <f>ROUND(#REF!*F36,0)</f>
        <v>#REF!</v>
      </c>
      <c r="AD36" s="9" t="e">
        <f>ROUND(#REF!*G36,0)</f>
        <v>#REF!</v>
      </c>
      <c r="AE36" s="9" t="e">
        <f>ROUND(#REF!*H36,0)</f>
        <v>#REF!</v>
      </c>
      <c r="AF36" s="9" t="e">
        <f>ROUND(#REF!*I36,0)</f>
        <v>#REF!</v>
      </c>
      <c r="AG36" s="9" t="e">
        <f>ROUND(#REF!*J36,0)</f>
        <v>#REF!</v>
      </c>
      <c r="AH36" s="9" t="e">
        <f>ROUND(#REF!*K36,0)</f>
        <v>#REF!</v>
      </c>
      <c r="AI36" s="9" t="e">
        <f t="shared" si="18"/>
        <v>#REF!</v>
      </c>
      <c r="AJ36" s="16" t="e">
        <f t="shared" si="13"/>
        <v>#REF!</v>
      </c>
      <c r="AK36" s="23" t="e">
        <f t="shared" si="14"/>
        <v>#REF!</v>
      </c>
    </row>
    <row r="37" spans="1:37" ht="30" customHeight="1" thickBot="1">
      <c r="A37" s="51" t="s">
        <v>45</v>
      </c>
      <c r="B37" s="93">
        <v>265</v>
      </c>
      <c r="C37" s="94">
        <v>266</v>
      </c>
      <c r="D37" s="97">
        <v>984</v>
      </c>
      <c r="E37" s="95">
        <v>826</v>
      </c>
      <c r="F37" s="96">
        <v>1060</v>
      </c>
      <c r="G37" s="97">
        <v>424</v>
      </c>
      <c r="H37" s="97">
        <v>66</v>
      </c>
      <c r="I37" s="97">
        <v>41</v>
      </c>
      <c r="J37" s="97">
        <v>25</v>
      </c>
      <c r="K37" s="119"/>
      <c r="L37" s="98">
        <f t="shared" si="16"/>
        <v>3957</v>
      </c>
      <c r="M37" s="99">
        <f t="shared" si="9"/>
        <v>6.697</v>
      </c>
      <c r="N37" s="100">
        <f t="shared" si="0"/>
        <v>6.722</v>
      </c>
      <c r="O37" s="100">
        <f t="shared" si="1"/>
        <v>24.867</v>
      </c>
      <c r="P37" s="100">
        <f t="shared" si="2"/>
        <v>20.874</v>
      </c>
      <c r="Q37" s="101">
        <f t="shared" si="3"/>
        <v>26.788</v>
      </c>
      <c r="R37" s="100">
        <f t="shared" si="4"/>
        <v>10.715</v>
      </c>
      <c r="S37" s="100">
        <f t="shared" si="5"/>
        <v>1.668</v>
      </c>
      <c r="T37" s="100">
        <f t="shared" si="6"/>
        <v>1.036</v>
      </c>
      <c r="U37" s="100">
        <f t="shared" si="17"/>
        <v>0.632</v>
      </c>
      <c r="V37" s="120" t="str">
        <f t="shared" si="10"/>
        <v> </v>
      </c>
      <c r="W37" s="103">
        <f t="shared" si="11"/>
        <v>40.839</v>
      </c>
      <c r="Y37" s="9" t="e">
        <f>ROUND(#REF!*B37,0)</f>
        <v>#REF!</v>
      </c>
      <c r="Z37" s="9" t="e">
        <f>ROUND(#REF!*C37,0)</f>
        <v>#REF!</v>
      </c>
      <c r="AA37" s="9" t="e">
        <f>ROUND(#REF!*D37,0)</f>
        <v>#REF!</v>
      </c>
      <c r="AB37" s="9" t="e">
        <f>ROUND(#REF!*E37,0)</f>
        <v>#REF!</v>
      </c>
      <c r="AC37" s="9" t="e">
        <f>ROUND(#REF!*F37,0)</f>
        <v>#REF!</v>
      </c>
      <c r="AD37" s="9" t="e">
        <f>ROUND(#REF!*G37,0)</f>
        <v>#REF!</v>
      </c>
      <c r="AE37" s="9" t="e">
        <f>ROUND(#REF!*H37,0)</f>
        <v>#REF!</v>
      </c>
      <c r="AF37" s="9" t="e">
        <f>ROUND(#REF!*I37,0)</f>
        <v>#REF!</v>
      </c>
      <c r="AG37" s="9" t="e">
        <f>ROUND(#REF!*J37,0)</f>
        <v>#REF!</v>
      </c>
      <c r="AH37" s="9" t="e">
        <f>ROUND(#REF!*K37,0)</f>
        <v>#REF!</v>
      </c>
      <c r="AI37" s="9" t="e">
        <f t="shared" si="18"/>
        <v>#REF!</v>
      </c>
      <c r="AJ37" s="16" t="e">
        <f t="shared" si="13"/>
        <v>#REF!</v>
      </c>
      <c r="AK37" s="23" t="e">
        <f t="shared" si="14"/>
        <v>#REF!</v>
      </c>
    </row>
    <row r="38" spans="1:37" ht="30" customHeight="1">
      <c r="A38" s="49" t="s">
        <v>46</v>
      </c>
      <c r="B38" s="104">
        <v>218</v>
      </c>
      <c r="C38" s="105">
        <v>893</v>
      </c>
      <c r="D38" s="73">
        <v>782</v>
      </c>
      <c r="E38" s="105">
        <v>236</v>
      </c>
      <c r="F38" s="73">
        <v>377</v>
      </c>
      <c r="G38" s="107">
        <v>304</v>
      </c>
      <c r="H38" s="105">
        <v>46</v>
      </c>
      <c r="I38" s="106">
        <v>39</v>
      </c>
      <c r="J38" s="106">
        <v>15</v>
      </c>
      <c r="K38" s="109"/>
      <c r="L38" s="110">
        <f t="shared" si="16"/>
        <v>2910</v>
      </c>
      <c r="M38" s="87">
        <f t="shared" si="9"/>
        <v>7.491</v>
      </c>
      <c r="N38" s="77">
        <f t="shared" si="0"/>
        <v>30.687</v>
      </c>
      <c r="O38" s="77">
        <f t="shared" si="1"/>
        <v>26.873</v>
      </c>
      <c r="P38" s="77">
        <f t="shared" si="2"/>
        <v>8.11</v>
      </c>
      <c r="Q38" s="78">
        <f t="shared" si="3"/>
        <v>12.955</v>
      </c>
      <c r="R38" s="77">
        <f t="shared" si="4"/>
        <v>10.447</v>
      </c>
      <c r="S38" s="77">
        <f t="shared" si="5"/>
        <v>1.581</v>
      </c>
      <c r="T38" s="77">
        <f t="shared" si="6"/>
        <v>1.34</v>
      </c>
      <c r="U38" s="77">
        <f t="shared" si="17"/>
        <v>0.515</v>
      </c>
      <c r="V38" s="123" t="str">
        <f t="shared" si="10"/>
        <v> </v>
      </c>
      <c r="W38" s="80">
        <f t="shared" si="11"/>
        <v>26.838</v>
      </c>
      <c r="Y38" s="9" t="e">
        <f>ROUND(#REF!*B38,0)</f>
        <v>#REF!</v>
      </c>
      <c r="Z38" s="9" t="e">
        <f>ROUND(#REF!*C38,0)</f>
        <v>#REF!</v>
      </c>
      <c r="AA38" s="9" t="e">
        <f>ROUND(#REF!*D38,0)</f>
        <v>#REF!</v>
      </c>
      <c r="AB38" s="9" t="e">
        <f>ROUND(#REF!*E38,0)</f>
        <v>#REF!</v>
      </c>
      <c r="AC38" s="9" t="e">
        <f>ROUND(#REF!*F38,0)</f>
        <v>#REF!</v>
      </c>
      <c r="AD38" s="9" t="e">
        <f>ROUND(#REF!*G38,0)</f>
        <v>#REF!</v>
      </c>
      <c r="AE38" s="9" t="e">
        <f>ROUND(#REF!*H38,0)</f>
        <v>#REF!</v>
      </c>
      <c r="AF38" s="9" t="e">
        <f>ROUND(#REF!*I38,0)</f>
        <v>#REF!</v>
      </c>
      <c r="AG38" s="9" t="e">
        <f>ROUND(#REF!*J38,0)</f>
        <v>#REF!</v>
      </c>
      <c r="AH38" s="9" t="e">
        <f>ROUND(#REF!*K38,0)</f>
        <v>#REF!</v>
      </c>
      <c r="AI38" s="9" t="e">
        <f t="shared" si="18"/>
        <v>#REF!</v>
      </c>
      <c r="AJ38" s="16" t="e">
        <f t="shared" si="13"/>
        <v>#REF!</v>
      </c>
      <c r="AK38" s="23" t="e">
        <f t="shared" si="14"/>
        <v>#REF!</v>
      </c>
    </row>
    <row r="39" spans="1:37" ht="30" customHeight="1">
      <c r="A39" s="50" t="s">
        <v>47</v>
      </c>
      <c r="B39" s="81">
        <v>276</v>
      </c>
      <c r="C39" s="82">
        <v>128</v>
      </c>
      <c r="D39" s="84">
        <v>978</v>
      </c>
      <c r="E39" s="84">
        <v>848</v>
      </c>
      <c r="F39" s="85">
        <v>918</v>
      </c>
      <c r="G39" s="84">
        <v>431</v>
      </c>
      <c r="H39" s="82">
        <v>25</v>
      </c>
      <c r="I39" s="83">
        <v>37</v>
      </c>
      <c r="J39" s="83">
        <v>22</v>
      </c>
      <c r="K39" s="91"/>
      <c r="L39" s="86">
        <f t="shared" si="16"/>
        <v>3663</v>
      </c>
      <c r="M39" s="87">
        <f t="shared" si="9"/>
        <v>7.535</v>
      </c>
      <c r="N39" s="88">
        <f t="shared" si="0"/>
        <v>3.494</v>
      </c>
      <c r="O39" s="88">
        <f t="shared" si="1"/>
        <v>26.699</v>
      </c>
      <c r="P39" s="88">
        <f t="shared" si="2"/>
        <v>23.15</v>
      </c>
      <c r="Q39" s="89">
        <f t="shared" si="3"/>
        <v>25.061</v>
      </c>
      <c r="R39" s="88">
        <f t="shared" si="4"/>
        <v>11.766</v>
      </c>
      <c r="S39" s="88">
        <f t="shared" si="5"/>
        <v>0.683</v>
      </c>
      <c r="T39" s="88">
        <f t="shared" si="6"/>
        <v>1.01</v>
      </c>
      <c r="U39" s="88">
        <f t="shared" si="17"/>
        <v>0.601</v>
      </c>
      <c r="V39" s="92" t="str">
        <f t="shared" si="10"/>
        <v> </v>
      </c>
      <c r="W39" s="80">
        <f t="shared" si="11"/>
        <v>39.121</v>
      </c>
      <c r="Y39" s="12" t="e">
        <f>ROUND(#REF!*B39,0)</f>
        <v>#REF!</v>
      </c>
      <c r="Z39" s="9" t="e">
        <f>ROUND(#REF!*C39,0)</f>
        <v>#REF!</v>
      </c>
      <c r="AA39" s="9" t="e">
        <f>ROUND(#REF!*D39,0)</f>
        <v>#REF!</v>
      </c>
      <c r="AB39" s="9" t="e">
        <f>ROUND(#REF!*E39,0)</f>
        <v>#REF!</v>
      </c>
      <c r="AC39" s="9" t="e">
        <f>ROUND(#REF!*F39,0)</f>
        <v>#REF!</v>
      </c>
      <c r="AD39" s="9" t="e">
        <f>ROUND(#REF!*G39,0)</f>
        <v>#REF!</v>
      </c>
      <c r="AE39" s="9" t="e">
        <f>ROUND(#REF!*H39,0)</f>
        <v>#REF!</v>
      </c>
      <c r="AF39" s="9" t="e">
        <f>ROUND(#REF!*I39,0)</f>
        <v>#REF!</v>
      </c>
      <c r="AG39" s="9" t="e">
        <f>ROUND(#REF!*J39,0)</f>
        <v>#REF!</v>
      </c>
      <c r="AH39" s="9" t="e">
        <f>ROUND(#REF!*K39,0)</f>
        <v>#REF!</v>
      </c>
      <c r="AI39" s="9" t="e">
        <f t="shared" si="18"/>
        <v>#REF!</v>
      </c>
      <c r="AJ39" s="16" t="e">
        <f t="shared" si="13"/>
        <v>#REF!</v>
      </c>
      <c r="AK39" s="23" t="e">
        <f t="shared" si="14"/>
        <v>#REF!</v>
      </c>
    </row>
    <row r="40" spans="1:37" ht="30" customHeight="1">
      <c r="A40" s="50" t="s">
        <v>48</v>
      </c>
      <c r="B40" s="81">
        <v>368</v>
      </c>
      <c r="C40" s="82">
        <v>385</v>
      </c>
      <c r="D40" s="84">
        <v>1689</v>
      </c>
      <c r="E40" s="84">
        <v>702</v>
      </c>
      <c r="F40" s="85">
        <v>979</v>
      </c>
      <c r="G40" s="83">
        <v>442</v>
      </c>
      <c r="H40" s="83">
        <v>88</v>
      </c>
      <c r="I40" s="83">
        <v>29</v>
      </c>
      <c r="J40" s="83">
        <v>18</v>
      </c>
      <c r="K40" s="91"/>
      <c r="L40" s="86">
        <f t="shared" si="16"/>
        <v>4700</v>
      </c>
      <c r="M40" s="87">
        <f t="shared" si="9"/>
        <v>7.83</v>
      </c>
      <c r="N40" s="88">
        <f t="shared" si="0"/>
        <v>8.191</v>
      </c>
      <c r="O40" s="88">
        <f t="shared" si="1"/>
        <v>35.936</v>
      </c>
      <c r="P40" s="88">
        <f t="shared" si="2"/>
        <v>14.936</v>
      </c>
      <c r="Q40" s="89">
        <f t="shared" si="3"/>
        <v>20.83</v>
      </c>
      <c r="R40" s="88">
        <f t="shared" si="4"/>
        <v>9.404</v>
      </c>
      <c r="S40" s="88">
        <f t="shared" si="5"/>
        <v>1.872</v>
      </c>
      <c r="T40" s="88">
        <f t="shared" si="6"/>
        <v>0.617</v>
      </c>
      <c r="U40" s="88">
        <f t="shared" si="17"/>
        <v>0.383</v>
      </c>
      <c r="V40" s="92" t="str">
        <f t="shared" si="10"/>
        <v> </v>
      </c>
      <c r="W40" s="80">
        <f t="shared" si="11"/>
        <v>33.106</v>
      </c>
      <c r="Y40" s="9" t="e">
        <f>ROUND(#REF!*B40,0)</f>
        <v>#REF!</v>
      </c>
      <c r="Z40" s="9" t="e">
        <f>ROUND(#REF!*C40,0)</f>
        <v>#REF!</v>
      </c>
      <c r="AA40" s="9" t="e">
        <f>ROUND(#REF!*D40,0)</f>
        <v>#REF!</v>
      </c>
      <c r="AB40" s="9" t="e">
        <f>ROUND(#REF!*E40,0)</f>
        <v>#REF!</v>
      </c>
      <c r="AC40" s="9" t="e">
        <f>ROUND(#REF!*F40,0)</f>
        <v>#REF!</v>
      </c>
      <c r="AD40" s="9" t="e">
        <f>ROUND(#REF!*G40,0)</f>
        <v>#REF!</v>
      </c>
      <c r="AE40" s="9" t="e">
        <f>ROUND(#REF!*H40,0)</f>
        <v>#REF!</v>
      </c>
      <c r="AF40" s="9" t="e">
        <f>ROUND(#REF!*I40,0)</f>
        <v>#REF!</v>
      </c>
      <c r="AG40" s="9" t="e">
        <f>ROUND(#REF!*J40,0)</f>
        <v>#REF!</v>
      </c>
      <c r="AH40" s="9" t="e">
        <f>ROUND(#REF!*K40,0)</f>
        <v>#REF!</v>
      </c>
      <c r="AI40" s="9" t="e">
        <f t="shared" si="18"/>
        <v>#REF!</v>
      </c>
      <c r="AJ40" s="16" t="e">
        <f t="shared" si="13"/>
        <v>#REF!</v>
      </c>
      <c r="AK40" s="23" t="e">
        <f t="shared" si="14"/>
        <v>#REF!</v>
      </c>
    </row>
    <row r="41" spans="1:37" ht="30" customHeight="1">
      <c r="A41" s="50" t="s">
        <v>49</v>
      </c>
      <c r="B41" s="81">
        <v>263</v>
      </c>
      <c r="C41" s="82">
        <v>207</v>
      </c>
      <c r="D41" s="83">
        <v>1335</v>
      </c>
      <c r="E41" s="84">
        <v>1848</v>
      </c>
      <c r="F41" s="85">
        <v>1206</v>
      </c>
      <c r="G41" s="83">
        <v>656</v>
      </c>
      <c r="H41" s="83">
        <v>190</v>
      </c>
      <c r="I41" s="83">
        <v>61</v>
      </c>
      <c r="J41" s="83">
        <v>12</v>
      </c>
      <c r="K41" s="91"/>
      <c r="L41" s="86">
        <f t="shared" si="16"/>
        <v>5778</v>
      </c>
      <c r="M41" s="87">
        <f t="shared" si="9"/>
        <v>4.552</v>
      </c>
      <c r="N41" s="88">
        <f t="shared" si="0"/>
        <v>3.583</v>
      </c>
      <c r="O41" s="88">
        <f t="shared" si="1"/>
        <v>23.105</v>
      </c>
      <c r="P41" s="88">
        <f t="shared" si="2"/>
        <v>31.983</v>
      </c>
      <c r="Q41" s="89">
        <f t="shared" si="3"/>
        <v>20.872</v>
      </c>
      <c r="R41" s="88">
        <f t="shared" si="4"/>
        <v>11.353</v>
      </c>
      <c r="S41" s="88">
        <f t="shared" si="5"/>
        <v>3.288</v>
      </c>
      <c r="T41" s="88">
        <f t="shared" si="6"/>
        <v>1.056</v>
      </c>
      <c r="U41" s="88">
        <f t="shared" si="17"/>
        <v>0.208</v>
      </c>
      <c r="V41" s="92" t="str">
        <f t="shared" si="10"/>
        <v> </v>
      </c>
      <c r="W41" s="80">
        <f t="shared" si="11"/>
        <v>36.777</v>
      </c>
      <c r="Y41" s="12" t="e">
        <f>ROUND(#REF!*B41,0)</f>
        <v>#REF!</v>
      </c>
      <c r="Z41" s="9" t="e">
        <f>ROUND(#REF!*C41,0)</f>
        <v>#REF!</v>
      </c>
      <c r="AA41" s="9" t="e">
        <f>ROUND(#REF!*D41,0)</f>
        <v>#REF!</v>
      </c>
      <c r="AB41" s="9" t="e">
        <f>ROUND(#REF!*E41,0)</f>
        <v>#REF!</v>
      </c>
      <c r="AC41" s="9" t="e">
        <f>ROUND(#REF!*F41,0)</f>
        <v>#REF!</v>
      </c>
      <c r="AD41" s="9" t="e">
        <f>ROUND(#REF!*G41,0)</f>
        <v>#REF!</v>
      </c>
      <c r="AE41" s="9" t="e">
        <f>ROUND(#REF!*H41,0)</f>
        <v>#REF!</v>
      </c>
      <c r="AF41" s="9" t="e">
        <f>ROUND(#REF!*I41,0)</f>
        <v>#REF!</v>
      </c>
      <c r="AG41" s="9" t="e">
        <f>ROUND(#REF!*J41,0)</f>
        <v>#REF!</v>
      </c>
      <c r="AH41" s="9" t="e">
        <f>ROUND(#REF!*K41,0)</f>
        <v>#REF!</v>
      </c>
      <c r="AI41" s="9" t="e">
        <f t="shared" si="18"/>
        <v>#REF!</v>
      </c>
      <c r="AJ41" s="16" t="e">
        <f t="shared" si="13"/>
        <v>#REF!</v>
      </c>
      <c r="AK41" s="23" t="e">
        <f t="shared" si="14"/>
        <v>#REF!</v>
      </c>
    </row>
    <row r="42" spans="1:37" ht="30" customHeight="1" thickBot="1">
      <c r="A42" s="51" t="s">
        <v>50</v>
      </c>
      <c r="B42" s="93">
        <v>294</v>
      </c>
      <c r="C42" s="94">
        <v>359</v>
      </c>
      <c r="D42" s="97">
        <v>1220</v>
      </c>
      <c r="E42" s="95">
        <v>1062</v>
      </c>
      <c r="F42" s="96">
        <v>505</v>
      </c>
      <c r="G42" s="97">
        <v>878</v>
      </c>
      <c r="H42" s="97">
        <v>65</v>
      </c>
      <c r="I42" s="97">
        <v>17</v>
      </c>
      <c r="J42" s="97">
        <v>11</v>
      </c>
      <c r="K42" s="119"/>
      <c r="L42" s="98">
        <f t="shared" si="16"/>
        <v>4411</v>
      </c>
      <c r="M42" s="99">
        <f t="shared" si="9"/>
        <v>6.665</v>
      </c>
      <c r="N42" s="100">
        <f t="shared" si="0"/>
        <v>8.139</v>
      </c>
      <c r="O42" s="100">
        <f t="shared" si="1"/>
        <v>27.658</v>
      </c>
      <c r="P42" s="100">
        <f t="shared" si="2"/>
        <v>24.076</v>
      </c>
      <c r="Q42" s="101">
        <f t="shared" si="3"/>
        <v>11.449</v>
      </c>
      <c r="R42" s="100">
        <f t="shared" si="4"/>
        <v>19.905</v>
      </c>
      <c r="S42" s="100">
        <f t="shared" si="5"/>
        <v>1.474</v>
      </c>
      <c r="T42" s="100">
        <f t="shared" si="6"/>
        <v>0.385</v>
      </c>
      <c r="U42" s="100">
        <f t="shared" si="17"/>
        <v>0.249</v>
      </c>
      <c r="V42" s="120" t="str">
        <f t="shared" si="10"/>
        <v> </v>
      </c>
      <c r="W42" s="103">
        <f t="shared" si="11"/>
        <v>33.462</v>
      </c>
      <c r="Y42" s="12" t="e">
        <f>ROUND(#REF!*B42,0)</f>
        <v>#REF!</v>
      </c>
      <c r="Z42" s="9" t="e">
        <f>ROUND(#REF!*C42,0)</f>
        <v>#REF!</v>
      </c>
      <c r="AA42" s="9" t="e">
        <f>ROUND(#REF!*D42,0)</f>
        <v>#REF!</v>
      </c>
      <c r="AB42" s="9" t="e">
        <f>ROUND(#REF!*E42,0)</f>
        <v>#REF!</v>
      </c>
      <c r="AC42" s="9" t="e">
        <f>ROUND(#REF!*F42,0)</f>
        <v>#REF!</v>
      </c>
      <c r="AD42" s="9" t="e">
        <f>ROUND(#REF!*G42,0)</f>
        <v>#REF!</v>
      </c>
      <c r="AE42" s="9" t="e">
        <f>ROUND(#REF!*H42,0)</f>
        <v>#REF!</v>
      </c>
      <c r="AF42" s="9" t="e">
        <f>ROUND(#REF!*I42,0)</f>
        <v>#REF!</v>
      </c>
      <c r="AG42" s="9" t="e">
        <f>ROUND(#REF!*J42,0)</f>
        <v>#REF!</v>
      </c>
      <c r="AH42" s="9" t="e">
        <f>ROUND(#REF!*K42,0)</f>
        <v>#REF!</v>
      </c>
      <c r="AI42" s="9" t="e">
        <f t="shared" si="18"/>
        <v>#REF!</v>
      </c>
      <c r="AJ42" s="16" t="e">
        <f t="shared" si="13"/>
        <v>#REF!</v>
      </c>
      <c r="AK42" s="23" t="e">
        <f t="shared" si="14"/>
        <v>#REF!</v>
      </c>
    </row>
    <row r="43" spans="1:37" ht="30" customHeight="1">
      <c r="A43" s="49" t="s">
        <v>51</v>
      </c>
      <c r="B43" s="104">
        <v>245</v>
      </c>
      <c r="C43" s="105">
        <v>329</v>
      </c>
      <c r="D43" s="106">
        <v>563</v>
      </c>
      <c r="E43" s="73">
        <v>973</v>
      </c>
      <c r="F43" s="108">
        <v>648</v>
      </c>
      <c r="G43" s="106">
        <v>537</v>
      </c>
      <c r="H43" s="106">
        <v>56</v>
      </c>
      <c r="I43" s="106">
        <v>32</v>
      </c>
      <c r="J43" s="106">
        <v>17</v>
      </c>
      <c r="K43" s="121"/>
      <c r="L43" s="110">
        <f t="shared" si="16"/>
        <v>3400</v>
      </c>
      <c r="M43" s="87">
        <f t="shared" si="9"/>
        <v>7.206</v>
      </c>
      <c r="N43" s="77">
        <f t="shared" si="0"/>
        <v>9.676</v>
      </c>
      <c r="O43" s="77">
        <f t="shared" si="1"/>
        <v>16.559</v>
      </c>
      <c r="P43" s="77">
        <f t="shared" si="2"/>
        <v>28.618</v>
      </c>
      <c r="Q43" s="78">
        <f t="shared" si="3"/>
        <v>19.059</v>
      </c>
      <c r="R43" s="77">
        <f t="shared" si="4"/>
        <v>15.794</v>
      </c>
      <c r="S43" s="77">
        <f t="shared" si="5"/>
        <v>1.647</v>
      </c>
      <c r="T43" s="77">
        <f t="shared" si="6"/>
        <v>0.941</v>
      </c>
      <c r="U43" s="77">
        <f t="shared" si="17"/>
        <v>0.5</v>
      </c>
      <c r="V43" s="123" t="str">
        <f t="shared" si="10"/>
        <v> </v>
      </c>
      <c r="W43" s="80">
        <f t="shared" si="11"/>
        <v>37.941</v>
      </c>
      <c r="Y43" s="12" t="e">
        <f>ROUND(#REF!*B43,0)</f>
        <v>#REF!</v>
      </c>
      <c r="Z43" s="9" t="e">
        <f>ROUND(#REF!*C43,0)</f>
        <v>#REF!</v>
      </c>
      <c r="AA43" s="9" t="e">
        <f>ROUND(#REF!*D43,0)</f>
        <v>#REF!</v>
      </c>
      <c r="AB43" s="9" t="e">
        <f>ROUND(#REF!*E43,0)</f>
        <v>#REF!</v>
      </c>
      <c r="AC43" s="9" t="e">
        <f>ROUND(#REF!*F43,0)</f>
        <v>#REF!</v>
      </c>
      <c r="AD43" s="9" t="e">
        <f>ROUND(#REF!*G43,0)</f>
        <v>#REF!</v>
      </c>
      <c r="AE43" s="9" t="e">
        <f>ROUND(#REF!*H43,0)</f>
        <v>#REF!</v>
      </c>
      <c r="AF43" s="9" t="e">
        <f>ROUND(#REF!*I43,0)</f>
        <v>#REF!</v>
      </c>
      <c r="AG43" s="9" t="e">
        <f>ROUND(#REF!*J43,0)</f>
        <v>#REF!</v>
      </c>
      <c r="AH43" s="9" t="e">
        <f>ROUND(#REF!*K43,0)</f>
        <v>#REF!</v>
      </c>
      <c r="AI43" s="9" t="e">
        <f t="shared" si="18"/>
        <v>#REF!</v>
      </c>
      <c r="AJ43" s="16" t="e">
        <f t="shared" si="13"/>
        <v>#REF!</v>
      </c>
      <c r="AK43" s="23" t="e">
        <f t="shared" si="14"/>
        <v>#REF!</v>
      </c>
    </row>
    <row r="44" spans="1:37" ht="30" customHeight="1">
      <c r="A44" s="50" t="s">
        <v>52</v>
      </c>
      <c r="B44" s="81">
        <v>223</v>
      </c>
      <c r="C44" s="82">
        <v>244</v>
      </c>
      <c r="D44" s="83">
        <v>1312</v>
      </c>
      <c r="E44" s="84">
        <v>484</v>
      </c>
      <c r="F44" s="85">
        <v>621</v>
      </c>
      <c r="G44" s="83">
        <v>136</v>
      </c>
      <c r="H44" s="83">
        <v>97</v>
      </c>
      <c r="I44" s="83">
        <v>31</v>
      </c>
      <c r="J44" s="83">
        <v>15</v>
      </c>
      <c r="K44" s="91"/>
      <c r="L44" s="86">
        <f t="shared" si="16"/>
        <v>3163</v>
      </c>
      <c r="M44" s="87">
        <f t="shared" si="9"/>
        <v>7.05</v>
      </c>
      <c r="N44" s="88">
        <f t="shared" si="0"/>
        <v>7.714</v>
      </c>
      <c r="O44" s="88">
        <f t="shared" si="1"/>
        <v>41.48</v>
      </c>
      <c r="P44" s="88">
        <f t="shared" si="2"/>
        <v>15.302</v>
      </c>
      <c r="Q44" s="89">
        <f t="shared" si="3"/>
        <v>19.633</v>
      </c>
      <c r="R44" s="88">
        <f t="shared" si="4"/>
        <v>4.3</v>
      </c>
      <c r="S44" s="88">
        <f t="shared" si="5"/>
        <v>3.067</v>
      </c>
      <c r="T44" s="88">
        <f t="shared" si="6"/>
        <v>0.98</v>
      </c>
      <c r="U44" s="88">
        <f t="shared" si="17"/>
        <v>0.474</v>
      </c>
      <c r="V44" s="92" t="str">
        <f t="shared" si="10"/>
        <v> </v>
      </c>
      <c r="W44" s="80">
        <f t="shared" si="11"/>
        <v>28.454</v>
      </c>
      <c r="Y44" s="12" t="e">
        <f>ROUND(#REF!*B44,0)</f>
        <v>#REF!</v>
      </c>
      <c r="Z44" s="9" t="e">
        <f>ROUND(#REF!*C44,0)</f>
        <v>#REF!</v>
      </c>
      <c r="AA44" s="9" t="e">
        <f>ROUND(#REF!*D44,0)</f>
        <v>#REF!</v>
      </c>
      <c r="AB44" s="9" t="e">
        <f>ROUND(#REF!*E44,0)</f>
        <v>#REF!</v>
      </c>
      <c r="AC44" s="9" t="e">
        <f>ROUND(#REF!*F44,0)</f>
        <v>#REF!</v>
      </c>
      <c r="AD44" s="9" t="e">
        <f>ROUND(#REF!*G44,0)</f>
        <v>#REF!</v>
      </c>
      <c r="AE44" s="9" t="e">
        <f>ROUND(#REF!*H44,0)</f>
        <v>#REF!</v>
      </c>
      <c r="AF44" s="9" t="e">
        <f>ROUND(#REF!*I44,0)</f>
        <v>#REF!</v>
      </c>
      <c r="AG44" s="9" t="e">
        <f>ROUND(#REF!*J44,0)</f>
        <v>#REF!</v>
      </c>
      <c r="AH44" s="9" t="e">
        <f>ROUND(#REF!*K44,0)</f>
        <v>#REF!</v>
      </c>
      <c r="AI44" s="9" t="e">
        <f t="shared" si="18"/>
        <v>#REF!</v>
      </c>
      <c r="AJ44" s="16" t="e">
        <f t="shared" si="13"/>
        <v>#REF!</v>
      </c>
      <c r="AK44" s="23" t="e">
        <f t="shared" si="14"/>
        <v>#REF!</v>
      </c>
    </row>
    <row r="45" spans="1:37" ht="30" customHeight="1">
      <c r="A45" s="50" t="s">
        <v>53</v>
      </c>
      <c r="B45" s="81">
        <v>145</v>
      </c>
      <c r="C45" s="82">
        <v>161</v>
      </c>
      <c r="D45" s="84">
        <v>850</v>
      </c>
      <c r="E45" s="84">
        <v>1636</v>
      </c>
      <c r="F45" s="85">
        <v>621</v>
      </c>
      <c r="G45" s="83">
        <v>495</v>
      </c>
      <c r="H45" s="83">
        <v>88</v>
      </c>
      <c r="I45" s="83">
        <v>56</v>
      </c>
      <c r="J45" s="83">
        <v>16</v>
      </c>
      <c r="K45" s="91"/>
      <c r="L45" s="86">
        <f t="shared" si="16"/>
        <v>4068</v>
      </c>
      <c r="M45" s="87">
        <f t="shared" si="9"/>
        <v>3.564</v>
      </c>
      <c r="N45" s="88">
        <f t="shared" si="0"/>
        <v>3.958</v>
      </c>
      <c r="O45" s="88">
        <f t="shared" si="1"/>
        <v>20.895</v>
      </c>
      <c r="P45" s="88">
        <f t="shared" si="2"/>
        <v>40.216</v>
      </c>
      <c r="Q45" s="89">
        <f t="shared" si="3"/>
        <v>15.265</v>
      </c>
      <c r="R45" s="88">
        <f t="shared" si="4"/>
        <v>12.168</v>
      </c>
      <c r="S45" s="88">
        <f t="shared" si="5"/>
        <v>2.163</v>
      </c>
      <c r="T45" s="88">
        <f t="shared" si="6"/>
        <v>1.377</v>
      </c>
      <c r="U45" s="88">
        <f t="shared" si="17"/>
        <v>0.393</v>
      </c>
      <c r="V45" s="92" t="str">
        <f t="shared" si="10"/>
        <v> </v>
      </c>
      <c r="W45" s="80">
        <f t="shared" si="11"/>
        <v>31.367</v>
      </c>
      <c r="Y45" s="9" t="e">
        <f>ROUND(#REF!*B45,0)</f>
        <v>#REF!</v>
      </c>
      <c r="Z45" s="9" t="e">
        <f>ROUND(#REF!*C45,0)</f>
        <v>#REF!</v>
      </c>
      <c r="AA45" s="9" t="e">
        <f>ROUND(#REF!*D45,0)</f>
        <v>#REF!</v>
      </c>
      <c r="AB45" s="9" t="e">
        <f>ROUND(#REF!*E45,0)</f>
        <v>#REF!</v>
      </c>
      <c r="AC45" s="9" t="e">
        <f>ROUND(#REF!*F45,0)</f>
        <v>#REF!</v>
      </c>
      <c r="AD45" s="9" t="e">
        <f>ROUND(#REF!*G45,0)</f>
        <v>#REF!</v>
      </c>
      <c r="AE45" s="9" t="e">
        <f>ROUND(#REF!*H45,0)</f>
        <v>#REF!</v>
      </c>
      <c r="AF45" s="9" t="e">
        <f>ROUND(#REF!*I45,0)</f>
        <v>#REF!</v>
      </c>
      <c r="AG45" s="9" t="e">
        <f>ROUND(#REF!*J45,0)</f>
        <v>#REF!</v>
      </c>
      <c r="AH45" s="9" t="e">
        <f>ROUND(#REF!*K45,0)</f>
        <v>#REF!</v>
      </c>
      <c r="AI45" s="9" t="e">
        <f t="shared" si="18"/>
        <v>#REF!</v>
      </c>
      <c r="AJ45" s="16" t="e">
        <f t="shared" si="13"/>
        <v>#REF!</v>
      </c>
      <c r="AK45" s="23" t="e">
        <f t="shared" si="14"/>
        <v>#REF!</v>
      </c>
    </row>
    <row r="46" spans="1:37" ht="30" customHeight="1" thickBot="1">
      <c r="A46" s="51" t="s">
        <v>54</v>
      </c>
      <c r="B46" s="93">
        <v>413</v>
      </c>
      <c r="C46" s="94">
        <v>205</v>
      </c>
      <c r="D46" s="95">
        <v>1128</v>
      </c>
      <c r="E46" s="95">
        <v>1314</v>
      </c>
      <c r="F46" s="96">
        <v>337</v>
      </c>
      <c r="G46" s="97">
        <v>220</v>
      </c>
      <c r="H46" s="97">
        <v>35</v>
      </c>
      <c r="I46" s="97">
        <v>19</v>
      </c>
      <c r="J46" s="97">
        <v>23</v>
      </c>
      <c r="K46" s="119"/>
      <c r="L46" s="98">
        <f t="shared" si="16"/>
        <v>3694</v>
      </c>
      <c r="M46" s="99">
        <f t="shared" si="9"/>
        <v>11.18</v>
      </c>
      <c r="N46" s="100">
        <f t="shared" si="0"/>
        <v>5.55</v>
      </c>
      <c r="O46" s="100">
        <f t="shared" si="1"/>
        <v>30.536</v>
      </c>
      <c r="P46" s="100">
        <f t="shared" si="2"/>
        <v>35.571</v>
      </c>
      <c r="Q46" s="101">
        <f t="shared" si="3"/>
        <v>9.123</v>
      </c>
      <c r="R46" s="100">
        <f t="shared" si="4"/>
        <v>5.956</v>
      </c>
      <c r="S46" s="100">
        <f t="shared" si="5"/>
        <v>0.947</v>
      </c>
      <c r="T46" s="100">
        <f t="shared" si="6"/>
        <v>0.514</v>
      </c>
      <c r="U46" s="100">
        <f t="shared" si="17"/>
        <v>0.623</v>
      </c>
      <c r="V46" s="120" t="str">
        <f t="shared" si="10"/>
        <v> </v>
      </c>
      <c r="W46" s="103">
        <f t="shared" si="11"/>
        <v>17.163</v>
      </c>
      <c r="Y46" s="9" t="e">
        <f>ROUND(#REF!*B46,0)</f>
        <v>#REF!</v>
      </c>
      <c r="Z46" s="9" t="e">
        <f>ROUND(#REF!*C46,0)</f>
        <v>#REF!</v>
      </c>
      <c r="AA46" s="9" t="e">
        <f>ROUND(#REF!*D46,0)</f>
        <v>#REF!</v>
      </c>
      <c r="AB46" s="9" t="e">
        <f>ROUND(#REF!*E46,0)</f>
        <v>#REF!</v>
      </c>
      <c r="AC46" s="9" t="e">
        <f>ROUND(#REF!*F46,0)</f>
        <v>#REF!</v>
      </c>
      <c r="AD46" s="9" t="e">
        <f>ROUND(#REF!*G46,0)</f>
        <v>#REF!</v>
      </c>
      <c r="AE46" s="9" t="e">
        <f>ROUND(#REF!*H46,0)</f>
        <v>#REF!</v>
      </c>
      <c r="AF46" s="9" t="e">
        <f>ROUND(#REF!*I46,0)</f>
        <v>#REF!</v>
      </c>
      <c r="AG46" s="9" t="e">
        <f>ROUND(#REF!*J46,0)</f>
        <v>#REF!</v>
      </c>
      <c r="AH46" s="9" t="e">
        <f>ROUND(#REF!*K46,0)</f>
        <v>#REF!</v>
      </c>
      <c r="AI46" s="9" t="e">
        <f t="shared" si="18"/>
        <v>#REF!</v>
      </c>
      <c r="AJ46" s="16" t="e">
        <f t="shared" si="13"/>
        <v>#REF!</v>
      </c>
      <c r="AK46" s="23" t="e">
        <f t="shared" si="14"/>
        <v>#REF!</v>
      </c>
    </row>
    <row r="47" spans="1:37" ht="30" customHeight="1">
      <c r="A47" s="49" t="s">
        <v>55</v>
      </c>
      <c r="B47" s="104">
        <v>508</v>
      </c>
      <c r="C47" s="105">
        <v>589</v>
      </c>
      <c r="D47" s="73">
        <v>1963</v>
      </c>
      <c r="E47" s="73">
        <v>2887</v>
      </c>
      <c r="F47" s="108">
        <v>511</v>
      </c>
      <c r="G47" s="106">
        <v>1220</v>
      </c>
      <c r="H47" s="106">
        <v>432</v>
      </c>
      <c r="I47" s="106">
        <v>66</v>
      </c>
      <c r="J47" s="106">
        <v>8</v>
      </c>
      <c r="K47" s="106">
        <v>10</v>
      </c>
      <c r="L47" s="110">
        <f t="shared" si="16"/>
        <v>8194</v>
      </c>
      <c r="M47" s="87">
        <f t="shared" si="9"/>
        <v>6.2</v>
      </c>
      <c r="N47" s="77">
        <f t="shared" si="0"/>
        <v>7.188</v>
      </c>
      <c r="O47" s="77">
        <f t="shared" si="1"/>
        <v>23.957</v>
      </c>
      <c r="P47" s="77">
        <f t="shared" si="2"/>
        <v>35.233</v>
      </c>
      <c r="Q47" s="78">
        <f t="shared" si="3"/>
        <v>6.236</v>
      </c>
      <c r="R47" s="77">
        <f t="shared" si="4"/>
        <v>14.889</v>
      </c>
      <c r="S47" s="77">
        <f t="shared" si="5"/>
        <v>5.272</v>
      </c>
      <c r="T47" s="77">
        <f t="shared" si="6"/>
        <v>0.805</v>
      </c>
      <c r="U47" s="77">
        <f t="shared" si="17"/>
        <v>0.098</v>
      </c>
      <c r="V47" s="79">
        <f t="shared" si="10"/>
        <v>0.122</v>
      </c>
      <c r="W47" s="80">
        <f t="shared" si="11"/>
        <v>27.423</v>
      </c>
      <c r="Y47" s="9" t="e">
        <f>ROUND(#REF!*B47,0)</f>
        <v>#REF!</v>
      </c>
      <c r="Z47" s="9" t="e">
        <f>ROUND(#REF!*C47,0)</f>
        <v>#REF!</v>
      </c>
      <c r="AA47" s="9" t="e">
        <f>ROUND(#REF!*D47,0)</f>
        <v>#REF!</v>
      </c>
      <c r="AB47" s="9" t="e">
        <f>ROUND(#REF!*E47,0)</f>
        <v>#REF!</v>
      </c>
      <c r="AC47" s="9" t="e">
        <f>ROUND(#REF!*F47,0)</f>
        <v>#REF!</v>
      </c>
      <c r="AD47" s="9" t="e">
        <f>ROUND(#REF!*G47,0)</f>
        <v>#REF!</v>
      </c>
      <c r="AE47" s="9" t="e">
        <f>ROUND(#REF!*H47,0)</f>
        <v>#REF!</v>
      </c>
      <c r="AF47" s="9" t="e">
        <f>ROUND(#REF!*I47,0)</f>
        <v>#REF!</v>
      </c>
      <c r="AG47" s="9" t="e">
        <f>ROUND(#REF!*J47,0)</f>
        <v>#REF!</v>
      </c>
      <c r="AH47" s="9" t="e">
        <f>ROUND(#REF!*K47,0)</f>
        <v>#REF!</v>
      </c>
      <c r="AI47" s="9" t="e">
        <f t="shared" si="18"/>
        <v>#REF!</v>
      </c>
      <c r="AJ47" s="16" t="e">
        <f t="shared" si="13"/>
        <v>#REF!</v>
      </c>
      <c r="AK47" s="23" t="e">
        <f t="shared" si="14"/>
        <v>#REF!</v>
      </c>
    </row>
    <row r="48" spans="1:37" ht="30" customHeight="1">
      <c r="A48" s="50" t="s">
        <v>56</v>
      </c>
      <c r="B48" s="81">
        <v>200</v>
      </c>
      <c r="C48" s="82">
        <v>169</v>
      </c>
      <c r="D48" s="84">
        <v>590</v>
      </c>
      <c r="E48" s="84">
        <v>1258</v>
      </c>
      <c r="F48" s="85">
        <v>554</v>
      </c>
      <c r="G48" s="83">
        <v>154</v>
      </c>
      <c r="H48" s="83">
        <v>95</v>
      </c>
      <c r="I48" s="83">
        <v>58</v>
      </c>
      <c r="J48" s="83">
        <v>10</v>
      </c>
      <c r="K48" s="91"/>
      <c r="L48" s="86">
        <f t="shared" si="16"/>
        <v>3088</v>
      </c>
      <c r="M48" s="87">
        <f t="shared" si="9"/>
        <v>6.477</v>
      </c>
      <c r="N48" s="88">
        <f t="shared" si="0"/>
        <v>5.473</v>
      </c>
      <c r="O48" s="88">
        <f t="shared" si="1"/>
        <v>19.106</v>
      </c>
      <c r="P48" s="88">
        <f t="shared" si="2"/>
        <v>40.738</v>
      </c>
      <c r="Q48" s="89">
        <f t="shared" si="3"/>
        <v>17.94</v>
      </c>
      <c r="R48" s="88">
        <f t="shared" si="4"/>
        <v>4.987</v>
      </c>
      <c r="S48" s="88">
        <f t="shared" si="5"/>
        <v>3.076</v>
      </c>
      <c r="T48" s="88">
        <f t="shared" si="6"/>
        <v>1.878</v>
      </c>
      <c r="U48" s="88">
        <f t="shared" si="17"/>
        <v>0.324</v>
      </c>
      <c r="V48" s="92" t="str">
        <f t="shared" si="10"/>
        <v> </v>
      </c>
      <c r="W48" s="80">
        <f t="shared" si="11"/>
        <v>28.206</v>
      </c>
      <c r="X48" s="4"/>
      <c r="Y48" s="10" t="e">
        <f>ROUND(#REF!*B48,0)</f>
        <v>#REF!</v>
      </c>
      <c r="Z48" s="10" t="e">
        <f>ROUND(#REF!*C48,0)</f>
        <v>#REF!</v>
      </c>
      <c r="AA48" s="10" t="e">
        <f>ROUND(#REF!*D48,0)</f>
        <v>#REF!</v>
      </c>
      <c r="AB48" s="10" t="e">
        <f>ROUND(#REF!*E48,0)</f>
        <v>#REF!</v>
      </c>
      <c r="AC48" s="10" t="e">
        <f>ROUND(#REF!*F48,0)</f>
        <v>#REF!</v>
      </c>
      <c r="AD48" s="10" t="e">
        <f>ROUND(#REF!*G48,0)</f>
        <v>#REF!</v>
      </c>
      <c r="AE48" s="10" t="e">
        <f>ROUND(#REF!*H48,0)</f>
        <v>#REF!</v>
      </c>
      <c r="AF48" s="10" t="e">
        <f>ROUND(#REF!*I48,0)</f>
        <v>#REF!</v>
      </c>
      <c r="AG48" s="10" t="e">
        <f>ROUND(#REF!*J48,0)</f>
        <v>#REF!</v>
      </c>
      <c r="AH48" s="10" t="e">
        <f>ROUND(#REF!*K48,0)</f>
        <v>#REF!</v>
      </c>
      <c r="AI48" s="10" t="e">
        <f t="shared" si="18"/>
        <v>#REF!</v>
      </c>
      <c r="AJ48" s="17" t="e">
        <f t="shared" si="13"/>
        <v>#REF!</v>
      </c>
      <c r="AK48" s="23" t="e">
        <f t="shared" si="14"/>
        <v>#REF!</v>
      </c>
    </row>
    <row r="49" spans="1:37" ht="30" customHeight="1">
      <c r="A49" s="50" t="s">
        <v>57</v>
      </c>
      <c r="B49" s="81">
        <v>204</v>
      </c>
      <c r="C49" s="82">
        <v>365</v>
      </c>
      <c r="D49" s="84">
        <v>1550</v>
      </c>
      <c r="E49" s="84">
        <v>991</v>
      </c>
      <c r="F49" s="85">
        <v>864</v>
      </c>
      <c r="G49" s="83">
        <v>251</v>
      </c>
      <c r="H49" s="83">
        <v>55</v>
      </c>
      <c r="I49" s="83">
        <v>29</v>
      </c>
      <c r="J49" s="83">
        <v>11</v>
      </c>
      <c r="K49" s="91"/>
      <c r="L49" s="86">
        <f t="shared" si="16"/>
        <v>4320</v>
      </c>
      <c r="M49" s="87">
        <f t="shared" si="9"/>
        <v>4.722</v>
      </c>
      <c r="N49" s="88">
        <f t="shared" si="0"/>
        <v>8.449</v>
      </c>
      <c r="O49" s="88">
        <f t="shared" si="1"/>
        <v>35.88</v>
      </c>
      <c r="P49" s="88">
        <f t="shared" si="2"/>
        <v>22.94</v>
      </c>
      <c r="Q49" s="89">
        <f t="shared" si="3"/>
        <v>20</v>
      </c>
      <c r="R49" s="88">
        <f t="shared" si="4"/>
        <v>5.81</v>
      </c>
      <c r="S49" s="88">
        <f t="shared" si="5"/>
        <v>1.273</v>
      </c>
      <c r="T49" s="88">
        <f t="shared" si="6"/>
        <v>0.671</v>
      </c>
      <c r="U49" s="88">
        <f t="shared" si="17"/>
        <v>0.255</v>
      </c>
      <c r="V49" s="92" t="str">
        <f t="shared" si="10"/>
        <v> </v>
      </c>
      <c r="W49" s="80">
        <f t="shared" si="11"/>
        <v>28.009</v>
      </c>
      <c r="Y49" s="9" t="e">
        <f>ROUND(#REF!*B49,0)</f>
        <v>#REF!</v>
      </c>
      <c r="Z49" s="9" t="e">
        <f>ROUND(#REF!*C49,0)</f>
        <v>#REF!</v>
      </c>
      <c r="AA49" s="9" t="e">
        <f>ROUND(#REF!*D49,0)</f>
        <v>#REF!</v>
      </c>
      <c r="AB49" s="9" t="e">
        <f>ROUND(#REF!*E49,0)</f>
        <v>#REF!</v>
      </c>
      <c r="AC49" s="9" t="e">
        <f>ROUND(#REF!*F49,0)</f>
        <v>#REF!</v>
      </c>
      <c r="AD49" s="9" t="e">
        <f>ROUND(#REF!*G49,0)</f>
        <v>#REF!</v>
      </c>
      <c r="AE49" s="9" t="e">
        <f>ROUND(#REF!*H49,0)</f>
        <v>#REF!</v>
      </c>
      <c r="AF49" s="9" t="e">
        <f>ROUND(#REF!*I49,0)</f>
        <v>#REF!</v>
      </c>
      <c r="AG49" s="9" t="e">
        <f>ROUND(#REF!*J49,0)</f>
        <v>#REF!</v>
      </c>
      <c r="AH49" s="9" t="e">
        <f>ROUND(#REF!*K49,0)</f>
        <v>#REF!</v>
      </c>
      <c r="AI49" s="9" t="e">
        <f t="shared" si="18"/>
        <v>#REF!</v>
      </c>
      <c r="AJ49" s="16" t="e">
        <f t="shared" si="13"/>
        <v>#REF!</v>
      </c>
      <c r="AK49" s="23" t="e">
        <f t="shared" si="14"/>
        <v>#REF!</v>
      </c>
    </row>
    <row r="50" spans="1:37" ht="30" customHeight="1">
      <c r="A50" s="50" t="s">
        <v>58</v>
      </c>
      <c r="B50" s="81">
        <v>250</v>
      </c>
      <c r="C50" s="82">
        <v>258</v>
      </c>
      <c r="D50" s="84">
        <v>1072</v>
      </c>
      <c r="E50" s="84">
        <v>1587</v>
      </c>
      <c r="F50" s="85">
        <v>373</v>
      </c>
      <c r="G50" s="83">
        <v>956</v>
      </c>
      <c r="H50" s="83">
        <v>209</v>
      </c>
      <c r="I50" s="83">
        <v>44</v>
      </c>
      <c r="J50" s="83">
        <v>18</v>
      </c>
      <c r="K50" s="91"/>
      <c r="L50" s="86">
        <f t="shared" si="16"/>
        <v>4767</v>
      </c>
      <c r="M50" s="87">
        <f t="shared" si="9"/>
        <v>5.244</v>
      </c>
      <c r="N50" s="88">
        <f t="shared" si="0"/>
        <v>5.412</v>
      </c>
      <c r="O50" s="88">
        <f t="shared" si="1"/>
        <v>22.488</v>
      </c>
      <c r="P50" s="88">
        <f t="shared" si="2"/>
        <v>33.291</v>
      </c>
      <c r="Q50" s="89">
        <f t="shared" si="3"/>
        <v>7.825</v>
      </c>
      <c r="R50" s="88">
        <f t="shared" si="4"/>
        <v>20.055</v>
      </c>
      <c r="S50" s="88">
        <f t="shared" si="5"/>
        <v>4.384</v>
      </c>
      <c r="T50" s="88">
        <f t="shared" si="6"/>
        <v>0.923</v>
      </c>
      <c r="U50" s="88">
        <f t="shared" si="17"/>
        <v>0.378</v>
      </c>
      <c r="V50" s="92" t="str">
        <f t="shared" si="10"/>
        <v> </v>
      </c>
      <c r="W50" s="80">
        <f t="shared" si="11"/>
        <v>33.564</v>
      </c>
      <c r="Y50" s="9" t="e">
        <f>ROUND(#REF!*B50,0)</f>
        <v>#REF!</v>
      </c>
      <c r="Z50" s="9" t="e">
        <f>ROUND(#REF!*C50,0)</f>
        <v>#REF!</v>
      </c>
      <c r="AA50" s="9" t="e">
        <f>ROUND(#REF!*D50,0)</f>
        <v>#REF!</v>
      </c>
      <c r="AB50" s="9" t="e">
        <f>ROUND(#REF!*E50,0)</f>
        <v>#REF!</v>
      </c>
      <c r="AC50" s="9" t="e">
        <f>ROUND(#REF!*F50,0)</f>
        <v>#REF!</v>
      </c>
      <c r="AD50" s="9" t="e">
        <f>ROUND(#REF!*G50,0)</f>
        <v>#REF!</v>
      </c>
      <c r="AE50" s="9" t="e">
        <f>ROUND(#REF!*H50,0)</f>
        <v>#REF!</v>
      </c>
      <c r="AF50" s="9" t="e">
        <f>ROUND(#REF!*I50,0)</f>
        <v>#REF!</v>
      </c>
      <c r="AG50" s="9" t="e">
        <f>ROUND(#REF!*J50,0)</f>
        <v>#REF!</v>
      </c>
      <c r="AH50" s="9" t="e">
        <f>ROUND(#REF!*K50,0)</f>
        <v>#REF!</v>
      </c>
      <c r="AI50" s="9" t="e">
        <f t="shared" si="18"/>
        <v>#REF!</v>
      </c>
      <c r="AJ50" s="16" t="e">
        <f t="shared" si="13"/>
        <v>#REF!</v>
      </c>
      <c r="AK50" s="23" t="e">
        <f t="shared" si="14"/>
        <v>#REF!</v>
      </c>
    </row>
    <row r="51" spans="1:37" ht="30" customHeight="1">
      <c r="A51" s="50" t="s">
        <v>59</v>
      </c>
      <c r="B51" s="81">
        <v>155</v>
      </c>
      <c r="C51" s="82">
        <v>285</v>
      </c>
      <c r="D51" s="84">
        <v>879</v>
      </c>
      <c r="E51" s="84">
        <v>1127</v>
      </c>
      <c r="F51" s="85">
        <v>930</v>
      </c>
      <c r="G51" s="83">
        <v>225</v>
      </c>
      <c r="H51" s="83">
        <v>258</v>
      </c>
      <c r="I51" s="83">
        <v>41</v>
      </c>
      <c r="J51" s="83">
        <v>5</v>
      </c>
      <c r="K51" s="91"/>
      <c r="L51" s="86">
        <f t="shared" si="16"/>
        <v>3905</v>
      </c>
      <c r="M51" s="87">
        <f t="shared" si="9"/>
        <v>3.969</v>
      </c>
      <c r="N51" s="88">
        <f t="shared" si="0"/>
        <v>7.298</v>
      </c>
      <c r="O51" s="88">
        <f t="shared" si="1"/>
        <v>22.51</v>
      </c>
      <c r="P51" s="88">
        <f t="shared" si="2"/>
        <v>28.86</v>
      </c>
      <c r="Q51" s="89">
        <f t="shared" si="3"/>
        <v>23.816</v>
      </c>
      <c r="R51" s="88">
        <f t="shared" si="4"/>
        <v>5.762</v>
      </c>
      <c r="S51" s="88">
        <f t="shared" si="5"/>
        <v>6.607</v>
      </c>
      <c r="T51" s="88">
        <f t="shared" si="6"/>
        <v>1.05</v>
      </c>
      <c r="U51" s="88">
        <f t="shared" si="17"/>
        <v>0.128</v>
      </c>
      <c r="V51" s="92" t="str">
        <f t="shared" si="10"/>
        <v> </v>
      </c>
      <c r="W51" s="80">
        <f t="shared" si="11"/>
        <v>37.362</v>
      </c>
      <c r="Y51" s="9" t="e">
        <f>ROUND(#REF!*B51,0)</f>
        <v>#REF!</v>
      </c>
      <c r="Z51" s="9" t="e">
        <f>ROUND(#REF!*C51,0)</f>
        <v>#REF!</v>
      </c>
      <c r="AA51" s="9" t="e">
        <f>ROUND(#REF!*D51,0)</f>
        <v>#REF!</v>
      </c>
      <c r="AB51" s="9" t="e">
        <f>ROUND(#REF!*E51,0)</f>
        <v>#REF!</v>
      </c>
      <c r="AC51" s="9" t="e">
        <f>ROUND(#REF!*F51,0)</f>
        <v>#REF!</v>
      </c>
      <c r="AD51" s="9" t="e">
        <f>ROUND(#REF!*G51,0)</f>
        <v>#REF!</v>
      </c>
      <c r="AE51" s="9" t="e">
        <f>ROUND(#REF!*H51,0)</f>
        <v>#REF!</v>
      </c>
      <c r="AF51" s="9" t="e">
        <f>ROUND(#REF!*I51,0)</f>
        <v>#REF!</v>
      </c>
      <c r="AG51" s="9" t="e">
        <f>ROUND(#REF!*J51,0)</f>
        <v>#REF!</v>
      </c>
      <c r="AH51" s="9" t="e">
        <f>ROUND(#REF!*K51,0)</f>
        <v>#REF!</v>
      </c>
      <c r="AI51" s="9" t="e">
        <f t="shared" si="18"/>
        <v>#REF!</v>
      </c>
      <c r="AJ51" s="16" t="e">
        <f t="shared" si="13"/>
        <v>#REF!</v>
      </c>
      <c r="AK51" s="23" t="e">
        <f t="shared" si="14"/>
        <v>#REF!</v>
      </c>
    </row>
    <row r="52" spans="1:37" ht="30" customHeight="1">
      <c r="A52" s="50" t="s">
        <v>60</v>
      </c>
      <c r="B52" s="81">
        <v>280</v>
      </c>
      <c r="C52" s="82">
        <v>268</v>
      </c>
      <c r="D52" s="84">
        <v>966</v>
      </c>
      <c r="E52" s="84">
        <v>1474</v>
      </c>
      <c r="F52" s="85">
        <v>681</v>
      </c>
      <c r="G52" s="83">
        <v>239</v>
      </c>
      <c r="H52" s="83">
        <v>59</v>
      </c>
      <c r="I52" s="83">
        <v>20</v>
      </c>
      <c r="J52" s="83">
        <v>7</v>
      </c>
      <c r="K52" s="91"/>
      <c r="L52" s="86">
        <f t="shared" si="16"/>
        <v>3994</v>
      </c>
      <c r="M52" s="87">
        <f t="shared" si="9"/>
        <v>7.011</v>
      </c>
      <c r="N52" s="88">
        <f t="shared" si="0"/>
        <v>6.71</v>
      </c>
      <c r="O52" s="88">
        <f t="shared" si="1"/>
        <v>24.186</v>
      </c>
      <c r="P52" s="88">
        <f t="shared" si="2"/>
        <v>36.905</v>
      </c>
      <c r="Q52" s="89">
        <f t="shared" si="3"/>
        <v>17.051</v>
      </c>
      <c r="R52" s="88">
        <f t="shared" si="4"/>
        <v>5.984</v>
      </c>
      <c r="S52" s="88">
        <f t="shared" si="5"/>
        <v>1.477</v>
      </c>
      <c r="T52" s="88">
        <f t="shared" si="6"/>
        <v>0.501</v>
      </c>
      <c r="U52" s="88">
        <f t="shared" si="17"/>
        <v>0.175</v>
      </c>
      <c r="V52" s="92" t="str">
        <f t="shared" si="10"/>
        <v> </v>
      </c>
      <c r="W52" s="80">
        <f t="shared" si="11"/>
        <v>25.188</v>
      </c>
      <c r="Y52" s="9" t="e">
        <f>ROUND(#REF!*B52,0)</f>
        <v>#REF!</v>
      </c>
      <c r="Z52" s="9" t="e">
        <f>ROUND(#REF!*C52,0)</f>
        <v>#REF!</v>
      </c>
      <c r="AA52" s="9" t="e">
        <f>ROUND(#REF!*D52,0)</f>
        <v>#REF!</v>
      </c>
      <c r="AB52" s="9" t="e">
        <f>ROUND(#REF!*E52,0)</f>
        <v>#REF!</v>
      </c>
      <c r="AC52" s="9" t="e">
        <f>ROUND(#REF!*F52,0)</f>
        <v>#REF!</v>
      </c>
      <c r="AD52" s="9" t="e">
        <f>ROUND(#REF!*G52,0)</f>
        <v>#REF!</v>
      </c>
      <c r="AE52" s="9" t="e">
        <f>ROUND(#REF!*H52,0)</f>
        <v>#REF!</v>
      </c>
      <c r="AF52" s="9" t="e">
        <f>ROUND(#REF!*I52,0)</f>
        <v>#REF!</v>
      </c>
      <c r="AG52" s="9" t="e">
        <f>ROUND(#REF!*J52,0)</f>
        <v>#REF!</v>
      </c>
      <c r="AH52" s="9" t="e">
        <f>ROUND(#REF!*K52,0)</f>
        <v>#REF!</v>
      </c>
      <c r="AI52" s="9" t="e">
        <f t="shared" si="18"/>
        <v>#REF!</v>
      </c>
      <c r="AJ52" s="16" t="e">
        <f t="shared" si="13"/>
        <v>#REF!</v>
      </c>
      <c r="AK52" s="23" t="e">
        <f t="shared" si="14"/>
        <v>#REF!</v>
      </c>
    </row>
    <row r="53" spans="1:37" ht="30" customHeight="1">
      <c r="A53" s="50" t="s">
        <v>61</v>
      </c>
      <c r="B53" s="81">
        <v>224</v>
      </c>
      <c r="C53" s="82">
        <v>291</v>
      </c>
      <c r="D53" s="84">
        <v>2242</v>
      </c>
      <c r="E53" s="84">
        <v>1496</v>
      </c>
      <c r="F53" s="85">
        <v>613</v>
      </c>
      <c r="G53" s="83">
        <v>508</v>
      </c>
      <c r="H53" s="83">
        <v>54</v>
      </c>
      <c r="I53" s="83">
        <v>36</v>
      </c>
      <c r="J53" s="83">
        <v>16</v>
      </c>
      <c r="K53" s="91"/>
      <c r="L53" s="86">
        <f t="shared" si="16"/>
        <v>5480</v>
      </c>
      <c r="M53" s="87">
        <f t="shared" si="9"/>
        <v>4.088</v>
      </c>
      <c r="N53" s="88">
        <f t="shared" si="0"/>
        <v>5.31</v>
      </c>
      <c r="O53" s="88">
        <f t="shared" si="1"/>
        <v>40.912</v>
      </c>
      <c r="P53" s="88">
        <f t="shared" si="2"/>
        <v>27.299</v>
      </c>
      <c r="Q53" s="89">
        <f t="shared" si="3"/>
        <v>11.186</v>
      </c>
      <c r="R53" s="88">
        <f t="shared" si="4"/>
        <v>9.27</v>
      </c>
      <c r="S53" s="88">
        <f t="shared" si="5"/>
        <v>0.985</v>
      </c>
      <c r="T53" s="88">
        <f t="shared" si="6"/>
        <v>0.657</v>
      </c>
      <c r="U53" s="88">
        <f t="shared" si="17"/>
        <v>0.292</v>
      </c>
      <c r="V53" s="92" t="str">
        <f t="shared" si="10"/>
        <v> </v>
      </c>
      <c r="W53" s="80">
        <f t="shared" si="11"/>
        <v>22.391</v>
      </c>
      <c r="Y53" s="9" t="e">
        <f>ROUND(#REF!*B53,0)</f>
        <v>#REF!</v>
      </c>
      <c r="Z53" s="9" t="e">
        <f>ROUND(#REF!*C53,0)</f>
        <v>#REF!</v>
      </c>
      <c r="AA53" s="9" t="e">
        <f>ROUND(#REF!*D53,0)</f>
        <v>#REF!</v>
      </c>
      <c r="AB53" s="9" t="e">
        <f>ROUND(#REF!*E53,0)</f>
        <v>#REF!</v>
      </c>
      <c r="AC53" s="9" t="e">
        <f>ROUND(#REF!*F53,0)</f>
        <v>#REF!</v>
      </c>
      <c r="AD53" s="9" t="e">
        <f>ROUND(#REF!*G53,0)</f>
        <v>#REF!</v>
      </c>
      <c r="AE53" s="9" t="e">
        <f>ROUND(#REF!*H53,0)</f>
        <v>#REF!</v>
      </c>
      <c r="AF53" s="9" t="e">
        <f>ROUND(#REF!*I53,0)</f>
        <v>#REF!</v>
      </c>
      <c r="AG53" s="9" t="e">
        <f>ROUND(#REF!*J53,0)</f>
        <v>#REF!</v>
      </c>
      <c r="AH53" s="9" t="e">
        <f>ROUND(#REF!*K53,0)</f>
        <v>#REF!</v>
      </c>
      <c r="AI53" s="9" t="e">
        <f t="shared" si="18"/>
        <v>#REF!</v>
      </c>
      <c r="AJ53" s="16" t="e">
        <f t="shared" si="13"/>
        <v>#REF!</v>
      </c>
      <c r="AK53" s="23" t="e">
        <f t="shared" si="14"/>
        <v>#REF!</v>
      </c>
    </row>
    <row r="54" spans="1:37" ht="30" customHeight="1" thickBot="1">
      <c r="A54" s="51" t="s">
        <v>62</v>
      </c>
      <c r="B54" s="93">
        <v>517</v>
      </c>
      <c r="C54" s="94">
        <v>1001</v>
      </c>
      <c r="D54" s="95">
        <v>467</v>
      </c>
      <c r="E54" s="95">
        <v>1140</v>
      </c>
      <c r="F54" s="96">
        <v>775</v>
      </c>
      <c r="G54" s="97">
        <v>343</v>
      </c>
      <c r="H54" s="97">
        <v>37</v>
      </c>
      <c r="I54" s="97">
        <v>63</v>
      </c>
      <c r="J54" s="97">
        <v>33</v>
      </c>
      <c r="K54" s="119"/>
      <c r="L54" s="98">
        <f t="shared" si="16"/>
        <v>4376</v>
      </c>
      <c r="M54" s="99">
        <f t="shared" si="9"/>
        <v>11.814</v>
      </c>
      <c r="N54" s="100">
        <f t="shared" si="0"/>
        <v>22.875</v>
      </c>
      <c r="O54" s="100">
        <f t="shared" si="1"/>
        <v>10.672</v>
      </c>
      <c r="P54" s="100">
        <f t="shared" si="2"/>
        <v>26.051</v>
      </c>
      <c r="Q54" s="101">
        <f t="shared" si="3"/>
        <v>17.71</v>
      </c>
      <c r="R54" s="100">
        <f t="shared" si="4"/>
        <v>7.838</v>
      </c>
      <c r="S54" s="100">
        <f t="shared" si="5"/>
        <v>0.846</v>
      </c>
      <c r="T54" s="100">
        <f t="shared" si="6"/>
        <v>1.44</v>
      </c>
      <c r="U54" s="100">
        <f t="shared" si="17"/>
        <v>0.754</v>
      </c>
      <c r="V54" s="120" t="str">
        <f t="shared" si="10"/>
        <v> </v>
      </c>
      <c r="W54" s="103">
        <f>ROUND(SUM(F54:K54)/L54*100,3)</f>
        <v>28.588</v>
      </c>
      <c r="Y54" s="9" t="e">
        <f>ROUND(#REF!*B54,0)</f>
        <v>#REF!</v>
      </c>
      <c r="Z54" s="9" t="e">
        <f>ROUND(#REF!*C54,0)</f>
        <v>#REF!</v>
      </c>
      <c r="AA54" s="9" t="e">
        <f>ROUND(#REF!*D54,0)</f>
        <v>#REF!</v>
      </c>
      <c r="AB54" s="9" t="e">
        <f>ROUND(#REF!*E54,0)</f>
        <v>#REF!</v>
      </c>
      <c r="AC54" s="9" t="e">
        <f>ROUND(#REF!*F54,0)</f>
        <v>#REF!</v>
      </c>
      <c r="AD54" s="9" t="e">
        <f>ROUND(#REF!*G54,0)</f>
        <v>#REF!</v>
      </c>
      <c r="AE54" s="9" t="e">
        <f>ROUND(#REF!*H54,0)</f>
        <v>#REF!</v>
      </c>
      <c r="AF54" s="9" t="e">
        <f>ROUND(#REF!*I54,0)</f>
        <v>#REF!</v>
      </c>
      <c r="AG54" s="9" t="e">
        <f>ROUND(#REF!*J54,0)</f>
        <v>#REF!</v>
      </c>
      <c r="AH54" s="9" t="e">
        <f>ROUND(#REF!*K54,0)</f>
        <v>#REF!</v>
      </c>
      <c r="AI54" s="9" t="e">
        <f t="shared" si="18"/>
        <v>#REF!</v>
      </c>
      <c r="AJ54" s="16" t="e">
        <f t="shared" si="13"/>
        <v>#REF!</v>
      </c>
      <c r="AK54" s="24" t="e">
        <f t="shared" si="14"/>
        <v>#REF!</v>
      </c>
    </row>
    <row r="55" spans="1:37" ht="14.25" customHeight="1" thickBot="1">
      <c r="A55" s="26"/>
      <c r="B55" s="34"/>
      <c r="C55" s="19"/>
      <c r="D55" s="19"/>
      <c r="E55" s="19"/>
      <c r="F55" s="19"/>
      <c r="G55" s="19"/>
      <c r="H55" s="19"/>
      <c r="I55" s="19"/>
      <c r="J55" s="19"/>
      <c r="K55" s="19"/>
      <c r="L55" s="19"/>
      <c r="M55" s="19"/>
      <c r="N55" s="19"/>
      <c r="O55" s="19"/>
      <c r="P55" s="19"/>
      <c r="Q55" s="19"/>
      <c r="R55" s="19"/>
      <c r="S55" s="19"/>
      <c r="T55" s="19"/>
      <c r="U55" s="19"/>
      <c r="V55" s="19"/>
      <c r="W55" s="19"/>
      <c r="AH55" s="13">
        <f>SUM(L8:L54)</f>
        <v>264364</v>
      </c>
      <c r="AI55" s="20" t="e">
        <f>SUM(AI8:AI54)</f>
        <v>#REF!</v>
      </c>
      <c r="AJ55" s="14" t="e">
        <f>ROUND(AI55/AH55,0)</f>
        <v>#REF!</v>
      </c>
      <c r="AK55" s="25" t="e">
        <f>ROUND(AJ55/$AJ$55*100,1)</f>
        <v>#REF!</v>
      </c>
    </row>
    <row r="56" ht="14.25" customHeight="1">
      <c r="A56" s="27"/>
    </row>
    <row r="57" ht="40.5" customHeight="1"/>
    <row r="58" ht="19.5" customHeight="1"/>
    <row r="59" ht="19.5" customHeight="1"/>
    <row r="60" ht="19.5" customHeight="1">
      <c r="A60" s="2"/>
    </row>
    <row r="61" ht="19.5" customHeight="1">
      <c r="A61" s="2"/>
    </row>
    <row r="62" ht="19.5" customHeight="1">
      <c r="A62" s="2"/>
    </row>
    <row r="63" ht="19.5" customHeight="1">
      <c r="A63" s="2"/>
    </row>
    <row r="64" ht="19.5" customHeight="1">
      <c r="A64" s="2"/>
    </row>
    <row r="65" ht="19.5" customHeight="1">
      <c r="A65" s="2"/>
    </row>
    <row r="66" ht="19.5" customHeight="1">
      <c r="A66" s="2"/>
    </row>
    <row r="67" ht="19.5" customHeight="1">
      <c r="A67" s="2"/>
    </row>
    <row r="68" ht="19.5" customHeight="1">
      <c r="A68" s="2"/>
    </row>
    <row r="69" ht="13.5" customHeight="1">
      <c r="A69" s="2"/>
    </row>
    <row r="70" ht="13.5" customHeight="1">
      <c r="A70" s="2"/>
    </row>
    <row r="71" ht="13.5" customHeight="1">
      <c r="A71" s="2"/>
    </row>
    <row r="72" ht="13.5" customHeight="1">
      <c r="A72" s="2"/>
    </row>
    <row r="73" ht="13.5" customHeight="1">
      <c r="A73" s="2"/>
    </row>
    <row r="74" ht="13.5" customHeight="1">
      <c r="A74" s="2"/>
    </row>
    <row r="75" ht="13.5" customHeight="1">
      <c r="A75" s="2"/>
    </row>
    <row r="76" ht="13.5" customHeight="1">
      <c r="A76" s="2"/>
    </row>
    <row r="77" ht="13.5" customHeight="1">
      <c r="A77" s="2"/>
    </row>
    <row r="78" ht="13.5" customHeight="1">
      <c r="A78" s="2"/>
    </row>
    <row r="79" ht="13.5" customHeight="1">
      <c r="A79" s="2"/>
    </row>
    <row r="80" ht="13.5" customHeight="1">
      <c r="A80" s="2"/>
    </row>
    <row r="81" ht="13.5" customHeight="1">
      <c r="A81" s="2"/>
    </row>
    <row r="82" ht="13.5" customHeight="1">
      <c r="A82" s="2"/>
    </row>
    <row r="83" ht="13.5" customHeight="1">
      <c r="A83" s="2"/>
    </row>
    <row r="84" ht="13.5" customHeight="1">
      <c r="A84" s="2"/>
    </row>
    <row r="85" ht="13.5" customHeight="1">
      <c r="A85" s="2"/>
    </row>
    <row r="86" ht="13.5" customHeight="1">
      <c r="A86" s="2"/>
    </row>
    <row r="87" ht="13.5" customHeight="1">
      <c r="A87" s="2"/>
    </row>
    <row r="88" ht="13.5" customHeight="1">
      <c r="A88" s="2"/>
    </row>
    <row r="89" ht="13.5" customHeight="1">
      <c r="A89" s="2"/>
    </row>
    <row r="90" ht="13.5" customHeight="1">
      <c r="A90" s="2"/>
    </row>
    <row r="91" ht="13.5" customHeight="1">
      <c r="A91" s="2"/>
    </row>
    <row r="92" ht="13.5" customHeight="1">
      <c r="A92" s="2"/>
    </row>
    <row r="93" ht="13.5" customHeight="1">
      <c r="A93" s="2"/>
    </row>
    <row r="94" ht="13.5" customHeight="1">
      <c r="A94" s="2"/>
    </row>
    <row r="95" ht="13.5" customHeight="1">
      <c r="A95" s="2"/>
    </row>
    <row r="96" ht="13.5" customHeight="1">
      <c r="A96" s="2"/>
    </row>
    <row r="97" ht="13.5" customHeight="1">
      <c r="A97" s="2"/>
    </row>
    <row r="98" ht="13.5" customHeight="1">
      <c r="A98" s="2"/>
    </row>
    <row r="99" ht="13.5" customHeight="1">
      <c r="A99" s="2"/>
    </row>
    <row r="100" ht="13.5" customHeight="1">
      <c r="A100" s="2"/>
    </row>
    <row r="101" ht="13.5" customHeight="1">
      <c r="A101" s="2"/>
    </row>
    <row r="102" ht="13.5" customHeight="1">
      <c r="A102" s="2"/>
    </row>
    <row r="103" ht="13.5" customHeight="1">
      <c r="A103" s="2"/>
    </row>
    <row r="104" ht="13.5" customHeight="1">
      <c r="A104" s="2"/>
    </row>
    <row r="105" ht="13.5" customHeight="1">
      <c r="A105" s="2"/>
    </row>
    <row r="106" ht="13.5" customHeight="1">
      <c r="A106" s="2"/>
    </row>
    <row r="107" ht="13.5" customHeight="1">
      <c r="A107" s="2"/>
    </row>
    <row r="108" ht="13.5" customHeight="1">
      <c r="A108" s="2"/>
    </row>
    <row r="109" ht="13.5" customHeight="1">
      <c r="A109" s="2"/>
    </row>
    <row r="110" ht="13.5" customHeight="1">
      <c r="A110" s="2"/>
    </row>
    <row r="111" ht="13.5" customHeight="1">
      <c r="A111" s="2"/>
    </row>
    <row r="112" ht="13.5" customHeight="1">
      <c r="A112" s="2"/>
    </row>
    <row r="113" ht="13.5" customHeight="1">
      <c r="A113" s="2"/>
    </row>
    <row r="114" ht="13.5" customHeight="1">
      <c r="A114" s="2"/>
    </row>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sheetData>
  <sheetProtection/>
  <autoFilter ref="A7:W7"/>
  <mergeCells count="8">
    <mergeCell ref="K2:L2"/>
    <mergeCell ref="N2:O2"/>
    <mergeCell ref="Y4:AI4"/>
    <mergeCell ref="AK4:AK5"/>
    <mergeCell ref="U3:W3"/>
    <mergeCell ref="A4:A5"/>
    <mergeCell ref="B4:L4"/>
    <mergeCell ref="M4:W4"/>
  </mergeCells>
  <conditionalFormatting sqref="W8:W54">
    <cfRule type="cellIs" priority="1" dxfId="42" operator="greaterThan" stopIfTrue="1">
      <formula>$W$6</formula>
    </cfRule>
    <cfRule type="cellIs" priority="2" dxfId="43" operator="lessThan" stopIfTrue="1">
      <formula>$W$6</formula>
    </cfRule>
  </conditionalFormatting>
  <printOptions horizontalCentered="1"/>
  <pageMargins left="0.1968503937007874" right="0.1968503937007874" top="0.4724409448818898" bottom="0.1968503937007874" header="0.2755905511811024" footer="0.1968503937007874"/>
  <pageSetup horizontalDpi="600" verticalDpi="600" orientation="landscape" paperSize="9" scale="68" r:id="rId1"/>
  <colBreaks count="1" manualBreakCount="1">
    <brk id="38" max="5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千葉県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小野　剛(907341)</dc:creator>
  <cp:keywords/>
  <dc:description/>
  <cp:lastModifiedBy>石川　陽一(907943)</cp:lastModifiedBy>
  <cp:lastPrinted>2012-04-16T10:53:50Z</cp:lastPrinted>
  <dcterms:created xsi:type="dcterms:W3CDTF">2009-10-02T05:41:47Z</dcterms:created>
  <dcterms:modified xsi:type="dcterms:W3CDTF">2012-04-17T07:47:45Z</dcterms:modified>
  <cp:category/>
  <cp:version/>
  <cp:contentType/>
  <cp:contentStatus/>
</cp:coreProperties>
</file>