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9720" windowHeight="5085" tabRatio="201" activeTab="0"/>
  </bookViews>
  <sheets>
    <sheet name="RH0031" sheetId="1" r:id="rId1"/>
  </sheets>
  <definedNames>
    <definedName name="_xlnm.Print_Titles" localSheetId="0">'RH0031'!$A:$I,'RH0031'!$1:$9</definedName>
  </definedNames>
  <calcPr fullCalcOnLoad="1"/>
</workbook>
</file>

<file path=xl/sharedStrings.xml><?xml version="1.0" encoding="utf-8"?>
<sst xmlns="http://schemas.openxmlformats.org/spreadsheetml/2006/main" count="111" uniqueCount="81">
  <si>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</si>
  <si>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</si>
  <si>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</si>
  <si>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</si>
  <si>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</si>
  <si>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</si>
  <si>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</si>
  <si>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</si>
  <si>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</si>
  <si>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</si>
  <si>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</si>
  <si>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</si>
  <si>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</si>
  <si>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</si>
  <si>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</si>
  <si>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</si>
  <si>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</si>
  <si>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</si>
  <si>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</si>
  <si>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</si>
  <si>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</si>
  <si>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</si>
  <si>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</si>
  <si>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</si>
  <si>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</si>
  <si>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</si>
  <si>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</si>
  <si>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</si>
  <si>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</si>
  <si>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</si>
  <si>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</si>
  <si>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</si>
  <si>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</si>
  <si>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</si>
  <si>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</si>
  <si>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</si>
  <si>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</si>
  <si>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</si>
  <si>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</si>
  <si>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</si>
  <si>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</si>
  <si>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</si>
  <si>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</si>
  <si>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>パーソナル無線</t>
  </si>
  <si>
    <t>　　固定局</t>
  </si>
  <si>
    <t>　　携帯局</t>
  </si>
  <si>
    <t>　　携帯移動地球局</t>
  </si>
  <si>
    <t>　　ＶＳＡＴ地球局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</si>
  <si>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</si>
  <si>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</si>
  <si>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</si>
  <si>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</si>
  <si>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</si>
  <si>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</si>
  <si>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</si>
  <si>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</si>
  <si>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</si>
  <si>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</si>
  <si>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</si>
  <si>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</si>
  <si>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</si>
  <si>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</si>
  <si>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</si>
  <si>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</si>
  <si>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</si>
  <si>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</si>
  <si>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</si>
  <si>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</si>
  <si>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</si>
  <si>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・特定無線局（開設局数）については、月末時点での集計値を掲載しています。</t>
  </si>
  <si>
    <t xml:space="preserve">（パーソナル無線を除く）
簡易無線局
</t>
  </si>
  <si>
    <t>地方局</t>
  </si>
  <si>
    <t>地方局・局種別</t>
  </si>
  <si>
    <t>　　携帯電話</t>
  </si>
  <si>
    <t>　　その他</t>
  </si>
  <si>
    <t>　　　 携帯電話</t>
  </si>
  <si>
    <t>　　　　その他</t>
  </si>
  <si>
    <t>（平成１５年　３月末時点：全国）</t>
  </si>
  <si>
    <t>　　アナログ</t>
  </si>
  <si>
    <t>　　デジタル</t>
  </si>
  <si>
    <t>　　ＰＨＳ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</si>
</sst>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6"/>
      <name val="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6" fontId="6" fillId="0" borderId="0" xfId="0" applyNumberFormat="1" applyFont="1" applyAlignment="1">
      <alignment/>
    </xf>
    <xf numFmtId="176" fontId="7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6" fontId="6" fillId="2" borderId="5" xfId="0" applyNumberFormat="1" applyFont="1" applyFill="1" applyBorder="1" applyAlignment="1">
      <alignment textRotation="255"/>
    </xf>
    <xf numFmtId="176" fontId="6" fillId="2" borderId="6" xfId="0" applyNumberFormat="1" applyFont="1" applyFill="1" applyBorder="1" applyAlignment="1">
      <alignment horizontal="center" vertical="top"/>
    </xf>
    <xf numFmtId="176" fontId="6" fillId="2" borderId="5" xfId="0" applyNumberFormat="1" applyFont="1" applyFill="1" applyBorder="1" applyAlignment="1">
      <alignment vertical="center"/>
    </xf>
    <xf numFmtId="176" fontId="6" fillId="2" borderId="6" xfId="0" applyNumberFormat="1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horizontal="center" vertical="center" textRotation="255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 textRotation="255"/>
    </xf>
    <xf numFmtId="176" fontId="6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 applyProtection="1" quotePrefix="1">
      <alignment horizontal="center" vertical="top" textRotation="255"/>
      <protection/>
    </xf>
    <xf numFmtId="176" fontId="6" fillId="2" borderId="1" xfId="0" applyNumberFormat="1" applyFont="1" applyFill="1" applyBorder="1" applyAlignment="1" applyProtection="1">
      <alignment horizontal="center" vertical="top" textRotation="255"/>
      <protection/>
    </xf>
    <xf numFmtId="176" fontId="6" fillId="2" borderId="1" xfId="0" applyNumberFormat="1" applyFont="1" applyFill="1" applyBorder="1" applyAlignment="1" applyProtection="1">
      <alignment vertical="top" textRotation="255"/>
      <protection/>
    </xf>
    <xf numFmtId="176" fontId="6" fillId="2" borderId="1" xfId="0" applyNumberFormat="1" applyFont="1" applyFill="1" applyBorder="1" applyAlignment="1" applyProtection="1">
      <alignment horizontal="center" vertical="top" textRotation="255" wrapText="1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8</xdr:row>
      <xdr:rowOff>523875</xdr:rowOff>
    </xdr:from>
    <xdr:to>
      <xdr:col>31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93846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32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4584025" y="381000"/>
          <a:ext cx="6000750" cy="190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59</xdr:col>
      <xdr:colOff>0</xdr:colOff>
      <xdr:row>8</xdr:row>
      <xdr:rowOff>0</xdr:rowOff>
    </xdr:from>
    <xdr:to>
      <xdr:col>65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62036325" y="381000"/>
          <a:ext cx="720090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72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9484875" y="381000"/>
          <a:ext cx="720090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19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1382375" y="381000"/>
          <a:ext cx="3600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19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11382375" y="381000"/>
          <a:ext cx="3600450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69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70685025" y="581025"/>
          <a:ext cx="240030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60</xdr:col>
      <xdr:colOff>0</xdr:colOff>
      <xdr:row>8</xdr:row>
      <xdr:rowOff>200025</xdr:rowOff>
    </xdr:from>
    <xdr:to>
      <xdr:col>62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63236475" y="581025"/>
          <a:ext cx="240030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5381625" y="381000"/>
          <a:ext cx="2400300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BT32"/>
  <sheetViews>
    <sheetView tabSelected="1" workbookViewId="0" topLeftCell="G1">
      <pane xSplit="3" ySplit="9" topLeftCell="J10" activePane="bottomRight" state="frozen"/>
      <selection pane="topLeft" activeCell="G1" sqref="G1"/>
      <selection pane="topRight" activeCell="L1" sqref="L1"/>
      <selection pane="bottomLeft" activeCell="G10" sqref="G10"/>
      <selection pane="bottomRight" activeCell="H1" sqref="H1"/>
    </sheetView>
  </sheetViews>
  <sheetFormatPr defaultColWidth="8.796875" defaultRowHeight="14.25"/>
  <cols>
    <col min="1" max="5" width="0" style="1" hidden="1" customWidth="1"/>
    <col min="6" max="6" width="1.8984375" style="1" hidden="1" customWidth="1"/>
    <col min="7" max="7" width="0.1015625" style="1" customWidth="1"/>
    <col min="8" max="8" width="12.59765625" style="3" customWidth="1"/>
    <col min="9" max="9" width="15.59765625" style="3" customWidth="1"/>
    <col min="10" max="10" width="15.59765625" style="1" customWidth="1"/>
    <col min="11" max="58" width="12.59765625" style="1" customWidth="1"/>
    <col min="59" max="59" width="2.59765625" style="3" customWidth="1"/>
    <col min="60" max="65" width="12.59765625" style="1" customWidth="1"/>
    <col min="66" max="66" width="2.59765625" style="1" customWidth="1"/>
    <col min="67" max="72" width="12.59765625" style="1" customWidth="1"/>
    <col min="73" max="16384" width="9" style="1" customWidth="1"/>
  </cols>
  <sheetData>
    <row r="1" spans="8:11" ht="15" customHeight="1">
      <c r="H1" s="2" t="s">
        <v>72</v>
      </c>
      <c r="K1" s="4"/>
    </row>
    <row r="2" spans="7:60" ht="15" customHeight="1">
      <c r="G2" s="1" t="s">
        <v>77</v>
      </c>
      <c r="K2" s="1" t="s">
        <v>69</v>
      </c>
      <c r="BH2" s="5"/>
    </row>
    <row r="3" ht="12" hidden="1"/>
    <row r="4" ht="12" hidden="1"/>
    <row r="5" ht="12" hidden="1"/>
    <row r="6" ht="12" hidden="1"/>
    <row r="7" ht="12" hidden="1"/>
    <row r="8" ht="12" hidden="1"/>
    <row r="9" spans="8:72" ht="178.5" customHeight="1">
      <c r="H9" s="15" t="s">
        <v>71</v>
      </c>
      <c r="I9" s="16" t="s">
        <v>0</v>
      </c>
      <c r="J9" s="23" t="s">
        <v>1</v>
      </c>
      <c r="K9" s="24" t="s">
        <v>2</v>
      </c>
      <c r="L9" s="24" t="s">
        <v>78</v>
      </c>
      <c r="M9" s="24" t="s">
        <v>79</v>
      </c>
      <c r="N9" s="24" t="s">
        <v>3</v>
      </c>
      <c r="O9" s="24" t="s">
        <v>4</v>
      </c>
      <c r="P9" s="24" t="s">
        <v>5</v>
      </c>
      <c r="Q9" s="25" t="s">
        <v>73</v>
      </c>
      <c r="R9" s="25" t="s">
        <v>80</v>
      </c>
      <c r="S9" s="25" t="s">
        <v>74</v>
      </c>
      <c r="T9" s="24" t="s">
        <v>6</v>
      </c>
      <c r="U9" s="24" t="s">
        <v>7</v>
      </c>
      <c r="V9" s="24" t="s">
        <v>8</v>
      </c>
      <c r="W9" s="24" t="s">
        <v>9</v>
      </c>
      <c r="X9" s="24" t="s">
        <v>10</v>
      </c>
      <c r="Y9" s="24" t="s">
        <v>11</v>
      </c>
      <c r="Z9" s="24" t="s">
        <v>12</v>
      </c>
      <c r="AA9" s="24" t="s">
        <v>13</v>
      </c>
      <c r="AB9" s="24" t="s">
        <v>14</v>
      </c>
      <c r="AC9" s="24" t="s">
        <v>15</v>
      </c>
      <c r="AD9" s="24" t="s">
        <v>16</v>
      </c>
      <c r="AE9" s="24" t="s">
        <v>17</v>
      </c>
      <c r="AF9" s="24" t="s">
        <v>18</v>
      </c>
      <c r="AG9" s="24" t="s">
        <v>19</v>
      </c>
      <c r="AH9" s="24" t="s">
        <v>20</v>
      </c>
      <c r="AI9" s="24" t="s">
        <v>21</v>
      </c>
      <c r="AJ9" s="24" t="s">
        <v>22</v>
      </c>
      <c r="AK9" s="24" t="s">
        <v>23</v>
      </c>
      <c r="AL9" s="24" t="s">
        <v>24</v>
      </c>
      <c r="AM9" s="24" t="s">
        <v>25</v>
      </c>
      <c r="AN9" s="25" t="s">
        <v>26</v>
      </c>
      <c r="AO9" s="25" t="s">
        <v>27</v>
      </c>
      <c r="AP9" s="24" t="s">
        <v>28</v>
      </c>
      <c r="AQ9" s="24" t="s">
        <v>29</v>
      </c>
      <c r="AR9" s="24" t="s">
        <v>30</v>
      </c>
      <c r="AS9" s="24" t="s">
        <v>31</v>
      </c>
      <c r="AT9" s="24" t="s">
        <v>32</v>
      </c>
      <c r="AU9" s="24" t="s">
        <v>33</v>
      </c>
      <c r="AV9" s="24" t="s">
        <v>34</v>
      </c>
      <c r="AW9" s="24" t="s">
        <v>35</v>
      </c>
      <c r="AX9" s="24" t="s">
        <v>36</v>
      </c>
      <c r="AY9" s="24" t="s">
        <v>37</v>
      </c>
      <c r="AZ9" s="24" t="s">
        <v>38</v>
      </c>
      <c r="BA9" s="24" t="s">
        <v>39</v>
      </c>
      <c r="BB9" s="24" t="s">
        <v>40</v>
      </c>
      <c r="BC9" s="24" t="s">
        <v>41</v>
      </c>
      <c r="BD9" s="24" t="s">
        <v>42</v>
      </c>
      <c r="BE9" s="26" t="s">
        <v>70</v>
      </c>
      <c r="BF9" s="24" t="s">
        <v>43</v>
      </c>
      <c r="BG9" s="6"/>
      <c r="BH9" s="25" t="s">
        <v>44</v>
      </c>
      <c r="BI9" s="25" t="s">
        <v>75</v>
      </c>
      <c r="BJ9" s="25" t="s">
        <v>76</v>
      </c>
      <c r="BK9" s="25" t="s">
        <v>45</v>
      </c>
      <c r="BL9" s="25" t="s">
        <v>46</v>
      </c>
      <c r="BM9" s="25" t="s">
        <v>47</v>
      </c>
      <c r="BN9" s="5"/>
      <c r="BO9" s="25" t="s">
        <v>44</v>
      </c>
      <c r="BP9" s="25" t="s">
        <v>75</v>
      </c>
      <c r="BQ9" s="25" t="s">
        <v>76</v>
      </c>
      <c r="BR9" s="25" t="s">
        <v>45</v>
      </c>
      <c r="BS9" s="25" t="s">
        <v>46</v>
      </c>
      <c r="BT9" s="25" t="s">
        <v>47</v>
      </c>
    </row>
    <row r="10" spans="8:72" s="7" customFormat="1" ht="15" customHeight="1">
      <c r="H10" s="17" t="s">
        <v>48</v>
      </c>
      <c r="I10" s="18"/>
      <c r="J10" s="8">
        <f>SUM(K10:BF10)</f>
        <v>80415372</v>
      </c>
      <c r="K10" s="8">
        <f>K11+K13+K15+K17+K19+K21+K23+K25+K27+K29+K31</f>
        <v>88481</v>
      </c>
      <c r="L10" s="8">
        <f aca="true" t="shared" si="0" ref="L10:BQ10">L11+L13+L15+L17+L19+L21+L23+L25+L27+L29+L31</f>
        <v>25402</v>
      </c>
      <c r="M10" s="8">
        <f t="shared" si="0"/>
        <v>0</v>
      </c>
      <c r="N10" s="8">
        <f t="shared" si="0"/>
        <v>0</v>
      </c>
      <c r="O10" s="8">
        <f t="shared" si="0"/>
        <v>1271</v>
      </c>
      <c r="P10" s="8">
        <f t="shared" si="0"/>
        <v>2201</v>
      </c>
      <c r="Q10" s="8">
        <f t="shared" si="0"/>
        <v>64287</v>
      </c>
      <c r="R10" s="8">
        <f t="shared" si="0"/>
        <v>635981</v>
      </c>
      <c r="S10" s="8">
        <f t="shared" si="0"/>
        <v>59337</v>
      </c>
      <c r="T10" s="8">
        <f t="shared" si="0"/>
        <v>3404</v>
      </c>
      <c r="U10" s="8">
        <f t="shared" si="0"/>
        <v>1800</v>
      </c>
      <c r="V10" s="8">
        <f t="shared" si="0"/>
        <v>1752</v>
      </c>
      <c r="W10" s="8">
        <f t="shared" si="0"/>
        <v>11004</v>
      </c>
      <c r="X10" s="8">
        <f t="shared" si="0"/>
        <v>63199</v>
      </c>
      <c r="Y10" s="8">
        <f t="shared" si="0"/>
        <v>115</v>
      </c>
      <c r="Z10" s="8">
        <f t="shared" si="0"/>
        <v>3312</v>
      </c>
      <c r="AA10" s="8">
        <f t="shared" si="0"/>
        <v>2631</v>
      </c>
      <c r="AB10" s="8">
        <f t="shared" si="0"/>
        <v>449</v>
      </c>
      <c r="AC10" s="8">
        <f t="shared" si="0"/>
        <v>8797</v>
      </c>
      <c r="AD10" s="8">
        <f t="shared" si="0"/>
        <v>6236</v>
      </c>
      <c r="AE10" s="8">
        <f t="shared" si="0"/>
        <v>6264</v>
      </c>
      <c r="AF10" s="8">
        <f t="shared" si="0"/>
        <v>178</v>
      </c>
      <c r="AG10" s="8">
        <f t="shared" si="0"/>
        <v>2113</v>
      </c>
      <c r="AH10" s="8">
        <f t="shared" si="0"/>
        <v>39</v>
      </c>
      <c r="AI10" s="8">
        <f t="shared" si="0"/>
        <v>9132</v>
      </c>
      <c r="AJ10" s="8">
        <f t="shared" si="0"/>
        <v>1</v>
      </c>
      <c r="AK10" s="8">
        <f t="shared" si="0"/>
        <v>91</v>
      </c>
      <c r="AL10" s="8">
        <f t="shared" si="0"/>
        <v>1</v>
      </c>
      <c r="AM10" s="8">
        <f t="shared" si="0"/>
        <v>1445</v>
      </c>
      <c r="AN10" s="8">
        <f t="shared" si="0"/>
        <v>9</v>
      </c>
      <c r="AO10" s="8">
        <f t="shared" si="0"/>
        <v>41084</v>
      </c>
      <c r="AP10" s="8">
        <f t="shared" si="0"/>
        <v>0</v>
      </c>
      <c r="AQ10" s="8">
        <f t="shared" si="0"/>
        <v>56</v>
      </c>
      <c r="AR10" s="8">
        <f t="shared" si="0"/>
        <v>22</v>
      </c>
      <c r="AS10" s="8">
        <f t="shared" si="0"/>
        <v>0</v>
      </c>
      <c r="AT10" s="8">
        <f t="shared" si="0"/>
        <v>0</v>
      </c>
      <c r="AU10" s="8">
        <f t="shared" si="0"/>
        <v>7081</v>
      </c>
      <c r="AV10" s="8">
        <f t="shared" si="0"/>
        <v>26</v>
      </c>
      <c r="AW10" s="8">
        <f t="shared" si="0"/>
        <v>723497</v>
      </c>
      <c r="AX10" s="8">
        <f t="shared" si="0"/>
        <v>1686</v>
      </c>
      <c r="AY10" s="8">
        <f t="shared" si="0"/>
        <v>676</v>
      </c>
      <c r="AZ10" s="8">
        <f t="shared" si="0"/>
        <v>2</v>
      </c>
      <c r="BA10" s="8">
        <f t="shared" si="0"/>
        <v>3514</v>
      </c>
      <c r="BB10" s="8">
        <f t="shared" si="0"/>
        <v>1000</v>
      </c>
      <c r="BC10" s="8">
        <f t="shared" si="0"/>
        <v>77931012</v>
      </c>
      <c r="BD10" s="8">
        <f t="shared" si="0"/>
        <v>35277</v>
      </c>
      <c r="BE10" s="8">
        <f t="shared" si="0"/>
        <v>583028</v>
      </c>
      <c r="BF10" s="8">
        <f t="shared" si="0"/>
        <v>88479</v>
      </c>
      <c r="BG10" s="9">
        <f t="shared" si="0"/>
        <v>0</v>
      </c>
      <c r="BH10" s="8">
        <f t="shared" si="0"/>
        <v>5723</v>
      </c>
      <c r="BI10" s="8">
        <f t="shared" si="0"/>
        <v>129462885</v>
      </c>
      <c r="BJ10" s="8">
        <f t="shared" si="0"/>
        <v>1299863</v>
      </c>
      <c r="BK10" s="8">
        <f t="shared" si="0"/>
        <v>0</v>
      </c>
      <c r="BL10" s="8">
        <f t="shared" si="0"/>
        <v>150882</v>
      </c>
      <c r="BM10" s="8">
        <f t="shared" si="0"/>
        <v>22289</v>
      </c>
      <c r="BN10" s="8">
        <f t="shared" si="0"/>
        <v>0</v>
      </c>
      <c r="BO10" s="8">
        <f t="shared" si="0"/>
        <v>208</v>
      </c>
      <c r="BP10" s="8">
        <f t="shared" si="0"/>
        <v>76198215</v>
      </c>
      <c r="BQ10" s="8">
        <f t="shared" si="0"/>
        <v>572530</v>
      </c>
      <c r="BR10" s="8">
        <f>BR11+BR13+BR15+BR17+BR19+BR21+BR23+BR25+BR27+BR29+BR31</f>
        <v>0</v>
      </c>
      <c r="BS10" s="8">
        <f>BS11+BS13+BS15+BS17+BS19+BS21+BS23+BS25+BS27+BS29+BS31</f>
        <v>40965</v>
      </c>
      <c r="BT10" s="8">
        <f>BT11+BT13+BT15+BT17+BT19+BT21+BT23+BT25+BT27+BT29+BT31</f>
        <v>8975</v>
      </c>
    </row>
    <row r="11" spans="8:72" s="10" customFormat="1" ht="30" customHeight="1">
      <c r="H11" s="19" t="s">
        <v>49</v>
      </c>
      <c r="I11" s="20" t="s">
        <v>50</v>
      </c>
      <c r="J11" s="11">
        <f>SUM(K11:BF11)</f>
        <v>3387945</v>
      </c>
      <c r="K11" s="11">
        <v>7043</v>
      </c>
      <c r="L11" s="11">
        <v>1783</v>
      </c>
      <c r="M11" s="11"/>
      <c r="N11" s="11"/>
      <c r="O11" s="11">
        <v>147</v>
      </c>
      <c r="P11" s="11">
        <v>212</v>
      </c>
      <c r="Q11" s="11">
        <v>4114</v>
      </c>
      <c r="R11" s="11">
        <v>23127</v>
      </c>
      <c r="S11" s="11">
        <v>5147</v>
      </c>
      <c r="T11" s="11">
        <v>386</v>
      </c>
      <c r="U11" s="11">
        <v>72</v>
      </c>
      <c r="V11" s="11">
        <v>110</v>
      </c>
      <c r="W11" s="11">
        <v>908</v>
      </c>
      <c r="X11" s="11">
        <v>7218</v>
      </c>
      <c r="Y11" s="11">
        <v>2</v>
      </c>
      <c r="Z11" s="11">
        <v>63</v>
      </c>
      <c r="AA11" s="11">
        <v>129</v>
      </c>
      <c r="AB11" s="11">
        <v>54</v>
      </c>
      <c r="AC11" s="11">
        <v>782</v>
      </c>
      <c r="AD11" s="11">
        <v>527</v>
      </c>
      <c r="AE11" s="11">
        <v>427</v>
      </c>
      <c r="AF11" s="11">
        <v>28</v>
      </c>
      <c r="AG11" s="11">
        <v>105</v>
      </c>
      <c r="AH11" s="11">
        <v>6</v>
      </c>
      <c r="AI11" s="11"/>
      <c r="AJ11" s="11"/>
      <c r="AK11" s="11">
        <v>2</v>
      </c>
      <c r="AL11" s="11"/>
      <c r="AM11" s="11">
        <v>143</v>
      </c>
      <c r="AN11" s="11"/>
      <c r="AO11" s="11"/>
      <c r="AP11" s="11"/>
      <c r="AQ11" s="11"/>
      <c r="AR11" s="11"/>
      <c r="AS11" s="11"/>
      <c r="AT11" s="11"/>
      <c r="AU11" s="11">
        <v>618</v>
      </c>
      <c r="AV11" s="11"/>
      <c r="AW11" s="11">
        <v>57121</v>
      </c>
      <c r="AX11" s="11">
        <v>41</v>
      </c>
      <c r="AY11" s="11">
        <v>51</v>
      </c>
      <c r="AZ11" s="11"/>
      <c r="BA11" s="11">
        <v>134</v>
      </c>
      <c r="BB11" s="11">
        <v>30</v>
      </c>
      <c r="BC11" s="11">
        <v>3227081</v>
      </c>
      <c r="BD11" s="11">
        <v>3613</v>
      </c>
      <c r="BE11" s="11">
        <v>41301</v>
      </c>
      <c r="BF11" s="11">
        <v>5420</v>
      </c>
      <c r="BH11" s="11">
        <v>2836</v>
      </c>
      <c r="BI11" s="11">
        <v>5129000</v>
      </c>
      <c r="BJ11" s="11">
        <v>71233</v>
      </c>
      <c r="BK11" s="11"/>
      <c r="BL11" s="11"/>
      <c r="BM11" s="11"/>
      <c r="BO11" s="11">
        <v>1</v>
      </c>
      <c r="BP11" s="11">
        <v>3100506</v>
      </c>
      <c r="BQ11" s="11">
        <v>32232</v>
      </c>
      <c r="BR11" s="11"/>
      <c r="BS11" s="11"/>
      <c r="BT11" s="11"/>
    </row>
    <row r="12" spans="8:72" s="10" customFormat="1" ht="15" customHeight="1">
      <c r="H12" s="21" t="s">
        <v>51</v>
      </c>
      <c r="I12" s="22" t="s">
        <v>52</v>
      </c>
      <c r="J12" s="12">
        <f>(J11/J10)*100</f>
        <v>4.213056429061846</v>
      </c>
      <c r="K12" s="12">
        <f>(K11/$K$10)*100</f>
        <v>7.9599009956939915</v>
      </c>
      <c r="L12" s="12">
        <f>(L11/$L$10)*100</f>
        <v>7.019132351783325</v>
      </c>
      <c r="M12" s="13"/>
      <c r="N12" s="13"/>
      <c r="O12" s="12">
        <f>(O11/$O$10)*100</f>
        <v>11.565696302124312</v>
      </c>
      <c r="P12" s="12">
        <f>(P11/$P$10)*100</f>
        <v>9.63198546115402</v>
      </c>
      <c r="Q12" s="12">
        <f>(Q11/$Q$10)*100</f>
        <v>6.399427567004215</v>
      </c>
      <c r="R12" s="12">
        <f>(R11/$R$10)*100</f>
        <v>3.636429390186185</v>
      </c>
      <c r="S12" s="12">
        <f>(S11/$S$10)*100</f>
        <v>8.674183056103274</v>
      </c>
      <c r="T12" s="12">
        <f>(T11/$T$10)*100</f>
        <v>11.339600470035252</v>
      </c>
      <c r="U12" s="12">
        <f>(U11/$U$10)*100</f>
        <v>4</v>
      </c>
      <c r="V12" s="12">
        <f>(V11/$V$10)*100</f>
        <v>6.278538812785388</v>
      </c>
      <c r="W12" s="12">
        <f>(W11/$W$10)*100</f>
        <v>8.251544892766267</v>
      </c>
      <c r="X12" s="12">
        <f>(X11/$X$10)*100</f>
        <v>11.421066789031473</v>
      </c>
      <c r="Y12" s="12">
        <f>(Y11/$Y$10)*100</f>
        <v>1.7391304347826086</v>
      </c>
      <c r="Z12" s="12">
        <f>(Z11/$Z$10)*100</f>
        <v>1.9021739130434785</v>
      </c>
      <c r="AA12" s="12">
        <f>(AA11/$AA$10)*100</f>
        <v>4.903078677309008</v>
      </c>
      <c r="AB12" s="12">
        <f>(AB11/$AB$10)*100</f>
        <v>12.026726057906458</v>
      </c>
      <c r="AC12" s="12">
        <f>(AC11/$AC$10)*100</f>
        <v>8.889394111628965</v>
      </c>
      <c r="AD12" s="12">
        <f>(AD11/$AD$10)*100</f>
        <v>8.450930083386785</v>
      </c>
      <c r="AE12" s="12">
        <f>(AE11/$AE$10)*100</f>
        <v>6.816730523627075</v>
      </c>
      <c r="AF12" s="12">
        <f>(AF11/$AF$10)*100</f>
        <v>15.730337078651685</v>
      </c>
      <c r="AG12" s="12">
        <f>(AG11/$AG$10)*100</f>
        <v>4.969238050165641</v>
      </c>
      <c r="AH12" s="12">
        <f>(AH11/$AH$10)*100</f>
        <v>15.384615384615385</v>
      </c>
      <c r="AI12" s="12"/>
      <c r="AJ12" s="12"/>
      <c r="AK12" s="12">
        <f>(AK11/$AK$10)*100</f>
        <v>2.197802197802198</v>
      </c>
      <c r="AL12" s="12"/>
      <c r="AM12" s="12">
        <f>(AM11/$AM$10)*100</f>
        <v>9.896193771626297</v>
      </c>
      <c r="AN12" s="12"/>
      <c r="AO12" s="12"/>
      <c r="AP12" s="12"/>
      <c r="AQ12" s="12"/>
      <c r="AR12" s="12"/>
      <c r="AS12" s="12"/>
      <c r="AT12" s="12"/>
      <c r="AU12" s="12">
        <f>(AU11/$AU$10)*100</f>
        <v>8.727580850162406</v>
      </c>
      <c r="AV12" s="12"/>
      <c r="AW12" s="12">
        <f>(AW11/$AW$10)*100</f>
        <v>7.89512603369468</v>
      </c>
      <c r="AX12" s="12">
        <f>(AX11/$AX$10)*100</f>
        <v>2.431791221826809</v>
      </c>
      <c r="AY12" s="12">
        <f>(AY11/$AY$10)*100</f>
        <v>7.544378698224852</v>
      </c>
      <c r="AZ12" s="12"/>
      <c r="BA12" s="12">
        <f>(BA11/$BA$10)*100</f>
        <v>3.8133181559476377</v>
      </c>
      <c r="BB12" s="12">
        <f>(BB11/$BB$10)*100</f>
        <v>3</v>
      </c>
      <c r="BC12" s="12">
        <f>(BC11/$BC$10)*100</f>
        <v>4.140945840662251</v>
      </c>
      <c r="BD12" s="12">
        <f>(BD11/$BD$10)*100</f>
        <v>10.241800606627548</v>
      </c>
      <c r="BE12" s="12">
        <f>(BE11/$BE$10)*100</f>
        <v>7.0838793334110886</v>
      </c>
      <c r="BF12" s="12">
        <f>(BF11/$BF$10)*100</f>
        <v>6.125747352479119</v>
      </c>
      <c r="BG12" s="14"/>
      <c r="BH12" s="12">
        <f>(BH11/$BH$10)*100</f>
        <v>49.554429495020095</v>
      </c>
      <c r="BI12" s="12">
        <f>(BI11/$BI$10)*100</f>
        <v>3.9617532082650557</v>
      </c>
      <c r="BJ12" s="12">
        <f>(BJ11/$BJ$10)*100</f>
        <v>5.480039050269143</v>
      </c>
      <c r="BK12" s="12"/>
      <c r="BL12" s="12"/>
      <c r="BM12" s="12"/>
      <c r="BN12" s="12"/>
      <c r="BO12" s="12">
        <f>(BO11/$BO$10)*100</f>
        <v>0.4807692307692308</v>
      </c>
      <c r="BP12" s="12">
        <f>(BP11/$BP$10)*100</f>
        <v>4.069000828956426</v>
      </c>
      <c r="BQ12" s="12">
        <f>(BQ11/$BQ$10)*100</f>
        <v>5.629748659458893</v>
      </c>
      <c r="BR12" s="12"/>
      <c r="BS12" s="12"/>
      <c r="BT12" s="12"/>
    </row>
    <row r="13" spans="8:72" s="10" customFormat="1" ht="15" customHeight="1">
      <c r="H13" s="19" t="s">
        <v>53</v>
      </c>
      <c r="I13" s="20" t="s">
        <v>50</v>
      </c>
      <c r="J13" s="11">
        <f>SUM(K13:BF13)</f>
        <v>5337407</v>
      </c>
      <c r="K13" s="11">
        <v>8208</v>
      </c>
      <c r="L13" s="11">
        <v>2850</v>
      </c>
      <c r="M13" s="11"/>
      <c r="N13" s="11"/>
      <c r="O13" s="11">
        <v>147</v>
      </c>
      <c r="P13" s="11">
        <v>158</v>
      </c>
      <c r="Q13" s="11">
        <v>4194</v>
      </c>
      <c r="R13" s="11">
        <v>40003</v>
      </c>
      <c r="S13" s="11">
        <v>9788</v>
      </c>
      <c r="T13" s="11">
        <v>312</v>
      </c>
      <c r="U13" s="11">
        <v>135</v>
      </c>
      <c r="V13" s="11">
        <v>118</v>
      </c>
      <c r="W13" s="11">
        <v>878</v>
      </c>
      <c r="X13" s="11">
        <v>6686</v>
      </c>
      <c r="Y13" s="11">
        <v>3</v>
      </c>
      <c r="Z13" s="11">
        <v>130</v>
      </c>
      <c r="AA13" s="11">
        <v>109</v>
      </c>
      <c r="AB13" s="11">
        <v>46</v>
      </c>
      <c r="AC13" s="11">
        <v>639</v>
      </c>
      <c r="AD13" s="11">
        <v>391</v>
      </c>
      <c r="AE13" s="11">
        <v>572</v>
      </c>
      <c r="AF13" s="11">
        <v>22</v>
      </c>
      <c r="AG13" s="11">
        <v>173</v>
      </c>
      <c r="AH13" s="11"/>
      <c r="AI13" s="11"/>
      <c r="AJ13" s="11"/>
      <c r="AK13" s="11"/>
      <c r="AL13" s="11"/>
      <c r="AM13" s="11">
        <v>316</v>
      </c>
      <c r="AN13" s="11"/>
      <c r="AO13" s="11"/>
      <c r="AP13" s="11"/>
      <c r="AQ13" s="11"/>
      <c r="AR13" s="11"/>
      <c r="AS13" s="11"/>
      <c r="AT13" s="11"/>
      <c r="AU13" s="11">
        <v>307</v>
      </c>
      <c r="AV13" s="11"/>
      <c r="AW13" s="11">
        <v>67922</v>
      </c>
      <c r="AX13" s="11">
        <v>86</v>
      </c>
      <c r="AY13" s="11">
        <v>74</v>
      </c>
      <c r="AZ13" s="11">
        <v>1</v>
      </c>
      <c r="BA13" s="11">
        <v>271</v>
      </c>
      <c r="BB13" s="11"/>
      <c r="BC13" s="11">
        <v>5109089</v>
      </c>
      <c r="BD13" s="11">
        <v>3304</v>
      </c>
      <c r="BE13" s="11">
        <v>64964</v>
      </c>
      <c r="BF13" s="11">
        <v>15511</v>
      </c>
      <c r="BH13" s="11"/>
      <c r="BI13" s="11">
        <v>8780000</v>
      </c>
      <c r="BJ13" s="11">
        <v>78561</v>
      </c>
      <c r="BK13" s="11"/>
      <c r="BL13" s="11"/>
      <c r="BM13" s="11"/>
      <c r="BO13" s="11"/>
      <c r="BP13" s="11">
        <v>4940526</v>
      </c>
      <c r="BQ13" s="11">
        <v>34788</v>
      </c>
      <c r="BR13" s="11"/>
      <c r="BS13" s="11"/>
      <c r="BT13" s="11"/>
    </row>
    <row r="14" spans="8:72" s="10" customFormat="1" ht="15" customHeight="1">
      <c r="H14" s="21" t="s">
        <v>54</v>
      </c>
      <c r="I14" s="22" t="s">
        <v>52</v>
      </c>
      <c r="J14" s="12">
        <f>(J13/J10)*100</f>
        <v>6.637296908854689</v>
      </c>
      <c r="K14" s="12">
        <f>(K13/$K$10)*100</f>
        <v>9.276567850725016</v>
      </c>
      <c r="L14" s="12">
        <f>(L13/$L$10)*100</f>
        <v>11.219589008739469</v>
      </c>
      <c r="M14" s="13"/>
      <c r="N14" s="13"/>
      <c r="O14" s="12">
        <f>(O13/$O$10)*100</f>
        <v>11.565696302124312</v>
      </c>
      <c r="P14" s="12">
        <f>(P13/$P$10)*100</f>
        <v>7.178555202180827</v>
      </c>
      <c r="Q14" s="12">
        <f>(Q13/$Q$10)*100</f>
        <v>6.523869522609547</v>
      </c>
      <c r="R14" s="12">
        <f>(R13/$R$10)*100</f>
        <v>6.289967782056383</v>
      </c>
      <c r="S14" s="12">
        <f>(S13/$S$10)*100</f>
        <v>16.49560982186494</v>
      </c>
      <c r="T14" s="12">
        <f>(T13/$T$10)*100</f>
        <v>9.16568742655699</v>
      </c>
      <c r="U14" s="12">
        <f>(U13/$U$10)*100</f>
        <v>7.5</v>
      </c>
      <c r="V14" s="12">
        <f>(V13/$V$10)*100</f>
        <v>6.735159817351597</v>
      </c>
      <c r="W14" s="12">
        <f>(W13/$W$10)*100</f>
        <v>7.978916757542712</v>
      </c>
      <c r="X14" s="12">
        <f>(X13/$X$10)*100</f>
        <v>10.57928131774237</v>
      </c>
      <c r="Y14" s="12">
        <f>(Y13/$Y$10)*100</f>
        <v>2.608695652173913</v>
      </c>
      <c r="Z14" s="12">
        <f>(Z13/$Z$10)*100</f>
        <v>3.92512077294686</v>
      </c>
      <c r="AA14" s="12">
        <f>(AA13/$AA$10)*100</f>
        <v>4.142911440516913</v>
      </c>
      <c r="AB14" s="12">
        <f>(AB13/$AB$10)*100</f>
        <v>10.244988864142538</v>
      </c>
      <c r="AC14" s="12">
        <f>(AC13/$AC$10)*100</f>
        <v>7.263839945435945</v>
      </c>
      <c r="AD14" s="12">
        <f>(AD13/$AD$10)*100</f>
        <v>6.270044900577293</v>
      </c>
      <c r="AE14" s="12">
        <f>(AE13/$AE$10)*100</f>
        <v>9.13154533844189</v>
      </c>
      <c r="AF14" s="12">
        <f>(AF13/$AF$10)*100</f>
        <v>12.359550561797752</v>
      </c>
      <c r="AG14" s="12">
        <f>(AG13/$AG$10)*100</f>
        <v>8.187411263606247</v>
      </c>
      <c r="AH14" s="12"/>
      <c r="AI14" s="12"/>
      <c r="AJ14" s="12"/>
      <c r="AK14" s="12"/>
      <c r="AL14" s="12"/>
      <c r="AM14" s="12">
        <f>(AM13/$AM$10)*100</f>
        <v>21.86851211072664</v>
      </c>
      <c r="AN14" s="12"/>
      <c r="AO14" s="12"/>
      <c r="AP14" s="12"/>
      <c r="AQ14" s="12"/>
      <c r="AR14" s="12"/>
      <c r="AS14" s="12"/>
      <c r="AT14" s="12"/>
      <c r="AU14" s="12">
        <f>(AU13/$AU$10)*100</f>
        <v>4.335545826860613</v>
      </c>
      <c r="AV14" s="12"/>
      <c r="AW14" s="12">
        <f>(AW13/$AW$10)*100</f>
        <v>9.388014048434203</v>
      </c>
      <c r="AX14" s="12">
        <f>(AX13/$AX$10)*100</f>
        <v>5.100830367734282</v>
      </c>
      <c r="AY14" s="12">
        <f>(AY13/$AY$10)*100</f>
        <v>10.946745562130179</v>
      </c>
      <c r="AZ14" s="12">
        <f>(AZ13/$AZ$10)*100</f>
        <v>50</v>
      </c>
      <c r="BA14" s="12">
        <f>(BA13/$BA$10)*100</f>
        <v>7.712009106431417</v>
      </c>
      <c r="BB14" s="12"/>
      <c r="BC14" s="12">
        <f>(BC13/$BC$10)*100</f>
        <v>6.555912555068579</v>
      </c>
      <c r="BD14" s="12">
        <f>(BD13/$BD$10)*100</f>
        <v>9.365875783088132</v>
      </c>
      <c r="BE14" s="12">
        <f>(BE13/$BE$10)*100</f>
        <v>11.142518026578484</v>
      </c>
      <c r="BF14" s="12">
        <f>(BF13/$BF$10)*100</f>
        <v>17.530713502639045</v>
      </c>
      <c r="BG14" s="14"/>
      <c r="BH14" s="12"/>
      <c r="BI14" s="12">
        <f>(BI13/$BI$10)*100</f>
        <v>6.781866478566425</v>
      </c>
      <c r="BJ14" s="12">
        <f>(BJ13/$BJ$10)*100</f>
        <v>6.043790768719473</v>
      </c>
      <c r="BK14" s="12"/>
      <c r="BL14" s="12"/>
      <c r="BM14" s="12"/>
      <c r="BN14" s="12"/>
      <c r="BO14" s="12"/>
      <c r="BP14" s="12">
        <f>(BP13/$BP$10)*100</f>
        <v>6.483781805124962</v>
      </c>
      <c r="BQ14" s="12">
        <f>(BQ13/$BQ$10)*100</f>
        <v>6.076188147345991</v>
      </c>
      <c r="BR14" s="12"/>
      <c r="BS14" s="12"/>
      <c r="BT14" s="12"/>
    </row>
    <row r="15" spans="8:72" s="10" customFormat="1" ht="15" customHeight="1">
      <c r="H15" s="19" t="s">
        <v>55</v>
      </c>
      <c r="I15" s="20" t="s">
        <v>50</v>
      </c>
      <c r="J15" s="11">
        <f>SUM(K15:BF15)</f>
        <v>28354383</v>
      </c>
      <c r="K15" s="11">
        <v>18009</v>
      </c>
      <c r="L15" s="11">
        <v>2969</v>
      </c>
      <c r="M15" s="11"/>
      <c r="N15" s="11"/>
      <c r="O15" s="11">
        <v>143</v>
      </c>
      <c r="P15" s="11">
        <v>685</v>
      </c>
      <c r="Q15" s="11">
        <v>16911</v>
      </c>
      <c r="R15" s="11">
        <v>216673</v>
      </c>
      <c r="S15" s="11">
        <v>12267</v>
      </c>
      <c r="T15" s="11">
        <v>528</v>
      </c>
      <c r="U15" s="11">
        <v>545</v>
      </c>
      <c r="V15" s="11">
        <v>649</v>
      </c>
      <c r="W15" s="11">
        <v>1334</v>
      </c>
      <c r="X15" s="11">
        <v>4857</v>
      </c>
      <c r="Y15" s="11">
        <v>33</v>
      </c>
      <c r="Z15" s="11">
        <v>799</v>
      </c>
      <c r="AA15" s="11">
        <v>1441</v>
      </c>
      <c r="AB15" s="11">
        <v>80</v>
      </c>
      <c r="AC15" s="11">
        <v>450</v>
      </c>
      <c r="AD15" s="11">
        <v>1859</v>
      </c>
      <c r="AE15" s="11">
        <v>1453</v>
      </c>
      <c r="AF15" s="11">
        <v>34</v>
      </c>
      <c r="AG15" s="11">
        <v>944</v>
      </c>
      <c r="AH15" s="11">
        <v>23</v>
      </c>
      <c r="AI15" s="11">
        <v>8585</v>
      </c>
      <c r="AJ15" s="11"/>
      <c r="AK15" s="11">
        <v>89</v>
      </c>
      <c r="AL15" s="11"/>
      <c r="AM15" s="11">
        <v>280</v>
      </c>
      <c r="AN15" s="11">
        <v>8</v>
      </c>
      <c r="AO15" s="11">
        <v>41083</v>
      </c>
      <c r="AP15" s="11"/>
      <c r="AQ15" s="11">
        <v>56</v>
      </c>
      <c r="AR15" s="11">
        <v>22</v>
      </c>
      <c r="AS15" s="11"/>
      <c r="AT15" s="11"/>
      <c r="AU15" s="11">
        <v>4097</v>
      </c>
      <c r="AV15" s="11">
        <v>16</v>
      </c>
      <c r="AW15" s="11">
        <v>180729</v>
      </c>
      <c r="AX15" s="11">
        <v>693</v>
      </c>
      <c r="AY15" s="11">
        <v>175</v>
      </c>
      <c r="AZ15" s="11"/>
      <c r="BA15" s="11">
        <v>1174</v>
      </c>
      <c r="BB15" s="11"/>
      <c r="BC15" s="11">
        <v>27645060</v>
      </c>
      <c r="BD15" s="11">
        <v>8330</v>
      </c>
      <c r="BE15" s="11">
        <v>153285</v>
      </c>
      <c r="BF15" s="11">
        <v>28015</v>
      </c>
      <c r="BH15" s="11"/>
      <c r="BI15" s="11">
        <v>48000000</v>
      </c>
      <c r="BJ15" s="11">
        <v>480225</v>
      </c>
      <c r="BK15" s="11"/>
      <c r="BL15" s="11">
        <v>150882</v>
      </c>
      <c r="BM15" s="11">
        <v>21739</v>
      </c>
      <c r="BO15" s="11"/>
      <c r="BP15" s="11">
        <v>27145648</v>
      </c>
      <c r="BQ15" s="11">
        <v>192874</v>
      </c>
      <c r="BR15" s="11"/>
      <c r="BS15" s="11">
        <v>40965</v>
      </c>
      <c r="BT15" s="11">
        <v>8517</v>
      </c>
    </row>
    <row r="16" spans="8:72" s="10" customFormat="1" ht="15" customHeight="1">
      <c r="H16" s="21" t="s">
        <v>53</v>
      </c>
      <c r="I16" s="22" t="s">
        <v>52</v>
      </c>
      <c r="J16" s="12">
        <f>(J15/J10)*100</f>
        <v>35.25990403924265</v>
      </c>
      <c r="K16" s="12">
        <f>(K15/$K$10)*100</f>
        <v>20.353522225110478</v>
      </c>
      <c r="L16" s="12">
        <f>(L15/$L$10)*100</f>
        <v>11.688056058578065</v>
      </c>
      <c r="M16" s="13"/>
      <c r="N16" s="13"/>
      <c r="O16" s="12">
        <f>(O15/$O$10)*100</f>
        <v>11.25098347757671</v>
      </c>
      <c r="P16" s="12">
        <f>(P15/$P$10)*100</f>
        <v>31.122217174011812</v>
      </c>
      <c r="Q16" s="12">
        <f>(Q15/$Q$10)*100</f>
        <v>26.30547389052219</v>
      </c>
      <c r="R16" s="12">
        <f>(R15/$R$10)*100</f>
        <v>34.069099548571415</v>
      </c>
      <c r="S16" s="12">
        <f>(S15/$S$10)*100</f>
        <v>20.673441528894283</v>
      </c>
      <c r="T16" s="12">
        <f>(T15/$T$10)*100</f>
        <v>15.511163337250295</v>
      </c>
      <c r="U16" s="12">
        <f>(U15/$U$10)*100</f>
        <v>30.277777777777775</v>
      </c>
      <c r="V16" s="12">
        <f>(V15/$V$10)*100</f>
        <v>37.04337899543379</v>
      </c>
      <c r="W16" s="12">
        <f>(W15/$W$10)*100</f>
        <v>12.122864412940748</v>
      </c>
      <c r="X16" s="12">
        <f>(X15/$X$10)*100</f>
        <v>7.685248184306713</v>
      </c>
      <c r="Y16" s="12">
        <f>(Y15/$Y$10)*100</f>
        <v>28.695652173913043</v>
      </c>
      <c r="Z16" s="12">
        <f>(Z15/$Z$10)*100</f>
        <v>24.124396135265698</v>
      </c>
      <c r="AA16" s="12">
        <f>(AA15/$AA$10)*100</f>
        <v>54.77004941087039</v>
      </c>
      <c r="AB16" s="12">
        <f>(AB15/$AB$10)*100</f>
        <v>17.817371937639198</v>
      </c>
      <c r="AC16" s="12">
        <f>(AC15/$AC$10)*100</f>
        <v>5.115380243264749</v>
      </c>
      <c r="AD16" s="12">
        <f>(AD15/$AD$10)*100</f>
        <v>29.810776138550356</v>
      </c>
      <c r="AE16" s="12">
        <f>(AE15/$AE$10)*100</f>
        <v>23.196040868454663</v>
      </c>
      <c r="AF16" s="12">
        <f>(AF15/$AF$10)*100</f>
        <v>19.101123595505616</v>
      </c>
      <c r="AG16" s="12">
        <f>(AG15/$AG$10)*100</f>
        <v>44.675816374822524</v>
      </c>
      <c r="AH16" s="12">
        <f>(AH15/$AH$10)*100</f>
        <v>58.97435897435898</v>
      </c>
      <c r="AI16" s="12">
        <f>(AI15/$AI$10)*100</f>
        <v>94.01007446342533</v>
      </c>
      <c r="AJ16" s="12"/>
      <c r="AK16" s="12">
        <f>(AK15/$AK$10)*100</f>
        <v>97.8021978021978</v>
      </c>
      <c r="AL16" s="12"/>
      <c r="AM16" s="12">
        <f>(AM15/$AM$10)*100</f>
        <v>19.377162629757784</v>
      </c>
      <c r="AN16" s="12">
        <f>(AN15/$AN$10)*100</f>
        <v>88.88888888888889</v>
      </c>
      <c r="AO16" s="12">
        <f>(AO15/$AO$10)*100</f>
        <v>99.99756596241845</v>
      </c>
      <c r="AP16" s="12"/>
      <c r="AQ16" s="12">
        <f>(AQ15/$AQ$10)*100</f>
        <v>100</v>
      </c>
      <c r="AR16" s="12">
        <f>(AR15/$AR$10)*100</f>
        <v>100</v>
      </c>
      <c r="AS16" s="12"/>
      <c r="AT16" s="12"/>
      <c r="AU16" s="12">
        <f>(AU15/$AU$10)*100</f>
        <v>57.85905945487926</v>
      </c>
      <c r="AV16" s="12">
        <f>(AV15/$AV$10)*100</f>
        <v>61.53846153846154</v>
      </c>
      <c r="AW16" s="12">
        <f>(AW15/$AW$10)*100</f>
        <v>24.97992389740386</v>
      </c>
      <c r="AX16" s="12">
        <f>(AX15/$AX$10)*100</f>
        <v>41.10320284697509</v>
      </c>
      <c r="AY16" s="12">
        <f>(AY15/$AY$10)*100</f>
        <v>25.88757396449704</v>
      </c>
      <c r="AZ16" s="12"/>
      <c r="BA16" s="12">
        <f>(BA15/$BA$10)*100</f>
        <v>33.4092202618099</v>
      </c>
      <c r="BB16" s="12"/>
      <c r="BC16" s="12">
        <f>(BC15/$BC$10)*100</f>
        <v>35.473759791544865</v>
      </c>
      <c r="BD16" s="12">
        <f>(BD15/$BD$10)*100</f>
        <v>23.613119029395925</v>
      </c>
      <c r="BE16" s="12">
        <f>(BE15/$BE$10)*100</f>
        <v>26.29119013152027</v>
      </c>
      <c r="BF16" s="12">
        <f>(BF15/$BF$10)*100</f>
        <v>31.66288045750969</v>
      </c>
      <c r="BG16" s="14"/>
      <c r="BH16" s="12"/>
      <c r="BI16" s="12">
        <f>(BI15/$BI$10)*100</f>
        <v>37.076263208563596</v>
      </c>
      <c r="BJ16" s="12">
        <f>(BJ15/$BJ$10)*100</f>
        <v>36.94427797390956</v>
      </c>
      <c r="BK16" s="12"/>
      <c r="BL16" s="12">
        <f>(BL15/$BL$10)*100</f>
        <v>100</v>
      </c>
      <c r="BM16" s="12">
        <f>(BM15/$BM$10)*100</f>
        <v>97.5324150926466</v>
      </c>
      <c r="BN16" s="12"/>
      <c r="BO16" s="12"/>
      <c r="BP16" s="12">
        <f>(BP15/$BP$10)*100</f>
        <v>35.625044497433436</v>
      </c>
      <c r="BQ16" s="12">
        <f>(BQ15/$BQ$10)*100</f>
        <v>33.68801634848829</v>
      </c>
      <c r="BR16" s="12"/>
      <c r="BS16" s="12">
        <f>(BS15/$BS$10)*100</f>
        <v>100</v>
      </c>
      <c r="BT16" s="12">
        <f>(BT15/$BT$10)*100</f>
        <v>94.89693593314763</v>
      </c>
    </row>
    <row r="17" spans="8:72" s="10" customFormat="1" ht="15" customHeight="1">
      <c r="H17" s="19" t="s">
        <v>56</v>
      </c>
      <c r="I17" s="20" t="s">
        <v>50</v>
      </c>
      <c r="J17" s="11">
        <f>SUM(K17:BF17)</f>
        <v>2271834</v>
      </c>
      <c r="K17" s="11">
        <v>4716</v>
      </c>
      <c r="L17" s="11">
        <v>1543</v>
      </c>
      <c r="M17" s="11"/>
      <c r="N17" s="11"/>
      <c r="O17" s="11">
        <v>48</v>
      </c>
      <c r="P17" s="11">
        <v>46</v>
      </c>
      <c r="Q17" s="11">
        <v>2183</v>
      </c>
      <c r="R17" s="11">
        <v>12993</v>
      </c>
      <c r="S17" s="11">
        <v>4050</v>
      </c>
      <c r="T17" s="11">
        <v>217</v>
      </c>
      <c r="U17" s="11">
        <v>125</v>
      </c>
      <c r="V17" s="11">
        <v>83</v>
      </c>
      <c r="W17" s="11">
        <v>62</v>
      </c>
      <c r="X17" s="11">
        <v>1360</v>
      </c>
      <c r="Y17" s="11">
        <v>1</v>
      </c>
      <c r="Z17" s="11">
        <v>32</v>
      </c>
      <c r="AA17" s="11">
        <v>41</v>
      </c>
      <c r="AB17" s="11">
        <v>6</v>
      </c>
      <c r="AC17" s="11">
        <v>90</v>
      </c>
      <c r="AD17" s="11">
        <v>146</v>
      </c>
      <c r="AE17" s="11">
        <v>183</v>
      </c>
      <c r="AF17" s="11">
        <v>5</v>
      </c>
      <c r="AG17" s="11">
        <v>95</v>
      </c>
      <c r="AH17" s="11"/>
      <c r="AI17" s="11"/>
      <c r="AJ17" s="11"/>
      <c r="AK17" s="11"/>
      <c r="AL17" s="11"/>
      <c r="AM17" s="11">
        <v>10</v>
      </c>
      <c r="AN17" s="11"/>
      <c r="AO17" s="11"/>
      <c r="AP17" s="11"/>
      <c r="AQ17" s="11"/>
      <c r="AR17" s="11"/>
      <c r="AS17" s="11"/>
      <c r="AT17" s="11"/>
      <c r="AU17" s="11">
        <v>136</v>
      </c>
      <c r="AV17" s="11">
        <v>1</v>
      </c>
      <c r="AW17" s="11">
        <v>35217</v>
      </c>
      <c r="AX17" s="11">
        <v>73</v>
      </c>
      <c r="AY17" s="11">
        <v>21</v>
      </c>
      <c r="AZ17" s="11"/>
      <c r="BA17" s="11">
        <v>241</v>
      </c>
      <c r="BB17" s="11"/>
      <c r="BC17" s="11">
        <v>2169471</v>
      </c>
      <c r="BD17" s="11">
        <v>1259</v>
      </c>
      <c r="BE17" s="11">
        <v>32818</v>
      </c>
      <c r="BF17" s="11">
        <v>4562</v>
      </c>
      <c r="BH17" s="11"/>
      <c r="BI17" s="11">
        <v>3509000</v>
      </c>
      <c r="BJ17" s="11">
        <v>43692</v>
      </c>
      <c r="BK17" s="11"/>
      <c r="BL17" s="11"/>
      <c r="BM17" s="11"/>
      <c r="BO17" s="11"/>
      <c r="BP17" s="11">
        <v>2080139</v>
      </c>
      <c r="BQ17" s="11">
        <v>21788</v>
      </c>
      <c r="BR17" s="11"/>
      <c r="BS17" s="11"/>
      <c r="BT17" s="11"/>
    </row>
    <row r="18" spans="8:72" s="10" customFormat="1" ht="15" customHeight="1">
      <c r="H18" s="21" t="s">
        <v>57</v>
      </c>
      <c r="I18" s="22" t="s">
        <v>52</v>
      </c>
      <c r="J18" s="12">
        <f>(J17/J10)*100</f>
        <v>2.825124032255922</v>
      </c>
      <c r="K18" s="12">
        <f>(K17/$K$10)*100</f>
        <v>5.329957844056916</v>
      </c>
      <c r="L18" s="12">
        <f>(L17/$L$10)*100</f>
        <v>6.074324856310527</v>
      </c>
      <c r="M18" s="13"/>
      <c r="N18" s="13"/>
      <c r="O18" s="12">
        <f>(O17/$O$10)*100</f>
        <v>3.7765538945712036</v>
      </c>
      <c r="P18" s="12">
        <f>(P17/$P$10)*100</f>
        <v>2.0899591094956835</v>
      </c>
      <c r="Q18" s="12">
        <f>(Q17/$Q$10)*100</f>
        <v>3.395709863580506</v>
      </c>
      <c r="R18" s="12">
        <f>(R17/$R$10)*100</f>
        <v>2.042985560889398</v>
      </c>
      <c r="S18" s="12">
        <f>(S17/$S$10)*100</f>
        <v>6.825420900955558</v>
      </c>
      <c r="T18" s="12">
        <f>(T17/$T$10)*100</f>
        <v>6.374853113983549</v>
      </c>
      <c r="U18" s="12">
        <f>(U17/$U$10)*100</f>
        <v>6.944444444444445</v>
      </c>
      <c r="V18" s="12">
        <f>(V17/$V$10)*100</f>
        <v>4.737442922374429</v>
      </c>
      <c r="W18" s="12">
        <f>(W17/$W$10)*100</f>
        <v>0.5634314794620139</v>
      </c>
      <c r="X18" s="12">
        <f>(X17/$X$10)*100</f>
        <v>2.1519327837465783</v>
      </c>
      <c r="Y18" s="12">
        <f>(Y17/$Y$10)*100</f>
        <v>0.8695652173913043</v>
      </c>
      <c r="Z18" s="12">
        <f>(Z17/$Z$10)*100</f>
        <v>0.966183574879227</v>
      </c>
      <c r="AA18" s="12">
        <f>(AA17/$AA$10)*100</f>
        <v>1.5583428354237931</v>
      </c>
      <c r="AB18" s="12">
        <f>(AB17/$AB$10)*100</f>
        <v>1.3363028953229399</v>
      </c>
      <c r="AC18" s="12">
        <f>(AC17/$AC$10)*100</f>
        <v>1.02307604865295</v>
      </c>
      <c r="AD18" s="12">
        <f>(AD17/$AD$10)*100</f>
        <v>2.3412443874278384</v>
      </c>
      <c r="AE18" s="12">
        <f>(AE17/$AE$10)*100</f>
        <v>2.921455938697318</v>
      </c>
      <c r="AF18" s="12">
        <f>(AF17/$AF$10)*100</f>
        <v>2.8089887640449436</v>
      </c>
      <c r="AG18" s="12">
        <f>(AG17/$AG$10)*100</f>
        <v>4.4959772834831995</v>
      </c>
      <c r="AH18" s="12"/>
      <c r="AI18" s="12"/>
      <c r="AJ18" s="12"/>
      <c r="AK18" s="12"/>
      <c r="AL18" s="12"/>
      <c r="AM18" s="12">
        <f>(AM17/$AM$10)*100</f>
        <v>0.6920415224913495</v>
      </c>
      <c r="AN18" s="12"/>
      <c r="AO18" s="12"/>
      <c r="AP18" s="12"/>
      <c r="AQ18" s="12"/>
      <c r="AR18" s="12"/>
      <c r="AS18" s="12"/>
      <c r="AT18" s="12"/>
      <c r="AU18" s="12">
        <f>(AU17/$AU$10)*100</f>
        <v>1.9206326790001411</v>
      </c>
      <c r="AV18" s="12">
        <f>(AV17/$AV$10)*100</f>
        <v>3.8461538461538463</v>
      </c>
      <c r="AW18" s="12">
        <f>(AW17/$AW$10)*100</f>
        <v>4.867608296924521</v>
      </c>
      <c r="AX18" s="12">
        <f>(AX17/$AX$10)*100</f>
        <v>4.329774614472123</v>
      </c>
      <c r="AY18" s="12">
        <f>(AY17/$AY$10)*100</f>
        <v>3.106508875739645</v>
      </c>
      <c r="AZ18" s="12"/>
      <c r="BA18" s="12">
        <f>(BA17/$BA$10)*100</f>
        <v>6.858281161070005</v>
      </c>
      <c r="BB18" s="12"/>
      <c r="BC18" s="12">
        <f>(BC17/$BC$10)*100</f>
        <v>2.783835272150707</v>
      </c>
      <c r="BD18" s="12">
        <f>(BD17/$BD$10)*100</f>
        <v>3.5688975819939337</v>
      </c>
      <c r="BE18" s="12">
        <f>(BE17/$BE$10)*100</f>
        <v>5.6288891785643225</v>
      </c>
      <c r="BF18" s="12">
        <f>(BF17/$BF$10)*100</f>
        <v>5.156025723618034</v>
      </c>
      <c r="BG18" s="14"/>
      <c r="BH18" s="12"/>
      <c r="BI18" s="12">
        <f>(BI17/$BI$10)*100</f>
        <v>2.7104293249760345</v>
      </c>
      <c r="BJ18" s="12">
        <f>(BJ17/$BJ$10)*100</f>
        <v>3.3612773038389427</v>
      </c>
      <c r="BK18" s="12"/>
      <c r="BL18" s="12"/>
      <c r="BM18" s="12"/>
      <c r="BN18" s="12"/>
      <c r="BO18" s="12"/>
      <c r="BP18" s="12">
        <f>(BP17/$BP$10)*100</f>
        <v>2.7299051559147416</v>
      </c>
      <c r="BQ18" s="12">
        <f>(BQ17/$BQ$10)*100</f>
        <v>3.8055647738983107</v>
      </c>
      <c r="BR18" s="12"/>
      <c r="BS18" s="12"/>
      <c r="BT18" s="12"/>
    </row>
    <row r="19" spans="8:72" s="10" customFormat="1" ht="15" customHeight="1">
      <c r="H19" s="19" t="s">
        <v>54</v>
      </c>
      <c r="I19" s="20" t="s">
        <v>50</v>
      </c>
      <c r="J19" s="11">
        <f>SUM(K19:BF19)</f>
        <v>1888828</v>
      </c>
      <c r="K19" s="11">
        <v>3771</v>
      </c>
      <c r="L19" s="11">
        <v>834</v>
      </c>
      <c r="M19" s="11"/>
      <c r="N19" s="11"/>
      <c r="O19" s="11">
        <v>52</v>
      </c>
      <c r="P19" s="11">
        <v>55</v>
      </c>
      <c r="Q19" s="11">
        <v>2303</v>
      </c>
      <c r="R19" s="11">
        <v>15509</v>
      </c>
      <c r="S19" s="11">
        <v>2119</v>
      </c>
      <c r="T19" s="11">
        <v>156</v>
      </c>
      <c r="U19" s="11">
        <v>86</v>
      </c>
      <c r="V19" s="11">
        <v>41</v>
      </c>
      <c r="W19" s="11">
        <v>264</v>
      </c>
      <c r="X19" s="11">
        <v>2095</v>
      </c>
      <c r="Y19" s="11">
        <v>4</v>
      </c>
      <c r="Z19" s="11">
        <v>2</v>
      </c>
      <c r="AA19" s="11">
        <v>25</v>
      </c>
      <c r="AB19" s="11">
        <v>12</v>
      </c>
      <c r="AC19" s="11">
        <v>217</v>
      </c>
      <c r="AD19" s="11">
        <v>247</v>
      </c>
      <c r="AE19" s="11">
        <v>151</v>
      </c>
      <c r="AF19" s="11">
        <v>4</v>
      </c>
      <c r="AG19" s="11">
        <v>82</v>
      </c>
      <c r="AH19" s="11">
        <v>1</v>
      </c>
      <c r="AI19" s="11">
        <v>5</v>
      </c>
      <c r="AJ19" s="11"/>
      <c r="AK19" s="11"/>
      <c r="AL19" s="11"/>
      <c r="AM19" s="11">
        <v>25</v>
      </c>
      <c r="AN19" s="11"/>
      <c r="AO19" s="11"/>
      <c r="AP19" s="11"/>
      <c r="AQ19" s="11"/>
      <c r="AR19" s="11"/>
      <c r="AS19" s="11"/>
      <c r="AT19" s="11"/>
      <c r="AU19" s="11">
        <v>222</v>
      </c>
      <c r="AV19" s="11"/>
      <c r="AW19" s="11">
        <v>20912</v>
      </c>
      <c r="AX19" s="11">
        <v>24</v>
      </c>
      <c r="AY19" s="11">
        <v>10</v>
      </c>
      <c r="AZ19" s="11"/>
      <c r="BA19" s="11">
        <v>28</v>
      </c>
      <c r="BB19" s="11"/>
      <c r="BC19" s="11">
        <v>1820433</v>
      </c>
      <c r="BD19" s="11">
        <v>1421</v>
      </c>
      <c r="BE19" s="11">
        <v>14595</v>
      </c>
      <c r="BF19" s="11">
        <v>3123</v>
      </c>
      <c r="BH19" s="11"/>
      <c r="BI19" s="11">
        <v>2943500</v>
      </c>
      <c r="BJ19" s="11">
        <v>33124</v>
      </c>
      <c r="BK19" s="11"/>
      <c r="BL19" s="11"/>
      <c r="BM19" s="11"/>
      <c r="BO19" s="11"/>
      <c r="BP19" s="11">
        <v>1768745</v>
      </c>
      <c r="BQ19" s="11">
        <v>13081</v>
      </c>
      <c r="BR19" s="11"/>
      <c r="BS19" s="11"/>
      <c r="BT19" s="11"/>
    </row>
    <row r="20" spans="8:72" s="10" customFormat="1" ht="15" customHeight="1">
      <c r="H20" s="21" t="s">
        <v>58</v>
      </c>
      <c r="I20" s="22" t="s">
        <v>52</v>
      </c>
      <c r="J20" s="12">
        <f>(J19/J10)*100</f>
        <v>2.34883947312959</v>
      </c>
      <c r="K20" s="12">
        <f>(K19/$K$10)*100</f>
        <v>4.261931940190549</v>
      </c>
      <c r="L20" s="12">
        <f>(L19/$L$10)*100</f>
        <v>3.283206046767971</v>
      </c>
      <c r="M20" s="13"/>
      <c r="N20" s="13"/>
      <c r="O20" s="12">
        <f>(O19/$O$10)*100</f>
        <v>4.091266719118805</v>
      </c>
      <c r="P20" s="12">
        <f>(P19/$P$10)*100</f>
        <v>2.498864152657883</v>
      </c>
      <c r="Q20" s="12">
        <f>(Q19/$Q$10)*100</f>
        <v>3.582372796988505</v>
      </c>
      <c r="R20" s="12">
        <f>(R19/$R$10)*100</f>
        <v>2.4385948636830346</v>
      </c>
      <c r="S20" s="12">
        <f>(S19/$S$10)*100</f>
        <v>3.5711276269444023</v>
      </c>
      <c r="T20" s="12">
        <f>(T19/$T$10)*100</f>
        <v>4.582843713278495</v>
      </c>
      <c r="U20" s="12">
        <f>(U19/$U$10)*100</f>
        <v>4.777777777777778</v>
      </c>
      <c r="V20" s="12">
        <f>(V19/$V$10)*100</f>
        <v>2.3401826484018264</v>
      </c>
      <c r="W20" s="12">
        <f>(W19/$W$10)*100</f>
        <v>2.399127589967285</v>
      </c>
      <c r="X20" s="12">
        <f>(X19/$X$10)*100</f>
        <v>3.314925869080207</v>
      </c>
      <c r="Y20" s="12">
        <f>(Y19/$Y$10)*100</f>
        <v>3.4782608695652173</v>
      </c>
      <c r="Z20" s="12">
        <f>(Z19/$Z$10)*100</f>
        <v>0.06038647342995169</v>
      </c>
      <c r="AA20" s="12">
        <f>(AA19/$AA$10)*100</f>
        <v>0.9502090459901178</v>
      </c>
      <c r="AB20" s="12">
        <f>(AB19/$AB$10)*100</f>
        <v>2.6726057906458798</v>
      </c>
      <c r="AC20" s="12">
        <f>(AC19/$AC$10)*100</f>
        <v>2.466750028418779</v>
      </c>
      <c r="AD20" s="12">
        <f>(AD19/$AD$10)*100</f>
        <v>3.9608723540731234</v>
      </c>
      <c r="AE20" s="12">
        <f>(AE19/$AE$10)*100</f>
        <v>2.4106002554278416</v>
      </c>
      <c r="AF20" s="12">
        <f>(AF19/$AF$10)*100</f>
        <v>2.247191011235955</v>
      </c>
      <c r="AG20" s="12">
        <f>(AG19/$AG$10)*100</f>
        <v>3.8807382867960247</v>
      </c>
      <c r="AH20" s="12">
        <f>(AH19/$AH$10)*100</f>
        <v>2.564102564102564</v>
      </c>
      <c r="AI20" s="12">
        <f>(AI19/$AI$10)*100</f>
        <v>0.054752518615856324</v>
      </c>
      <c r="AJ20" s="13"/>
      <c r="AK20" s="13"/>
      <c r="AL20" s="13"/>
      <c r="AM20" s="12">
        <f>(AM19/$AM$10)*100</f>
        <v>1.7301038062283738</v>
      </c>
      <c r="AN20" s="13"/>
      <c r="AO20" s="13"/>
      <c r="AP20" s="13"/>
      <c r="AQ20" s="13"/>
      <c r="AR20" s="13"/>
      <c r="AS20" s="13"/>
      <c r="AT20" s="13"/>
      <c r="AU20" s="12">
        <f>(AU19/$AU$10)*100</f>
        <v>3.1351504024855243</v>
      </c>
      <c r="AV20" s="13"/>
      <c r="AW20" s="12">
        <f>(AW19/$AW$10)*100</f>
        <v>2.890405903549013</v>
      </c>
      <c r="AX20" s="12">
        <f>(AX19/$AX$10)*100</f>
        <v>1.4234875444839856</v>
      </c>
      <c r="AY20" s="12">
        <f>(AY19/$AY$10)*100</f>
        <v>1.4792899408284024</v>
      </c>
      <c r="AZ20" s="13"/>
      <c r="BA20" s="12">
        <f>(BA19/$BA$10)*100</f>
        <v>0.796812749003984</v>
      </c>
      <c r="BB20" s="13"/>
      <c r="BC20" s="12">
        <f>(BC19/$BC$10)*100</f>
        <v>2.335954523470066</v>
      </c>
      <c r="BD20" s="12">
        <f>(BD19/$BD$10)*100</f>
        <v>4.028120305014599</v>
      </c>
      <c r="BE20" s="12">
        <f>(BE19/$BE$10)*100</f>
        <v>2.5033103041363365</v>
      </c>
      <c r="BF20" s="12">
        <f>(BF19/$BF$10)*100</f>
        <v>3.5296511036517138</v>
      </c>
      <c r="BH20" s="13"/>
      <c r="BI20" s="12">
        <f>(BI19/$BI$10)*100</f>
        <v>2.2736245990501445</v>
      </c>
      <c r="BJ20" s="12">
        <f>(BJ19/$BJ$10)*100</f>
        <v>2.548268548300859</v>
      </c>
      <c r="BK20" s="13"/>
      <c r="BL20" s="13"/>
      <c r="BM20" s="13"/>
      <c r="BO20" s="13"/>
      <c r="BP20" s="12">
        <f>(BP19/$BP$10)*100</f>
        <v>2.3212420395937094</v>
      </c>
      <c r="BQ20" s="12">
        <f>(BQ19/$BQ$10)*100</f>
        <v>2.2847711036976226</v>
      </c>
      <c r="BR20" s="13"/>
      <c r="BS20" s="13"/>
      <c r="BT20" s="13"/>
    </row>
    <row r="21" spans="8:72" s="10" customFormat="1" ht="15" customHeight="1">
      <c r="H21" s="19" t="s">
        <v>53</v>
      </c>
      <c r="I21" s="20" t="s">
        <v>50</v>
      </c>
      <c r="J21" s="11">
        <f>SUM(K21:BF21)</f>
        <v>10135161</v>
      </c>
      <c r="K21" s="11">
        <v>9199</v>
      </c>
      <c r="L21" s="11">
        <v>2307</v>
      </c>
      <c r="M21" s="11"/>
      <c r="N21" s="11"/>
      <c r="O21" s="11">
        <v>107</v>
      </c>
      <c r="P21" s="11">
        <v>172</v>
      </c>
      <c r="Q21" s="11">
        <v>9911</v>
      </c>
      <c r="R21" s="11">
        <v>68753</v>
      </c>
      <c r="S21" s="11">
        <v>4793</v>
      </c>
      <c r="T21" s="11">
        <v>387</v>
      </c>
      <c r="U21" s="11">
        <v>298</v>
      </c>
      <c r="V21" s="11">
        <v>191</v>
      </c>
      <c r="W21" s="11">
        <v>845</v>
      </c>
      <c r="X21" s="11">
        <v>6621</v>
      </c>
      <c r="Y21" s="11">
        <v>13</v>
      </c>
      <c r="Z21" s="11">
        <v>545</v>
      </c>
      <c r="AA21" s="11">
        <v>257</v>
      </c>
      <c r="AB21" s="11">
        <v>20</v>
      </c>
      <c r="AC21" s="11">
        <v>433</v>
      </c>
      <c r="AD21" s="11">
        <v>1157</v>
      </c>
      <c r="AE21" s="11">
        <v>861</v>
      </c>
      <c r="AF21" s="11">
        <v>8</v>
      </c>
      <c r="AG21" s="11">
        <v>149</v>
      </c>
      <c r="AH21" s="11">
        <v>4</v>
      </c>
      <c r="AI21" s="11">
        <v>1</v>
      </c>
      <c r="AJ21" s="11"/>
      <c r="AK21" s="11"/>
      <c r="AL21" s="11"/>
      <c r="AM21" s="11">
        <v>138</v>
      </c>
      <c r="AN21" s="11"/>
      <c r="AO21" s="11"/>
      <c r="AP21" s="11"/>
      <c r="AQ21" s="11"/>
      <c r="AR21" s="11"/>
      <c r="AS21" s="11"/>
      <c r="AT21" s="11"/>
      <c r="AU21" s="11">
        <v>352</v>
      </c>
      <c r="AV21" s="11">
        <v>2</v>
      </c>
      <c r="AW21" s="11">
        <v>105201</v>
      </c>
      <c r="AX21" s="11">
        <v>255</v>
      </c>
      <c r="AY21" s="11">
        <v>17</v>
      </c>
      <c r="AZ21" s="11"/>
      <c r="BA21" s="11">
        <v>326</v>
      </c>
      <c r="BB21" s="11"/>
      <c r="BC21" s="11">
        <v>9847589</v>
      </c>
      <c r="BD21" s="11">
        <v>3259</v>
      </c>
      <c r="BE21" s="11">
        <v>65446</v>
      </c>
      <c r="BF21" s="11">
        <v>5544</v>
      </c>
      <c r="BH21" s="11"/>
      <c r="BI21" s="11">
        <v>15639000</v>
      </c>
      <c r="BJ21" s="11">
        <v>135625</v>
      </c>
      <c r="BK21" s="11"/>
      <c r="BL21" s="11"/>
      <c r="BM21" s="11"/>
      <c r="BO21" s="11"/>
      <c r="BP21" s="11">
        <v>9664620</v>
      </c>
      <c r="BQ21" s="11">
        <v>66949</v>
      </c>
      <c r="BR21" s="11"/>
      <c r="BS21" s="11"/>
      <c r="BT21" s="11"/>
    </row>
    <row r="22" spans="8:72" s="10" customFormat="1" ht="15" customHeight="1">
      <c r="H22" s="21" t="s">
        <v>59</v>
      </c>
      <c r="I22" s="22" t="s">
        <v>52</v>
      </c>
      <c r="J22" s="12">
        <f>(J21/J10)*100</f>
        <v>12.603511925555727</v>
      </c>
      <c r="K22" s="12">
        <f>(K21/$K$10)*100</f>
        <v>10.396582317107628</v>
      </c>
      <c r="L22" s="12">
        <f>(L21/$L$10)*100</f>
        <v>9.081962050232265</v>
      </c>
      <c r="M22" s="13"/>
      <c r="N22" s="13"/>
      <c r="O22" s="12">
        <f>(O21/$O$10)*100</f>
        <v>8.418568056648308</v>
      </c>
      <c r="P22" s="12">
        <f>(P21/$P$10)*100</f>
        <v>7.81462971376647</v>
      </c>
      <c r="Q22" s="12">
        <f>(Q21/$Q$10)*100</f>
        <v>15.41680277505561</v>
      </c>
      <c r="R22" s="12">
        <f>(R21/$R$10)*100</f>
        <v>10.810543082261892</v>
      </c>
      <c r="S22" s="12">
        <f>(S21/$S$10)*100</f>
        <v>8.077590710686417</v>
      </c>
      <c r="T22" s="12">
        <f>(T21/$T$10)*100</f>
        <v>11.3689776733255</v>
      </c>
      <c r="U22" s="12">
        <f>(U21/$U$10)*100</f>
        <v>16.555555555555557</v>
      </c>
      <c r="V22" s="12">
        <f>(V21/$V$10)*100</f>
        <v>10.901826484018265</v>
      </c>
      <c r="W22" s="12">
        <f>(W21/$W$10)*100</f>
        <v>7.6790258087968</v>
      </c>
      <c r="X22" s="12">
        <f>(X21/$X$10)*100</f>
        <v>10.476431589107422</v>
      </c>
      <c r="Y22" s="12">
        <f>(Y21/$Y$10)*100</f>
        <v>11.304347826086957</v>
      </c>
      <c r="Z22" s="12">
        <f>(Z21/$Z$10)*100</f>
        <v>16.455314009661837</v>
      </c>
      <c r="AA22" s="12">
        <f>(AA21/$AA$10)*100</f>
        <v>9.76814899277841</v>
      </c>
      <c r="AB22" s="12">
        <f>(AB21/$AB$10)*100</f>
        <v>4.4543429844097995</v>
      </c>
      <c r="AC22" s="12">
        <f>(AC21/$AC$10)*100</f>
        <v>4.922132545185859</v>
      </c>
      <c r="AD22" s="12">
        <f>(AD21/$AD$10)*100</f>
        <v>18.553559974342527</v>
      </c>
      <c r="AE22" s="12">
        <f>(AE21/$AE$10)*100</f>
        <v>13.745210727969347</v>
      </c>
      <c r="AF22" s="12">
        <f>(AF21/$AF$10)*100</f>
        <v>4.49438202247191</v>
      </c>
      <c r="AG22" s="12">
        <f>(AG21/$AG$10)*100</f>
        <v>7.051585423568387</v>
      </c>
      <c r="AH22" s="12">
        <f>(AH21/$AH$10)*100</f>
        <v>10.256410256410255</v>
      </c>
      <c r="AI22" s="12">
        <f>(AI21/$AI$10)*100</f>
        <v>0.010950503723171266</v>
      </c>
      <c r="AJ22" s="13"/>
      <c r="AK22" s="13"/>
      <c r="AL22" s="13"/>
      <c r="AM22" s="12">
        <f>(AM21/$AM$10)*100</f>
        <v>9.550173010380623</v>
      </c>
      <c r="AN22" s="13"/>
      <c r="AO22" s="13"/>
      <c r="AP22" s="13"/>
      <c r="AQ22" s="13"/>
      <c r="AR22" s="13"/>
      <c r="AS22" s="13"/>
      <c r="AT22" s="13"/>
      <c r="AU22" s="12">
        <f>(AU21/$AU$10)*100</f>
        <v>4.971049286823895</v>
      </c>
      <c r="AV22" s="12">
        <f>(AV21/$AV$10)*100</f>
        <v>7.6923076923076925</v>
      </c>
      <c r="AW22" s="12">
        <f>(AW21/$AW$10)*100</f>
        <v>14.540626982558324</v>
      </c>
      <c r="AX22" s="12">
        <f>(AX21/$AX$10)*100</f>
        <v>15.12455516014235</v>
      </c>
      <c r="AY22" s="12">
        <f>(AY21/$AY$10)*100</f>
        <v>2.514792899408284</v>
      </c>
      <c r="AZ22" s="13"/>
      <c r="BA22" s="12">
        <f>(BA21/$BA$10)*100</f>
        <v>9.277177006260672</v>
      </c>
      <c r="BB22" s="13"/>
      <c r="BC22" s="12">
        <f>(BC21/$BC$10)*100</f>
        <v>12.636290415425378</v>
      </c>
      <c r="BD22" s="12">
        <f>(BD21/$BD$10)*100</f>
        <v>9.238313915582392</v>
      </c>
      <c r="BE22" s="12">
        <f>(BE21/$BE$10)*100</f>
        <v>11.225189870812379</v>
      </c>
      <c r="BF22" s="12">
        <f>(BF21/$BF$10)*100</f>
        <v>6.26589360187163</v>
      </c>
      <c r="BH22" s="13"/>
      <c r="BI22" s="12">
        <f>(BI21/$BI$10)*100</f>
        <v>12.079910006640127</v>
      </c>
      <c r="BJ22" s="12">
        <f>(BJ21/$BJ$10)*100</f>
        <v>10.433791868835408</v>
      </c>
      <c r="BK22" s="13"/>
      <c r="BL22" s="13"/>
      <c r="BM22" s="13"/>
      <c r="BO22" s="13"/>
      <c r="BP22" s="12">
        <f>(BP21/$BP$10)*100</f>
        <v>12.683525460537362</v>
      </c>
      <c r="BQ22" s="12">
        <f>(BQ21/$BQ$10)*100</f>
        <v>11.69353570991913</v>
      </c>
      <c r="BR22" s="13"/>
      <c r="BS22" s="13"/>
      <c r="BT22" s="13"/>
    </row>
    <row r="23" spans="8:72" s="10" customFormat="1" ht="15" customHeight="1">
      <c r="H23" s="19" t="s">
        <v>60</v>
      </c>
      <c r="I23" s="20" t="s">
        <v>50</v>
      </c>
      <c r="J23" s="11">
        <f>SUM(K23:BF23)</f>
        <v>13621892</v>
      </c>
      <c r="K23" s="11">
        <v>9777</v>
      </c>
      <c r="L23" s="11">
        <v>4084</v>
      </c>
      <c r="M23" s="11"/>
      <c r="N23" s="11"/>
      <c r="O23" s="11">
        <v>137</v>
      </c>
      <c r="P23" s="11">
        <v>230</v>
      </c>
      <c r="Q23" s="11">
        <v>9676</v>
      </c>
      <c r="R23" s="11">
        <v>106227</v>
      </c>
      <c r="S23" s="11">
        <v>5258</v>
      </c>
      <c r="T23" s="11">
        <v>388</v>
      </c>
      <c r="U23" s="11">
        <v>138</v>
      </c>
      <c r="V23" s="11">
        <v>188</v>
      </c>
      <c r="W23" s="11">
        <v>1285</v>
      </c>
      <c r="X23" s="11">
        <v>6642</v>
      </c>
      <c r="Y23" s="11">
        <v>22</v>
      </c>
      <c r="Z23" s="11">
        <v>830</v>
      </c>
      <c r="AA23" s="11">
        <v>197</v>
      </c>
      <c r="AB23" s="11">
        <v>42</v>
      </c>
      <c r="AC23" s="11">
        <v>832</v>
      </c>
      <c r="AD23" s="11">
        <v>935</v>
      </c>
      <c r="AE23" s="11">
        <v>556</v>
      </c>
      <c r="AF23" s="11">
        <v>15</v>
      </c>
      <c r="AG23" s="11">
        <v>191</v>
      </c>
      <c r="AH23" s="11">
        <v>4</v>
      </c>
      <c r="AI23" s="11">
        <v>458</v>
      </c>
      <c r="AJ23" s="11"/>
      <c r="AK23" s="11"/>
      <c r="AL23" s="11"/>
      <c r="AM23" s="11">
        <v>63</v>
      </c>
      <c r="AN23" s="11"/>
      <c r="AO23" s="11"/>
      <c r="AP23" s="11"/>
      <c r="AQ23" s="11"/>
      <c r="AR23" s="11"/>
      <c r="AS23" s="11"/>
      <c r="AT23" s="11"/>
      <c r="AU23" s="11">
        <v>655</v>
      </c>
      <c r="AV23" s="11">
        <v>3</v>
      </c>
      <c r="AW23" s="11">
        <v>91373</v>
      </c>
      <c r="AX23" s="11">
        <v>205</v>
      </c>
      <c r="AY23" s="11">
        <v>43</v>
      </c>
      <c r="AZ23" s="11"/>
      <c r="BA23" s="11">
        <v>636</v>
      </c>
      <c r="BB23" s="11">
        <v>970</v>
      </c>
      <c r="BC23" s="11">
        <v>13286296</v>
      </c>
      <c r="BD23" s="11">
        <v>4566</v>
      </c>
      <c r="BE23" s="11">
        <v>84239</v>
      </c>
      <c r="BF23" s="11">
        <v>4731</v>
      </c>
      <c r="BH23" s="11"/>
      <c r="BI23" s="11">
        <v>21105385</v>
      </c>
      <c r="BJ23" s="11">
        <v>216575</v>
      </c>
      <c r="BK23" s="11"/>
      <c r="BL23" s="11"/>
      <c r="BM23" s="11">
        <v>550</v>
      </c>
      <c r="BO23" s="11"/>
      <c r="BP23" s="11">
        <v>13044663</v>
      </c>
      <c r="BQ23" s="11">
        <v>104155</v>
      </c>
      <c r="BR23" s="11"/>
      <c r="BS23" s="11"/>
      <c r="BT23" s="11">
        <v>458</v>
      </c>
    </row>
    <row r="24" spans="8:72" s="10" customFormat="1" ht="15" customHeight="1">
      <c r="H24" s="21" t="s">
        <v>61</v>
      </c>
      <c r="I24" s="22" t="s">
        <v>52</v>
      </c>
      <c r="J24" s="12">
        <f>(J23/J10)*100</f>
        <v>16.93941302665366</v>
      </c>
      <c r="K24" s="12">
        <f>(K23/$K$10)*100</f>
        <v>11.04982990698568</v>
      </c>
      <c r="L24" s="12">
        <f>(L23/$L$10)*100</f>
        <v>16.07747421462877</v>
      </c>
      <c r="M24" s="13"/>
      <c r="N24" s="13"/>
      <c r="O24" s="12">
        <f>(O23/$O$10)*100</f>
        <v>10.778914240755311</v>
      </c>
      <c r="P24" s="12">
        <f>(P23/$P$10)*100</f>
        <v>10.449795547478418</v>
      </c>
      <c r="Q24" s="12">
        <f>(Q23/$Q$10)*100</f>
        <v>15.051254530464947</v>
      </c>
      <c r="R24" s="12">
        <f>(R23/$R$10)*100</f>
        <v>16.702857475301936</v>
      </c>
      <c r="S24" s="12">
        <f>(S23/$S$10)*100</f>
        <v>8.861250147462798</v>
      </c>
      <c r="T24" s="12">
        <f>(T23/$T$10)*100</f>
        <v>11.398354876615747</v>
      </c>
      <c r="U24" s="12">
        <f>(U23/$U$10)*100</f>
        <v>7.666666666666666</v>
      </c>
      <c r="V24" s="12">
        <f>(V23/$V$10)*100</f>
        <v>10.730593607305936</v>
      </c>
      <c r="W24" s="12">
        <f>(W23/$W$10)*100</f>
        <v>11.677571792075609</v>
      </c>
      <c r="X24" s="12">
        <f>(X23/$X$10)*100</f>
        <v>10.509659962974098</v>
      </c>
      <c r="Y24" s="12">
        <f>(Y23/$Y$10)*100</f>
        <v>19.130434782608695</v>
      </c>
      <c r="Z24" s="12">
        <f>(Z23/$Z$10)*100</f>
        <v>25.06038647342995</v>
      </c>
      <c r="AA24" s="12">
        <f>(AA23/$AA$10)*100</f>
        <v>7.487647282402128</v>
      </c>
      <c r="AB24" s="12">
        <f>(AB23/$AB$10)*100</f>
        <v>9.35412026726058</v>
      </c>
      <c r="AC24" s="12">
        <f>(AC23/$AC$10)*100</f>
        <v>9.457769694213937</v>
      </c>
      <c r="AD24" s="12">
        <f>(AD23/$AD$10)*100</f>
        <v>14.993585631815264</v>
      </c>
      <c r="AE24" s="12">
        <f>(AE23/$AE$10)*100</f>
        <v>8.876117496807153</v>
      </c>
      <c r="AF24" s="12">
        <f>(AF23/$AF$10)*100</f>
        <v>8.426966292134832</v>
      </c>
      <c r="AG24" s="12">
        <f>(AG23/$AG$10)*100</f>
        <v>9.039280643634642</v>
      </c>
      <c r="AH24" s="12">
        <f>(AH23/$AH$10)*100</f>
        <v>10.256410256410255</v>
      </c>
      <c r="AI24" s="12">
        <f>(AI23/$AI$10)*100</f>
        <v>5.01533070521244</v>
      </c>
      <c r="AJ24" s="13"/>
      <c r="AK24" s="13"/>
      <c r="AL24" s="13"/>
      <c r="AM24" s="12">
        <f>(AM23/$AM$10)*100</f>
        <v>4.359861591695502</v>
      </c>
      <c r="AN24" s="13"/>
      <c r="AO24" s="13"/>
      <c r="AP24" s="13"/>
      <c r="AQ24" s="13"/>
      <c r="AR24" s="13"/>
      <c r="AS24" s="13"/>
      <c r="AT24" s="13"/>
      <c r="AU24" s="12">
        <f>(AU23/$AU$10)*100</f>
        <v>9.250105917243328</v>
      </c>
      <c r="AV24" s="12">
        <f>(AV23/$AV$10)*100</f>
        <v>11.538461538461538</v>
      </c>
      <c r="AW24" s="12">
        <f>(AW23/$AW$10)*100</f>
        <v>12.629354371890969</v>
      </c>
      <c r="AX24" s="12">
        <f>(AX23/$AX$10)*100</f>
        <v>12.158956109134046</v>
      </c>
      <c r="AY24" s="12">
        <f>(AY23/$AY$10)*100</f>
        <v>6.3609467455621305</v>
      </c>
      <c r="AZ24" s="13"/>
      <c r="BA24" s="12">
        <f>(BA23/$BA$10)*100</f>
        <v>18.099032441661926</v>
      </c>
      <c r="BB24" s="12">
        <f>(BB23/$BB$10)*100</f>
        <v>97</v>
      </c>
      <c r="BC24" s="12">
        <f>(BC23/$BC$10)*100</f>
        <v>17.04879182115587</v>
      </c>
      <c r="BD24" s="12">
        <f>(BD23/$BD$10)*100</f>
        <v>12.943277489582448</v>
      </c>
      <c r="BE24" s="12">
        <f>(BE23/$BE$10)*100</f>
        <v>14.448534204189164</v>
      </c>
      <c r="BF24" s="12">
        <f>(BF23/$BF$10)*100</f>
        <v>5.347031498999763</v>
      </c>
      <c r="BH24" s="13"/>
      <c r="BI24" s="12">
        <f>(BI23/$BI$10)*100</f>
        <v>16.302266862043126</v>
      </c>
      <c r="BJ24" s="12">
        <f>(BJ23/$BJ$10)*100</f>
        <v>16.661371236814958</v>
      </c>
      <c r="BK24" s="13"/>
      <c r="BL24" s="13"/>
      <c r="BM24" s="12">
        <f>(BM23/$BM$10)*100</f>
        <v>2.467584907353403</v>
      </c>
      <c r="BO24" s="13"/>
      <c r="BP24" s="12">
        <f>(BP23/$BP$10)*100</f>
        <v>17.119381339838473</v>
      </c>
      <c r="BQ24" s="12">
        <f>(BQ23/$BQ$10)*100</f>
        <v>18.19205980472639</v>
      </c>
      <c r="BR24" s="13"/>
      <c r="BS24" s="13"/>
      <c r="BT24" s="12">
        <f>(BT23/$BT$10)*100</f>
        <v>5.103064066852368</v>
      </c>
    </row>
    <row r="25" spans="8:72" s="10" customFormat="1" ht="15" customHeight="1">
      <c r="H25" s="19" t="s">
        <v>62</v>
      </c>
      <c r="I25" s="20" t="s">
        <v>50</v>
      </c>
      <c r="J25" s="11">
        <f>SUM(K25:BF25)</f>
        <v>4574525</v>
      </c>
      <c r="K25" s="11">
        <v>6665</v>
      </c>
      <c r="L25" s="11">
        <v>2964</v>
      </c>
      <c r="M25" s="11"/>
      <c r="N25" s="11"/>
      <c r="O25" s="11">
        <v>84</v>
      </c>
      <c r="P25" s="11">
        <v>122</v>
      </c>
      <c r="Q25" s="11">
        <v>4729</v>
      </c>
      <c r="R25" s="11">
        <v>57707</v>
      </c>
      <c r="S25" s="11">
        <v>5535</v>
      </c>
      <c r="T25" s="11">
        <v>296</v>
      </c>
      <c r="U25" s="11">
        <v>134</v>
      </c>
      <c r="V25" s="11">
        <v>128</v>
      </c>
      <c r="W25" s="11">
        <v>1509</v>
      </c>
      <c r="X25" s="11">
        <v>5831</v>
      </c>
      <c r="Y25" s="11">
        <v>5</v>
      </c>
      <c r="Z25" s="11">
        <v>234</v>
      </c>
      <c r="AA25" s="11">
        <v>74</v>
      </c>
      <c r="AB25" s="11">
        <v>38</v>
      </c>
      <c r="AC25" s="11">
        <v>1625</v>
      </c>
      <c r="AD25" s="11">
        <v>251</v>
      </c>
      <c r="AE25" s="11">
        <v>760</v>
      </c>
      <c r="AF25" s="11">
        <v>10</v>
      </c>
      <c r="AG25" s="11">
        <v>102</v>
      </c>
      <c r="AH25" s="11">
        <v>1</v>
      </c>
      <c r="AI25" s="11">
        <v>83</v>
      </c>
      <c r="AJ25" s="11">
        <v>1</v>
      </c>
      <c r="AK25" s="11"/>
      <c r="AL25" s="11">
        <v>1</v>
      </c>
      <c r="AM25" s="11">
        <v>41</v>
      </c>
      <c r="AN25" s="11">
        <v>1</v>
      </c>
      <c r="AO25" s="11"/>
      <c r="AP25" s="11"/>
      <c r="AQ25" s="11"/>
      <c r="AR25" s="11"/>
      <c r="AS25" s="11"/>
      <c r="AT25" s="11"/>
      <c r="AU25" s="11">
        <v>124</v>
      </c>
      <c r="AV25" s="11"/>
      <c r="AW25" s="11">
        <v>55614</v>
      </c>
      <c r="AX25" s="11">
        <v>88</v>
      </c>
      <c r="AY25" s="11">
        <v>210</v>
      </c>
      <c r="AZ25" s="11"/>
      <c r="BA25" s="11">
        <v>214</v>
      </c>
      <c r="BB25" s="11"/>
      <c r="BC25" s="11">
        <v>4371689</v>
      </c>
      <c r="BD25" s="11">
        <v>2922</v>
      </c>
      <c r="BE25" s="11">
        <v>47926</v>
      </c>
      <c r="BF25" s="11">
        <v>6807</v>
      </c>
      <c r="BH25" s="11"/>
      <c r="BI25" s="11">
        <v>7098000</v>
      </c>
      <c r="BJ25" s="11">
        <v>49810</v>
      </c>
      <c r="BK25" s="11"/>
      <c r="BL25" s="11"/>
      <c r="BM25" s="11"/>
      <c r="BO25" s="11"/>
      <c r="BP25" s="11">
        <v>4266286</v>
      </c>
      <c r="BQ25" s="11">
        <v>23490</v>
      </c>
      <c r="BR25" s="11"/>
      <c r="BS25" s="11"/>
      <c r="BT25" s="11"/>
    </row>
    <row r="26" spans="8:72" s="10" customFormat="1" ht="15" customHeight="1">
      <c r="H26" s="21" t="s">
        <v>63</v>
      </c>
      <c r="I26" s="22" t="s">
        <v>52</v>
      </c>
      <c r="J26" s="12">
        <f>(J25/J10)*100</f>
        <v>5.688620081245163</v>
      </c>
      <c r="K26" s="12">
        <f>(K25/$K$10)*100</f>
        <v>7.532690634147444</v>
      </c>
      <c r="L26" s="12">
        <f>(L25/$L$10)*100</f>
        <v>11.66837256908905</v>
      </c>
      <c r="M26" s="13"/>
      <c r="N26" s="13"/>
      <c r="O26" s="12">
        <f>(O25/$O$10)*100</f>
        <v>6.608969315499606</v>
      </c>
      <c r="P26" s="12">
        <f>(P25/$P$10)*100</f>
        <v>5.542935029532031</v>
      </c>
      <c r="Q26" s="12">
        <f>(Q25/$Q$10)*100</f>
        <v>7.356075100720208</v>
      </c>
      <c r="R26" s="12">
        <f>(R25/$R$10)*100</f>
        <v>9.073698742572498</v>
      </c>
      <c r="S26" s="12">
        <f>(S25/$S$10)*100</f>
        <v>9.328075231305931</v>
      </c>
      <c r="T26" s="12">
        <f>(T25/$T$10)*100</f>
        <v>8.695652173913043</v>
      </c>
      <c r="U26" s="12">
        <f>(U25/$U$10)*100</f>
        <v>7.444444444444444</v>
      </c>
      <c r="V26" s="12">
        <f>(V25/$V$10)*100</f>
        <v>7.30593607305936</v>
      </c>
      <c r="W26" s="12">
        <f>(W25/$W$10)*100</f>
        <v>13.71319520174482</v>
      </c>
      <c r="X26" s="12">
        <f>(X25/$X$10)*100</f>
        <v>9.226411810313454</v>
      </c>
      <c r="Y26" s="12">
        <f>(Y25/$Y$10)*100</f>
        <v>4.3478260869565215</v>
      </c>
      <c r="Z26" s="12">
        <f>(Z25/$Z$10)*100</f>
        <v>7.065217391304348</v>
      </c>
      <c r="AA26" s="12">
        <f>(AA25/$AA$10)*100</f>
        <v>2.8126187761307486</v>
      </c>
      <c r="AB26" s="12">
        <f>(AB25/$AB$10)*100</f>
        <v>8.463251670378618</v>
      </c>
      <c r="AC26" s="12">
        <f>(AC25/$AC$10)*100</f>
        <v>18.472206434011596</v>
      </c>
      <c r="AD26" s="12">
        <f>(AD25/$AD$10)*100</f>
        <v>4.025016035920462</v>
      </c>
      <c r="AE26" s="12">
        <f>(AE25/$AE$10)*100</f>
        <v>12.132822477650064</v>
      </c>
      <c r="AF26" s="12">
        <f>(AF25/$AF$10)*100</f>
        <v>5.617977528089887</v>
      </c>
      <c r="AG26" s="12">
        <f>(AG25/$AG$10)*100</f>
        <v>4.827259820160909</v>
      </c>
      <c r="AH26" s="12">
        <f>(AH25/$AH$10)*100</f>
        <v>2.564102564102564</v>
      </c>
      <c r="AI26" s="12">
        <f>(AI25/$AI$10)*100</f>
        <v>0.9088918090232151</v>
      </c>
      <c r="AJ26" s="12">
        <f>(AJ25/$AJ$10)*100</f>
        <v>100</v>
      </c>
      <c r="AK26" s="13"/>
      <c r="AL26" s="12">
        <f>(AL25/$AL$10)*100</f>
        <v>100</v>
      </c>
      <c r="AM26" s="12">
        <f>(AM25/$AM$10)*100</f>
        <v>2.837370242214533</v>
      </c>
      <c r="AN26" s="12">
        <f>(AN25/$AN$10)*100</f>
        <v>11.11111111111111</v>
      </c>
      <c r="AO26" s="13"/>
      <c r="AP26" s="13"/>
      <c r="AQ26" s="13"/>
      <c r="AR26" s="13"/>
      <c r="AS26" s="13"/>
      <c r="AT26" s="13"/>
      <c r="AU26" s="12">
        <f>(AU25/$AU$10)*100</f>
        <v>1.7511650896765996</v>
      </c>
      <c r="AV26" s="13"/>
      <c r="AW26" s="12">
        <f>(AW25/$AW$10)*100</f>
        <v>7.686832149960539</v>
      </c>
      <c r="AX26" s="12">
        <f>(AX25/$AX$10)*100</f>
        <v>5.2194543297746145</v>
      </c>
      <c r="AY26" s="12">
        <f>(AY25/$AY$10)*100</f>
        <v>31.06508875739645</v>
      </c>
      <c r="AZ26" s="13"/>
      <c r="BA26" s="12">
        <f>(BA25/$BA$10)*100</f>
        <v>6.089926010244735</v>
      </c>
      <c r="BB26" s="13"/>
      <c r="BC26" s="12">
        <f>(BC25/$BC$10)*100</f>
        <v>5.609691043149805</v>
      </c>
      <c r="BD26" s="12">
        <f>(BD25/$BD$10)*100</f>
        <v>8.283017263372736</v>
      </c>
      <c r="BE26" s="12">
        <f>(BE25/$BE$10)*100</f>
        <v>8.220188395754578</v>
      </c>
      <c r="BF26" s="12">
        <f>(BF25/$BF$10)*100</f>
        <v>7.693350964635676</v>
      </c>
      <c r="BH26" s="13"/>
      <c r="BI26" s="12">
        <f>(BI25/$BI$10)*100</f>
        <v>5.482652421966342</v>
      </c>
      <c r="BJ26" s="12">
        <f>(BJ25/$BJ$10)*100</f>
        <v>3.8319422893027957</v>
      </c>
      <c r="BK26" s="13"/>
      <c r="BL26" s="13"/>
      <c r="BM26" s="13"/>
      <c r="BO26" s="13"/>
      <c r="BP26" s="12">
        <f>(BP25/$BP$10)*100</f>
        <v>5.5989316810111625</v>
      </c>
      <c r="BQ26" s="12">
        <f>(BQ25/$BQ$10)*100</f>
        <v>4.102841772483537</v>
      </c>
      <c r="BR26" s="13"/>
      <c r="BS26" s="13"/>
      <c r="BT26" s="13"/>
    </row>
    <row r="27" spans="8:72" s="10" customFormat="1" ht="15" customHeight="1">
      <c r="H27" s="19" t="s">
        <v>64</v>
      </c>
      <c r="I27" s="20" t="s">
        <v>50</v>
      </c>
      <c r="J27" s="11">
        <f>SUM(K27:BF27)</f>
        <v>2388493</v>
      </c>
      <c r="K27" s="11">
        <v>6181</v>
      </c>
      <c r="L27" s="11">
        <v>1802</v>
      </c>
      <c r="M27" s="11"/>
      <c r="N27" s="11"/>
      <c r="O27" s="11">
        <v>104</v>
      </c>
      <c r="P27" s="11">
        <v>94</v>
      </c>
      <c r="Q27" s="11">
        <v>2702</v>
      </c>
      <c r="R27" s="11">
        <v>25161</v>
      </c>
      <c r="S27" s="11">
        <v>3360</v>
      </c>
      <c r="T27" s="11">
        <v>264</v>
      </c>
      <c r="U27" s="11">
        <v>63</v>
      </c>
      <c r="V27" s="11">
        <v>75</v>
      </c>
      <c r="W27" s="11">
        <v>1457</v>
      </c>
      <c r="X27" s="11">
        <v>6380</v>
      </c>
      <c r="Y27" s="11">
        <v>8</v>
      </c>
      <c r="Z27" s="11">
        <v>100</v>
      </c>
      <c r="AA27" s="11">
        <v>35</v>
      </c>
      <c r="AB27" s="11">
        <v>37</v>
      </c>
      <c r="AC27" s="11">
        <v>828</v>
      </c>
      <c r="AD27" s="11">
        <v>125</v>
      </c>
      <c r="AE27" s="11">
        <v>300</v>
      </c>
      <c r="AF27" s="11">
        <v>8</v>
      </c>
      <c r="AG27" s="11">
        <v>71</v>
      </c>
      <c r="AH27" s="11"/>
      <c r="AI27" s="11"/>
      <c r="AJ27" s="11"/>
      <c r="AK27" s="11"/>
      <c r="AL27" s="11"/>
      <c r="AM27" s="11">
        <v>127</v>
      </c>
      <c r="AN27" s="11"/>
      <c r="AO27" s="11"/>
      <c r="AP27" s="11"/>
      <c r="AQ27" s="11"/>
      <c r="AR27" s="11"/>
      <c r="AS27" s="11"/>
      <c r="AT27" s="11"/>
      <c r="AU27" s="11">
        <v>92</v>
      </c>
      <c r="AV27" s="11">
        <v>1</v>
      </c>
      <c r="AW27" s="11">
        <v>34095</v>
      </c>
      <c r="AX27" s="11">
        <v>19</v>
      </c>
      <c r="AY27" s="11">
        <v>10</v>
      </c>
      <c r="AZ27" s="11"/>
      <c r="BA27" s="11">
        <v>138</v>
      </c>
      <c r="BB27" s="11"/>
      <c r="BC27" s="11">
        <v>2277573</v>
      </c>
      <c r="BD27" s="11">
        <v>1121</v>
      </c>
      <c r="BE27" s="11">
        <v>23032</v>
      </c>
      <c r="BF27" s="11">
        <v>3130</v>
      </c>
      <c r="BH27" s="11"/>
      <c r="BI27" s="11">
        <v>3699000</v>
      </c>
      <c r="BJ27" s="11">
        <v>24733</v>
      </c>
      <c r="BK27" s="11"/>
      <c r="BL27" s="11"/>
      <c r="BM27" s="11"/>
      <c r="BO27" s="11"/>
      <c r="BP27" s="11">
        <v>2211636</v>
      </c>
      <c r="BQ27" s="11">
        <v>12538</v>
      </c>
      <c r="BR27" s="11"/>
      <c r="BS27" s="11"/>
      <c r="BT27" s="11"/>
    </row>
    <row r="28" spans="8:72" s="10" customFormat="1" ht="15" customHeight="1">
      <c r="H28" s="21" t="s">
        <v>63</v>
      </c>
      <c r="I28" s="22" t="s">
        <v>52</v>
      </c>
      <c r="J28" s="12">
        <f>(J27/J10)*100</f>
        <v>2.9701945543446593</v>
      </c>
      <c r="K28" s="12">
        <f>(K27/$K$10)*100</f>
        <v>6.985680541585198</v>
      </c>
      <c r="L28" s="12">
        <f>(L27/$L$10)*100</f>
        <v>7.093929611841587</v>
      </c>
      <c r="M28" s="13"/>
      <c r="N28" s="13"/>
      <c r="O28" s="12">
        <f>(O27/$O$10)*100</f>
        <v>8.18253343823761</v>
      </c>
      <c r="P28" s="12">
        <f>(P27/$P$10)*100</f>
        <v>4.270786006360745</v>
      </c>
      <c r="Q28" s="12">
        <f>(Q27/$Q$10)*100</f>
        <v>4.2030270505701</v>
      </c>
      <c r="R28" s="12">
        <f>(R27/$R$10)*100</f>
        <v>3.9562502653381153</v>
      </c>
      <c r="S28" s="12">
        <f>(S27/$S$10)*100</f>
        <v>5.662571414126093</v>
      </c>
      <c r="T28" s="12">
        <f>(T27/$T$10)*100</f>
        <v>7.7555816686251475</v>
      </c>
      <c r="U28" s="12">
        <f>(U27/$U$10)*100</f>
        <v>3.5000000000000004</v>
      </c>
      <c r="V28" s="12">
        <f>(V27/$V$10)*100</f>
        <v>4.280821917808219</v>
      </c>
      <c r="W28" s="12">
        <f>(W27/$W$10)*100</f>
        <v>13.240639767357324</v>
      </c>
      <c r="X28" s="12">
        <f>(X27/$X$10)*100</f>
        <v>10.09509644139939</v>
      </c>
      <c r="Y28" s="12">
        <f>(Y27/$Y$10)*100</f>
        <v>6.956521739130435</v>
      </c>
      <c r="Z28" s="12">
        <f>(Z27/$Z$10)*100</f>
        <v>3.0193236714975846</v>
      </c>
      <c r="AA28" s="12">
        <f>(AA27/$AA$10)*100</f>
        <v>1.330292664386165</v>
      </c>
      <c r="AB28" s="12">
        <f>(AB27/$AB$10)*100</f>
        <v>8.240534521158128</v>
      </c>
      <c r="AC28" s="12">
        <f>(AC27/$AC$10)*100</f>
        <v>9.412299647607139</v>
      </c>
      <c r="AD28" s="12">
        <f>(AD27/$AD$10)*100</f>
        <v>2.004490057729314</v>
      </c>
      <c r="AE28" s="12">
        <f>(AE27/$AE$10)*100</f>
        <v>4.789272030651341</v>
      </c>
      <c r="AF28" s="12">
        <f>(AF27/$AF$10)*100</f>
        <v>4.49438202247191</v>
      </c>
      <c r="AG28" s="12">
        <f>(AG27/$AG$10)*100</f>
        <v>3.3601514434453383</v>
      </c>
      <c r="AH28" s="13"/>
      <c r="AI28" s="13"/>
      <c r="AJ28" s="13"/>
      <c r="AK28" s="13"/>
      <c r="AL28" s="13"/>
      <c r="AM28" s="12">
        <f>(AM27/$AM$10)*100</f>
        <v>8.788927335640139</v>
      </c>
      <c r="AN28" s="13"/>
      <c r="AO28" s="13"/>
      <c r="AP28" s="13"/>
      <c r="AQ28" s="13"/>
      <c r="AR28" s="13"/>
      <c r="AS28" s="13"/>
      <c r="AT28" s="13"/>
      <c r="AU28" s="12">
        <f>(AU27/$AU$10)*100</f>
        <v>1.2992515181471544</v>
      </c>
      <c r="AV28" s="12">
        <f>(AV27/$AV$10)*100</f>
        <v>3.8461538461538463</v>
      </c>
      <c r="AW28" s="12">
        <f>(AW27/$AW$10)*100</f>
        <v>4.712528179107861</v>
      </c>
      <c r="AX28" s="12">
        <f>(AX27/$AX$10)*100</f>
        <v>1.1269276393831553</v>
      </c>
      <c r="AY28" s="12">
        <f>(AY27/$AY$10)*100</f>
        <v>1.4792899408284024</v>
      </c>
      <c r="AZ28" s="13"/>
      <c r="BA28" s="12">
        <f>(BA27/$BA$10)*100</f>
        <v>3.927148548662493</v>
      </c>
      <c r="BB28" s="13"/>
      <c r="BC28" s="12">
        <f>(BC27/$BC$10)*100</f>
        <v>2.9225502679215816</v>
      </c>
      <c r="BD28" s="12">
        <f>(BD27/$BD$10)*100</f>
        <v>3.1777078549763305</v>
      </c>
      <c r="BE28" s="12">
        <f>(BE27/$BE$10)*100</f>
        <v>3.950410614927585</v>
      </c>
      <c r="BF28" s="12">
        <f>(BF27/$BF$10)*100</f>
        <v>3.5375625854722594</v>
      </c>
      <c r="BH28" s="13"/>
      <c r="BI28" s="12">
        <f>(BI27/$BI$10)*100</f>
        <v>2.857189533509932</v>
      </c>
      <c r="BJ28" s="12">
        <f>(BJ27/$BJ$10)*100</f>
        <v>1.9027389809541466</v>
      </c>
      <c r="BK28" s="13"/>
      <c r="BL28" s="13"/>
      <c r="BM28" s="13"/>
      <c r="BO28" s="13"/>
      <c r="BP28" s="12">
        <f>(BP27/$BP$10)*100</f>
        <v>2.9024774399242816</v>
      </c>
      <c r="BQ28" s="12">
        <f>(BQ27/$BQ$10)*100</f>
        <v>2.1899289120220775</v>
      </c>
      <c r="BR28" s="13"/>
      <c r="BS28" s="13"/>
      <c r="BT28" s="13"/>
    </row>
    <row r="29" spans="8:72" s="10" customFormat="1" ht="15" customHeight="1">
      <c r="H29" s="19" t="s">
        <v>65</v>
      </c>
      <c r="I29" s="20" t="s">
        <v>50</v>
      </c>
      <c r="J29" s="11">
        <f>SUM(K29:BF29)</f>
        <v>7725230</v>
      </c>
      <c r="K29" s="11">
        <v>13517</v>
      </c>
      <c r="L29" s="11">
        <v>4002</v>
      </c>
      <c r="M29" s="11"/>
      <c r="N29" s="11"/>
      <c r="O29" s="11">
        <v>243</v>
      </c>
      <c r="P29" s="11">
        <v>331</v>
      </c>
      <c r="Q29" s="11">
        <v>6833</v>
      </c>
      <c r="R29" s="11">
        <v>62011</v>
      </c>
      <c r="S29" s="11">
        <v>6404</v>
      </c>
      <c r="T29" s="11">
        <v>413</v>
      </c>
      <c r="U29" s="11">
        <v>177</v>
      </c>
      <c r="V29" s="11">
        <v>139</v>
      </c>
      <c r="W29" s="11">
        <v>1926</v>
      </c>
      <c r="X29" s="11">
        <v>14746</v>
      </c>
      <c r="Y29" s="11">
        <v>14</v>
      </c>
      <c r="Z29" s="11">
        <v>532</v>
      </c>
      <c r="AA29" s="11">
        <v>202</v>
      </c>
      <c r="AB29" s="11">
        <v>85</v>
      </c>
      <c r="AC29" s="11">
        <v>2820</v>
      </c>
      <c r="AD29" s="11">
        <v>572</v>
      </c>
      <c r="AE29" s="11">
        <v>882</v>
      </c>
      <c r="AF29" s="11">
        <v>32</v>
      </c>
      <c r="AG29" s="11">
        <v>164</v>
      </c>
      <c r="AH29" s="11"/>
      <c r="AI29" s="11"/>
      <c r="AJ29" s="11"/>
      <c r="AK29" s="11"/>
      <c r="AL29" s="11"/>
      <c r="AM29" s="11">
        <v>242</v>
      </c>
      <c r="AN29" s="11"/>
      <c r="AO29" s="11"/>
      <c r="AP29" s="11"/>
      <c r="AQ29" s="11"/>
      <c r="AR29" s="11"/>
      <c r="AS29" s="11"/>
      <c r="AT29" s="11"/>
      <c r="AU29" s="11">
        <v>403</v>
      </c>
      <c r="AV29" s="11">
        <v>3</v>
      </c>
      <c r="AW29" s="11">
        <v>72086</v>
      </c>
      <c r="AX29" s="11">
        <v>178</v>
      </c>
      <c r="AY29" s="11">
        <v>59</v>
      </c>
      <c r="AZ29" s="11">
        <v>1</v>
      </c>
      <c r="BA29" s="11">
        <v>321</v>
      </c>
      <c r="BB29" s="11"/>
      <c r="BC29" s="11">
        <v>7467879</v>
      </c>
      <c r="BD29" s="11">
        <v>4694</v>
      </c>
      <c r="BE29" s="11">
        <v>53231</v>
      </c>
      <c r="BF29" s="11">
        <v>10088</v>
      </c>
      <c r="BH29" s="11">
        <v>2887</v>
      </c>
      <c r="BI29" s="11">
        <v>12450000</v>
      </c>
      <c r="BJ29" s="11">
        <v>153808</v>
      </c>
      <c r="BK29" s="11"/>
      <c r="BL29" s="11"/>
      <c r="BM29" s="11"/>
      <c r="BO29" s="11">
        <v>207</v>
      </c>
      <c r="BP29" s="11">
        <v>7268633</v>
      </c>
      <c r="BQ29" s="11">
        <v>64963</v>
      </c>
      <c r="BR29" s="11"/>
      <c r="BS29" s="11"/>
      <c r="BT29" s="11"/>
    </row>
    <row r="30" spans="8:72" s="10" customFormat="1" ht="15" customHeight="1">
      <c r="H30" s="21" t="s">
        <v>66</v>
      </c>
      <c r="I30" s="22" t="s">
        <v>52</v>
      </c>
      <c r="J30" s="12">
        <f>(J29/J10)*100</f>
        <v>9.606658289163917</v>
      </c>
      <c r="K30" s="12">
        <f>(K29/$K$10)*100</f>
        <v>15.276726076784847</v>
      </c>
      <c r="L30" s="12">
        <f>(L29/$L$10)*100</f>
        <v>15.754664987008896</v>
      </c>
      <c r="M30" s="13"/>
      <c r="N30" s="13"/>
      <c r="O30" s="12">
        <f>(O29/$O$10)*100</f>
        <v>19.11880409126672</v>
      </c>
      <c r="P30" s="12">
        <f>(P29/$P$10)*100</f>
        <v>15.038618809631984</v>
      </c>
      <c r="Q30" s="12">
        <f>(Q29/$Q$10)*100</f>
        <v>10.628898533140449</v>
      </c>
      <c r="R30" s="12">
        <f>(R29/$R$10)*100</f>
        <v>9.750448519688481</v>
      </c>
      <c r="S30" s="12">
        <f>(S29/$S$10)*100</f>
        <v>10.792591469066519</v>
      </c>
      <c r="T30" s="12">
        <f>(T29/$T$10)*100</f>
        <v>12.132784958871916</v>
      </c>
      <c r="U30" s="12">
        <f>(U29/$U$10)*100</f>
        <v>9.833333333333332</v>
      </c>
      <c r="V30" s="12">
        <f>(V29/$V$10)*100</f>
        <v>7.9337899543379</v>
      </c>
      <c r="W30" s="12">
        <f>(W29/$W$10)*100</f>
        <v>17.502726281352235</v>
      </c>
      <c r="X30" s="12">
        <f>(X29/$X$10)*100</f>
        <v>23.33264766847577</v>
      </c>
      <c r="Y30" s="12">
        <f>(Y29/$Y$10)*100</f>
        <v>12.173913043478262</v>
      </c>
      <c r="Z30" s="12">
        <f>(Z29/$Z$10)*100</f>
        <v>16.062801932367147</v>
      </c>
      <c r="AA30" s="12">
        <f>(AA29/$AA$10)*100</f>
        <v>7.677689091600152</v>
      </c>
      <c r="AB30" s="12">
        <f>(AB29/$AB$10)*100</f>
        <v>18.93095768374165</v>
      </c>
      <c r="AC30" s="12">
        <f>(AC29/$AC$10)*100</f>
        <v>32.05638285779243</v>
      </c>
      <c r="AD30" s="12">
        <f>(AD29/$AD$10)*100</f>
        <v>9.17254650416934</v>
      </c>
      <c r="AE30" s="12">
        <f>(AE29/$AE$10)*100</f>
        <v>14.080459770114942</v>
      </c>
      <c r="AF30" s="12">
        <f>(AF29/$AF$10)*100</f>
        <v>17.97752808988764</v>
      </c>
      <c r="AG30" s="12">
        <f>(AG29/$AG$10)*100</f>
        <v>7.7614765735920495</v>
      </c>
      <c r="AH30" s="13"/>
      <c r="AI30" s="13"/>
      <c r="AJ30" s="13"/>
      <c r="AK30" s="13"/>
      <c r="AL30" s="13"/>
      <c r="AM30" s="12">
        <f>(AM29/$AM$10)*100</f>
        <v>16.74740484429066</v>
      </c>
      <c r="AN30" s="13"/>
      <c r="AO30" s="13"/>
      <c r="AP30" s="13"/>
      <c r="AQ30" s="13"/>
      <c r="AR30" s="13"/>
      <c r="AS30" s="13"/>
      <c r="AT30" s="13"/>
      <c r="AU30" s="12">
        <f>(AU29/$AU$10)*100</f>
        <v>5.691286541448948</v>
      </c>
      <c r="AV30" s="12">
        <f>(AV29/$AV$10)*100</f>
        <v>11.538461538461538</v>
      </c>
      <c r="AW30" s="12">
        <f>(AW29/$AW$10)*100</f>
        <v>9.963552025785871</v>
      </c>
      <c r="AX30" s="12">
        <f>(AX29/$AX$10)*100</f>
        <v>10.55753262158956</v>
      </c>
      <c r="AY30" s="12">
        <f>(AY29/$AY$10)*100</f>
        <v>8.727810650887575</v>
      </c>
      <c r="AZ30" s="12">
        <f>(AZ29/$AZ$10)*100</f>
        <v>50</v>
      </c>
      <c r="BA30" s="12">
        <f>(BA29/$BA$10)*100</f>
        <v>9.134889015367104</v>
      </c>
      <c r="BB30" s="13"/>
      <c r="BC30" s="12">
        <f>(BC29/$BC$10)*100</f>
        <v>9.582679357480947</v>
      </c>
      <c r="BD30" s="12">
        <f>(BD29/$BD$10)*100</f>
        <v>13.306120134932108</v>
      </c>
      <c r="BE30" s="12">
        <f>(BE29/$BE$10)*100</f>
        <v>9.130093237374535</v>
      </c>
      <c r="BF30" s="12">
        <f>(BF29/$BF$10)*100</f>
        <v>11.401575515093977</v>
      </c>
      <c r="BH30" s="12">
        <f>(BH29/$BH$10)*100</f>
        <v>50.44557050497991</v>
      </c>
      <c r="BI30" s="12">
        <f>(BI29/$BI$10)*100</f>
        <v>9.616655769721183</v>
      </c>
      <c r="BJ30" s="12">
        <f>(BJ29/$BJ$10)*100</f>
        <v>11.832631592714002</v>
      </c>
      <c r="BK30" s="13"/>
      <c r="BL30" s="13"/>
      <c r="BM30" s="13"/>
      <c r="BO30" s="12">
        <f>(BO29/$BO$10)*100</f>
        <v>99.51923076923077</v>
      </c>
      <c r="BP30" s="12">
        <f>(BP29/$BP$10)*100</f>
        <v>9.53911190701777</v>
      </c>
      <c r="BQ30" s="12">
        <f>(BQ29/$BQ$10)*100</f>
        <v>11.346654323790894</v>
      </c>
      <c r="BR30" s="13"/>
      <c r="BS30" s="13"/>
      <c r="BT30" s="13"/>
    </row>
    <row r="31" spans="8:72" s="10" customFormat="1" ht="15" customHeight="1">
      <c r="H31" s="19" t="s">
        <v>67</v>
      </c>
      <c r="I31" s="20" t="s">
        <v>50</v>
      </c>
      <c r="J31" s="11">
        <f>SUM(K31:BF31)</f>
        <v>729674</v>
      </c>
      <c r="K31" s="11">
        <v>1395</v>
      </c>
      <c r="L31" s="11">
        <v>264</v>
      </c>
      <c r="M31" s="11"/>
      <c r="N31" s="11"/>
      <c r="O31" s="11">
        <v>59</v>
      </c>
      <c r="P31" s="11">
        <v>96</v>
      </c>
      <c r="Q31" s="11">
        <v>731</v>
      </c>
      <c r="R31" s="11">
        <v>7817</v>
      </c>
      <c r="S31" s="11">
        <v>616</v>
      </c>
      <c r="T31" s="11">
        <v>57</v>
      </c>
      <c r="U31" s="11">
        <v>27</v>
      </c>
      <c r="V31" s="11">
        <v>30</v>
      </c>
      <c r="W31" s="11">
        <v>536</v>
      </c>
      <c r="X31" s="11">
        <v>763</v>
      </c>
      <c r="Y31" s="11">
        <v>10</v>
      </c>
      <c r="Z31" s="11">
        <v>45</v>
      </c>
      <c r="AA31" s="11">
        <v>121</v>
      </c>
      <c r="AB31" s="11">
        <v>29</v>
      </c>
      <c r="AC31" s="11">
        <v>81</v>
      </c>
      <c r="AD31" s="11">
        <v>26</v>
      </c>
      <c r="AE31" s="11">
        <v>119</v>
      </c>
      <c r="AF31" s="11">
        <v>12</v>
      </c>
      <c r="AG31" s="11">
        <v>37</v>
      </c>
      <c r="AH31" s="11"/>
      <c r="AI31" s="11"/>
      <c r="AJ31" s="11"/>
      <c r="AK31" s="11"/>
      <c r="AL31" s="11"/>
      <c r="AM31" s="11">
        <v>60</v>
      </c>
      <c r="AN31" s="11"/>
      <c r="AO31" s="11">
        <v>1</v>
      </c>
      <c r="AP31" s="11"/>
      <c r="AQ31" s="11"/>
      <c r="AR31" s="11"/>
      <c r="AS31" s="11"/>
      <c r="AT31" s="11"/>
      <c r="AU31" s="11">
        <v>75</v>
      </c>
      <c r="AV31" s="11"/>
      <c r="AW31" s="11">
        <v>3227</v>
      </c>
      <c r="AX31" s="11">
        <v>24</v>
      </c>
      <c r="AY31" s="11">
        <v>6</v>
      </c>
      <c r="AZ31" s="11"/>
      <c r="BA31" s="11">
        <v>31</v>
      </c>
      <c r="BB31" s="11"/>
      <c r="BC31" s="11">
        <v>708852</v>
      </c>
      <c r="BD31" s="11">
        <v>788</v>
      </c>
      <c r="BE31" s="11">
        <v>2191</v>
      </c>
      <c r="BF31" s="11">
        <v>1548</v>
      </c>
      <c r="BH31" s="11"/>
      <c r="BI31" s="11">
        <v>1110000</v>
      </c>
      <c r="BJ31" s="11">
        <v>12477</v>
      </c>
      <c r="BK31" s="11"/>
      <c r="BL31" s="11"/>
      <c r="BM31" s="11"/>
      <c r="BO31" s="11"/>
      <c r="BP31" s="11">
        <v>706813</v>
      </c>
      <c r="BQ31" s="11">
        <v>5672</v>
      </c>
      <c r="BR31" s="11"/>
      <c r="BS31" s="11"/>
      <c r="BT31" s="11"/>
    </row>
    <row r="32" spans="8:72" s="10" customFormat="1" ht="15" customHeight="1">
      <c r="H32" s="21" t="s">
        <v>68</v>
      </c>
      <c r="I32" s="22" t="s">
        <v>52</v>
      </c>
      <c r="J32" s="12">
        <f>(J31/J10)*100</f>
        <v>0.9073812404921786</v>
      </c>
      <c r="K32" s="12">
        <f>(K31/$K$10)*100</f>
        <v>1.5766096676122558</v>
      </c>
      <c r="L32" s="12">
        <f>(L31/$L$10)*100</f>
        <v>1.039288245020077</v>
      </c>
      <c r="M32" s="13"/>
      <c r="N32" s="13"/>
      <c r="O32" s="12">
        <f>(O31/$O$10)*100</f>
        <v>4.642014162077104</v>
      </c>
      <c r="P32" s="12">
        <f>(P31/$P$10)*100</f>
        <v>4.361653793730123</v>
      </c>
      <c r="Q32" s="12">
        <f>(Q31/$Q$10)*100</f>
        <v>1.1370883693437241</v>
      </c>
      <c r="R32" s="12">
        <f>(R31/$R$10)*100</f>
        <v>1.2291247694506597</v>
      </c>
      <c r="S32" s="12">
        <f>(S31/$S$10)*100</f>
        <v>1.0381380925897838</v>
      </c>
      <c r="T32" s="12">
        <f>(T31/$T$10)*100</f>
        <v>1.6745005875440657</v>
      </c>
      <c r="U32" s="12">
        <f>(U31/$U$10)*100</f>
        <v>1.5</v>
      </c>
      <c r="V32" s="12">
        <f>(V31/$V$10)*100</f>
        <v>1.7123287671232876</v>
      </c>
      <c r="W32" s="12">
        <f>(W31/$W$10)*100</f>
        <v>4.870956015994183</v>
      </c>
      <c r="X32" s="12">
        <f>(X31/$X$10)*100</f>
        <v>1.2072975838225288</v>
      </c>
      <c r="Y32" s="12">
        <f>(Y31/$Y$10)*100</f>
        <v>8.695652173913043</v>
      </c>
      <c r="Z32" s="12">
        <f>(Z31/$Z$10)*100</f>
        <v>1.358695652173913</v>
      </c>
      <c r="AA32" s="12">
        <f>(AA31/$AA$10)*100</f>
        <v>4.599011782592171</v>
      </c>
      <c r="AB32" s="12">
        <f>(AB31/$AB$10)*100</f>
        <v>6.45879732739421</v>
      </c>
      <c r="AC32" s="12">
        <f>(AC31/$AC$10)*100</f>
        <v>0.9207684437876549</v>
      </c>
      <c r="AD32" s="12">
        <f>(AD31/$AD$10)*100</f>
        <v>0.4169339320076972</v>
      </c>
      <c r="AE32" s="12">
        <f>(AE31/$AE$10)*100</f>
        <v>1.8997445721583652</v>
      </c>
      <c r="AF32" s="12">
        <f>(AF31/$AF$10)*100</f>
        <v>6.741573033707865</v>
      </c>
      <c r="AG32" s="12">
        <f>(AG31/$AG$10)*100</f>
        <v>1.7510648367250354</v>
      </c>
      <c r="AH32" s="13"/>
      <c r="AI32" s="13"/>
      <c r="AJ32" s="13"/>
      <c r="AK32" s="13"/>
      <c r="AL32" s="13"/>
      <c r="AM32" s="12">
        <f>(AM31/$AM$10)*100</f>
        <v>4.1522491349480966</v>
      </c>
      <c r="AN32" s="13"/>
      <c r="AO32" s="12">
        <f>(AO31/$AO$10)*100</f>
        <v>0.0024340375815402587</v>
      </c>
      <c r="AP32" s="13"/>
      <c r="AQ32" s="13"/>
      <c r="AR32" s="13"/>
      <c r="AS32" s="13"/>
      <c r="AT32" s="13"/>
      <c r="AU32" s="12">
        <f>(AU31/$AU$10)*100</f>
        <v>1.0591724332721366</v>
      </c>
      <c r="AV32" s="13"/>
      <c r="AW32" s="12">
        <f>(AW31/$AW$10)*100</f>
        <v>0.4460281106901618</v>
      </c>
      <c r="AX32" s="12">
        <f>(AX31/$AX$10)*100</f>
        <v>1.4234875444839856</v>
      </c>
      <c r="AY32" s="12">
        <f>(AY31/$AY$10)*100</f>
        <v>0.8875739644970414</v>
      </c>
      <c r="AZ32" s="13"/>
      <c r="BA32" s="12">
        <f>(BA31/$BA$10)*100</f>
        <v>0.8821855435401251</v>
      </c>
      <c r="BB32" s="13"/>
      <c r="BC32" s="12">
        <f>(BC31/$BC$10)*100</f>
        <v>0.9095891119699563</v>
      </c>
      <c r="BD32" s="12">
        <f>(BD31/$BD$10)*100</f>
        <v>2.233750035433852</v>
      </c>
      <c r="BE32" s="12">
        <f>(BE31/$BE$10)*100</f>
        <v>0.3757967027312582</v>
      </c>
      <c r="BF32" s="12">
        <f>(BF31/$BF$10)*100</f>
        <v>1.7495676940290916</v>
      </c>
      <c r="BH32" s="13"/>
      <c r="BI32" s="12">
        <f>(BI31/$BI$10)*100</f>
        <v>0.8573885866980331</v>
      </c>
      <c r="BJ32" s="12">
        <f>(BJ31/$BJ$10)*100</f>
        <v>0.9598703863407144</v>
      </c>
      <c r="BK32" s="13"/>
      <c r="BL32" s="13"/>
      <c r="BM32" s="13"/>
      <c r="BO32" s="13"/>
      <c r="BP32" s="12">
        <f>(BP31/$BP$10)*100</f>
        <v>0.9275978446476731</v>
      </c>
      <c r="BQ32" s="12">
        <f>(BQ31/$BQ$10)*100</f>
        <v>0.9906904441688645</v>
      </c>
      <c r="BR32" s="13"/>
      <c r="BS32" s="13"/>
      <c r="BT32" s="13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7" r:id="rId2"/>
  <headerFooter alignWithMargins="0">
    <oddHeader>&amp;C&amp;"ＭＳ 明朝,標準"&amp;18無線局施設状況表（地方局、局種別）&amp;R&amp;D
(&amp;P/&amp;N)</oddHeader>
  </headerFooter>
  <colBreaks count="4" manualBreakCount="4">
    <brk id="32" max="31" man="1"/>
    <brk id="45" max="31" man="1"/>
    <brk id="58" max="65535" man="1"/>
    <brk id="6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無線局施設状況表（地方局別・局種別）</dc:title>
  <dc:subject/>
  <dc:creator>PARTNER</dc:creator>
  <cp:keywords/>
  <dc:description/>
  <cp:lastModifiedBy>005195</cp:lastModifiedBy>
  <cp:lastPrinted>2002-09-13T05:51:09Z</cp:lastPrinted>
  <dcterms:created xsi:type="dcterms:W3CDTF">2000-10-27T05:33:41Z</dcterms:created>
  <dcterms:modified xsi:type="dcterms:W3CDTF">2005-10-06T10:09:30Z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