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520" yWindow="72" windowWidth="15480" windowHeight="6588" tabRatio="752" activeTab="0"/>
  </bookViews>
  <sheets>
    <sheet name="平成22年度一般会計" sheetId="1" r:id="rId1"/>
  </sheets>
  <definedNames>
    <definedName name="_xlnm.Print_Area" localSheetId="0">'平成22年度一般会計'!$A$1:$W$492</definedName>
    <definedName name="_xlnm.Print_Titles" localSheetId="0">'平成22年度一般会計'!$1:$2</definedName>
    <definedName name="ranabout">#REF!</definedName>
  </definedNames>
  <calcPr fullCalcOnLoad="1"/>
</workbook>
</file>

<file path=xl/sharedStrings.xml><?xml version="1.0" encoding="utf-8"?>
<sst xmlns="http://schemas.openxmlformats.org/spreadsheetml/2006/main" count="518" uniqueCount="328">
  <si>
    <t>施設整備費</t>
  </si>
  <si>
    <t>国会議員互助年金</t>
  </si>
  <si>
    <t>文官等恩給費</t>
  </si>
  <si>
    <t>旧軍人遺族等恩給費</t>
  </si>
  <si>
    <t>政党助成事務委託費</t>
  </si>
  <si>
    <t>政党交付金</t>
  </si>
  <si>
    <t>電気通信技術研究開発調査費</t>
  </si>
  <si>
    <t>日本放送協会交付金</t>
  </si>
  <si>
    <t>公務災害補償費</t>
  </si>
  <si>
    <t>退職手当</t>
  </si>
  <si>
    <t>電波監視等業務旅費</t>
  </si>
  <si>
    <t>研修旅費</t>
  </si>
  <si>
    <t>電波監視等業務庁費</t>
  </si>
  <si>
    <t>電子計算機等借料</t>
  </si>
  <si>
    <t>土地建物借料</t>
  </si>
  <si>
    <t>統計調査費</t>
  </si>
  <si>
    <t>統計調査業務地方公共団体委託費</t>
  </si>
  <si>
    <t>委員等旅費</t>
  </si>
  <si>
    <t>交際費</t>
  </si>
  <si>
    <t>超過勤務手当</t>
  </si>
  <si>
    <t>国有資産所在市町村交付金</t>
  </si>
  <si>
    <t>行政相談委員実費弁償金</t>
  </si>
  <si>
    <t>賠償償還及払戻金</t>
  </si>
  <si>
    <t>参考人等旅費</t>
  </si>
  <si>
    <t>委員手当</t>
  </si>
  <si>
    <t>校費</t>
  </si>
  <si>
    <t>消防防災等業務庁費</t>
  </si>
  <si>
    <t>消防防災通信維持費</t>
  </si>
  <si>
    <t>日本消防協会補助金</t>
  </si>
  <si>
    <t>消防防災等業務旅費</t>
  </si>
  <si>
    <t>消防防災施設整備費補助金</t>
  </si>
  <si>
    <t>本月まで累計</t>
  </si>
  <si>
    <t>統計調査地方公共団体委託費</t>
  </si>
  <si>
    <t>情報通信格差是正事業費補助</t>
  </si>
  <si>
    <t>国有提供施設等所在市町村助成交付金</t>
  </si>
  <si>
    <t>施設等所在市町村調整交付金</t>
  </si>
  <si>
    <t>職員諸手当</t>
  </si>
  <si>
    <t>情報通信技術研究開発推進業務旅費</t>
  </si>
  <si>
    <t>情報通信技術研究開発推進委員等旅費</t>
  </si>
  <si>
    <t>情報通信技術研究開発推進業務庁費</t>
  </si>
  <si>
    <t>情報通信技術研究開発推進委託費</t>
  </si>
  <si>
    <t>施設施工庁費</t>
  </si>
  <si>
    <t>施設整備費</t>
  </si>
  <si>
    <t>政府開発援助諸謝金</t>
  </si>
  <si>
    <t>政府開発援助外国旅費</t>
  </si>
  <si>
    <t>交付税及び譲与税配付金特別会計へ繰入</t>
  </si>
  <si>
    <t>交付税及び譲与税配付金特別会計へ繰入</t>
  </si>
  <si>
    <t>国家公務員共済組合負担金</t>
  </si>
  <si>
    <t>褒賞品費</t>
  </si>
  <si>
    <t>退職消防団員褒賞品費</t>
  </si>
  <si>
    <t>情報通信人材研修事業費補助金</t>
  </si>
  <si>
    <t>委員等旅費</t>
  </si>
  <si>
    <t>職員基本給</t>
  </si>
  <si>
    <t>職員諸手当</t>
  </si>
  <si>
    <t>超過勤務手当</t>
  </si>
  <si>
    <t>委員手当</t>
  </si>
  <si>
    <t>児童手当</t>
  </si>
  <si>
    <t>諸謝金</t>
  </si>
  <si>
    <t>委員等旅費</t>
  </si>
  <si>
    <t>恩給支給業務庁費</t>
  </si>
  <si>
    <t>地方振興対策調査費</t>
  </si>
  <si>
    <t>過疎地域集落等整備事業費補助金</t>
  </si>
  <si>
    <t>報償費</t>
  </si>
  <si>
    <t>職員基本給</t>
  </si>
  <si>
    <t>職員諸手当</t>
  </si>
  <si>
    <t>超過勤務手当</t>
  </si>
  <si>
    <t>非常勤職員手当</t>
  </si>
  <si>
    <t>休職者給与</t>
  </si>
  <si>
    <t>国際機関等派遣職員給与</t>
  </si>
  <si>
    <t>公務災害補償費</t>
  </si>
  <si>
    <t>退職手当</t>
  </si>
  <si>
    <t>児童手当</t>
  </si>
  <si>
    <t>諸謝金</t>
  </si>
  <si>
    <t>庁費</t>
  </si>
  <si>
    <t>情報処理業務庁費</t>
  </si>
  <si>
    <t>００２総務本省施設費</t>
  </si>
  <si>
    <t>地域間交流施設整備事業費補助金</t>
  </si>
  <si>
    <t>（組織）総務本省</t>
  </si>
  <si>
    <t>（組織）総合通信局</t>
  </si>
  <si>
    <t>（組織）管区行政評価局</t>
  </si>
  <si>
    <t>（組織）公害等調整委員会</t>
  </si>
  <si>
    <t>（組織）消防庁</t>
  </si>
  <si>
    <t>総務省所管計</t>
  </si>
  <si>
    <t>職員旅費</t>
  </si>
  <si>
    <t>庁費</t>
  </si>
  <si>
    <t>各所修繕</t>
  </si>
  <si>
    <t>自動車重量税</t>
  </si>
  <si>
    <t>外国旅費</t>
  </si>
  <si>
    <t>施設施工旅費</t>
  </si>
  <si>
    <t>通信専用料</t>
  </si>
  <si>
    <t>赴任旅費</t>
  </si>
  <si>
    <t>職員旅費</t>
  </si>
  <si>
    <t>市町村合併推進業務旅費</t>
  </si>
  <si>
    <t>研修旅費</t>
  </si>
  <si>
    <t>赴任旅費</t>
  </si>
  <si>
    <t>外国旅費</t>
  </si>
  <si>
    <t>外国留学旅費</t>
  </si>
  <si>
    <t>委員等旅費</t>
  </si>
  <si>
    <t>庁費</t>
  </si>
  <si>
    <t>校費</t>
  </si>
  <si>
    <t>国会図書館支部庁費</t>
  </si>
  <si>
    <t>情報処理業務庁費</t>
  </si>
  <si>
    <t>市町村合併推進業務庁費</t>
  </si>
  <si>
    <t>電気通信技術研究開発調査費</t>
  </si>
  <si>
    <t>啓発広報費</t>
  </si>
  <si>
    <t>通信専用料</t>
  </si>
  <si>
    <t>電子計算機等借料</t>
  </si>
  <si>
    <t>土地建物借料</t>
  </si>
  <si>
    <t>招へい外国人滞在費</t>
  </si>
  <si>
    <t>各所修繕</t>
  </si>
  <si>
    <t>自動車重量税</t>
  </si>
  <si>
    <t>一般戦災死没者慰霊事業委託費</t>
  </si>
  <si>
    <t>明るい選挙推進委託費</t>
  </si>
  <si>
    <t>在外選挙人名簿登録事務委託費</t>
  </si>
  <si>
    <t>国家公務員共済組合負担金</t>
  </si>
  <si>
    <t>基礎年金国家公務員共済組合負担金</t>
  </si>
  <si>
    <t>国有資産所在市町村交付金</t>
  </si>
  <si>
    <t>不発弾等処理交付金</t>
  </si>
  <si>
    <t>国際行政学会等分担金</t>
  </si>
  <si>
    <t>経済協力開発機構拠出金</t>
  </si>
  <si>
    <t>交際費</t>
  </si>
  <si>
    <t>賠償償還及払戻金</t>
  </si>
  <si>
    <t>政府開発援助職員旅費</t>
  </si>
  <si>
    <t>施設施工庁費</t>
  </si>
  <si>
    <t>情報通信技術研究開発委託費</t>
  </si>
  <si>
    <t>政府開発援助万国郵便連合分担金</t>
  </si>
  <si>
    <t>万国郵便連合等分担金</t>
  </si>
  <si>
    <t>独立行政法人統計センター運営費交付金</t>
  </si>
  <si>
    <t>消防防災技術研究開発謝金</t>
  </si>
  <si>
    <t>消防防災技術研究開発業務旅費</t>
  </si>
  <si>
    <t>消防防災技術研究開発委員等旅費</t>
  </si>
  <si>
    <t>消防防災技術研究開発業務庁費</t>
  </si>
  <si>
    <t>消防防災技術研究開発委託費</t>
  </si>
  <si>
    <t>政府開発援助通信・放送国際協力振興事業費補助金</t>
  </si>
  <si>
    <t>緊急消防援助隊活動費負担金</t>
  </si>
  <si>
    <t>独立行政法人情報通信研究機構施設整備費補助金</t>
  </si>
  <si>
    <t>独立行政法人情報通信研究機構運営費交付金</t>
  </si>
  <si>
    <t>国際電気通信連合等拠出金</t>
  </si>
  <si>
    <t>特定周波数対策交付金</t>
  </si>
  <si>
    <t>委員手当</t>
  </si>
  <si>
    <t>諸謝金</t>
  </si>
  <si>
    <t>情報通信技術研究開発推進謝金</t>
  </si>
  <si>
    <t>国民保護訓練費負担金</t>
  </si>
  <si>
    <t>旧日本赤十字社救護看護婦等処遇費補助金</t>
  </si>
  <si>
    <t>引揚者特別交付金支給事務地方公共団体委託費</t>
  </si>
  <si>
    <t>沖縄特別振興対策事業費補助金</t>
  </si>
  <si>
    <t>南極地域観測委託費</t>
  </si>
  <si>
    <t>７２１環境研究総合推進費</t>
  </si>
  <si>
    <t>試験研究調査委託費</t>
  </si>
  <si>
    <t>災害対策関係調査旅費</t>
  </si>
  <si>
    <t>災害対策関係調査費</t>
  </si>
  <si>
    <t>６１５沖縄米軍基地所在市町村活性化特別事業費</t>
  </si>
  <si>
    <t>沖縄米軍基地所在市町村活性化特別事業業務旅費</t>
  </si>
  <si>
    <t>沖縄米軍基地所在市町村活性化特別事業業務庁費</t>
  </si>
  <si>
    <t>沖縄米軍基地所在市町村活性化特別事業費補助金</t>
  </si>
  <si>
    <t>国土施策創発調査委託費</t>
  </si>
  <si>
    <t>７４４国土施策創発調査費</t>
  </si>
  <si>
    <t>職員諸手当</t>
  </si>
  <si>
    <t>沖縄北部特別振興対策事業業務旅費</t>
  </si>
  <si>
    <t>沖縄北部特別振興対策事業業務庁費</t>
  </si>
  <si>
    <t>沖縄北部特別振興対策事業費補助金</t>
  </si>
  <si>
    <t>地方行革推進業務庁費</t>
  </si>
  <si>
    <t>電気通信利用環境整備推進委託費</t>
  </si>
  <si>
    <t>公共施設等維持管理運営費</t>
  </si>
  <si>
    <t>消防防災技術研究開発業務外国旅費</t>
  </si>
  <si>
    <t>緊急消防援助隊設備整備費補助金</t>
  </si>
  <si>
    <t>地域情報通信基盤整備推進交付金</t>
  </si>
  <si>
    <t>市町村合併体制整備費補助金</t>
  </si>
  <si>
    <t>アジア地域行政会議等分担金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</si>
  <si>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</si>
  <si>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</si>
  <si>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</si>
  <si>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</si>
  <si>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</si>
  <si>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</si>
  <si>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</si>
  <si>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</si>
  <si>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</si>
  <si>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出納４月</t>
  </si>
  <si>
    <t>出納５月</t>
  </si>
  <si>
    <t>第１四半期</t>
  </si>
  <si>
    <t>第２四半期</t>
  </si>
  <si>
    <t>第３四半期</t>
  </si>
  <si>
    <t>第４四半期</t>
  </si>
  <si>
    <t>出納期</t>
  </si>
  <si>
    <t>10月</t>
  </si>
  <si>
    <t>11月</t>
  </si>
  <si>
    <t>12月</t>
  </si>
  <si>
    <t>試験研究旅費</t>
  </si>
  <si>
    <t>試験研究費</t>
  </si>
  <si>
    <t>(検算）支出</t>
  </si>
  <si>
    <t>(検算）残額</t>
  </si>
  <si>
    <t>(検算）当初</t>
  </si>
  <si>
    <t>(検算）補正</t>
  </si>
  <si>
    <t>(検算）流用</t>
  </si>
  <si>
    <t>(↓データ非表示部分あり）</t>
  </si>
  <si>
    <t>６０６沖縄特別振興対策調整費</t>
  </si>
  <si>
    <t>沖縄振興計画推進調査委託費</t>
  </si>
  <si>
    <t>先進的地域情報通信システム開発委託費</t>
  </si>
  <si>
    <t>短時間勤務職員給与</t>
  </si>
  <si>
    <t>短時間勤務職員給与</t>
  </si>
  <si>
    <t>００１総務本省共通費</t>
  </si>
  <si>
    <t>参考人等旅費</t>
  </si>
  <si>
    <t>００３人事管理推進費</t>
  </si>
  <si>
    <t>００４行政管理実施費</t>
  </si>
  <si>
    <t>００５行政評価等実施費</t>
  </si>
  <si>
    <t>００６地方行政制度整備費</t>
  </si>
  <si>
    <t>地方分権振興交付金</t>
  </si>
  <si>
    <t>００７地域振興費</t>
  </si>
  <si>
    <t>００８地方財政制度整備費</t>
  </si>
  <si>
    <t>００９地方交付税交付金</t>
  </si>
  <si>
    <t>０１０地方特例交付金</t>
  </si>
  <si>
    <t>０１１地方税制度整備費</t>
  </si>
  <si>
    <t>０１２選挙制度等整備費</t>
  </si>
  <si>
    <t>０１３電子政府・電子自治体推進費</t>
  </si>
  <si>
    <t>０１４情報通信技術研究開発推進費</t>
  </si>
  <si>
    <t>０１５独立行政法人情報通信研究機構運営費</t>
  </si>
  <si>
    <t>０１６独立行政法人情報通信研究機構施設整備費</t>
  </si>
  <si>
    <t>０１７情報通信技術高度利活用推進費</t>
  </si>
  <si>
    <t>先導的情報通信社会基盤整備委託費</t>
  </si>
  <si>
    <t>情報通信利用促進支援事業費補助金</t>
  </si>
  <si>
    <t>０１８ユビキタスネットワーク整備費</t>
  </si>
  <si>
    <t>情報通信技術開発支援事業費補助金</t>
  </si>
  <si>
    <t>０１９情報通信格差是正事業費</t>
  </si>
  <si>
    <t>０２０情報通信技術利用環境整備費</t>
  </si>
  <si>
    <t>０２１電波利用料財源電波監視等実施費</t>
  </si>
  <si>
    <t>０２２情報通信国際戦略推進費</t>
  </si>
  <si>
    <t>情報通信国際戦略推進業務庁費</t>
  </si>
  <si>
    <t>政府開発援助情報通信国際戦略推進業務庁費</t>
  </si>
  <si>
    <t>政府開発援助電気通信技術研究開発調査費</t>
  </si>
  <si>
    <t>政府開発援助国際電気通信連合等分担金</t>
  </si>
  <si>
    <t>国際電気通信連合分担金</t>
  </si>
  <si>
    <t>経済協力開発機構拠出金</t>
  </si>
  <si>
    <t>０２３郵政行政推進費</t>
  </si>
  <si>
    <t>０２４一般戦災死没者追悼等事業費</t>
  </si>
  <si>
    <t>０２５独立行政法人平和祈念事業特別基金運営費</t>
  </si>
  <si>
    <t>独立行政法人平和祈念事業特別基金運営費交付金</t>
  </si>
  <si>
    <t>０２６恩給費</t>
  </si>
  <si>
    <t>０２７統計調査費</t>
  </si>
  <si>
    <t>政府開発援助諸謝金</t>
  </si>
  <si>
    <t>政府開発援助職員旅費</t>
  </si>
  <si>
    <t>政府開発援助委員等旅費</t>
  </si>
  <si>
    <t>政府開発援助庁費</t>
  </si>
  <si>
    <t>政府開発援助電子計算機等借料</t>
  </si>
  <si>
    <t>政府開発援助建物借料</t>
  </si>
  <si>
    <t>統計調査事務地方公共団体委託費</t>
  </si>
  <si>
    <t>政府開発援助国連アジア統計研修援助計画分担金</t>
  </si>
  <si>
    <t>０２８独立行政法人統計センター運営費</t>
  </si>
  <si>
    <t>０２９政党助成費</t>
  </si>
  <si>
    <t>０３０国有提供施設等所在市町村助成交付金</t>
  </si>
  <si>
    <t>０３１施設等所在市町村調整交付金</t>
  </si>
  <si>
    <t>０４１管区行政評価局共通費</t>
  </si>
  <si>
    <t>非常勤職員手当</t>
  </si>
  <si>
    <t>土地建物借料</t>
  </si>
  <si>
    <t>０４２行政評価等実施費</t>
  </si>
  <si>
    <t>０５１総合通信局共通費</t>
  </si>
  <si>
    <t>０５２ユビキタスネットワーク整備等推進費</t>
  </si>
  <si>
    <t>０５３電波利用料財源電波監視等実施費</t>
  </si>
  <si>
    <t>０６１公害等調整委員会</t>
  </si>
  <si>
    <t>６３３沖縄特別振興対策事業費</t>
  </si>
  <si>
    <t>７０１南極地域観測事業費</t>
  </si>
  <si>
    <t>７０２南極地域観測事業費</t>
  </si>
  <si>
    <t>６９１科学技術振興調整費</t>
  </si>
  <si>
    <t>候補者用無料乗車券購入費</t>
  </si>
  <si>
    <t>候補者用無料葉書購入費</t>
  </si>
  <si>
    <t>電波利用技術研究開発等委託費</t>
  </si>
  <si>
    <t>０７１消防庁共通費</t>
  </si>
  <si>
    <t>６２３沖縄北部特別振興対策事業費</t>
  </si>
  <si>
    <t>０７２消防防災体制等整備費</t>
  </si>
  <si>
    <t>６１８災害対策総合推進調整費</t>
  </si>
  <si>
    <t>６０７地方元気再生推進調査費</t>
  </si>
  <si>
    <t>地方元気再生推進調査委託費</t>
  </si>
  <si>
    <t>７３０広域ブロック自立施策等推進調査費</t>
  </si>
  <si>
    <t>６３６沖縄振興計画推進調査費</t>
  </si>
  <si>
    <t>無線機器型式検定試験費</t>
  </si>
  <si>
    <t>新聞広告費</t>
  </si>
  <si>
    <t>啓発広報費</t>
  </si>
  <si>
    <t>衆議院議員総選挙執行委託費</t>
  </si>
  <si>
    <t>衆議院議員総選挙啓発推進委託費</t>
  </si>
  <si>
    <t>最高裁判所裁判官国民審査委託費</t>
  </si>
  <si>
    <t>投票人名簿システム構築交付金</t>
  </si>
  <si>
    <t>政府開発援助自動車重量税</t>
  </si>
  <si>
    <t>政府開発援助アジア・太平洋電気通信共同体等拠出金</t>
  </si>
  <si>
    <t>定住自立圏等民間投資促進交付金</t>
  </si>
  <si>
    <t>地域情報通信技術利活用推進交付金</t>
  </si>
  <si>
    <t>省エネルギー型地上デジタルテレビジョン普及加速対策費</t>
  </si>
  <si>
    <t>航空機購入費</t>
  </si>
  <si>
    <t>防災情報通信設備整備事業交付金</t>
  </si>
  <si>
    <t>０73消防庁施設費</t>
  </si>
  <si>
    <t>660地域活性化・生活対策推進費</t>
  </si>
  <si>
    <t>地域活性化・生活対策臨時交付金</t>
  </si>
  <si>
    <t>子ども手当</t>
  </si>
  <si>
    <t>過疎地域等自立活性化推進交付金</t>
  </si>
  <si>
    <t>候補者用自動車使用費</t>
  </si>
  <si>
    <t>候補者用通常葉書作成費</t>
  </si>
  <si>
    <t>候補者用ビラ作成費</t>
  </si>
  <si>
    <t>候補者用選挙事務所立札及看板類作成費</t>
  </si>
  <si>
    <t>候補者用自動車等立札及看板類作成費</t>
  </si>
  <si>
    <t>候補者用ポスター作成費</t>
  </si>
  <si>
    <t>参議院議員通常選挙啓発推進委託費</t>
  </si>
  <si>
    <t>衛星放送受信対策事業費補助金</t>
  </si>
  <si>
    <t>万国郵便連合拠出金</t>
  </si>
  <si>
    <t>平和祈念事業委託費</t>
  </si>
  <si>
    <t>賠償償還及払戻金</t>
  </si>
  <si>
    <t>招へい外国人滞在費</t>
  </si>
  <si>
    <t>無線システム普及支援事業費等補助金</t>
  </si>
  <si>
    <t>政府開発援助統計調査事務地方公共団体委託費</t>
  </si>
  <si>
    <t>665地域活性化・公共投資推進費</t>
  </si>
  <si>
    <t>地域活性化・経済危機対策臨時交付金</t>
  </si>
  <si>
    <t>671地域活性化推進費</t>
  </si>
  <si>
    <t>地域活性化・きめ細かな臨時交付金</t>
  </si>
  <si>
    <t>地域資源活用調査委託費</t>
  </si>
  <si>
    <t>情報通信技術地域人材育成・活用事業交付金</t>
  </si>
  <si>
    <t>地域活性化・公共投資臨時交付金</t>
  </si>
  <si>
    <t>参議院議員通常選挙執行委託費</t>
  </si>
  <si>
    <t>668地域活性化・経済危機対策推進費</t>
  </si>
  <si>
    <t>沖縄振興総合調査委託費</t>
  </si>
  <si>
    <t>661 沖縄振興総合調査費</t>
  </si>
  <si>
    <t>省エネルギー型地上デジタルテレビジョン普及加速対策費補助金</t>
  </si>
  <si>
    <t>６７４沖縄北部活性化特別振興事業費</t>
  </si>
  <si>
    <t>沖縄北部活性化特別振興事業業務旅費</t>
  </si>
  <si>
    <t>沖縄北部活性化特別振興事業費補助金</t>
  </si>
  <si>
    <t>衆議院議員及参議院議員補欠等選挙執行委託費</t>
  </si>
  <si>
    <t>６２９沖縄特別振興対策調整費</t>
  </si>
  <si>
    <t>６８０地域活性化・緊急総合経済対策推進費</t>
  </si>
  <si>
    <t>地域活性化交付金</t>
  </si>
  <si>
    <t>歳出予算現額</t>
  </si>
  <si>
    <t>平成22年度予算の支出状況（総務省所管　一般会計）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</si>
</sst>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_ "/>
    <numFmt numFmtId="179" formatCode="#,##0.0;&quot;△ &quot;#,##0.0"/>
    <numFmt numFmtId="180" formatCode="&quot;&quot;"/>
    <numFmt numFmtId="181" formatCode="&quot; &quot;"/>
    <numFmt numFmtId="182" formatCode="&quot;#&quot;"/>
    <numFmt numFmtId="183" formatCode="0_ "/>
    <numFmt numFmtId="184" formatCode="0_);[Red]\(0\)"/>
    <numFmt numFmtId="185" formatCode="#,##0_);\(#,##0\)"/>
    <numFmt numFmtId="186" formatCode="#,##0;[Red]#,##0"/>
    <numFmt numFmtId="187" formatCode="\(0\)"/>
    <numFmt numFmtId="188" formatCode="\(#0\)"/>
    <numFmt numFmtId="189" formatCode="\(#,##0\);&quot;△ &quot;#,##0"/>
    <numFmt numFmtId="190" formatCode="\(#,##0\);&quot;△ &quot;\(#,##0\)"/>
    <numFmt numFmtId="191" formatCode="\(#,##0\);\(&quot;△ &quot;#,##0\)"/>
    <numFmt numFmtId="192" formatCode="#,##0_);[Red]\(#,##0\)"/>
    <numFmt numFmtId="193" formatCode="&quot;&quot;;&quot;&quot;"/>
    <numFmt numFmtId="194" formatCode="\(\)"/>
    <numFmt numFmtId="195" formatCode="#,##0_ "/>
    <numFmt numFmtId="196" formatCode="0.0000%"/>
    <numFmt numFmtId="197" formatCode="0.000%"/>
    <numFmt numFmtId="198" formatCode="#,##0\ ;&quot;△ &quot;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176" fontId="4" fillId="34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5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33" borderId="13" xfId="0" applyNumberFormat="1" applyFont="1" applyFill="1" applyBorder="1" applyAlignment="1" applyProtection="1">
      <alignment vertical="center"/>
      <protection locked="0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33" borderId="15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76" fontId="4" fillId="34" borderId="10" xfId="0" applyNumberFormat="1" applyFont="1" applyFill="1" applyBorder="1" applyAlignment="1" applyProtection="1">
      <alignment vertical="center"/>
      <protection locked="0"/>
    </xf>
    <xf numFmtId="176" fontId="4" fillId="34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36" borderId="17" xfId="0" applyFont="1" applyFill="1" applyBorder="1" applyAlignment="1">
      <alignment vertical="center"/>
    </xf>
    <xf numFmtId="176" fontId="4" fillId="36" borderId="15" xfId="0" applyNumberFormat="1" applyFont="1" applyFill="1" applyBorder="1" applyAlignment="1" applyProtection="1">
      <alignment vertical="center"/>
      <protection locked="0"/>
    </xf>
    <xf numFmtId="176" fontId="4" fillId="36" borderId="15" xfId="0" applyNumberFormat="1" applyFont="1" applyFill="1" applyBorder="1" applyAlignment="1">
      <alignment vertical="center"/>
    </xf>
    <xf numFmtId="0" fontId="4" fillId="36" borderId="16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176" fontId="4" fillId="37" borderId="15" xfId="0" applyNumberFormat="1" applyFont="1" applyFill="1" applyBorder="1" applyAlignment="1">
      <alignment vertical="center"/>
    </xf>
    <xf numFmtId="176" fontId="4" fillId="37" borderId="15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>
      <alignment vertical="center"/>
    </xf>
    <xf numFmtId="176" fontId="4" fillId="37" borderId="21" xfId="0" applyNumberFormat="1" applyFont="1" applyFill="1" applyBorder="1" applyAlignment="1" applyProtection="1">
      <alignment vertical="center"/>
      <protection locked="0"/>
    </xf>
    <xf numFmtId="176" fontId="4" fillId="37" borderId="22" xfId="0" applyNumberFormat="1" applyFont="1" applyFill="1" applyBorder="1" applyAlignment="1" applyProtection="1">
      <alignment vertical="center" shrinkToFit="1"/>
      <protection locked="0"/>
    </xf>
    <xf numFmtId="0" fontId="4" fillId="37" borderId="16" xfId="0" applyFont="1" applyFill="1" applyBorder="1" applyAlignment="1" quotePrefix="1">
      <alignment vertical="center"/>
    </xf>
    <xf numFmtId="38" fontId="4" fillId="0" borderId="15" xfId="49" applyFont="1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7" borderId="16" xfId="0" applyFont="1" applyFill="1" applyBorder="1" applyAlignment="1" quotePrefix="1">
      <alignment horizontal="left" vertical="center"/>
    </xf>
    <xf numFmtId="176" fontId="4" fillId="37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176" fontId="4" fillId="37" borderId="17" xfId="0" applyNumberFormat="1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176" fontId="4" fillId="18" borderId="15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distributed" vertical="center"/>
    </xf>
    <xf numFmtId="0" fontId="4" fillId="35" borderId="3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94"/>
  <sheetViews>
    <sheetView tabSelected="1" view="pageBreakPreview" zoomScale="70" zoomScaleNormal="130" zoomScaleSheetLayoutView="70" zoomScalePageLayoutView="0" workbookViewId="0" topLeftCell="A1">
      <pane xSplit="2" ySplit="2" topLeftCell="C3" activePane="bottomRight" state="frozen"/>
      <selection pane="topLeft" activeCell="L2" sqref="L2"/>
      <selection pane="topRight" activeCell="N2" sqref="N2"/>
      <selection pane="bottomLeft" activeCell="L4" sqref="L4"/>
      <selection pane="bottomRight" activeCell="B2" sqref="B2"/>
    </sheetView>
  </sheetViews>
  <sheetFormatPr defaultColWidth="9.00390625" defaultRowHeight="19.5" customHeight="1"/>
  <cols>
    <col min="1" max="1" width="2.75390625" style="1" customWidth="1"/>
    <col min="2" max="2" width="44.25390625" style="1" customWidth="1"/>
    <col min="3" max="3" width="18.875" style="23" customWidth="1"/>
    <col min="4" max="4" width="18.125" style="2" customWidth="1"/>
    <col min="5" max="5" width="16.125" style="2" customWidth="1"/>
    <col min="6" max="6" width="18.125" style="2" customWidth="1"/>
    <col min="7" max="7" width="18.50390625" style="2" customWidth="1"/>
    <col min="8" max="16" width="16.625" style="2" customWidth="1"/>
    <col min="17" max="17" width="16.50390625" style="2" customWidth="1"/>
    <col min="18" max="22" width="16.625" style="2" customWidth="1"/>
    <col min="23" max="23" width="18.50390625" style="2" customWidth="1"/>
    <col min="24" max="24" width="16.00390625" style="33" hidden="1" customWidth="1"/>
    <col min="25" max="25" width="8.125" style="40" hidden="1" customWidth="1"/>
    <col min="26" max="26" width="12.50390625" style="40" hidden="1" customWidth="1"/>
    <col min="27" max="29" width="8.125" style="40" hidden="1" customWidth="1"/>
    <col min="30" max="16384" width="9.00390625" style="1" customWidth="1"/>
  </cols>
  <sheetData>
    <row r="1" spans="1:29" ht="19.5" customHeight="1">
      <c r="A1" s="75" t="s">
        <v>327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Y1" s="43" t="s">
        <v>192</v>
      </c>
      <c r="Z1" s="43" t="s">
        <v>193</v>
      </c>
      <c r="AA1" s="43" t="s">
        <v>194</v>
      </c>
      <c r="AB1" s="43" t="s">
        <v>190</v>
      </c>
      <c r="AC1" s="43" t="s">
        <v>191</v>
      </c>
    </row>
    <row r="2" spans="1:29" s="5" customFormat="1" ht="34.5" customHeight="1" thickBot="1">
      <c r="A2" s="67"/>
      <c r="B2" s="68"/>
      <c r="C2" s="70" t="s">
        <v>326</v>
      </c>
      <c r="D2" s="4" t="s">
        <v>169</v>
      </c>
      <c r="E2" s="4" t="s">
        <v>170</v>
      </c>
      <c r="F2" s="4" t="s">
        <v>171</v>
      </c>
      <c r="G2" s="4" t="s">
        <v>180</v>
      </c>
      <c r="H2" s="4" t="s">
        <v>172</v>
      </c>
      <c r="I2" s="4" t="s">
        <v>173</v>
      </c>
      <c r="J2" s="4" t="s">
        <v>174</v>
      </c>
      <c r="K2" s="4" t="s">
        <v>181</v>
      </c>
      <c r="L2" s="4" t="s">
        <v>185</v>
      </c>
      <c r="M2" s="4" t="s">
        <v>186</v>
      </c>
      <c r="N2" s="4" t="s">
        <v>187</v>
      </c>
      <c r="O2" s="4" t="s">
        <v>182</v>
      </c>
      <c r="P2" s="4" t="s">
        <v>175</v>
      </c>
      <c r="Q2" s="4" t="s">
        <v>176</v>
      </c>
      <c r="R2" s="4" t="s">
        <v>177</v>
      </c>
      <c r="S2" s="4" t="s">
        <v>183</v>
      </c>
      <c r="T2" s="4" t="s">
        <v>178</v>
      </c>
      <c r="U2" s="4" t="s">
        <v>179</v>
      </c>
      <c r="V2" s="4" t="s">
        <v>184</v>
      </c>
      <c r="W2" s="4" t="s">
        <v>31</v>
      </c>
      <c r="X2" s="38"/>
      <c r="Y2" s="38" t="e">
        <f>IF(SUM(Y3:Y492)=0,"OK","ダメ")</f>
        <v>#REF!</v>
      </c>
      <c r="Z2" s="38" t="e">
        <f>IF(SUM(Z3:Z492)=0,"OK","ダメ")</f>
        <v>#REF!</v>
      </c>
      <c r="AA2" s="38" t="e">
        <f>IF(SUM(AA3:AA492)=0,"OK","ダメ")</f>
        <v>#REF!</v>
      </c>
      <c r="AB2" s="38" t="str">
        <f>IF(SUM(AB3:AB492)=0,"OK","ダメ")</f>
        <v>ダメ</v>
      </c>
      <c r="AC2" s="38" t="e">
        <f>IF(SUM(AC3:AC492)=0,"OK","ダメ")</f>
        <v>#REF!</v>
      </c>
    </row>
    <row r="3" spans="1:29" ht="19.5" customHeight="1">
      <c r="A3" s="6" t="s">
        <v>77</v>
      </c>
      <c r="B3" s="7"/>
      <c r="C3" s="69">
        <v>21552917620295</v>
      </c>
      <c r="D3" s="24">
        <v>4372896195107</v>
      </c>
      <c r="E3" s="24">
        <v>572916918444</v>
      </c>
      <c r="F3" s="24">
        <v>4176060499082</v>
      </c>
      <c r="G3" s="24">
        <v>9121873612633</v>
      </c>
      <c r="H3" s="24">
        <v>290645360562</v>
      </c>
      <c r="I3" s="24">
        <v>18099510575</v>
      </c>
      <c r="J3" s="24">
        <v>4169239442126</v>
      </c>
      <c r="K3" s="24">
        <v>4477984313263</v>
      </c>
      <c r="L3" s="24">
        <v>208783187553</v>
      </c>
      <c r="M3" s="24">
        <v>3459946892684</v>
      </c>
      <c r="N3" s="24">
        <v>804351352493</v>
      </c>
      <c r="O3" s="24">
        <v>4473081432730</v>
      </c>
      <c r="P3" s="24">
        <v>50419411728</v>
      </c>
      <c r="Q3" s="24">
        <v>23194697325</v>
      </c>
      <c r="R3" s="24">
        <v>2358935285338</v>
      </c>
      <c r="S3" s="24">
        <v>2432549394391</v>
      </c>
      <c r="T3" s="24">
        <v>642731301206</v>
      </c>
      <c r="U3" s="24">
        <v>0</v>
      </c>
      <c r="V3" s="24">
        <v>642731301206</v>
      </c>
      <c r="W3" s="24">
        <v>21148220054223</v>
      </c>
      <c r="Y3" s="39" t="e">
        <f>SUM(#REF!)-#REF!</f>
        <v>#REF!</v>
      </c>
      <c r="Z3" s="39" t="e">
        <f>SUM(#REF!)-#REF!</f>
        <v>#REF!</v>
      </c>
      <c r="AA3" s="39" t="e">
        <f>SUM(#REF!)-C3</f>
        <v>#REF!</v>
      </c>
      <c r="AB3" s="39">
        <f aca="true" t="shared" si="0" ref="AB3:AB34">SUM(D3:V3)-W3-G3-K3-O3-S3-V3</f>
        <v>0</v>
      </c>
      <c r="AC3" s="39" t="e">
        <f>C3-W3-#REF!-#REF!</f>
        <v>#REF!</v>
      </c>
    </row>
    <row r="4" spans="1:29" ht="19.5" customHeight="1">
      <c r="A4" s="8" t="s">
        <v>201</v>
      </c>
      <c r="B4" s="9"/>
      <c r="C4" s="10">
        <v>39949682000</v>
      </c>
      <c r="D4" s="10">
        <v>1232475564</v>
      </c>
      <c r="E4" s="10">
        <v>2733207553</v>
      </c>
      <c r="F4" s="10">
        <v>4950010999</v>
      </c>
      <c r="G4" s="10">
        <v>8915694116</v>
      </c>
      <c r="H4" s="10">
        <v>1986087348</v>
      </c>
      <c r="I4" s="10">
        <v>3073839995</v>
      </c>
      <c r="J4" s="10">
        <v>1810055100</v>
      </c>
      <c r="K4" s="10">
        <v>6869982443</v>
      </c>
      <c r="L4" s="10">
        <v>3170651721</v>
      </c>
      <c r="M4" s="10">
        <v>2627223491</v>
      </c>
      <c r="N4" s="10">
        <v>3853658129</v>
      </c>
      <c r="O4" s="10">
        <v>9651533341</v>
      </c>
      <c r="P4" s="10">
        <v>2265346325</v>
      </c>
      <c r="Q4" s="10">
        <v>3308306146</v>
      </c>
      <c r="R4" s="10">
        <v>1972795896</v>
      </c>
      <c r="S4" s="10">
        <v>7546448367</v>
      </c>
      <c r="T4" s="10">
        <v>3342850914</v>
      </c>
      <c r="U4" s="10">
        <v>0</v>
      </c>
      <c r="V4" s="10">
        <v>3342850914</v>
      </c>
      <c r="W4" s="10">
        <v>36326509181</v>
      </c>
      <c r="Y4" s="39" t="e">
        <f>SUM(#REF!)-#REF!</f>
        <v>#REF!</v>
      </c>
      <c r="Z4" s="39" t="e">
        <f>SUM(#REF!)-#REF!</f>
        <v>#REF!</v>
      </c>
      <c r="AA4" s="39" t="e">
        <f>SUM(#REF!)-C4</f>
        <v>#REF!</v>
      </c>
      <c r="AB4" s="39">
        <f t="shared" si="0"/>
        <v>0</v>
      </c>
      <c r="AC4" s="39" t="e">
        <f>C4-W4-#REF!-#REF!</f>
        <v>#REF!</v>
      </c>
    </row>
    <row r="5" spans="1:29" ht="19.5" customHeight="1">
      <c r="A5" s="11"/>
      <c r="B5" s="12" t="s">
        <v>63</v>
      </c>
      <c r="C5" s="26">
        <v>11883908000</v>
      </c>
      <c r="D5" s="13">
        <v>975147793</v>
      </c>
      <c r="E5" s="13">
        <v>977899948</v>
      </c>
      <c r="F5" s="13">
        <v>978272374</v>
      </c>
      <c r="G5" s="13">
        <v>2931320115</v>
      </c>
      <c r="H5" s="13">
        <v>976067461</v>
      </c>
      <c r="I5" s="13">
        <v>980460870</v>
      </c>
      <c r="J5" s="13">
        <v>974044847</v>
      </c>
      <c r="K5" s="13">
        <v>2930573178</v>
      </c>
      <c r="L5" s="13">
        <v>975022659</v>
      </c>
      <c r="M5" s="13">
        <v>966842173</v>
      </c>
      <c r="N5" s="13">
        <v>971652572</v>
      </c>
      <c r="O5" s="13">
        <v>2913517404</v>
      </c>
      <c r="P5" s="13">
        <v>992949894</v>
      </c>
      <c r="Q5" s="13">
        <v>991295721</v>
      </c>
      <c r="R5" s="13">
        <v>990228361</v>
      </c>
      <c r="S5" s="13">
        <v>2974473976</v>
      </c>
      <c r="T5" s="13">
        <v>-3310480</v>
      </c>
      <c r="U5" s="13"/>
      <c r="V5" s="13">
        <v>-3310480</v>
      </c>
      <c r="W5" s="13">
        <v>11746574193</v>
      </c>
      <c r="Y5" s="39" t="e">
        <f>SUM(#REF!)-#REF!</f>
        <v>#REF!</v>
      </c>
      <c r="Z5" s="39" t="e">
        <f>SUM(#REF!)-#REF!</f>
        <v>#REF!</v>
      </c>
      <c r="AA5" s="39" t="e">
        <f>SUM(#REF!)-C5</f>
        <v>#REF!</v>
      </c>
      <c r="AB5" s="39">
        <f t="shared" si="0"/>
        <v>0</v>
      </c>
      <c r="AC5" s="39" t="e">
        <f>C5-W5-#REF!-#REF!</f>
        <v>#REF!</v>
      </c>
    </row>
    <row r="6" spans="1:29" ht="19.5" customHeight="1">
      <c r="A6" s="11"/>
      <c r="B6" s="12" t="s">
        <v>64</v>
      </c>
      <c r="C6" s="26">
        <v>5998342000</v>
      </c>
      <c r="D6" s="13">
        <v>183255069</v>
      </c>
      <c r="E6" s="13">
        <v>114493633</v>
      </c>
      <c r="F6" s="13">
        <v>2186527905</v>
      </c>
      <c r="G6" s="13">
        <v>2484276607</v>
      </c>
      <c r="H6" s="13">
        <v>107572322</v>
      </c>
      <c r="I6" s="13">
        <v>123500979</v>
      </c>
      <c r="J6" s="13">
        <v>100544088</v>
      </c>
      <c r="K6" s="13">
        <v>331617389</v>
      </c>
      <c r="L6" s="13">
        <v>188266686</v>
      </c>
      <c r="M6" s="13">
        <v>99266018</v>
      </c>
      <c r="N6" s="13">
        <v>2243737763</v>
      </c>
      <c r="O6" s="13">
        <v>2531270467</v>
      </c>
      <c r="P6" s="13">
        <v>108576268</v>
      </c>
      <c r="Q6" s="13">
        <v>125050069</v>
      </c>
      <c r="R6" s="13">
        <v>101548868</v>
      </c>
      <c r="S6" s="13">
        <v>335175205</v>
      </c>
      <c r="T6" s="13">
        <v>-656804</v>
      </c>
      <c r="U6" s="13"/>
      <c r="V6" s="13">
        <v>-656804</v>
      </c>
      <c r="W6" s="13">
        <v>5681682864</v>
      </c>
      <c r="Y6" s="39" t="e">
        <f>SUM(#REF!)-#REF!</f>
        <v>#REF!</v>
      </c>
      <c r="Z6" s="39" t="e">
        <f>SUM(#REF!)-#REF!</f>
        <v>#REF!</v>
      </c>
      <c r="AA6" s="39" t="e">
        <f>SUM(#REF!)-C6</f>
        <v>#REF!</v>
      </c>
      <c r="AB6" s="39">
        <f t="shared" si="0"/>
        <v>0</v>
      </c>
      <c r="AC6" s="39" t="e">
        <f>C6-W6-#REF!-#REF!</f>
        <v>#REF!</v>
      </c>
    </row>
    <row r="7" spans="1:29" ht="19.5" customHeight="1">
      <c r="A7" s="11"/>
      <c r="B7" s="12" t="s">
        <v>65</v>
      </c>
      <c r="C7" s="26">
        <v>1955555000</v>
      </c>
      <c r="D7" s="13"/>
      <c r="E7" s="13">
        <v>142234548</v>
      </c>
      <c r="F7" s="13">
        <v>141045421</v>
      </c>
      <c r="G7" s="13">
        <v>283279969</v>
      </c>
      <c r="H7" s="13">
        <v>146666089</v>
      </c>
      <c r="I7" s="13">
        <v>138569031</v>
      </c>
      <c r="J7" s="13">
        <v>139597948</v>
      </c>
      <c r="K7" s="13">
        <v>424833068</v>
      </c>
      <c r="L7" s="13">
        <v>155326328</v>
      </c>
      <c r="M7" s="13">
        <v>162022925</v>
      </c>
      <c r="N7" s="13">
        <v>174555426</v>
      </c>
      <c r="O7" s="13">
        <v>491904679</v>
      </c>
      <c r="P7" s="13">
        <v>153117110</v>
      </c>
      <c r="Q7" s="13">
        <v>176869285</v>
      </c>
      <c r="R7" s="13">
        <v>209296082</v>
      </c>
      <c r="S7" s="13">
        <v>539282477</v>
      </c>
      <c r="T7" s="13">
        <v>215070813</v>
      </c>
      <c r="U7" s="13"/>
      <c r="V7" s="13">
        <v>215070813</v>
      </c>
      <c r="W7" s="13">
        <v>1954371006</v>
      </c>
      <c r="Y7" s="39" t="e">
        <f>SUM(#REF!)-#REF!</f>
        <v>#REF!</v>
      </c>
      <c r="Z7" s="39" t="e">
        <f>SUM(#REF!)-#REF!</f>
        <v>#REF!</v>
      </c>
      <c r="AA7" s="39" t="e">
        <f>SUM(#REF!)-C7</f>
        <v>#REF!</v>
      </c>
      <c r="AB7" s="39">
        <f t="shared" si="0"/>
        <v>0</v>
      </c>
      <c r="AC7" s="39" t="e">
        <f>C7-W7-#REF!-#REF!</f>
        <v>#REF!</v>
      </c>
    </row>
    <row r="8" spans="1:29" ht="19.5" customHeight="1">
      <c r="A8" s="11"/>
      <c r="B8" s="12" t="s">
        <v>139</v>
      </c>
      <c r="C8" s="26">
        <v>101897000</v>
      </c>
      <c r="D8" s="13"/>
      <c r="E8" s="13">
        <v>908500</v>
      </c>
      <c r="F8" s="13">
        <v>863900</v>
      </c>
      <c r="G8" s="13">
        <v>1772400</v>
      </c>
      <c r="H8" s="13">
        <v>5482500</v>
      </c>
      <c r="I8" s="13">
        <v>3404200</v>
      </c>
      <c r="J8" s="13">
        <v>657100</v>
      </c>
      <c r="K8" s="13">
        <v>9543800</v>
      </c>
      <c r="L8" s="13">
        <v>5202700</v>
      </c>
      <c r="M8" s="13">
        <v>2414800</v>
      </c>
      <c r="N8" s="13">
        <v>1449800</v>
      </c>
      <c r="O8" s="13">
        <v>9067300</v>
      </c>
      <c r="P8" s="13">
        <v>1965500</v>
      </c>
      <c r="Q8" s="13">
        <v>1689600</v>
      </c>
      <c r="R8" s="13">
        <v>4980700</v>
      </c>
      <c r="S8" s="13">
        <v>8635800</v>
      </c>
      <c r="T8" s="13">
        <v>10178100</v>
      </c>
      <c r="U8" s="13"/>
      <c r="V8" s="13">
        <v>10178100</v>
      </c>
      <c r="W8" s="13">
        <v>39197400</v>
      </c>
      <c r="Y8" s="39" t="e">
        <f>SUM(#REF!)-#REF!</f>
        <v>#REF!</v>
      </c>
      <c r="Z8" s="39" t="e">
        <f>SUM(#REF!)-#REF!</f>
        <v>#REF!</v>
      </c>
      <c r="AA8" s="39" t="e">
        <f>SUM(#REF!)-C8</f>
        <v>#REF!</v>
      </c>
      <c r="AB8" s="39">
        <f t="shared" si="0"/>
        <v>0</v>
      </c>
      <c r="AC8" s="39" t="e">
        <f>C8-W8-#REF!-#REF!</f>
        <v>#REF!</v>
      </c>
    </row>
    <row r="9" spans="1:29" ht="19.5" customHeight="1">
      <c r="A9" s="11"/>
      <c r="B9" s="12" t="s">
        <v>66</v>
      </c>
      <c r="C9" s="26">
        <v>554895000</v>
      </c>
      <c r="D9" s="13">
        <v>5076006</v>
      </c>
      <c r="E9" s="13">
        <v>39490617</v>
      </c>
      <c r="F9" s="13">
        <v>51291707</v>
      </c>
      <c r="G9" s="13">
        <v>95858330</v>
      </c>
      <c r="H9" s="13">
        <v>42721005</v>
      </c>
      <c r="I9" s="13">
        <v>40503111</v>
      </c>
      <c r="J9" s="13">
        <v>41071569</v>
      </c>
      <c r="K9" s="13">
        <v>124295685</v>
      </c>
      <c r="L9" s="13">
        <v>40656514</v>
      </c>
      <c r="M9" s="13">
        <v>36534011</v>
      </c>
      <c r="N9" s="13">
        <v>54343354</v>
      </c>
      <c r="O9" s="13">
        <v>131533879</v>
      </c>
      <c r="P9" s="13">
        <v>34630637</v>
      </c>
      <c r="Q9" s="13">
        <v>34436971</v>
      </c>
      <c r="R9" s="13">
        <v>35348489</v>
      </c>
      <c r="S9" s="13">
        <v>104416097</v>
      </c>
      <c r="T9" s="13">
        <v>40553096</v>
      </c>
      <c r="U9" s="13"/>
      <c r="V9" s="13">
        <v>40553096</v>
      </c>
      <c r="W9" s="13">
        <v>496657087</v>
      </c>
      <c r="Y9" s="39" t="e">
        <f>SUM(#REF!)-#REF!</f>
        <v>#REF!</v>
      </c>
      <c r="Z9" s="39" t="e">
        <f>SUM(#REF!)-#REF!</f>
        <v>#REF!</v>
      </c>
      <c r="AA9" s="39" t="e">
        <f>SUM(#REF!)-C9</f>
        <v>#REF!</v>
      </c>
      <c r="AB9" s="39">
        <f t="shared" si="0"/>
        <v>0</v>
      </c>
      <c r="AC9" s="39" t="e">
        <f>C9-W9-#REF!-#REF!</f>
        <v>#REF!</v>
      </c>
    </row>
    <row r="10" spans="1:29" ht="19.5" customHeight="1">
      <c r="A10" s="11"/>
      <c r="B10" s="12" t="s">
        <v>67</v>
      </c>
      <c r="C10" s="26">
        <v>214768000</v>
      </c>
      <c r="D10" s="13">
        <v>10345901</v>
      </c>
      <c r="E10" s="13">
        <v>10860005</v>
      </c>
      <c r="F10" s="13">
        <v>20191727</v>
      </c>
      <c r="G10" s="13">
        <v>41397633</v>
      </c>
      <c r="H10" s="13">
        <v>10989538</v>
      </c>
      <c r="I10" s="13">
        <v>11146503</v>
      </c>
      <c r="J10" s="13">
        <v>11625982</v>
      </c>
      <c r="K10" s="13">
        <v>33762023</v>
      </c>
      <c r="L10" s="13">
        <v>10032295</v>
      </c>
      <c r="M10" s="13">
        <v>10146293</v>
      </c>
      <c r="N10" s="13">
        <v>22227499</v>
      </c>
      <c r="O10" s="13">
        <v>42406087</v>
      </c>
      <c r="P10" s="13">
        <v>10690020</v>
      </c>
      <c r="Q10" s="13">
        <v>12030529</v>
      </c>
      <c r="R10" s="13">
        <v>13244091</v>
      </c>
      <c r="S10" s="13">
        <v>35964640</v>
      </c>
      <c r="T10" s="13">
        <v>-115364</v>
      </c>
      <c r="U10" s="13"/>
      <c r="V10" s="13">
        <v>-115364</v>
      </c>
      <c r="W10" s="13">
        <v>153415019</v>
      </c>
      <c r="Y10" s="39" t="e">
        <f>SUM(#REF!)-#REF!</f>
        <v>#REF!</v>
      </c>
      <c r="Z10" s="39" t="e">
        <f>SUM(#REF!)-#REF!</f>
        <v>#REF!</v>
      </c>
      <c r="AA10" s="39" t="e">
        <f>SUM(#REF!)-C10</f>
        <v>#REF!</v>
      </c>
      <c r="AB10" s="39">
        <f t="shared" si="0"/>
        <v>0</v>
      </c>
      <c r="AC10" s="39" t="e">
        <f>C10-W10-#REF!-#REF!</f>
        <v>#REF!</v>
      </c>
    </row>
    <row r="11" spans="1:29" ht="19.5" customHeight="1">
      <c r="A11" s="11"/>
      <c r="B11" s="12" t="s">
        <v>68</v>
      </c>
      <c r="C11" s="26">
        <v>117895000</v>
      </c>
      <c r="D11" s="13">
        <v>3335877</v>
      </c>
      <c r="E11" s="13">
        <v>3881815</v>
      </c>
      <c r="F11" s="13">
        <v>8230313</v>
      </c>
      <c r="G11" s="13">
        <v>15448005</v>
      </c>
      <c r="H11" s="13">
        <v>3398353</v>
      </c>
      <c r="I11" s="13">
        <v>3398353</v>
      </c>
      <c r="J11" s="13">
        <v>3669941</v>
      </c>
      <c r="K11" s="13">
        <v>10466647</v>
      </c>
      <c r="L11" s="13">
        <v>3669941</v>
      </c>
      <c r="M11" s="13">
        <v>4139329</v>
      </c>
      <c r="N11" s="13">
        <v>9839025</v>
      </c>
      <c r="O11" s="13">
        <v>17648295</v>
      </c>
      <c r="P11" s="13">
        <v>3907476</v>
      </c>
      <c r="Q11" s="13">
        <v>3907476</v>
      </c>
      <c r="R11" s="13">
        <v>4454117</v>
      </c>
      <c r="S11" s="13">
        <v>12269069</v>
      </c>
      <c r="T11" s="13">
        <v>0</v>
      </c>
      <c r="U11" s="13"/>
      <c r="V11" s="13">
        <v>0</v>
      </c>
      <c r="W11" s="13">
        <v>55832016</v>
      </c>
      <c r="Y11" s="39" t="e">
        <f>SUM(#REF!)-#REF!</f>
        <v>#REF!</v>
      </c>
      <c r="Z11" s="39" t="e">
        <f>SUM(#REF!)-#REF!</f>
        <v>#REF!</v>
      </c>
      <c r="AA11" s="39" t="e">
        <f>SUM(#REF!)-C11</f>
        <v>#REF!</v>
      </c>
      <c r="AB11" s="39">
        <f t="shared" si="0"/>
        <v>0</v>
      </c>
      <c r="AC11" s="39" t="e">
        <f>C11-W11-#REF!-#REF!</f>
        <v>#REF!</v>
      </c>
    </row>
    <row r="12" spans="1:29" ht="19.5" customHeight="1">
      <c r="A12" s="11"/>
      <c r="B12" s="12" t="s">
        <v>199</v>
      </c>
      <c r="C12" s="26">
        <v>132439000</v>
      </c>
      <c r="D12" s="13">
        <v>9333015</v>
      </c>
      <c r="E12" s="13">
        <v>10991347</v>
      </c>
      <c r="F12" s="13">
        <v>17579574</v>
      </c>
      <c r="G12" s="13">
        <v>37903936</v>
      </c>
      <c r="H12" s="13">
        <v>12692673</v>
      </c>
      <c r="I12" s="13">
        <v>9500443</v>
      </c>
      <c r="J12" s="13">
        <v>7985433</v>
      </c>
      <c r="K12" s="13">
        <v>30178549</v>
      </c>
      <c r="L12" s="13">
        <v>6203892</v>
      </c>
      <c r="M12" s="13">
        <v>8493273</v>
      </c>
      <c r="N12" s="13">
        <v>17463690</v>
      </c>
      <c r="O12" s="13">
        <v>32160855</v>
      </c>
      <c r="P12" s="13">
        <v>8483339</v>
      </c>
      <c r="Q12" s="13">
        <v>8483339</v>
      </c>
      <c r="R12" s="13">
        <v>8368167</v>
      </c>
      <c r="S12" s="13">
        <v>25334845</v>
      </c>
      <c r="T12" s="13">
        <v>0</v>
      </c>
      <c r="U12" s="13"/>
      <c r="V12" s="13">
        <v>0</v>
      </c>
      <c r="W12" s="13">
        <v>125578185</v>
      </c>
      <c r="Y12" s="39" t="e">
        <f>SUM(#REF!)-#REF!</f>
        <v>#REF!</v>
      </c>
      <c r="Z12" s="39" t="e">
        <f>SUM(#REF!)-#REF!</f>
        <v>#REF!</v>
      </c>
      <c r="AA12" s="39" t="e">
        <f>SUM(#REF!)-C12</f>
        <v>#REF!</v>
      </c>
      <c r="AB12" s="39">
        <f t="shared" si="0"/>
        <v>0</v>
      </c>
      <c r="AC12" s="39" t="e">
        <f>C12-W12-#REF!-#REF!</f>
        <v>#REF!</v>
      </c>
    </row>
    <row r="13" spans="1:29" ht="19.5" customHeight="1">
      <c r="A13" s="11"/>
      <c r="B13" s="12" t="s">
        <v>69</v>
      </c>
      <c r="C13" s="26">
        <v>112392000</v>
      </c>
      <c r="D13" s="13"/>
      <c r="E13" s="13">
        <v>1684530</v>
      </c>
      <c r="F13" s="13">
        <v>8692133</v>
      </c>
      <c r="G13" s="13">
        <v>10376663</v>
      </c>
      <c r="H13" s="13">
        <v>-270030</v>
      </c>
      <c r="I13" s="13">
        <v>8297113</v>
      </c>
      <c r="J13" s="13">
        <v>62994</v>
      </c>
      <c r="K13" s="13">
        <v>8090077</v>
      </c>
      <c r="L13" s="13">
        <v>8314783</v>
      </c>
      <c r="M13" s="13">
        <v>385486</v>
      </c>
      <c r="N13" s="13">
        <v>8215627</v>
      </c>
      <c r="O13" s="13">
        <v>16915896</v>
      </c>
      <c r="P13" s="13">
        <v>381556</v>
      </c>
      <c r="Q13" s="13">
        <v>9382775</v>
      </c>
      <c r="R13" s="13">
        <v>248426</v>
      </c>
      <c r="S13" s="13">
        <v>10012757</v>
      </c>
      <c r="T13" s="13">
        <v>10936554</v>
      </c>
      <c r="U13" s="13"/>
      <c r="V13" s="13">
        <v>10936554</v>
      </c>
      <c r="W13" s="13">
        <v>56331947</v>
      </c>
      <c r="Y13" s="39" t="e">
        <f>SUM(#REF!)-#REF!</f>
        <v>#REF!</v>
      </c>
      <c r="Z13" s="39" t="e">
        <f>SUM(#REF!)-#REF!</f>
        <v>#REF!</v>
      </c>
      <c r="AA13" s="39" t="e">
        <f>SUM(#REF!)-C13</f>
        <v>#REF!</v>
      </c>
      <c r="AB13" s="39">
        <f t="shared" si="0"/>
        <v>0</v>
      </c>
      <c r="AC13" s="39" t="e">
        <f>C13-W13-#REF!-#REF!</f>
        <v>#REF!</v>
      </c>
    </row>
    <row r="14" spans="1:29" ht="19.5" customHeight="1">
      <c r="A14" s="11"/>
      <c r="B14" s="12" t="s">
        <v>70</v>
      </c>
      <c r="C14" s="26">
        <v>4304051000</v>
      </c>
      <c r="D14" s="13"/>
      <c r="E14" s="13"/>
      <c r="F14" s="13">
        <v>27216600</v>
      </c>
      <c r="G14" s="13">
        <v>27216600</v>
      </c>
      <c r="H14" s="13">
        <v>90965919</v>
      </c>
      <c r="I14" s="13">
        <v>239586156</v>
      </c>
      <c r="J14" s="13">
        <v>300200</v>
      </c>
      <c r="K14" s="13">
        <v>330852275</v>
      </c>
      <c r="L14" s="13">
        <v>27056903</v>
      </c>
      <c r="M14" s="13">
        <v>8913889</v>
      </c>
      <c r="N14" s="13">
        <v>50987533</v>
      </c>
      <c r="O14" s="13">
        <v>86958325</v>
      </c>
      <c r="P14" s="13">
        <v>53086708</v>
      </c>
      <c r="Q14" s="13">
        <v>47718999</v>
      </c>
      <c r="R14" s="13">
        <v>50270735</v>
      </c>
      <c r="S14" s="13">
        <v>151076442</v>
      </c>
      <c r="T14" s="13">
        <v>1796929644</v>
      </c>
      <c r="U14" s="13"/>
      <c r="V14" s="13">
        <v>1796929644</v>
      </c>
      <c r="W14" s="13">
        <v>2393033286</v>
      </c>
      <c r="Y14" s="39" t="e">
        <f>SUM(#REF!)-#REF!</f>
        <v>#REF!</v>
      </c>
      <c r="Z14" s="39" t="e">
        <f>SUM(#REF!)-#REF!</f>
        <v>#REF!</v>
      </c>
      <c r="AA14" s="39" t="e">
        <f>SUM(#REF!)-C14</f>
        <v>#REF!</v>
      </c>
      <c r="AB14" s="39">
        <f t="shared" si="0"/>
        <v>0</v>
      </c>
      <c r="AC14" s="39" t="e">
        <f>C14-W14-#REF!-#REF!</f>
        <v>#REF!</v>
      </c>
    </row>
    <row r="15" spans="1:29" ht="19.5" customHeight="1">
      <c r="A15" s="11"/>
      <c r="B15" s="12" t="s">
        <v>71</v>
      </c>
      <c r="C15" s="26">
        <v>7910000</v>
      </c>
      <c r="D15" s="13"/>
      <c r="E15" s="13"/>
      <c r="F15" s="13">
        <v>6850000</v>
      </c>
      <c r="G15" s="13">
        <v>6850000</v>
      </c>
      <c r="H15" s="13"/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/>
      <c r="V15" s="13">
        <v>0</v>
      </c>
      <c r="W15" s="13">
        <v>6850000</v>
      </c>
      <c r="Y15" s="39" t="e">
        <f>SUM(#REF!)-#REF!</f>
        <v>#REF!</v>
      </c>
      <c r="Z15" s="39" t="e">
        <f>SUM(#REF!)-#REF!</f>
        <v>#REF!</v>
      </c>
      <c r="AA15" s="39" t="e">
        <f>SUM(#REF!)-C15</f>
        <v>#REF!</v>
      </c>
      <c r="AB15" s="39">
        <f t="shared" si="0"/>
        <v>0</v>
      </c>
      <c r="AC15" s="39" t="e">
        <f>C15-W15-#REF!-#REF!</f>
        <v>#REF!</v>
      </c>
    </row>
    <row r="16" spans="1:29" ht="19.5" customHeight="1">
      <c r="A16" s="11"/>
      <c r="B16" s="12" t="s">
        <v>291</v>
      </c>
      <c r="C16" s="26">
        <v>140192000</v>
      </c>
      <c r="D16" s="13"/>
      <c r="E16" s="13"/>
      <c r="F16" s="13">
        <v>26780000</v>
      </c>
      <c r="G16" s="13">
        <v>26780000</v>
      </c>
      <c r="H16" s="13"/>
      <c r="I16" s="13">
        <v>0</v>
      </c>
      <c r="J16" s="13">
        <v>0</v>
      </c>
      <c r="K16" s="13">
        <v>0</v>
      </c>
      <c r="L16" s="13">
        <v>55419000</v>
      </c>
      <c r="M16" s="13">
        <v>0</v>
      </c>
      <c r="N16" s="13">
        <v>0</v>
      </c>
      <c r="O16" s="13">
        <v>55419000</v>
      </c>
      <c r="P16" s="13">
        <v>0</v>
      </c>
      <c r="Q16" s="13">
        <v>56953000</v>
      </c>
      <c r="R16" s="13">
        <v>0</v>
      </c>
      <c r="S16" s="13">
        <v>56953000</v>
      </c>
      <c r="T16" s="13">
        <v>0</v>
      </c>
      <c r="U16" s="13"/>
      <c r="V16" s="13">
        <v>0</v>
      </c>
      <c r="W16" s="13">
        <v>139152000</v>
      </c>
      <c r="Y16" s="39" t="e">
        <f>SUM(#REF!)-#REF!</f>
        <v>#REF!</v>
      </c>
      <c r="Z16" s="39" t="e">
        <f>SUM(#REF!)-#REF!</f>
        <v>#REF!</v>
      </c>
      <c r="AA16" s="39" t="e">
        <f>SUM(#REF!)-C16</f>
        <v>#REF!</v>
      </c>
      <c r="AB16" s="39">
        <f t="shared" si="0"/>
        <v>0</v>
      </c>
      <c r="AC16" s="39" t="e">
        <f>C16-W16-#REF!-#REF!</f>
        <v>#REF!</v>
      </c>
    </row>
    <row r="17" spans="1:29" ht="19.5" customHeight="1">
      <c r="A17" s="11"/>
      <c r="B17" s="12" t="s">
        <v>72</v>
      </c>
      <c r="C17" s="26">
        <v>96688000</v>
      </c>
      <c r="D17" s="13"/>
      <c r="E17" s="13">
        <v>510700</v>
      </c>
      <c r="F17" s="13">
        <v>7867499</v>
      </c>
      <c r="G17" s="13">
        <v>8378199</v>
      </c>
      <c r="H17" s="13">
        <v>1313600</v>
      </c>
      <c r="I17" s="13">
        <v>10204250</v>
      </c>
      <c r="J17" s="13">
        <v>537700</v>
      </c>
      <c r="K17" s="13">
        <v>12055550</v>
      </c>
      <c r="L17" s="13">
        <v>7015702</v>
      </c>
      <c r="M17" s="13">
        <v>2995300</v>
      </c>
      <c r="N17" s="13">
        <v>5187800</v>
      </c>
      <c r="O17" s="13">
        <v>15198802</v>
      </c>
      <c r="P17" s="13">
        <v>2682750</v>
      </c>
      <c r="Q17" s="13">
        <v>4116770</v>
      </c>
      <c r="R17" s="13">
        <v>4835580</v>
      </c>
      <c r="S17" s="13">
        <v>11635100</v>
      </c>
      <c r="T17" s="13">
        <v>6900937</v>
      </c>
      <c r="U17" s="13"/>
      <c r="V17" s="13">
        <v>6900937</v>
      </c>
      <c r="W17" s="13">
        <v>54168588</v>
      </c>
      <c r="Y17" s="39" t="e">
        <f>SUM(#REF!)-#REF!</f>
        <v>#REF!</v>
      </c>
      <c r="Z17" s="39" t="e">
        <f>SUM(#REF!)-#REF!</f>
        <v>#REF!</v>
      </c>
      <c r="AA17" s="39" t="e">
        <f>SUM(#REF!)-C17</f>
        <v>#REF!</v>
      </c>
      <c r="AB17" s="39">
        <f t="shared" si="0"/>
        <v>0</v>
      </c>
      <c r="AC17" s="39" t="e">
        <f>C17-W17-#REF!-#REF!</f>
        <v>#REF!</v>
      </c>
    </row>
    <row r="18" spans="1:29" ht="19.5" customHeight="1">
      <c r="A18" s="11"/>
      <c r="B18" s="12" t="s">
        <v>91</v>
      </c>
      <c r="C18" s="26">
        <v>80604000</v>
      </c>
      <c r="D18" s="13">
        <v>880</v>
      </c>
      <c r="E18" s="13">
        <v>2206826</v>
      </c>
      <c r="F18" s="13">
        <v>3579852</v>
      </c>
      <c r="G18" s="13">
        <v>5787558</v>
      </c>
      <c r="H18" s="13">
        <v>3170365</v>
      </c>
      <c r="I18" s="13">
        <v>2042214</v>
      </c>
      <c r="J18" s="13">
        <v>2010495</v>
      </c>
      <c r="K18" s="13">
        <v>7223074</v>
      </c>
      <c r="L18" s="13">
        <v>2922630</v>
      </c>
      <c r="M18" s="13">
        <v>2863586</v>
      </c>
      <c r="N18" s="13">
        <v>4765560</v>
      </c>
      <c r="O18" s="13">
        <v>10551776</v>
      </c>
      <c r="P18" s="13">
        <v>3639652</v>
      </c>
      <c r="Q18" s="13">
        <v>2425466</v>
      </c>
      <c r="R18" s="13">
        <v>7834649</v>
      </c>
      <c r="S18" s="13">
        <v>13899767</v>
      </c>
      <c r="T18" s="13">
        <v>6202594</v>
      </c>
      <c r="U18" s="13"/>
      <c r="V18" s="13">
        <v>6202594</v>
      </c>
      <c r="W18" s="13">
        <v>43664769</v>
      </c>
      <c r="Y18" s="39" t="e">
        <f>SUM(#REF!)-#REF!</f>
        <v>#REF!</v>
      </c>
      <c r="Z18" s="39" t="e">
        <f>SUM(#REF!)-#REF!</f>
        <v>#REF!</v>
      </c>
      <c r="AA18" s="39" t="e">
        <f>SUM(#REF!)-C18</f>
        <v>#REF!</v>
      </c>
      <c r="AB18" s="39">
        <f t="shared" si="0"/>
        <v>0</v>
      </c>
      <c r="AC18" s="39" t="e">
        <f>C18-W18-#REF!-#REF!</f>
        <v>#REF!</v>
      </c>
    </row>
    <row r="19" spans="1:29" ht="19.5" customHeight="1">
      <c r="A19" s="11"/>
      <c r="B19" s="12" t="s">
        <v>93</v>
      </c>
      <c r="C19" s="26">
        <v>11606000</v>
      </c>
      <c r="D19" s="13">
        <v>64590</v>
      </c>
      <c r="E19" s="13">
        <v>90650</v>
      </c>
      <c r="F19" s="13">
        <v>2356650</v>
      </c>
      <c r="G19" s="13">
        <v>2511890</v>
      </c>
      <c r="H19" s="13">
        <v>552700</v>
      </c>
      <c r="I19" s="13">
        <v>0</v>
      </c>
      <c r="J19" s="13">
        <v>0</v>
      </c>
      <c r="K19" s="13">
        <v>552700</v>
      </c>
      <c r="L19" s="13">
        <v>182700</v>
      </c>
      <c r="M19" s="13">
        <v>1279290</v>
      </c>
      <c r="N19" s="13">
        <v>2234360</v>
      </c>
      <c r="O19" s="13">
        <v>3696350</v>
      </c>
      <c r="P19" s="13">
        <v>780760</v>
      </c>
      <c r="Q19" s="13">
        <v>1079650</v>
      </c>
      <c r="R19" s="13">
        <v>1233670</v>
      </c>
      <c r="S19" s="13">
        <v>3094080</v>
      </c>
      <c r="T19" s="13">
        <v>670540</v>
      </c>
      <c r="U19" s="13"/>
      <c r="V19" s="13">
        <v>670540</v>
      </c>
      <c r="W19" s="13">
        <v>10525560</v>
      </c>
      <c r="Y19" s="39" t="e">
        <f>SUM(#REF!)-#REF!</f>
        <v>#REF!</v>
      </c>
      <c r="Z19" s="39" t="e">
        <f>SUM(#REF!)-#REF!</f>
        <v>#REF!</v>
      </c>
      <c r="AA19" s="39" t="e">
        <f>SUM(#REF!)-C19</f>
        <v>#REF!</v>
      </c>
      <c r="AB19" s="39">
        <f t="shared" si="0"/>
        <v>0</v>
      </c>
      <c r="AC19" s="39" t="e">
        <f>C19-W19-#REF!-#REF!</f>
        <v>#REF!</v>
      </c>
    </row>
    <row r="20" spans="1:29" ht="19.5" customHeight="1">
      <c r="A20" s="11"/>
      <c r="B20" s="12" t="s">
        <v>94</v>
      </c>
      <c r="C20" s="26">
        <v>115783000</v>
      </c>
      <c r="D20" s="13">
        <v>19520015</v>
      </c>
      <c r="E20" s="13">
        <v>27846588</v>
      </c>
      <c r="F20" s="13">
        <v>12342719</v>
      </c>
      <c r="G20" s="13">
        <v>59709322</v>
      </c>
      <c r="H20" s="13">
        <v>5868647</v>
      </c>
      <c r="I20" s="13">
        <v>4161977</v>
      </c>
      <c r="J20" s="13">
        <v>13017643</v>
      </c>
      <c r="K20" s="13">
        <v>23048267</v>
      </c>
      <c r="L20" s="13">
        <v>1886851</v>
      </c>
      <c r="M20" s="13">
        <v>2189420</v>
      </c>
      <c r="N20" s="13">
        <v>613180</v>
      </c>
      <c r="O20" s="13">
        <v>4689451</v>
      </c>
      <c r="P20" s="13">
        <v>330883</v>
      </c>
      <c r="Q20" s="13">
        <v>355660</v>
      </c>
      <c r="R20" s="13">
        <v>595099</v>
      </c>
      <c r="S20" s="13">
        <v>1281642</v>
      </c>
      <c r="T20" s="13">
        <v>708642</v>
      </c>
      <c r="U20" s="13"/>
      <c r="V20" s="13">
        <v>708642</v>
      </c>
      <c r="W20" s="13">
        <v>89437324</v>
      </c>
      <c r="Y20" s="39" t="e">
        <f>SUM(#REF!)-#REF!</f>
        <v>#REF!</v>
      </c>
      <c r="Z20" s="39" t="e">
        <f>SUM(#REF!)-#REF!</f>
        <v>#REF!</v>
      </c>
      <c r="AA20" s="39" t="e">
        <f>SUM(#REF!)-C20</f>
        <v>#REF!</v>
      </c>
      <c r="AB20" s="39">
        <f t="shared" si="0"/>
        <v>0</v>
      </c>
      <c r="AC20" s="39" t="e">
        <f>C20-W20-#REF!-#REF!</f>
        <v>#REF!</v>
      </c>
    </row>
    <row r="21" spans="1:29" ht="19.5" customHeight="1">
      <c r="A21" s="11"/>
      <c r="B21" s="12" t="s">
        <v>95</v>
      </c>
      <c r="C21" s="26">
        <v>294958000</v>
      </c>
      <c r="D21" s="13">
        <v>8891574</v>
      </c>
      <c r="E21" s="13">
        <v>24914216</v>
      </c>
      <c r="F21" s="13">
        <v>19859721</v>
      </c>
      <c r="G21" s="13">
        <v>53665511</v>
      </c>
      <c r="H21" s="13">
        <v>17363941</v>
      </c>
      <c r="I21" s="13">
        <v>20875132</v>
      </c>
      <c r="J21" s="13">
        <v>19171446</v>
      </c>
      <c r="K21" s="13">
        <v>57410519</v>
      </c>
      <c r="L21" s="13">
        <v>13699753</v>
      </c>
      <c r="M21" s="13">
        <v>18234051</v>
      </c>
      <c r="N21" s="13">
        <v>20472867</v>
      </c>
      <c r="O21" s="13">
        <v>52406671</v>
      </c>
      <c r="P21" s="13">
        <v>7937874</v>
      </c>
      <c r="Q21" s="13">
        <v>35521226</v>
      </c>
      <c r="R21" s="13">
        <v>10937399</v>
      </c>
      <c r="S21" s="13">
        <v>54396499</v>
      </c>
      <c r="T21" s="13">
        <v>31819496</v>
      </c>
      <c r="U21" s="13"/>
      <c r="V21" s="13">
        <v>31819496</v>
      </c>
      <c r="W21" s="13">
        <v>249698696</v>
      </c>
      <c r="Y21" s="39" t="e">
        <f>SUM(#REF!)-#REF!</f>
        <v>#REF!</v>
      </c>
      <c r="Z21" s="39" t="e">
        <f>SUM(#REF!)-#REF!</f>
        <v>#REF!</v>
      </c>
      <c r="AA21" s="39" t="e">
        <f>SUM(#REF!)-C21</f>
        <v>#REF!</v>
      </c>
      <c r="AB21" s="39">
        <f t="shared" si="0"/>
        <v>0</v>
      </c>
      <c r="AC21" s="39" t="e">
        <f>C21-W21-#REF!-#REF!</f>
        <v>#REF!</v>
      </c>
    </row>
    <row r="22" spans="1:29" ht="19.5" customHeight="1">
      <c r="A22" s="11"/>
      <c r="B22" s="12" t="s">
        <v>96</v>
      </c>
      <c r="C22" s="26">
        <v>92824000</v>
      </c>
      <c r="D22" s="13">
        <v>3504000</v>
      </c>
      <c r="E22" s="13">
        <v>49262730</v>
      </c>
      <c r="F22" s="13">
        <v>0</v>
      </c>
      <c r="G22" s="13">
        <v>52766730</v>
      </c>
      <c r="H22" s="13">
        <v>14031322</v>
      </c>
      <c r="I22" s="13">
        <v>8798278</v>
      </c>
      <c r="J22" s="13">
        <v>1009534</v>
      </c>
      <c r="K22" s="13">
        <v>23839134</v>
      </c>
      <c r="L22" s="13">
        <v>5583759</v>
      </c>
      <c r="M22" s="13">
        <v>2552210</v>
      </c>
      <c r="N22" s="13">
        <v>0</v>
      </c>
      <c r="O22" s="13">
        <v>8135969</v>
      </c>
      <c r="P22" s="13">
        <v>0</v>
      </c>
      <c r="Q22" s="13">
        <v>0</v>
      </c>
      <c r="R22" s="13">
        <v>0</v>
      </c>
      <c r="S22" s="13">
        <v>0</v>
      </c>
      <c r="T22" s="13">
        <v>-728320</v>
      </c>
      <c r="U22" s="13"/>
      <c r="V22" s="13">
        <v>-728320</v>
      </c>
      <c r="W22" s="13">
        <v>84013513</v>
      </c>
      <c r="Y22" s="39" t="e">
        <f>SUM(#REF!)-#REF!</f>
        <v>#REF!</v>
      </c>
      <c r="Z22" s="39" t="e">
        <f>SUM(#REF!)-#REF!</f>
        <v>#REF!</v>
      </c>
      <c r="AA22" s="39" t="e">
        <f>SUM(#REF!)-C22</f>
        <v>#REF!</v>
      </c>
      <c r="AB22" s="39">
        <f t="shared" si="0"/>
        <v>0</v>
      </c>
      <c r="AC22" s="39" t="e">
        <f>C22-W22-#REF!-#REF!</f>
        <v>#REF!</v>
      </c>
    </row>
    <row r="23" spans="1:29" ht="19.5" customHeight="1">
      <c r="A23" s="11"/>
      <c r="B23" s="12" t="s">
        <v>97</v>
      </c>
      <c r="C23" s="26">
        <v>39776000</v>
      </c>
      <c r="D23" s="13"/>
      <c r="E23" s="13">
        <v>225520</v>
      </c>
      <c r="F23" s="13">
        <v>992780</v>
      </c>
      <c r="G23" s="13">
        <v>1218300</v>
      </c>
      <c r="H23" s="13">
        <v>1973260</v>
      </c>
      <c r="I23" s="13">
        <v>1527842</v>
      </c>
      <c r="J23" s="13">
        <v>2211438</v>
      </c>
      <c r="K23" s="13">
        <v>5712540</v>
      </c>
      <c r="L23" s="13">
        <v>1104623</v>
      </c>
      <c r="M23" s="13">
        <v>1300728</v>
      </c>
      <c r="N23" s="13">
        <v>1418440</v>
      </c>
      <c r="O23" s="13">
        <v>3823791</v>
      </c>
      <c r="P23" s="13">
        <v>780760</v>
      </c>
      <c r="Q23" s="13">
        <v>667082</v>
      </c>
      <c r="R23" s="13">
        <v>2931008</v>
      </c>
      <c r="S23" s="13">
        <v>4378850</v>
      </c>
      <c r="T23" s="13">
        <v>2722462</v>
      </c>
      <c r="U23" s="13"/>
      <c r="V23" s="13">
        <v>2722462</v>
      </c>
      <c r="W23" s="13">
        <v>17855943</v>
      </c>
      <c r="Y23" s="39" t="e">
        <f>SUM(#REF!)-#REF!</f>
        <v>#REF!</v>
      </c>
      <c r="Z23" s="39" t="e">
        <f>SUM(#REF!)-#REF!</f>
        <v>#REF!</v>
      </c>
      <c r="AA23" s="39" t="e">
        <f>SUM(#REF!)-C23</f>
        <v>#REF!</v>
      </c>
      <c r="AB23" s="39">
        <f t="shared" si="0"/>
        <v>0</v>
      </c>
      <c r="AC23" s="39" t="e">
        <f>C23-W23-#REF!-#REF!</f>
        <v>#REF!</v>
      </c>
    </row>
    <row r="24" spans="1:29" ht="19.5" customHeight="1">
      <c r="A24" s="11"/>
      <c r="B24" s="12" t="s">
        <v>202</v>
      </c>
      <c r="C24" s="26">
        <v>684000</v>
      </c>
      <c r="D24" s="13"/>
      <c r="E24" s="13"/>
      <c r="F24" s="13"/>
      <c r="G24" s="13">
        <v>0</v>
      </c>
      <c r="H24" s="13"/>
      <c r="I24" s="13"/>
      <c r="J24" s="13">
        <v>36740</v>
      </c>
      <c r="K24" s="13">
        <v>36740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/>
      <c r="V24" s="13">
        <v>0</v>
      </c>
      <c r="W24" s="13">
        <v>36740</v>
      </c>
      <c r="Y24" s="39" t="e">
        <f>SUM(#REF!)-#REF!</f>
        <v>#REF!</v>
      </c>
      <c r="Z24" s="39" t="e">
        <f>SUM(#REF!)-#REF!</f>
        <v>#REF!</v>
      </c>
      <c r="AA24" s="39" t="e">
        <f>SUM(#REF!)-C24</f>
        <v>#REF!</v>
      </c>
      <c r="AB24" s="39">
        <f t="shared" si="0"/>
        <v>0</v>
      </c>
      <c r="AC24" s="39" t="e">
        <f>C24-W24-#REF!-#REF!</f>
        <v>#REF!</v>
      </c>
    </row>
    <row r="25" spans="1:29" ht="19.5" customHeight="1">
      <c r="A25" s="11"/>
      <c r="B25" s="12" t="s">
        <v>98</v>
      </c>
      <c r="C25" s="26">
        <v>3451915000</v>
      </c>
      <c r="D25" s="13">
        <v>12862564</v>
      </c>
      <c r="E25" s="13">
        <v>58428052</v>
      </c>
      <c r="F25" s="13">
        <v>129102691</v>
      </c>
      <c r="G25" s="13">
        <v>200393307</v>
      </c>
      <c r="H25" s="13">
        <v>174942527</v>
      </c>
      <c r="I25" s="13">
        <v>214274092</v>
      </c>
      <c r="J25" s="13">
        <v>152483327</v>
      </c>
      <c r="K25" s="13">
        <v>541699946</v>
      </c>
      <c r="L25" s="13">
        <v>189901538</v>
      </c>
      <c r="M25" s="13">
        <v>232635821</v>
      </c>
      <c r="N25" s="13">
        <v>197464816</v>
      </c>
      <c r="O25" s="13">
        <v>620002175</v>
      </c>
      <c r="P25" s="13">
        <v>243687805</v>
      </c>
      <c r="Q25" s="13">
        <v>263515545</v>
      </c>
      <c r="R25" s="13">
        <v>181952607</v>
      </c>
      <c r="S25" s="13">
        <v>689155957</v>
      </c>
      <c r="T25" s="13">
        <v>839277767</v>
      </c>
      <c r="U25" s="13"/>
      <c r="V25" s="13">
        <v>839277767</v>
      </c>
      <c r="W25" s="13">
        <v>2890529152</v>
      </c>
      <c r="Y25" s="39" t="e">
        <f>SUM(#REF!)-#REF!</f>
        <v>#REF!</v>
      </c>
      <c r="Z25" s="39" t="e">
        <f>SUM(#REF!)-#REF!</f>
        <v>#REF!</v>
      </c>
      <c r="AA25" s="39" t="e">
        <f>SUM(#REF!)-C25</f>
        <v>#REF!</v>
      </c>
      <c r="AB25" s="39">
        <f t="shared" si="0"/>
        <v>0</v>
      </c>
      <c r="AC25" s="39" t="e">
        <f>C25-W25-#REF!-#REF!</f>
        <v>#REF!</v>
      </c>
    </row>
    <row r="26" spans="1:29" ht="19.5" customHeight="1">
      <c r="A26" s="11"/>
      <c r="B26" s="12" t="s">
        <v>99</v>
      </c>
      <c r="C26" s="26">
        <v>407820000</v>
      </c>
      <c r="D26" s="13">
        <v>377360</v>
      </c>
      <c r="E26" s="13">
        <v>8026864</v>
      </c>
      <c r="F26" s="13">
        <v>9108806</v>
      </c>
      <c r="G26" s="13">
        <v>17513030</v>
      </c>
      <c r="H26" s="13">
        <v>39902188</v>
      </c>
      <c r="I26" s="13">
        <v>12720353</v>
      </c>
      <c r="J26" s="13">
        <v>49160098</v>
      </c>
      <c r="K26" s="13">
        <v>101782639</v>
      </c>
      <c r="L26" s="13">
        <v>53027339</v>
      </c>
      <c r="M26" s="13">
        <v>24678865</v>
      </c>
      <c r="N26" s="13">
        <v>16298234</v>
      </c>
      <c r="O26" s="13">
        <v>94004438</v>
      </c>
      <c r="P26" s="13">
        <v>44787932</v>
      </c>
      <c r="Q26" s="13">
        <v>29683732</v>
      </c>
      <c r="R26" s="13">
        <v>30266569</v>
      </c>
      <c r="S26" s="13">
        <v>104738233</v>
      </c>
      <c r="T26" s="13">
        <v>77542677</v>
      </c>
      <c r="U26" s="13"/>
      <c r="V26" s="13">
        <v>77542677</v>
      </c>
      <c r="W26" s="13">
        <v>395581017</v>
      </c>
      <c r="Y26" s="39" t="e">
        <f>SUM(#REF!)-#REF!</f>
        <v>#REF!</v>
      </c>
      <c r="Z26" s="39" t="e">
        <f>SUM(#REF!)-#REF!</f>
        <v>#REF!</v>
      </c>
      <c r="AA26" s="39" t="e">
        <f>SUM(#REF!)-C26</f>
        <v>#REF!</v>
      </c>
      <c r="AB26" s="39">
        <f t="shared" si="0"/>
        <v>0</v>
      </c>
      <c r="AC26" s="39" t="e">
        <f>C26-W26-#REF!-#REF!</f>
        <v>#REF!</v>
      </c>
    </row>
    <row r="27" spans="1:29" ht="19.5" customHeight="1">
      <c r="A27" s="11"/>
      <c r="B27" s="12" t="s">
        <v>100</v>
      </c>
      <c r="C27" s="26">
        <v>9766000</v>
      </c>
      <c r="D27" s="13"/>
      <c r="E27" s="13"/>
      <c r="F27" s="13">
        <v>738026</v>
      </c>
      <c r="G27" s="13">
        <v>738026</v>
      </c>
      <c r="H27" s="13">
        <v>1489109</v>
      </c>
      <c r="I27" s="13">
        <v>709289</v>
      </c>
      <c r="J27" s="13">
        <v>781900</v>
      </c>
      <c r="K27" s="13">
        <v>2980298</v>
      </c>
      <c r="L27" s="13">
        <v>415398</v>
      </c>
      <c r="M27" s="13">
        <v>1026552</v>
      </c>
      <c r="N27" s="13">
        <v>942086</v>
      </c>
      <c r="O27" s="13">
        <v>2384036</v>
      </c>
      <c r="P27" s="13">
        <v>152869</v>
      </c>
      <c r="Q27" s="13">
        <v>198441</v>
      </c>
      <c r="R27" s="13">
        <v>267248</v>
      </c>
      <c r="S27" s="13">
        <v>618558</v>
      </c>
      <c r="T27" s="13">
        <v>2434406</v>
      </c>
      <c r="U27" s="13"/>
      <c r="V27" s="13">
        <v>2434406</v>
      </c>
      <c r="W27" s="13">
        <v>9155324</v>
      </c>
      <c r="Y27" s="39" t="e">
        <f>SUM(#REF!)-#REF!</f>
        <v>#REF!</v>
      </c>
      <c r="Z27" s="39" t="e">
        <f>SUM(#REF!)-#REF!</f>
        <v>#REF!</v>
      </c>
      <c r="AA27" s="39" t="e">
        <f>SUM(#REF!)-C27</f>
        <v>#REF!</v>
      </c>
      <c r="AB27" s="39">
        <f t="shared" si="0"/>
        <v>0</v>
      </c>
      <c r="AC27" s="39" t="e">
        <f>C27-W27-#REF!-#REF!</f>
        <v>#REF!</v>
      </c>
    </row>
    <row r="28" spans="1:29" ht="19.5" customHeight="1">
      <c r="A28" s="11"/>
      <c r="B28" s="12" t="s">
        <v>101</v>
      </c>
      <c r="C28" s="26">
        <v>472697000</v>
      </c>
      <c r="D28" s="13">
        <v>681120</v>
      </c>
      <c r="E28" s="13">
        <v>2994470</v>
      </c>
      <c r="F28" s="13">
        <v>29173662</v>
      </c>
      <c r="G28" s="13">
        <v>32849252</v>
      </c>
      <c r="H28" s="13">
        <v>37491370</v>
      </c>
      <c r="I28" s="13">
        <v>50337499</v>
      </c>
      <c r="J28" s="13">
        <v>15906366</v>
      </c>
      <c r="K28" s="13">
        <v>103735235</v>
      </c>
      <c r="L28" s="13">
        <v>37761506</v>
      </c>
      <c r="M28" s="13">
        <v>32862605</v>
      </c>
      <c r="N28" s="13">
        <v>31842639</v>
      </c>
      <c r="O28" s="13">
        <v>102466750</v>
      </c>
      <c r="P28" s="13">
        <v>32274917</v>
      </c>
      <c r="Q28" s="13">
        <v>21875884</v>
      </c>
      <c r="R28" s="13">
        <v>20567315</v>
      </c>
      <c r="S28" s="13">
        <v>74718116</v>
      </c>
      <c r="T28" s="13">
        <v>103487355</v>
      </c>
      <c r="U28" s="13"/>
      <c r="V28" s="13">
        <v>103487355</v>
      </c>
      <c r="W28" s="13">
        <v>417256708</v>
      </c>
      <c r="Y28" s="39" t="e">
        <f>SUM(#REF!)-#REF!</f>
        <v>#REF!</v>
      </c>
      <c r="Z28" s="39" t="e">
        <f>SUM(#REF!)-#REF!</f>
        <v>#REF!</v>
      </c>
      <c r="AA28" s="39" t="e">
        <f>SUM(#REF!)-C28</f>
        <v>#REF!</v>
      </c>
      <c r="AB28" s="39">
        <f t="shared" si="0"/>
        <v>0</v>
      </c>
      <c r="AC28" s="39" t="e">
        <f>C28-W28-#REF!-#REF!</f>
        <v>#REF!</v>
      </c>
    </row>
    <row r="29" spans="1:29" ht="19.5" customHeight="1">
      <c r="A29" s="11"/>
      <c r="B29" s="12" t="s">
        <v>274</v>
      </c>
      <c r="C29" s="26">
        <v>105688000</v>
      </c>
      <c r="D29" s="13"/>
      <c r="E29" s="13"/>
      <c r="F29" s="13"/>
      <c r="G29" s="13">
        <v>0</v>
      </c>
      <c r="H29" s="13"/>
      <c r="I29" s="13"/>
      <c r="J29" s="13"/>
      <c r="K29" s="13">
        <v>0</v>
      </c>
      <c r="L29" s="13">
        <v>0</v>
      </c>
      <c r="M29" s="13"/>
      <c r="N29" s="13"/>
      <c r="O29" s="13">
        <v>0</v>
      </c>
      <c r="P29" s="13"/>
      <c r="Q29" s="13"/>
      <c r="R29" s="13"/>
      <c r="S29" s="13">
        <v>0</v>
      </c>
      <c r="T29" s="13">
        <v>105554749</v>
      </c>
      <c r="U29" s="13"/>
      <c r="V29" s="13">
        <v>105554749</v>
      </c>
      <c r="W29" s="13">
        <v>105554749</v>
      </c>
      <c r="Y29" s="39" t="e">
        <f>SUM(#REF!)-#REF!</f>
        <v>#REF!</v>
      </c>
      <c r="Z29" s="39" t="e">
        <f>SUM(#REF!)-#REF!</f>
        <v>#REF!</v>
      </c>
      <c r="AA29" s="39" t="e">
        <f>SUM(#REF!)-C29</f>
        <v>#REF!</v>
      </c>
      <c r="AB29" s="39">
        <f t="shared" si="0"/>
        <v>0</v>
      </c>
      <c r="AC29" s="39" t="e">
        <f>C29-W29-#REF!-#REF!</f>
        <v>#REF!</v>
      </c>
    </row>
    <row r="30" spans="1:29" ht="19.5" customHeight="1">
      <c r="A30" s="11"/>
      <c r="B30" s="12" t="s">
        <v>105</v>
      </c>
      <c r="C30" s="26">
        <v>662000</v>
      </c>
      <c r="D30" s="13"/>
      <c r="E30" s="13">
        <v>45355</v>
      </c>
      <c r="F30" s="13">
        <v>45355</v>
      </c>
      <c r="G30" s="13">
        <v>90710</v>
      </c>
      <c r="H30" s="13">
        <v>45355</v>
      </c>
      <c r="I30" s="13">
        <v>45355</v>
      </c>
      <c r="J30" s="13">
        <v>45355</v>
      </c>
      <c r="K30" s="13">
        <v>136065</v>
      </c>
      <c r="L30" s="13">
        <v>45355</v>
      </c>
      <c r="M30" s="13">
        <v>45355</v>
      </c>
      <c r="N30" s="13">
        <v>45355</v>
      </c>
      <c r="O30" s="13">
        <v>136065</v>
      </c>
      <c r="P30" s="13">
        <v>45355</v>
      </c>
      <c r="Q30" s="13">
        <v>45355</v>
      </c>
      <c r="R30" s="13">
        <v>94123</v>
      </c>
      <c r="S30" s="13">
        <v>184833</v>
      </c>
      <c r="T30" s="13">
        <v>94123</v>
      </c>
      <c r="U30" s="13"/>
      <c r="V30" s="13">
        <v>94123</v>
      </c>
      <c r="W30" s="13">
        <v>641796</v>
      </c>
      <c r="Y30" s="39" t="e">
        <f>SUM(#REF!)-#REF!</f>
        <v>#REF!</v>
      </c>
      <c r="Z30" s="39" t="e">
        <f>SUM(#REF!)-#REF!</f>
        <v>#REF!</v>
      </c>
      <c r="AA30" s="39" t="e">
        <f>SUM(#REF!)-C30</f>
        <v>#REF!</v>
      </c>
      <c r="AB30" s="39">
        <f t="shared" si="0"/>
        <v>0</v>
      </c>
      <c r="AC30" s="39" t="e">
        <f>C30-W30-#REF!-#REF!</f>
        <v>#REF!</v>
      </c>
    </row>
    <row r="31" spans="1:29" ht="19.5" customHeight="1">
      <c r="A31" s="11"/>
      <c r="B31" s="12" t="s">
        <v>107</v>
      </c>
      <c r="C31" s="26">
        <v>153117000</v>
      </c>
      <c r="D31" s="13"/>
      <c r="E31" s="13">
        <v>6126900</v>
      </c>
      <c r="F31" s="13">
        <v>10717033</v>
      </c>
      <c r="G31" s="13">
        <v>16843933</v>
      </c>
      <c r="H31" s="13">
        <v>27560966</v>
      </c>
      <c r="I31" s="13">
        <v>10717033</v>
      </c>
      <c r="J31" s="13">
        <v>10717033</v>
      </c>
      <c r="K31" s="13">
        <v>48995032</v>
      </c>
      <c r="L31" s="13">
        <v>6126900</v>
      </c>
      <c r="M31" s="13">
        <v>21434066</v>
      </c>
      <c r="N31" s="13">
        <v>10717033</v>
      </c>
      <c r="O31" s="13">
        <v>38277999</v>
      </c>
      <c r="P31" s="13">
        <v>16843933</v>
      </c>
      <c r="Q31" s="13">
        <v>10717033</v>
      </c>
      <c r="R31" s="13">
        <v>10717033</v>
      </c>
      <c r="S31" s="13">
        <v>38277999</v>
      </c>
      <c r="T31" s="13">
        <v>10717033</v>
      </c>
      <c r="U31" s="13"/>
      <c r="V31" s="13">
        <v>10717033</v>
      </c>
      <c r="W31" s="13">
        <v>153111996</v>
      </c>
      <c r="Y31" s="39" t="e">
        <f>SUM(#REF!)-#REF!</f>
        <v>#REF!</v>
      </c>
      <c r="Z31" s="39" t="e">
        <f>SUM(#REF!)-#REF!</f>
        <v>#REF!</v>
      </c>
      <c r="AA31" s="39" t="e">
        <f>SUM(#REF!)-C31</f>
        <v>#REF!</v>
      </c>
      <c r="AB31" s="39">
        <f t="shared" si="0"/>
        <v>0</v>
      </c>
      <c r="AC31" s="39" t="e">
        <f>C31-W31-#REF!-#REF!</f>
        <v>#REF!</v>
      </c>
    </row>
    <row r="32" spans="1:29" ht="19.5" customHeight="1">
      <c r="A32" s="11"/>
      <c r="B32" s="12" t="s">
        <v>109</v>
      </c>
      <c r="C32" s="26">
        <v>85756000</v>
      </c>
      <c r="D32" s="13">
        <v>79800</v>
      </c>
      <c r="E32" s="13">
        <v>35831</v>
      </c>
      <c r="F32" s="13">
        <v>2255375</v>
      </c>
      <c r="G32" s="13">
        <v>2371006</v>
      </c>
      <c r="H32" s="13">
        <v>2018625</v>
      </c>
      <c r="I32" s="13">
        <v>2756659</v>
      </c>
      <c r="J32" s="13">
        <v>3671850</v>
      </c>
      <c r="K32" s="13">
        <v>8447134</v>
      </c>
      <c r="L32" s="13">
        <v>1289225</v>
      </c>
      <c r="M32" s="13">
        <v>3216290</v>
      </c>
      <c r="N32" s="13">
        <v>7183470</v>
      </c>
      <c r="O32" s="13">
        <v>11688985</v>
      </c>
      <c r="P32" s="13">
        <v>1442784</v>
      </c>
      <c r="Q32" s="13">
        <v>5908822</v>
      </c>
      <c r="R32" s="13">
        <v>13321242</v>
      </c>
      <c r="S32" s="13">
        <v>20672848</v>
      </c>
      <c r="T32" s="13">
        <v>20622911</v>
      </c>
      <c r="U32" s="13"/>
      <c r="V32" s="13">
        <v>20622911</v>
      </c>
      <c r="W32" s="13">
        <v>63802884</v>
      </c>
      <c r="Y32" s="39" t="e">
        <f>SUM(#REF!)-#REF!</f>
        <v>#REF!</v>
      </c>
      <c r="Z32" s="39" t="e">
        <f>SUM(#REF!)-#REF!</f>
        <v>#REF!</v>
      </c>
      <c r="AA32" s="39" t="e">
        <f>SUM(#REF!)-C32</f>
        <v>#REF!</v>
      </c>
      <c r="AB32" s="39">
        <f t="shared" si="0"/>
        <v>0</v>
      </c>
      <c r="AC32" s="39" t="e">
        <f>C32-W32-#REF!-#REF!</f>
        <v>#REF!</v>
      </c>
    </row>
    <row r="33" spans="1:29" ht="19.5" customHeight="1">
      <c r="A33" s="11"/>
      <c r="B33" s="12" t="s">
        <v>110</v>
      </c>
      <c r="C33" s="26">
        <v>730000</v>
      </c>
      <c r="D33" s="13"/>
      <c r="E33" s="13"/>
      <c r="F33" s="13"/>
      <c r="G33" s="13">
        <v>0</v>
      </c>
      <c r="H33" s="13"/>
      <c r="I33" s="13">
        <v>100000</v>
      </c>
      <c r="J33" s="13">
        <v>0</v>
      </c>
      <c r="K33" s="13">
        <v>100000</v>
      </c>
      <c r="L33" s="13">
        <v>0</v>
      </c>
      <c r="M33" s="13">
        <v>120000</v>
      </c>
      <c r="N33" s="13">
        <v>0</v>
      </c>
      <c r="O33" s="13">
        <v>120000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/>
      <c r="V33" s="13">
        <v>0</v>
      </c>
      <c r="W33" s="13">
        <v>220000</v>
      </c>
      <c r="Y33" s="39" t="e">
        <f>SUM(#REF!)-#REF!</f>
        <v>#REF!</v>
      </c>
      <c r="Z33" s="39" t="e">
        <f>SUM(#REF!)-#REF!</f>
        <v>#REF!</v>
      </c>
      <c r="AA33" s="39" t="e">
        <f>SUM(#REF!)-C33</f>
        <v>#REF!</v>
      </c>
      <c r="AB33" s="39">
        <f t="shared" si="0"/>
        <v>0</v>
      </c>
      <c r="AC33" s="39" t="e">
        <f>C33-W33-#REF!-#REF!</f>
        <v>#REF!</v>
      </c>
    </row>
    <row r="34" spans="1:29" ht="19.5" customHeight="1">
      <c r="A34" s="11"/>
      <c r="B34" s="12" t="s">
        <v>114</v>
      </c>
      <c r="C34" s="26">
        <v>7282088000</v>
      </c>
      <c r="D34" s="13"/>
      <c r="E34" s="13">
        <v>993090094</v>
      </c>
      <c r="F34" s="13">
        <v>948429470</v>
      </c>
      <c r="G34" s="13">
        <v>1941519564</v>
      </c>
      <c r="H34" s="13">
        <v>262064793</v>
      </c>
      <c r="I34" s="13">
        <v>919938513</v>
      </c>
      <c r="J34" s="13">
        <v>259696073</v>
      </c>
      <c r="K34" s="13">
        <v>1441699379</v>
      </c>
      <c r="L34" s="13">
        <v>984361991</v>
      </c>
      <c r="M34" s="13">
        <v>722467405</v>
      </c>
      <c r="N34" s="13">
        <v>0</v>
      </c>
      <c r="O34" s="13">
        <v>1706829396</v>
      </c>
      <c r="P34" s="13">
        <v>541915523</v>
      </c>
      <c r="Q34" s="13">
        <v>1206479966</v>
      </c>
      <c r="R34" s="13">
        <v>268918818</v>
      </c>
      <c r="S34" s="13">
        <v>2017314307</v>
      </c>
      <c r="T34" s="13">
        <v>65190333</v>
      </c>
      <c r="U34" s="13"/>
      <c r="V34" s="13">
        <v>65190333</v>
      </c>
      <c r="W34" s="13">
        <v>7172552979</v>
      </c>
      <c r="Y34" s="39" t="e">
        <f>SUM(#REF!)-#REF!</f>
        <v>#REF!</v>
      </c>
      <c r="Z34" s="39" t="e">
        <f>SUM(#REF!)-#REF!</f>
        <v>#REF!</v>
      </c>
      <c r="AA34" s="39" t="e">
        <f>SUM(#REF!)-C34</f>
        <v>#REF!</v>
      </c>
      <c r="AB34" s="39">
        <f t="shared" si="0"/>
        <v>0</v>
      </c>
      <c r="AC34" s="39" t="e">
        <f>C34-W34-#REF!-#REF!</f>
        <v>#REF!</v>
      </c>
    </row>
    <row r="35" spans="1:29" ht="19.5" customHeight="1">
      <c r="A35" s="11"/>
      <c r="B35" s="12" t="s">
        <v>115</v>
      </c>
      <c r="C35" s="26">
        <v>1674418000</v>
      </c>
      <c r="D35" s="13"/>
      <c r="E35" s="13">
        <v>256186000</v>
      </c>
      <c r="F35" s="13">
        <v>256186000</v>
      </c>
      <c r="G35" s="13">
        <v>512372000</v>
      </c>
      <c r="H35" s="13"/>
      <c r="I35" s="13">
        <v>256186000</v>
      </c>
      <c r="J35" s="13">
        <v>0</v>
      </c>
      <c r="K35" s="13">
        <v>256186000</v>
      </c>
      <c r="L35" s="13">
        <v>390139000</v>
      </c>
      <c r="M35" s="13">
        <v>257860000</v>
      </c>
      <c r="N35" s="13">
        <v>0</v>
      </c>
      <c r="O35" s="13">
        <v>647999000</v>
      </c>
      <c r="P35" s="13">
        <v>0</v>
      </c>
      <c r="Q35" s="13">
        <v>257861000</v>
      </c>
      <c r="R35" s="13">
        <v>0</v>
      </c>
      <c r="S35" s="13">
        <v>257861000</v>
      </c>
      <c r="T35" s="13">
        <v>0</v>
      </c>
      <c r="U35" s="13"/>
      <c r="V35" s="13">
        <v>0</v>
      </c>
      <c r="W35" s="13">
        <v>1674418000</v>
      </c>
      <c r="Y35" s="39" t="e">
        <f>SUM(#REF!)-#REF!</f>
        <v>#REF!</v>
      </c>
      <c r="Z35" s="39" t="e">
        <f>SUM(#REF!)-#REF!</f>
        <v>#REF!</v>
      </c>
      <c r="AA35" s="39" t="e">
        <f>SUM(#REF!)-C35</f>
        <v>#REF!</v>
      </c>
      <c r="AB35" s="39">
        <f aca="true" t="shared" si="1" ref="AB35:AB66">SUM(D35:V35)-W35-G35-K35-O35-S35-V35</f>
        <v>0</v>
      </c>
      <c r="AC35" s="39" t="e">
        <f>C35-W35-#REF!-#REF!</f>
        <v>#REF!</v>
      </c>
    </row>
    <row r="36" spans="1:29" ht="19.5" customHeight="1">
      <c r="A36" s="11"/>
      <c r="B36" s="12" t="s">
        <v>116</v>
      </c>
      <c r="C36" s="26">
        <v>33194000</v>
      </c>
      <c r="D36" s="13"/>
      <c r="E36" s="13"/>
      <c r="F36" s="13">
        <v>33190800</v>
      </c>
      <c r="G36" s="13">
        <v>33190800</v>
      </c>
      <c r="H36" s="13"/>
      <c r="I36" s="13">
        <v>0</v>
      </c>
      <c r="J36" s="35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/>
      <c r="V36" s="13">
        <v>0</v>
      </c>
      <c r="W36" s="13">
        <v>33190800</v>
      </c>
      <c r="Y36" s="39" t="e">
        <f>SUM(#REF!)-#REF!</f>
        <v>#REF!</v>
      </c>
      <c r="Z36" s="39" t="e">
        <f>SUM(#REF!)-#REF!</f>
        <v>#REF!</v>
      </c>
      <c r="AA36" s="39" t="e">
        <f>SUM(#REF!)-C36</f>
        <v>#REF!</v>
      </c>
      <c r="AB36" s="39">
        <f t="shared" si="1"/>
        <v>0</v>
      </c>
      <c r="AC36" s="39" t="e">
        <f>C36-W36-#REF!-#REF!</f>
        <v>#REF!</v>
      </c>
    </row>
    <row r="37" spans="1:29" ht="19.5" customHeight="1">
      <c r="A37" s="11"/>
      <c r="B37" s="12" t="s">
        <v>118</v>
      </c>
      <c r="C37" s="26">
        <v>9711000</v>
      </c>
      <c r="D37" s="13"/>
      <c r="E37" s="13"/>
      <c r="F37" s="13">
        <v>9137996</v>
      </c>
      <c r="G37" s="13">
        <v>9137996</v>
      </c>
      <c r="H37" s="13"/>
      <c r="I37" s="13">
        <v>0</v>
      </c>
      <c r="J37" s="35">
        <v>0</v>
      </c>
      <c r="K37" s="13">
        <v>0</v>
      </c>
      <c r="L37" s="13">
        <v>0</v>
      </c>
      <c r="M37" s="13">
        <v>268000</v>
      </c>
      <c r="N37" s="13">
        <v>0</v>
      </c>
      <c r="O37" s="13">
        <v>268000</v>
      </c>
      <c r="P37" s="13">
        <v>0</v>
      </c>
      <c r="Q37" s="13">
        <v>0</v>
      </c>
      <c r="R37" s="13">
        <v>304000</v>
      </c>
      <c r="S37" s="13">
        <v>304000</v>
      </c>
      <c r="T37" s="13">
        <v>0</v>
      </c>
      <c r="U37" s="13"/>
      <c r="V37" s="13">
        <v>0</v>
      </c>
      <c r="W37" s="13">
        <v>9709996</v>
      </c>
      <c r="Y37" s="39" t="e">
        <f>SUM(#REF!)-#REF!</f>
        <v>#REF!</v>
      </c>
      <c r="Z37" s="39" t="e">
        <f>SUM(#REF!)-#REF!</f>
        <v>#REF!</v>
      </c>
      <c r="AA37" s="39" t="e">
        <f>SUM(#REF!)-C37</f>
        <v>#REF!</v>
      </c>
      <c r="AB37" s="39">
        <f t="shared" si="1"/>
        <v>0</v>
      </c>
      <c r="AC37" s="39" t="e">
        <f>C37-W37-#REF!-#REF!</f>
        <v>#REF!</v>
      </c>
    </row>
    <row r="38" spans="1:29" ht="19.5" customHeight="1">
      <c r="A38" s="11"/>
      <c r="B38" s="12" t="s">
        <v>168</v>
      </c>
      <c r="C38" s="26">
        <v>1162000</v>
      </c>
      <c r="D38" s="13"/>
      <c r="E38" s="13">
        <v>686764</v>
      </c>
      <c r="F38" s="13">
        <v>0</v>
      </c>
      <c r="G38" s="13">
        <v>686764</v>
      </c>
      <c r="H38" s="13"/>
      <c r="I38" s="13">
        <v>0</v>
      </c>
      <c r="J38" s="35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/>
      <c r="V38" s="13">
        <v>0</v>
      </c>
      <c r="W38" s="13">
        <v>686764</v>
      </c>
      <c r="Y38" s="39" t="e">
        <f>SUM(#REF!)-#REF!</f>
        <v>#REF!</v>
      </c>
      <c r="Z38" s="39" t="e">
        <f>SUM(#REF!)-#REF!</f>
        <v>#REF!</v>
      </c>
      <c r="AA38" s="39" t="e">
        <f>SUM(#REF!)-C38</f>
        <v>#REF!</v>
      </c>
      <c r="AB38" s="39">
        <f t="shared" si="1"/>
        <v>0</v>
      </c>
      <c r="AC38" s="39" t="e">
        <f>C38-W38-#REF!-#REF!</f>
        <v>#REF!</v>
      </c>
    </row>
    <row r="39" spans="1:29" ht="19.5" customHeight="1">
      <c r="A39" s="21"/>
      <c r="B39" s="22" t="s">
        <v>119</v>
      </c>
      <c r="C39" s="27">
        <v>1326000</v>
      </c>
      <c r="D39" s="3"/>
      <c r="E39" s="13"/>
      <c r="F39" s="3">
        <v>1320710</v>
      </c>
      <c r="G39" s="13">
        <v>1320710</v>
      </c>
      <c r="H39" s="3"/>
      <c r="I39" s="3">
        <v>0</v>
      </c>
      <c r="J39" s="45">
        <v>0</v>
      </c>
      <c r="K39" s="13">
        <v>0</v>
      </c>
      <c r="L39" s="3">
        <v>0</v>
      </c>
      <c r="M39" s="3">
        <v>0</v>
      </c>
      <c r="N39" s="3">
        <v>0</v>
      </c>
      <c r="O39" s="13">
        <v>0</v>
      </c>
      <c r="P39" s="3">
        <v>0</v>
      </c>
      <c r="Q39" s="3">
        <v>0</v>
      </c>
      <c r="R39" s="3">
        <v>0</v>
      </c>
      <c r="S39" s="13">
        <v>0</v>
      </c>
      <c r="T39" s="3">
        <v>0</v>
      </c>
      <c r="U39" s="3"/>
      <c r="V39" s="13">
        <v>0</v>
      </c>
      <c r="W39" s="13">
        <v>1320710</v>
      </c>
      <c r="Y39" s="39" t="e">
        <f>SUM(#REF!)-#REF!</f>
        <v>#REF!</v>
      </c>
      <c r="Z39" s="39" t="e">
        <f>SUM(#REF!)-#REF!</f>
        <v>#REF!</v>
      </c>
      <c r="AA39" s="39" t="e">
        <f>SUM(#REF!)-C39</f>
        <v>#REF!</v>
      </c>
      <c r="AB39" s="39">
        <f t="shared" si="1"/>
        <v>0</v>
      </c>
      <c r="AC39" s="39" t="e">
        <f>C39-W39-#REF!-#REF!</f>
        <v>#REF!</v>
      </c>
    </row>
    <row r="40" spans="1:29" ht="19.5" customHeight="1">
      <c r="A40" s="11"/>
      <c r="B40" s="12" t="s">
        <v>120</v>
      </c>
      <c r="C40" s="26">
        <v>2125000</v>
      </c>
      <c r="D40" s="13"/>
      <c r="E40" s="13">
        <v>31500</v>
      </c>
      <c r="F40" s="13">
        <v>15750</v>
      </c>
      <c r="G40" s="13">
        <v>47250</v>
      </c>
      <c r="H40" s="13"/>
      <c r="I40" s="13">
        <v>78750</v>
      </c>
      <c r="J40" s="35">
        <v>35750</v>
      </c>
      <c r="K40" s="13">
        <v>114500</v>
      </c>
      <c r="L40" s="13">
        <v>15750</v>
      </c>
      <c r="M40" s="13">
        <v>35750</v>
      </c>
      <c r="N40" s="13">
        <v>0</v>
      </c>
      <c r="O40" s="13">
        <v>51500</v>
      </c>
      <c r="P40" s="13">
        <v>63000</v>
      </c>
      <c r="Q40" s="13">
        <v>36750</v>
      </c>
      <c r="R40" s="13">
        <v>31500</v>
      </c>
      <c r="S40" s="13">
        <v>131250</v>
      </c>
      <c r="T40" s="13">
        <v>15750</v>
      </c>
      <c r="U40" s="13"/>
      <c r="V40" s="13">
        <v>15750</v>
      </c>
      <c r="W40" s="13">
        <v>360250</v>
      </c>
      <c r="Y40" s="39" t="e">
        <f>SUM(#REF!)-#REF!</f>
        <v>#REF!</v>
      </c>
      <c r="Z40" s="39" t="e">
        <f>SUM(#REF!)-#REF!</f>
        <v>#REF!</v>
      </c>
      <c r="AA40" s="39" t="e">
        <f>SUM(#REF!)-C40</f>
        <v>#REF!</v>
      </c>
      <c r="AB40" s="39">
        <f t="shared" si="1"/>
        <v>0</v>
      </c>
      <c r="AC40" s="39" t="e">
        <f>C40-W40-#REF!-#REF!</f>
        <v>#REF!</v>
      </c>
    </row>
    <row r="41" spans="1:29" ht="19.5" customHeight="1">
      <c r="A41" s="11"/>
      <c r="B41" s="12" t="s">
        <v>121</v>
      </c>
      <c r="C41" s="26">
        <v>340000</v>
      </c>
      <c r="D41" s="13"/>
      <c r="E41" s="13">
        <v>53550</v>
      </c>
      <c r="F41" s="13">
        <v>48450</v>
      </c>
      <c r="G41" s="13">
        <v>102000</v>
      </c>
      <c r="H41" s="13">
        <v>12750</v>
      </c>
      <c r="I41" s="13">
        <v>0</v>
      </c>
      <c r="J41" s="35">
        <v>2250</v>
      </c>
      <c r="K41" s="13">
        <v>15000</v>
      </c>
      <c r="L41" s="13">
        <v>0</v>
      </c>
      <c r="M41" s="13">
        <v>0</v>
      </c>
      <c r="N41" s="13">
        <v>0</v>
      </c>
      <c r="O41" s="13">
        <v>0</v>
      </c>
      <c r="P41" s="13">
        <v>191020</v>
      </c>
      <c r="Q41" s="13">
        <v>0</v>
      </c>
      <c r="R41" s="13">
        <v>0</v>
      </c>
      <c r="S41" s="13">
        <v>191020</v>
      </c>
      <c r="T41" s="13">
        <v>31900</v>
      </c>
      <c r="U41" s="13"/>
      <c r="V41" s="13">
        <v>31900</v>
      </c>
      <c r="W41" s="13">
        <v>339920</v>
      </c>
      <c r="Y41" s="39" t="e">
        <f>SUM(#REF!)-#REF!</f>
        <v>#REF!</v>
      </c>
      <c r="Z41" s="39" t="e">
        <f>SUM(#REF!)-#REF!</f>
        <v>#REF!</v>
      </c>
      <c r="AA41" s="39" t="e">
        <f>SUM(#REF!)-C41</f>
        <v>#REF!</v>
      </c>
      <c r="AB41" s="39">
        <f t="shared" si="1"/>
        <v>0</v>
      </c>
      <c r="AC41" s="39" t="e">
        <f>C41-W41-#REF!-#REF!</f>
        <v>#REF!</v>
      </c>
    </row>
    <row r="42" spans="1:29" ht="19.5" customHeight="1">
      <c r="A42" s="15" t="s">
        <v>75</v>
      </c>
      <c r="B42" s="16"/>
      <c r="C42" s="10">
        <v>400233000</v>
      </c>
      <c r="D42" s="10">
        <v>0</v>
      </c>
      <c r="E42" s="10">
        <v>0</v>
      </c>
      <c r="F42" s="10">
        <v>0</v>
      </c>
      <c r="G42" s="10">
        <v>0</v>
      </c>
      <c r="H42" s="10">
        <v>709534</v>
      </c>
      <c r="I42" s="10">
        <v>128740</v>
      </c>
      <c r="J42" s="10">
        <v>248925</v>
      </c>
      <c r="K42" s="10">
        <v>1087199</v>
      </c>
      <c r="L42" s="10">
        <v>33697379</v>
      </c>
      <c r="M42" s="10">
        <v>1650</v>
      </c>
      <c r="N42" s="10">
        <v>1100</v>
      </c>
      <c r="O42" s="10">
        <v>33700129</v>
      </c>
      <c r="P42" s="10">
        <v>390511</v>
      </c>
      <c r="Q42" s="10">
        <v>39161</v>
      </c>
      <c r="R42" s="10">
        <v>199011750</v>
      </c>
      <c r="S42" s="10">
        <v>199441422</v>
      </c>
      <c r="T42" s="10">
        <v>20202847</v>
      </c>
      <c r="U42" s="10">
        <v>0</v>
      </c>
      <c r="V42" s="10">
        <v>20202847</v>
      </c>
      <c r="W42" s="10">
        <v>254431597</v>
      </c>
      <c r="Y42" s="39" t="e">
        <f>SUM(#REF!)-#REF!</f>
        <v>#REF!</v>
      </c>
      <c r="Z42" s="39" t="e">
        <f>SUM(#REF!)-#REF!</f>
        <v>#REF!</v>
      </c>
      <c r="AA42" s="39" t="e">
        <f>SUM(#REF!)-C42</f>
        <v>#REF!</v>
      </c>
      <c r="AB42" s="39">
        <f t="shared" si="1"/>
        <v>0</v>
      </c>
      <c r="AC42" s="39" t="e">
        <f>C42-W42-#REF!-#REF!</f>
        <v>#REF!</v>
      </c>
    </row>
    <row r="43" spans="1:29" ht="19.5" customHeight="1">
      <c r="A43" s="11"/>
      <c r="B43" s="12" t="s">
        <v>88</v>
      </c>
      <c r="C43" s="26">
        <v>1279000</v>
      </c>
      <c r="D43" s="13">
        <v>0</v>
      </c>
      <c r="E43" s="13">
        <v>0</v>
      </c>
      <c r="F43" s="13">
        <v>0</v>
      </c>
      <c r="G43" s="13">
        <v>0</v>
      </c>
      <c r="H43" s="13">
        <v>142670</v>
      </c>
      <c r="I43" s="13">
        <v>128740</v>
      </c>
      <c r="J43" s="35">
        <v>93640</v>
      </c>
      <c r="K43" s="13">
        <v>365050</v>
      </c>
      <c r="L43" s="13">
        <v>10600</v>
      </c>
      <c r="M43" s="13">
        <v>1650</v>
      </c>
      <c r="N43" s="13">
        <v>1100</v>
      </c>
      <c r="O43" s="13">
        <v>13350</v>
      </c>
      <c r="P43" s="13">
        <v>3290</v>
      </c>
      <c r="Q43" s="13">
        <v>1310</v>
      </c>
      <c r="R43" s="13">
        <v>0</v>
      </c>
      <c r="S43" s="13">
        <v>4600</v>
      </c>
      <c r="T43" s="13">
        <v>4890</v>
      </c>
      <c r="U43" s="13"/>
      <c r="V43" s="13">
        <v>4890</v>
      </c>
      <c r="W43" s="13">
        <v>387890</v>
      </c>
      <c r="Y43" s="39" t="e">
        <f>SUM(#REF!)-#REF!</f>
        <v>#REF!</v>
      </c>
      <c r="Z43" s="39" t="e">
        <f>SUM(#REF!)-#REF!</f>
        <v>#REF!</v>
      </c>
      <c r="AA43" s="39" t="e">
        <f>SUM(#REF!)-C43</f>
        <v>#REF!</v>
      </c>
      <c r="AB43" s="39">
        <f t="shared" si="1"/>
        <v>0</v>
      </c>
      <c r="AC43" s="39" t="e">
        <f>C43-W43-#REF!-#REF!</f>
        <v>#REF!</v>
      </c>
    </row>
    <row r="44" spans="1:29" ht="19.5" customHeight="1">
      <c r="A44" s="11"/>
      <c r="B44" s="12" t="s">
        <v>123</v>
      </c>
      <c r="C44" s="26">
        <v>25636000</v>
      </c>
      <c r="D44" s="13">
        <v>0</v>
      </c>
      <c r="E44" s="13">
        <v>0</v>
      </c>
      <c r="F44" s="13">
        <v>0</v>
      </c>
      <c r="G44" s="13">
        <v>0</v>
      </c>
      <c r="H44" s="13">
        <v>566864</v>
      </c>
      <c r="I44" s="13">
        <v>0</v>
      </c>
      <c r="J44" s="35">
        <v>155285</v>
      </c>
      <c r="K44" s="13">
        <v>722149</v>
      </c>
      <c r="L44" s="13">
        <v>296779</v>
      </c>
      <c r="M44" s="13">
        <v>0</v>
      </c>
      <c r="N44" s="13">
        <v>0</v>
      </c>
      <c r="O44" s="13">
        <v>296779</v>
      </c>
      <c r="P44" s="13">
        <v>387221</v>
      </c>
      <c r="Q44" s="13">
        <v>37851</v>
      </c>
      <c r="R44" s="13">
        <v>2661750</v>
      </c>
      <c r="S44" s="13">
        <v>3086822</v>
      </c>
      <c r="T44" s="13">
        <v>5701500</v>
      </c>
      <c r="U44" s="13"/>
      <c r="V44" s="13">
        <v>5701500</v>
      </c>
      <c r="W44" s="13">
        <v>9807250</v>
      </c>
      <c r="Y44" s="39" t="e">
        <f>SUM(#REF!)-#REF!</f>
        <v>#REF!</v>
      </c>
      <c r="Z44" s="39" t="e">
        <f>SUM(#REF!)-#REF!</f>
        <v>#REF!</v>
      </c>
      <c r="AA44" s="39" t="e">
        <f>SUM(#REF!)-C44</f>
        <v>#REF!</v>
      </c>
      <c r="AB44" s="39">
        <f t="shared" si="1"/>
        <v>0</v>
      </c>
      <c r="AC44" s="39" t="e">
        <f>C44-W44-#REF!-#REF!</f>
        <v>#REF!</v>
      </c>
    </row>
    <row r="45" spans="1:29" ht="19.5" customHeight="1">
      <c r="A45" s="11"/>
      <c r="B45" s="12" t="s">
        <v>0</v>
      </c>
      <c r="C45" s="26">
        <v>373318000</v>
      </c>
      <c r="D45" s="13">
        <v>0</v>
      </c>
      <c r="E45" s="13">
        <v>0</v>
      </c>
      <c r="F45" s="13">
        <v>0</v>
      </c>
      <c r="G45" s="13">
        <v>0</v>
      </c>
      <c r="H45" s="13"/>
      <c r="I45" s="13"/>
      <c r="J45" s="35"/>
      <c r="K45" s="13">
        <v>0</v>
      </c>
      <c r="L45" s="13">
        <v>33390000</v>
      </c>
      <c r="M45" s="13">
        <v>0</v>
      </c>
      <c r="N45" s="13">
        <v>0</v>
      </c>
      <c r="O45" s="13">
        <v>33390000</v>
      </c>
      <c r="P45" s="13">
        <v>0</v>
      </c>
      <c r="Q45" s="13">
        <v>0</v>
      </c>
      <c r="R45" s="13">
        <v>196350000</v>
      </c>
      <c r="S45" s="13">
        <v>196350000</v>
      </c>
      <c r="T45" s="13">
        <v>14496457</v>
      </c>
      <c r="U45" s="13"/>
      <c r="V45" s="13">
        <v>14496457</v>
      </c>
      <c r="W45" s="13">
        <v>244236457</v>
      </c>
      <c r="Y45" s="39" t="e">
        <f>SUM(#REF!)-#REF!</f>
        <v>#REF!</v>
      </c>
      <c r="Z45" s="39" t="e">
        <f>SUM(#REF!)-#REF!</f>
        <v>#REF!</v>
      </c>
      <c r="AA45" s="39" t="e">
        <f>SUM(#REF!)-C45</f>
        <v>#REF!</v>
      </c>
      <c r="AB45" s="39">
        <f t="shared" si="1"/>
        <v>0</v>
      </c>
      <c r="AC45" s="39" t="e">
        <f>C45-W45-#REF!-#REF!</f>
        <v>#REF!</v>
      </c>
    </row>
    <row r="46" spans="1:29" ht="19.5" customHeight="1">
      <c r="A46" s="15" t="s">
        <v>203</v>
      </c>
      <c r="B46" s="16"/>
      <c r="C46" s="10">
        <v>252128505</v>
      </c>
      <c r="D46" s="10">
        <v>2531820</v>
      </c>
      <c r="E46" s="10">
        <v>397490</v>
      </c>
      <c r="F46" s="10">
        <v>2992600</v>
      </c>
      <c r="G46" s="10">
        <v>5921910</v>
      </c>
      <c r="H46" s="10">
        <v>48769329</v>
      </c>
      <c r="I46" s="10">
        <v>4413770</v>
      </c>
      <c r="J46" s="10">
        <v>18753665</v>
      </c>
      <c r="K46" s="10">
        <v>71936764</v>
      </c>
      <c r="L46" s="10">
        <v>3916422</v>
      </c>
      <c r="M46" s="10">
        <v>7107535</v>
      </c>
      <c r="N46" s="10">
        <v>3927388</v>
      </c>
      <c r="O46" s="10">
        <v>14951345</v>
      </c>
      <c r="P46" s="10">
        <v>5734368</v>
      </c>
      <c r="Q46" s="10">
        <v>11744344</v>
      </c>
      <c r="R46" s="10">
        <v>19591401</v>
      </c>
      <c r="S46" s="10">
        <v>37070113</v>
      </c>
      <c r="T46" s="10">
        <v>25160466</v>
      </c>
      <c r="U46" s="10">
        <v>0</v>
      </c>
      <c r="V46" s="10">
        <v>25160466</v>
      </c>
      <c r="W46" s="10">
        <v>155040598</v>
      </c>
      <c r="Y46" s="39" t="e">
        <f>SUM(#REF!)-#REF!</f>
        <v>#REF!</v>
      </c>
      <c r="Z46" s="39" t="e">
        <f>SUM(#REF!)-#REF!</f>
        <v>#REF!</v>
      </c>
      <c r="AA46" s="39" t="e">
        <f>SUM(#REF!)-C46</f>
        <v>#REF!</v>
      </c>
      <c r="AB46" s="39">
        <f t="shared" si="1"/>
        <v>0</v>
      </c>
      <c r="AC46" s="39" t="e">
        <f>C46-W46-#REF!-#REF!</f>
        <v>#REF!</v>
      </c>
    </row>
    <row r="47" spans="1:29" ht="19.5" customHeight="1">
      <c r="A47" s="11"/>
      <c r="B47" s="12" t="s">
        <v>57</v>
      </c>
      <c r="C47" s="26">
        <v>61202000</v>
      </c>
      <c r="D47" s="13"/>
      <c r="E47" s="13">
        <v>315000</v>
      </c>
      <c r="F47" s="13">
        <v>506900</v>
      </c>
      <c r="G47" s="13">
        <v>821900</v>
      </c>
      <c r="H47" s="13">
        <v>1075000</v>
      </c>
      <c r="I47" s="13">
        <v>339600</v>
      </c>
      <c r="J47" s="35">
        <v>422200</v>
      </c>
      <c r="K47" s="13">
        <v>1836800</v>
      </c>
      <c r="L47" s="13">
        <v>963100</v>
      </c>
      <c r="M47" s="13">
        <v>994337</v>
      </c>
      <c r="N47" s="13">
        <v>481700</v>
      </c>
      <c r="O47" s="13">
        <v>2439137</v>
      </c>
      <c r="P47" s="13">
        <v>896200</v>
      </c>
      <c r="Q47" s="13">
        <v>7882100</v>
      </c>
      <c r="R47" s="13">
        <v>14804540</v>
      </c>
      <c r="S47" s="13">
        <v>23582840</v>
      </c>
      <c r="T47" s="13">
        <v>5470335</v>
      </c>
      <c r="U47" s="13"/>
      <c r="V47" s="13">
        <v>5470335</v>
      </c>
      <c r="W47" s="13">
        <v>34151012</v>
      </c>
      <c r="Y47" s="39" t="e">
        <f>SUM(#REF!)-#REF!</f>
        <v>#REF!</v>
      </c>
      <c r="Z47" s="39" t="e">
        <f>SUM(#REF!)-#REF!</f>
        <v>#REF!</v>
      </c>
      <c r="AA47" s="39" t="e">
        <f>SUM(#REF!)-C47</f>
        <v>#REF!</v>
      </c>
      <c r="AB47" s="39">
        <f t="shared" si="1"/>
        <v>0</v>
      </c>
      <c r="AC47" s="39" t="e">
        <f>C47-W47-#REF!-#REF!</f>
        <v>#REF!</v>
      </c>
    </row>
    <row r="48" spans="1:29" ht="19.5" customHeight="1">
      <c r="A48" s="11"/>
      <c r="B48" s="12" t="s">
        <v>91</v>
      </c>
      <c r="C48" s="26">
        <v>22370560</v>
      </c>
      <c r="D48" s="13">
        <v>2531820</v>
      </c>
      <c r="E48" s="13">
        <v>0</v>
      </c>
      <c r="F48" s="13">
        <v>-32880</v>
      </c>
      <c r="G48" s="13">
        <v>2498940</v>
      </c>
      <c r="H48" s="13">
        <v>1656690</v>
      </c>
      <c r="I48" s="13">
        <v>364140</v>
      </c>
      <c r="J48" s="35">
        <v>133920</v>
      </c>
      <c r="K48" s="13">
        <v>2154750</v>
      </c>
      <c r="L48" s="13">
        <v>580190</v>
      </c>
      <c r="M48" s="13">
        <v>2356650</v>
      </c>
      <c r="N48" s="13">
        <v>293400</v>
      </c>
      <c r="O48" s="13">
        <v>3230240</v>
      </c>
      <c r="P48" s="13">
        <v>1555140</v>
      </c>
      <c r="Q48" s="13">
        <v>1374810</v>
      </c>
      <c r="R48" s="13">
        <v>3836880</v>
      </c>
      <c r="S48" s="13">
        <v>6766830</v>
      </c>
      <c r="T48" s="13">
        <v>126310</v>
      </c>
      <c r="U48" s="13"/>
      <c r="V48" s="13">
        <v>126310</v>
      </c>
      <c r="W48" s="13">
        <v>14777070</v>
      </c>
      <c r="Y48" s="39" t="e">
        <f>SUM(#REF!)-#REF!</f>
        <v>#REF!</v>
      </c>
      <c r="Z48" s="39" t="e">
        <f>SUM(#REF!)-#REF!</f>
        <v>#REF!</v>
      </c>
      <c r="AA48" s="39" t="e">
        <f>SUM(#REF!)-C48</f>
        <v>#REF!</v>
      </c>
      <c r="AB48" s="39">
        <f t="shared" si="1"/>
        <v>0</v>
      </c>
      <c r="AC48" s="39" t="e">
        <f>C48-W48-#REF!-#REF!</f>
        <v>#REF!</v>
      </c>
    </row>
    <row r="49" spans="1:29" ht="19.5" customHeight="1">
      <c r="A49" s="11"/>
      <c r="B49" s="12" t="s">
        <v>97</v>
      </c>
      <c r="C49" s="26">
        <v>5990000</v>
      </c>
      <c r="D49" s="13"/>
      <c r="E49" s="13">
        <v>63960</v>
      </c>
      <c r="F49" s="13">
        <v>138280</v>
      </c>
      <c r="G49" s="13">
        <v>202240</v>
      </c>
      <c r="H49" s="13">
        <v>602350</v>
      </c>
      <c r="I49" s="13">
        <v>310620</v>
      </c>
      <c r="J49" s="35">
        <v>145940</v>
      </c>
      <c r="K49" s="13">
        <v>1058910</v>
      </c>
      <c r="L49" s="13">
        <v>173300</v>
      </c>
      <c r="M49" s="13">
        <v>392910</v>
      </c>
      <c r="N49" s="13">
        <v>290060</v>
      </c>
      <c r="O49" s="13">
        <v>856270</v>
      </c>
      <c r="P49" s="13">
        <v>365970</v>
      </c>
      <c r="Q49" s="13">
        <v>45920</v>
      </c>
      <c r="R49" s="13">
        <v>308860</v>
      </c>
      <c r="S49" s="13">
        <v>720750</v>
      </c>
      <c r="T49" s="13">
        <v>154170</v>
      </c>
      <c r="U49" s="13"/>
      <c r="V49" s="13">
        <v>154170</v>
      </c>
      <c r="W49" s="13">
        <v>2992340</v>
      </c>
      <c r="Y49" s="39" t="e">
        <f>SUM(#REF!)-#REF!</f>
        <v>#REF!</v>
      </c>
      <c r="Z49" s="39" t="e">
        <f>SUM(#REF!)-#REF!</f>
        <v>#REF!</v>
      </c>
      <c r="AA49" s="39" t="e">
        <f>SUM(#REF!)-C49</f>
        <v>#REF!</v>
      </c>
      <c r="AB49" s="39">
        <f t="shared" si="1"/>
        <v>0</v>
      </c>
      <c r="AC49" s="39" t="e">
        <f>C49-W49-#REF!-#REF!</f>
        <v>#REF!</v>
      </c>
    </row>
    <row r="50" spans="1:29" ht="19.5" customHeight="1">
      <c r="A50" s="11"/>
      <c r="B50" s="12" t="s">
        <v>98</v>
      </c>
      <c r="C50" s="26">
        <v>161936945</v>
      </c>
      <c r="D50" s="13"/>
      <c r="E50" s="13">
        <v>18530</v>
      </c>
      <c r="F50" s="13">
        <v>2380300</v>
      </c>
      <c r="G50" s="13">
        <v>2398830</v>
      </c>
      <c r="H50" s="13">
        <v>45435289</v>
      </c>
      <c r="I50" s="13">
        <v>3399410</v>
      </c>
      <c r="J50" s="35">
        <v>18051605</v>
      </c>
      <c r="K50" s="13">
        <v>66886304</v>
      </c>
      <c r="L50" s="13">
        <v>2199832</v>
      </c>
      <c r="M50" s="13">
        <v>3363638</v>
      </c>
      <c r="N50" s="13">
        <v>2862228</v>
      </c>
      <c r="O50" s="13">
        <v>8425698</v>
      </c>
      <c r="P50" s="13">
        <v>2917058</v>
      </c>
      <c r="Q50" s="13">
        <v>2441514</v>
      </c>
      <c r="R50" s="13">
        <v>641121</v>
      </c>
      <c r="S50" s="13">
        <v>5999693</v>
      </c>
      <c r="T50" s="13">
        <v>18830313</v>
      </c>
      <c r="U50" s="13"/>
      <c r="V50" s="13">
        <v>18830313</v>
      </c>
      <c r="W50" s="13">
        <v>102540838</v>
      </c>
      <c r="Y50" s="39" t="e">
        <f>SUM(#REF!)-#REF!</f>
        <v>#REF!</v>
      </c>
      <c r="Z50" s="39" t="e">
        <f>SUM(#REF!)-#REF!</f>
        <v>#REF!</v>
      </c>
      <c r="AA50" s="39" t="e">
        <f>SUM(#REF!)-C50</f>
        <v>#REF!</v>
      </c>
      <c r="AB50" s="39">
        <f t="shared" si="1"/>
        <v>0</v>
      </c>
      <c r="AC50" s="39" t="e">
        <f>C50-W50-#REF!-#REF!</f>
        <v>#REF!</v>
      </c>
    </row>
    <row r="51" spans="1:29" ht="19.5" customHeight="1">
      <c r="A51" s="11"/>
      <c r="B51" s="12" t="s">
        <v>101</v>
      </c>
      <c r="C51" s="26">
        <v>629000</v>
      </c>
      <c r="D51" s="13"/>
      <c r="E51" s="13"/>
      <c r="F51" s="13"/>
      <c r="G51" s="13">
        <v>0</v>
      </c>
      <c r="H51" s="13"/>
      <c r="I51" s="13"/>
      <c r="J51" s="35"/>
      <c r="K51" s="13">
        <v>0</v>
      </c>
      <c r="L51" s="13">
        <v>0</v>
      </c>
      <c r="M51" s="13"/>
      <c r="N51" s="13"/>
      <c r="O51" s="13">
        <v>0</v>
      </c>
      <c r="P51" s="13"/>
      <c r="Q51" s="13"/>
      <c r="R51" s="13"/>
      <c r="S51" s="13">
        <v>0</v>
      </c>
      <c r="T51" s="13">
        <v>579338</v>
      </c>
      <c r="U51" s="13"/>
      <c r="V51" s="13">
        <v>579338</v>
      </c>
      <c r="W51" s="13">
        <v>579338</v>
      </c>
      <c r="Y51" s="39" t="e">
        <f>SUM(#REF!)-#REF!</f>
        <v>#REF!</v>
      </c>
      <c r="Z51" s="39" t="e">
        <f>SUM(#REF!)-#REF!</f>
        <v>#REF!</v>
      </c>
      <c r="AA51" s="39" t="e">
        <f>SUM(#REF!)-C51</f>
        <v>#REF!</v>
      </c>
      <c r="AB51" s="39">
        <f t="shared" si="1"/>
        <v>0</v>
      </c>
      <c r="AC51" s="39" t="e">
        <f>C51-W51-#REF!-#REF!</f>
        <v>#REF!</v>
      </c>
    </row>
    <row r="52" spans="1:29" ht="19.5" customHeight="1">
      <c r="A52" s="15" t="s">
        <v>204</v>
      </c>
      <c r="B52" s="16"/>
      <c r="C52" s="10">
        <v>162564000</v>
      </c>
      <c r="D52" s="10">
        <v>240189</v>
      </c>
      <c r="E52" s="10">
        <v>2288649</v>
      </c>
      <c r="F52" s="10">
        <v>4671397</v>
      </c>
      <c r="G52" s="10">
        <v>7200235</v>
      </c>
      <c r="H52" s="10">
        <v>4365334</v>
      </c>
      <c r="I52" s="10">
        <v>2610121</v>
      </c>
      <c r="J52" s="10">
        <v>2663585</v>
      </c>
      <c r="K52" s="10">
        <v>9639040</v>
      </c>
      <c r="L52" s="10">
        <v>5320848</v>
      </c>
      <c r="M52" s="10">
        <v>4677700</v>
      </c>
      <c r="N52" s="10">
        <v>4827818</v>
      </c>
      <c r="O52" s="10">
        <v>14826366</v>
      </c>
      <c r="P52" s="10">
        <v>5435329</v>
      </c>
      <c r="Q52" s="10">
        <v>4331158</v>
      </c>
      <c r="R52" s="10">
        <v>2674717</v>
      </c>
      <c r="S52" s="10">
        <v>12441204</v>
      </c>
      <c r="T52" s="10">
        <v>48340041</v>
      </c>
      <c r="U52" s="10">
        <v>0</v>
      </c>
      <c r="V52" s="10">
        <v>48340041</v>
      </c>
      <c r="W52" s="10">
        <v>92446886</v>
      </c>
      <c r="Y52" s="39" t="e">
        <f>SUM(#REF!)-#REF!</f>
        <v>#REF!</v>
      </c>
      <c r="Z52" s="39" t="e">
        <f>SUM(#REF!)-#REF!</f>
        <v>#REF!</v>
      </c>
      <c r="AA52" s="39" t="e">
        <f>SUM(#REF!)-C52</f>
        <v>#REF!</v>
      </c>
      <c r="AB52" s="39">
        <f t="shared" si="1"/>
        <v>0</v>
      </c>
      <c r="AC52" s="39" t="e">
        <f>C52-W52-#REF!-#REF!</f>
        <v>#REF!</v>
      </c>
    </row>
    <row r="53" spans="1:29" ht="19.5" customHeight="1">
      <c r="A53" s="11"/>
      <c r="B53" s="12" t="s">
        <v>57</v>
      </c>
      <c r="C53" s="26">
        <v>3134000</v>
      </c>
      <c r="D53" s="13"/>
      <c r="E53" s="13">
        <v>11600</v>
      </c>
      <c r="F53" s="13">
        <v>0</v>
      </c>
      <c r="G53" s="13">
        <v>11600</v>
      </c>
      <c r="H53" s="13">
        <v>429000</v>
      </c>
      <c r="I53" s="13">
        <v>0</v>
      </c>
      <c r="J53" s="35">
        <v>0</v>
      </c>
      <c r="K53" s="13">
        <v>429000</v>
      </c>
      <c r="L53" s="13">
        <v>0</v>
      </c>
      <c r="M53" s="13">
        <v>373100</v>
      </c>
      <c r="N53" s="13">
        <v>0</v>
      </c>
      <c r="O53" s="13">
        <v>373100</v>
      </c>
      <c r="P53" s="13">
        <v>0</v>
      </c>
      <c r="Q53" s="13">
        <v>301600</v>
      </c>
      <c r="R53" s="13">
        <v>174600</v>
      </c>
      <c r="S53" s="13">
        <v>476200</v>
      </c>
      <c r="T53" s="13">
        <v>0</v>
      </c>
      <c r="U53" s="13"/>
      <c r="V53" s="13">
        <v>0</v>
      </c>
      <c r="W53" s="13">
        <v>1289900</v>
      </c>
      <c r="Y53" s="39" t="e">
        <f>SUM(#REF!)-#REF!</f>
        <v>#REF!</v>
      </c>
      <c r="Z53" s="39" t="e">
        <f>SUM(#REF!)-#REF!</f>
        <v>#REF!</v>
      </c>
      <c r="AA53" s="39" t="e">
        <f>SUM(#REF!)-C53</f>
        <v>#REF!</v>
      </c>
      <c r="AB53" s="39">
        <f t="shared" si="1"/>
        <v>0</v>
      </c>
      <c r="AC53" s="39" t="e">
        <f>C53-W53-#REF!-#REF!</f>
        <v>#REF!</v>
      </c>
    </row>
    <row r="54" spans="1:29" ht="19.5" customHeight="1">
      <c r="A54" s="11"/>
      <c r="B54" s="12" t="s">
        <v>91</v>
      </c>
      <c r="C54" s="26">
        <v>3981000</v>
      </c>
      <c r="D54" s="13"/>
      <c r="E54" s="13">
        <v>230710</v>
      </c>
      <c r="F54" s="13">
        <v>1095283</v>
      </c>
      <c r="G54" s="13">
        <v>1325993</v>
      </c>
      <c r="H54" s="13">
        <v>197200</v>
      </c>
      <c r="I54" s="13">
        <v>0</v>
      </c>
      <c r="J54" s="35">
        <v>160080</v>
      </c>
      <c r="K54" s="13">
        <v>357280</v>
      </c>
      <c r="L54" s="13">
        <v>125540</v>
      </c>
      <c r="M54" s="13">
        <v>156750</v>
      </c>
      <c r="N54" s="13">
        <v>67330</v>
      </c>
      <c r="O54" s="13">
        <v>349620</v>
      </c>
      <c r="P54" s="13">
        <v>92660</v>
      </c>
      <c r="Q54" s="13">
        <v>36580</v>
      </c>
      <c r="R54" s="13">
        <v>0</v>
      </c>
      <c r="S54" s="13">
        <v>129240</v>
      </c>
      <c r="T54" s="13">
        <v>74520</v>
      </c>
      <c r="U54" s="13"/>
      <c r="V54" s="13">
        <v>74520</v>
      </c>
      <c r="W54" s="13">
        <v>2236653</v>
      </c>
      <c r="Y54" s="39" t="e">
        <f>SUM(#REF!)-#REF!</f>
        <v>#REF!</v>
      </c>
      <c r="Z54" s="39" t="e">
        <f>SUM(#REF!)-#REF!</f>
        <v>#REF!</v>
      </c>
      <c r="AA54" s="39" t="e">
        <f>SUM(#REF!)-C54</f>
        <v>#REF!</v>
      </c>
      <c r="AB54" s="39">
        <f t="shared" si="1"/>
        <v>0</v>
      </c>
      <c r="AC54" s="39" t="e">
        <f>C54-W54-#REF!-#REF!</f>
        <v>#REF!</v>
      </c>
    </row>
    <row r="55" spans="1:29" ht="19.5" customHeight="1">
      <c r="A55" s="11"/>
      <c r="B55" s="12" t="s">
        <v>97</v>
      </c>
      <c r="C55" s="26">
        <v>1380000</v>
      </c>
      <c r="D55" s="13"/>
      <c r="E55" s="13">
        <v>2780</v>
      </c>
      <c r="F55" s="13">
        <v>0</v>
      </c>
      <c r="G55" s="13">
        <v>2780</v>
      </c>
      <c r="H55" s="13"/>
      <c r="I55" s="13">
        <v>0</v>
      </c>
      <c r="J55" s="35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22760</v>
      </c>
      <c r="R55" s="13">
        <v>0</v>
      </c>
      <c r="S55" s="13">
        <v>22760</v>
      </c>
      <c r="T55" s="13">
        <v>273600</v>
      </c>
      <c r="U55" s="13"/>
      <c r="V55" s="13">
        <v>273600</v>
      </c>
      <c r="W55" s="13">
        <v>299140</v>
      </c>
      <c r="Y55" s="39" t="e">
        <f>SUM(#REF!)-#REF!</f>
        <v>#REF!</v>
      </c>
      <c r="Z55" s="39" t="e">
        <f>SUM(#REF!)-#REF!</f>
        <v>#REF!</v>
      </c>
      <c r="AA55" s="39" t="e">
        <f>SUM(#REF!)-C55</f>
        <v>#REF!</v>
      </c>
      <c r="AB55" s="39">
        <f t="shared" si="1"/>
        <v>0</v>
      </c>
      <c r="AC55" s="39" t="e">
        <f>C55-W55-#REF!-#REF!</f>
        <v>#REF!</v>
      </c>
    </row>
    <row r="56" spans="1:29" ht="19.5" customHeight="1">
      <c r="A56" s="11"/>
      <c r="B56" s="12" t="s">
        <v>98</v>
      </c>
      <c r="C56" s="26">
        <v>100158000</v>
      </c>
      <c r="D56" s="13">
        <v>144489</v>
      </c>
      <c r="E56" s="13">
        <v>707794</v>
      </c>
      <c r="F56" s="13">
        <v>1975544</v>
      </c>
      <c r="G56" s="13">
        <v>2827827</v>
      </c>
      <c r="H56" s="13">
        <v>1580518</v>
      </c>
      <c r="I56" s="13">
        <v>1254354</v>
      </c>
      <c r="J56" s="35">
        <v>1158435</v>
      </c>
      <c r="K56" s="13">
        <v>3993307</v>
      </c>
      <c r="L56" s="13">
        <v>3276155</v>
      </c>
      <c r="M56" s="13">
        <v>1868536</v>
      </c>
      <c r="N56" s="13">
        <v>3234739</v>
      </c>
      <c r="O56" s="13">
        <v>8379430</v>
      </c>
      <c r="P56" s="13">
        <v>3830169</v>
      </c>
      <c r="Q56" s="13">
        <v>2271117</v>
      </c>
      <c r="R56" s="13">
        <v>826816</v>
      </c>
      <c r="S56" s="13">
        <v>6928102</v>
      </c>
      <c r="T56" s="13">
        <v>26807962</v>
      </c>
      <c r="U56" s="13"/>
      <c r="V56" s="13">
        <v>26807962</v>
      </c>
      <c r="W56" s="13">
        <v>48936628</v>
      </c>
      <c r="Y56" s="39" t="e">
        <f>SUM(#REF!)-#REF!</f>
        <v>#REF!</v>
      </c>
      <c r="Z56" s="39" t="e">
        <f>SUM(#REF!)-#REF!</f>
        <v>#REF!</v>
      </c>
      <c r="AA56" s="39" t="e">
        <f>SUM(#REF!)-C56</f>
        <v>#REF!</v>
      </c>
      <c r="AB56" s="39">
        <f t="shared" si="1"/>
        <v>0</v>
      </c>
      <c r="AC56" s="39" t="e">
        <f>C56-W56-#REF!-#REF!</f>
        <v>#REF!</v>
      </c>
    </row>
    <row r="57" spans="1:29" ht="19.5" customHeight="1">
      <c r="A57" s="11"/>
      <c r="B57" s="12" t="s">
        <v>101</v>
      </c>
      <c r="C57" s="26">
        <v>53911000</v>
      </c>
      <c r="D57" s="13">
        <v>95700</v>
      </c>
      <c r="E57" s="13">
        <v>1335765</v>
      </c>
      <c r="F57" s="13">
        <v>1600570</v>
      </c>
      <c r="G57" s="13">
        <v>3032035</v>
      </c>
      <c r="H57" s="13">
        <v>2158616</v>
      </c>
      <c r="I57" s="13">
        <v>1355767</v>
      </c>
      <c r="J57" s="35">
        <v>1345070</v>
      </c>
      <c r="K57" s="13">
        <v>4859453</v>
      </c>
      <c r="L57" s="13">
        <v>1919153</v>
      </c>
      <c r="M57" s="13">
        <v>2279314</v>
      </c>
      <c r="N57" s="13">
        <v>1525749</v>
      </c>
      <c r="O57" s="13">
        <v>5724216</v>
      </c>
      <c r="P57" s="13">
        <v>1512500</v>
      </c>
      <c r="Q57" s="13">
        <v>1699101</v>
      </c>
      <c r="R57" s="13">
        <v>1673301</v>
      </c>
      <c r="S57" s="13">
        <v>4884902</v>
      </c>
      <c r="T57" s="13">
        <v>21183959</v>
      </c>
      <c r="U57" s="13"/>
      <c r="V57" s="13">
        <v>21183959</v>
      </c>
      <c r="W57" s="13">
        <v>39684565</v>
      </c>
      <c r="Y57" s="39" t="e">
        <f>SUM(#REF!)-#REF!</f>
        <v>#REF!</v>
      </c>
      <c r="Z57" s="39" t="e">
        <f>SUM(#REF!)-#REF!</f>
        <v>#REF!</v>
      </c>
      <c r="AA57" s="39" t="e">
        <f>SUM(#REF!)-C57</f>
        <v>#REF!</v>
      </c>
      <c r="AB57" s="39">
        <f t="shared" si="1"/>
        <v>0</v>
      </c>
      <c r="AC57" s="39" t="e">
        <f>C57-W57-#REF!-#REF!</f>
        <v>#REF!</v>
      </c>
    </row>
    <row r="58" spans="1:29" ht="19.5" customHeight="1">
      <c r="A58" s="15" t="s">
        <v>205</v>
      </c>
      <c r="B58" s="16"/>
      <c r="C58" s="10">
        <v>130173000</v>
      </c>
      <c r="D58" s="10">
        <v>0</v>
      </c>
      <c r="E58" s="10">
        <v>2781813</v>
      </c>
      <c r="F58" s="10">
        <v>1192163</v>
      </c>
      <c r="G58" s="10">
        <v>3973976</v>
      </c>
      <c r="H58" s="10">
        <v>2507648</v>
      </c>
      <c r="I58" s="10">
        <v>4142828</v>
      </c>
      <c r="J58" s="10">
        <v>1955758</v>
      </c>
      <c r="K58" s="10">
        <v>8606234</v>
      </c>
      <c r="L58" s="10">
        <v>5274213</v>
      </c>
      <c r="M58" s="10">
        <v>3435407</v>
      </c>
      <c r="N58" s="10">
        <v>2225128</v>
      </c>
      <c r="O58" s="10">
        <v>10934748</v>
      </c>
      <c r="P58" s="10">
        <v>4182172</v>
      </c>
      <c r="Q58" s="10">
        <v>1567160</v>
      </c>
      <c r="R58" s="10">
        <v>4705837</v>
      </c>
      <c r="S58" s="10">
        <v>10455169</v>
      </c>
      <c r="T58" s="10">
        <v>43517473</v>
      </c>
      <c r="U58" s="10">
        <v>0</v>
      </c>
      <c r="V58" s="10">
        <v>43517473</v>
      </c>
      <c r="W58" s="10">
        <v>77487600</v>
      </c>
      <c r="Y58" s="39" t="e">
        <f>SUM(#REF!)-#REF!</f>
        <v>#REF!</v>
      </c>
      <c r="Z58" s="39" t="e">
        <f>SUM(#REF!)-#REF!</f>
        <v>#REF!</v>
      </c>
      <c r="AA58" s="39" t="e">
        <f>SUM(#REF!)-C58</f>
        <v>#REF!</v>
      </c>
      <c r="AB58" s="39">
        <f t="shared" si="1"/>
        <v>0</v>
      </c>
      <c r="AC58" s="39" t="e">
        <f>C58-W58-#REF!-#REF!</f>
        <v>#REF!</v>
      </c>
    </row>
    <row r="59" spans="1:29" ht="19.5" customHeight="1">
      <c r="A59" s="11"/>
      <c r="B59" s="12" t="s">
        <v>57</v>
      </c>
      <c r="C59" s="26">
        <v>35864000</v>
      </c>
      <c r="D59" s="13">
        <v>0</v>
      </c>
      <c r="E59" s="13"/>
      <c r="F59" s="13">
        <v>45200</v>
      </c>
      <c r="G59" s="13">
        <v>45200</v>
      </c>
      <c r="H59" s="13">
        <v>103700</v>
      </c>
      <c r="I59" s="13">
        <v>324250</v>
      </c>
      <c r="J59" s="35">
        <v>103700</v>
      </c>
      <c r="K59" s="13">
        <v>531650</v>
      </c>
      <c r="L59" s="13">
        <v>419700</v>
      </c>
      <c r="M59" s="13">
        <v>24000</v>
      </c>
      <c r="N59" s="13">
        <v>372600</v>
      </c>
      <c r="O59" s="13">
        <v>816300</v>
      </c>
      <c r="P59" s="13">
        <v>286000</v>
      </c>
      <c r="Q59" s="13">
        <v>146200</v>
      </c>
      <c r="R59" s="13">
        <v>213800</v>
      </c>
      <c r="S59" s="13">
        <v>646000</v>
      </c>
      <c r="T59" s="13">
        <v>9491043</v>
      </c>
      <c r="U59" s="13"/>
      <c r="V59" s="13">
        <v>9491043</v>
      </c>
      <c r="W59" s="13">
        <v>11530193</v>
      </c>
      <c r="Y59" s="39" t="e">
        <f>SUM(#REF!)-#REF!</f>
        <v>#REF!</v>
      </c>
      <c r="Z59" s="39" t="e">
        <f>SUM(#REF!)-#REF!</f>
        <v>#REF!</v>
      </c>
      <c r="AA59" s="39" t="e">
        <f>SUM(#REF!)-C59</f>
        <v>#REF!</v>
      </c>
      <c r="AB59" s="39">
        <f t="shared" si="1"/>
        <v>0</v>
      </c>
      <c r="AC59" s="39" t="e">
        <f>C59-W59-#REF!-#REF!</f>
        <v>#REF!</v>
      </c>
    </row>
    <row r="60" spans="1:29" ht="19.5" customHeight="1">
      <c r="A60" s="11"/>
      <c r="B60" s="12" t="s">
        <v>48</v>
      </c>
      <c r="C60" s="26">
        <v>1534000</v>
      </c>
      <c r="D60" s="13">
        <v>0</v>
      </c>
      <c r="E60" s="13"/>
      <c r="F60" s="13"/>
      <c r="G60" s="13">
        <v>0</v>
      </c>
      <c r="H60" s="13"/>
      <c r="I60" s="13"/>
      <c r="J60" s="35"/>
      <c r="K60" s="13">
        <v>0</v>
      </c>
      <c r="L60" s="13">
        <v>0</v>
      </c>
      <c r="M60" s="13"/>
      <c r="N60" s="13"/>
      <c r="O60" s="13">
        <v>0</v>
      </c>
      <c r="P60" s="13">
        <v>0</v>
      </c>
      <c r="Q60" s="13"/>
      <c r="R60" s="13"/>
      <c r="S60" s="13">
        <v>0</v>
      </c>
      <c r="T60" s="13">
        <v>1531845</v>
      </c>
      <c r="U60" s="13"/>
      <c r="V60" s="13">
        <v>1531845</v>
      </c>
      <c r="W60" s="13">
        <v>1531845</v>
      </c>
      <c r="Y60" s="39" t="e">
        <f>SUM(#REF!)-#REF!</f>
        <v>#REF!</v>
      </c>
      <c r="Z60" s="39" t="e">
        <f>SUM(#REF!)-#REF!</f>
        <v>#REF!</v>
      </c>
      <c r="AA60" s="39" t="e">
        <f>SUM(#REF!)-C60</f>
        <v>#REF!</v>
      </c>
      <c r="AB60" s="39">
        <f t="shared" si="1"/>
        <v>0</v>
      </c>
      <c r="AC60" s="39" t="e">
        <f>C60-W60-#REF!-#REF!</f>
        <v>#REF!</v>
      </c>
    </row>
    <row r="61" spans="1:29" ht="19.5" customHeight="1">
      <c r="A61" s="11"/>
      <c r="B61" s="12" t="s">
        <v>91</v>
      </c>
      <c r="C61" s="26">
        <v>13602000</v>
      </c>
      <c r="D61" s="13">
        <v>0</v>
      </c>
      <c r="E61" s="13">
        <v>1551713</v>
      </c>
      <c r="F61" s="13">
        <v>113397</v>
      </c>
      <c r="G61" s="13">
        <v>1665110</v>
      </c>
      <c r="H61" s="13">
        <v>455550</v>
      </c>
      <c r="I61" s="13">
        <v>74170</v>
      </c>
      <c r="J61" s="35">
        <v>29750</v>
      </c>
      <c r="K61" s="13">
        <v>559470</v>
      </c>
      <c r="L61" s="13">
        <v>742450</v>
      </c>
      <c r="M61" s="13">
        <v>591582</v>
      </c>
      <c r="N61" s="13">
        <v>394823</v>
      </c>
      <c r="O61" s="13">
        <v>1728855</v>
      </c>
      <c r="P61" s="13">
        <v>300722</v>
      </c>
      <c r="Q61" s="13">
        <v>477190</v>
      </c>
      <c r="R61" s="13">
        <v>3028420</v>
      </c>
      <c r="S61" s="13">
        <v>3806332</v>
      </c>
      <c r="T61" s="13">
        <v>867380</v>
      </c>
      <c r="U61" s="13"/>
      <c r="V61" s="13">
        <v>867380</v>
      </c>
      <c r="W61" s="13">
        <v>8627147</v>
      </c>
      <c r="Y61" s="39" t="e">
        <f>SUM(#REF!)-#REF!</f>
        <v>#REF!</v>
      </c>
      <c r="Z61" s="39" t="e">
        <f>SUM(#REF!)-#REF!</f>
        <v>#REF!</v>
      </c>
      <c r="AA61" s="39" t="e">
        <f>SUM(#REF!)-C61</f>
        <v>#REF!</v>
      </c>
      <c r="AB61" s="39">
        <f t="shared" si="1"/>
        <v>0</v>
      </c>
      <c r="AC61" s="39" t="e">
        <f>C61-W61-#REF!-#REF!</f>
        <v>#REF!</v>
      </c>
    </row>
    <row r="62" spans="1:29" ht="19.5" customHeight="1">
      <c r="A62" s="11"/>
      <c r="B62" s="12" t="s">
        <v>97</v>
      </c>
      <c r="C62" s="26">
        <v>2001000</v>
      </c>
      <c r="D62" s="13">
        <v>0</v>
      </c>
      <c r="E62" s="13"/>
      <c r="F62" s="13"/>
      <c r="G62" s="13">
        <v>0</v>
      </c>
      <c r="H62" s="13">
        <v>29460</v>
      </c>
      <c r="I62" s="13">
        <v>56290</v>
      </c>
      <c r="J62" s="35">
        <v>31050</v>
      </c>
      <c r="K62" s="13">
        <v>116800</v>
      </c>
      <c r="L62" s="13">
        <v>38510</v>
      </c>
      <c r="M62" s="13">
        <v>0</v>
      </c>
      <c r="N62" s="13">
        <v>28020</v>
      </c>
      <c r="O62" s="13">
        <v>66530</v>
      </c>
      <c r="P62" s="13">
        <v>10230</v>
      </c>
      <c r="Q62" s="13">
        <v>65980</v>
      </c>
      <c r="R62" s="13">
        <v>54170</v>
      </c>
      <c r="S62" s="13">
        <v>130380</v>
      </c>
      <c r="T62" s="13">
        <v>34280</v>
      </c>
      <c r="U62" s="13"/>
      <c r="V62" s="13">
        <v>34280</v>
      </c>
      <c r="W62" s="13">
        <v>347990</v>
      </c>
      <c r="Y62" s="39" t="e">
        <f>SUM(#REF!)-#REF!</f>
        <v>#REF!</v>
      </c>
      <c r="Z62" s="39" t="e">
        <f>SUM(#REF!)-#REF!</f>
        <v>#REF!</v>
      </c>
      <c r="AA62" s="39" t="e">
        <f>SUM(#REF!)-C62</f>
        <v>#REF!</v>
      </c>
      <c r="AB62" s="39">
        <f t="shared" si="1"/>
        <v>0</v>
      </c>
      <c r="AC62" s="39" t="e">
        <f>C62-W62-#REF!-#REF!</f>
        <v>#REF!</v>
      </c>
    </row>
    <row r="63" spans="1:29" ht="19.5" customHeight="1">
      <c r="A63" s="11"/>
      <c r="B63" s="12" t="s">
        <v>98</v>
      </c>
      <c r="C63" s="26">
        <v>50395000</v>
      </c>
      <c r="D63" s="13">
        <v>0</v>
      </c>
      <c r="E63" s="13">
        <v>1230100</v>
      </c>
      <c r="F63" s="13">
        <v>646816</v>
      </c>
      <c r="G63" s="13">
        <v>1876916</v>
      </c>
      <c r="H63" s="13">
        <v>1451213</v>
      </c>
      <c r="I63" s="13">
        <v>1795393</v>
      </c>
      <c r="J63" s="35">
        <v>1632008</v>
      </c>
      <c r="K63" s="13">
        <v>4878614</v>
      </c>
      <c r="L63" s="13">
        <v>2116853</v>
      </c>
      <c r="M63" s="13">
        <v>2660575</v>
      </c>
      <c r="N63" s="13">
        <v>1142485</v>
      </c>
      <c r="O63" s="13">
        <v>5919913</v>
      </c>
      <c r="P63" s="13">
        <v>1851745</v>
      </c>
      <c r="Q63" s="13">
        <v>559290</v>
      </c>
      <c r="R63" s="13">
        <v>1122247</v>
      </c>
      <c r="S63" s="13">
        <v>3533282</v>
      </c>
      <c r="T63" s="13">
        <v>15525200</v>
      </c>
      <c r="U63" s="13"/>
      <c r="V63" s="13">
        <v>15525200</v>
      </c>
      <c r="W63" s="13">
        <v>31733925</v>
      </c>
      <c r="Y63" s="39" t="e">
        <f>SUM(#REF!)-#REF!</f>
        <v>#REF!</v>
      </c>
      <c r="Z63" s="39" t="e">
        <f>SUM(#REF!)-#REF!</f>
        <v>#REF!</v>
      </c>
      <c r="AA63" s="39" t="e">
        <f>SUM(#REF!)-C63</f>
        <v>#REF!</v>
      </c>
      <c r="AB63" s="39">
        <f t="shared" si="1"/>
        <v>0</v>
      </c>
      <c r="AC63" s="39" t="e">
        <f>C63-W63-#REF!-#REF!</f>
        <v>#REF!</v>
      </c>
    </row>
    <row r="64" spans="1:29" ht="19.5" customHeight="1">
      <c r="A64" s="11"/>
      <c r="B64" s="12" t="s">
        <v>101</v>
      </c>
      <c r="C64" s="26">
        <v>26777000</v>
      </c>
      <c r="D64" s="13">
        <v>0</v>
      </c>
      <c r="E64" s="13"/>
      <c r="F64" s="13">
        <v>386750</v>
      </c>
      <c r="G64" s="13">
        <v>386750</v>
      </c>
      <c r="H64" s="13">
        <v>467725</v>
      </c>
      <c r="I64" s="13">
        <v>1892725</v>
      </c>
      <c r="J64" s="35">
        <v>159250</v>
      </c>
      <c r="K64" s="13">
        <v>2519700</v>
      </c>
      <c r="L64" s="13">
        <v>1956700</v>
      </c>
      <c r="M64" s="13">
        <v>159250</v>
      </c>
      <c r="N64" s="13">
        <v>287200</v>
      </c>
      <c r="O64" s="13">
        <v>2403150</v>
      </c>
      <c r="P64" s="13">
        <v>1733475</v>
      </c>
      <c r="Q64" s="13">
        <v>318500</v>
      </c>
      <c r="R64" s="13">
        <v>287200</v>
      </c>
      <c r="S64" s="13">
        <v>2339175</v>
      </c>
      <c r="T64" s="13">
        <v>16067725</v>
      </c>
      <c r="U64" s="13"/>
      <c r="V64" s="13">
        <v>16067725</v>
      </c>
      <c r="W64" s="13">
        <v>23716500</v>
      </c>
      <c r="Y64" s="39" t="e">
        <f>SUM(#REF!)-#REF!</f>
        <v>#REF!</v>
      </c>
      <c r="Z64" s="39" t="e">
        <f>SUM(#REF!)-#REF!</f>
        <v>#REF!</v>
      </c>
      <c r="AA64" s="39" t="e">
        <f>SUM(#REF!)-C64</f>
        <v>#REF!</v>
      </c>
      <c r="AB64" s="39">
        <f t="shared" si="1"/>
        <v>0</v>
      </c>
      <c r="AC64" s="39" t="e">
        <f>C64-W64-#REF!-#REF!</f>
        <v>#REF!</v>
      </c>
    </row>
    <row r="65" spans="1:29" ht="19.5" customHeight="1">
      <c r="A65" s="15" t="s">
        <v>206</v>
      </c>
      <c r="B65" s="16"/>
      <c r="C65" s="10">
        <v>6686262000</v>
      </c>
      <c r="D65" s="10">
        <v>0</v>
      </c>
      <c r="E65" s="10">
        <v>329250</v>
      </c>
      <c r="F65" s="10">
        <v>2685666</v>
      </c>
      <c r="G65" s="10">
        <v>3014916</v>
      </c>
      <c r="H65" s="10">
        <v>3639544</v>
      </c>
      <c r="I65" s="10">
        <v>6601254</v>
      </c>
      <c r="J65" s="10">
        <v>3141299</v>
      </c>
      <c r="K65" s="10">
        <v>13382097</v>
      </c>
      <c r="L65" s="10">
        <v>4423156</v>
      </c>
      <c r="M65" s="10">
        <v>3629688</v>
      </c>
      <c r="N65" s="10">
        <v>3065287</v>
      </c>
      <c r="O65" s="10">
        <v>11118131</v>
      </c>
      <c r="P65" s="10">
        <v>3451304</v>
      </c>
      <c r="Q65" s="10">
        <v>2698613</v>
      </c>
      <c r="R65" s="10">
        <v>3001229</v>
      </c>
      <c r="S65" s="10">
        <v>9151146</v>
      </c>
      <c r="T65" s="10">
        <v>5823920857</v>
      </c>
      <c r="U65" s="10">
        <v>0</v>
      </c>
      <c r="V65" s="10">
        <v>5823920857</v>
      </c>
      <c r="W65" s="10">
        <v>5860587147</v>
      </c>
      <c r="Y65" s="39" t="e">
        <f>SUM(#REF!)-#REF!</f>
        <v>#REF!</v>
      </c>
      <c r="Z65" s="39" t="e">
        <f>SUM(#REF!)-#REF!</f>
        <v>#REF!</v>
      </c>
      <c r="AA65" s="39" t="e">
        <f>SUM(#REF!)-C65</f>
        <v>#REF!</v>
      </c>
      <c r="AB65" s="39">
        <f t="shared" si="1"/>
        <v>0</v>
      </c>
      <c r="AC65" s="39" t="e">
        <f>C65-W65-#REF!-#REF!</f>
        <v>#REF!</v>
      </c>
    </row>
    <row r="66" spans="1:29" ht="19.5" customHeight="1">
      <c r="A66" s="11"/>
      <c r="B66" s="12" t="s">
        <v>57</v>
      </c>
      <c r="C66" s="26">
        <v>8165000</v>
      </c>
      <c r="D66" s="13">
        <v>0</v>
      </c>
      <c r="E66" s="13">
        <v>64350</v>
      </c>
      <c r="F66" s="13">
        <v>458900</v>
      </c>
      <c r="G66" s="13">
        <v>523250</v>
      </c>
      <c r="H66" s="13">
        <v>543250</v>
      </c>
      <c r="I66" s="13">
        <v>671900</v>
      </c>
      <c r="J66" s="35">
        <v>473050</v>
      </c>
      <c r="K66" s="13">
        <v>1688200</v>
      </c>
      <c r="L66" s="13">
        <v>31500</v>
      </c>
      <c r="M66" s="13">
        <v>845360</v>
      </c>
      <c r="N66" s="13">
        <v>828200</v>
      </c>
      <c r="O66" s="13">
        <v>1705060</v>
      </c>
      <c r="P66" s="13">
        <v>287400</v>
      </c>
      <c r="Q66" s="13">
        <v>647820</v>
      </c>
      <c r="R66" s="13">
        <v>549450</v>
      </c>
      <c r="S66" s="13">
        <v>1484670</v>
      </c>
      <c r="T66" s="13">
        <v>160380</v>
      </c>
      <c r="U66" s="13"/>
      <c r="V66" s="13">
        <v>160380</v>
      </c>
      <c r="W66" s="13">
        <v>5561560</v>
      </c>
      <c r="Y66" s="39" t="e">
        <f>SUM(#REF!)-#REF!</f>
        <v>#REF!</v>
      </c>
      <c r="Z66" s="39" t="e">
        <f>SUM(#REF!)-#REF!</f>
        <v>#REF!</v>
      </c>
      <c r="AA66" s="39" t="e">
        <f>SUM(#REF!)-C66</f>
        <v>#REF!</v>
      </c>
      <c r="AB66" s="39">
        <f t="shared" si="1"/>
        <v>0</v>
      </c>
      <c r="AC66" s="39" t="e">
        <f>C66-W66-#REF!-#REF!</f>
        <v>#REF!</v>
      </c>
    </row>
    <row r="67" spans="1:29" ht="19.5" customHeight="1">
      <c r="A67" s="11"/>
      <c r="B67" s="12" t="s">
        <v>48</v>
      </c>
      <c r="C67" s="26">
        <v>294000</v>
      </c>
      <c r="D67" s="13">
        <v>0</v>
      </c>
      <c r="E67" s="13"/>
      <c r="F67" s="13"/>
      <c r="G67" s="13">
        <v>0</v>
      </c>
      <c r="H67" s="13"/>
      <c r="I67" s="13"/>
      <c r="J67" s="35"/>
      <c r="K67" s="13">
        <v>0</v>
      </c>
      <c r="L67" s="13">
        <v>0</v>
      </c>
      <c r="M67" s="13"/>
      <c r="N67" s="13"/>
      <c r="O67" s="13">
        <v>0</v>
      </c>
      <c r="P67" s="13">
        <v>285600</v>
      </c>
      <c r="Q67" s="13">
        <v>0</v>
      </c>
      <c r="R67" s="13">
        <v>0</v>
      </c>
      <c r="S67" s="13">
        <v>285600</v>
      </c>
      <c r="T67" s="13">
        <v>0</v>
      </c>
      <c r="U67" s="13"/>
      <c r="V67" s="13">
        <v>0</v>
      </c>
      <c r="W67" s="13">
        <v>285600</v>
      </c>
      <c r="Y67" s="39" t="e">
        <f>SUM(#REF!)-#REF!</f>
        <v>#REF!</v>
      </c>
      <c r="Z67" s="39" t="e">
        <f>SUM(#REF!)-#REF!</f>
        <v>#REF!</v>
      </c>
      <c r="AA67" s="39" t="e">
        <f>SUM(#REF!)-C67</f>
        <v>#REF!</v>
      </c>
      <c r="AB67" s="39">
        <f aca="true" t="shared" si="2" ref="AB67:AB98">SUM(D67:V67)-W67-G67-K67-O67-S67-V67</f>
        <v>0</v>
      </c>
      <c r="AC67" s="39" t="e">
        <f>C67-W67-#REF!-#REF!</f>
        <v>#REF!</v>
      </c>
    </row>
    <row r="68" spans="1:29" ht="19.5" customHeight="1">
      <c r="A68" s="11"/>
      <c r="B68" s="12" t="s">
        <v>91</v>
      </c>
      <c r="C68" s="26">
        <v>11838000</v>
      </c>
      <c r="D68" s="13">
        <v>0</v>
      </c>
      <c r="E68" s="13">
        <v>199260</v>
      </c>
      <c r="F68" s="13">
        <v>821345</v>
      </c>
      <c r="G68" s="13">
        <v>1020605</v>
      </c>
      <c r="H68" s="13">
        <v>487913</v>
      </c>
      <c r="I68" s="13">
        <v>1207230</v>
      </c>
      <c r="J68" s="35">
        <v>1013860</v>
      </c>
      <c r="K68" s="13">
        <v>2709003</v>
      </c>
      <c r="L68" s="13">
        <v>1373340</v>
      </c>
      <c r="M68" s="13">
        <v>123100</v>
      </c>
      <c r="N68" s="13">
        <v>236074</v>
      </c>
      <c r="O68" s="13">
        <v>1732514</v>
      </c>
      <c r="P68" s="13">
        <v>282437</v>
      </c>
      <c r="Q68" s="13">
        <v>321292</v>
      </c>
      <c r="R68" s="13">
        <v>944171</v>
      </c>
      <c r="S68" s="13">
        <v>1547900</v>
      </c>
      <c r="T68" s="13">
        <v>38740</v>
      </c>
      <c r="U68" s="13"/>
      <c r="V68" s="13">
        <v>38740</v>
      </c>
      <c r="W68" s="13">
        <v>7048762</v>
      </c>
      <c r="Y68" s="39" t="e">
        <f>SUM(#REF!)-#REF!</f>
        <v>#REF!</v>
      </c>
      <c r="Z68" s="39" t="e">
        <f>SUM(#REF!)-#REF!</f>
        <v>#REF!</v>
      </c>
      <c r="AA68" s="39" t="e">
        <f>SUM(#REF!)-C68</f>
        <v>#REF!</v>
      </c>
      <c r="AB68" s="39">
        <f t="shared" si="2"/>
        <v>0</v>
      </c>
      <c r="AC68" s="39" t="e">
        <f>C68-W68-#REF!-#REF!</f>
        <v>#REF!</v>
      </c>
    </row>
    <row r="69" spans="1:29" ht="19.5" customHeight="1">
      <c r="A69" s="11"/>
      <c r="B69" s="12" t="s">
        <v>92</v>
      </c>
      <c r="C69" s="26">
        <v>4354000</v>
      </c>
      <c r="D69" s="13">
        <v>0</v>
      </c>
      <c r="E69" s="13"/>
      <c r="F69" s="13"/>
      <c r="G69" s="13">
        <v>0</v>
      </c>
      <c r="H69" s="13">
        <v>174690</v>
      </c>
      <c r="I69" s="13">
        <v>363060</v>
      </c>
      <c r="J69" s="35">
        <v>179960</v>
      </c>
      <c r="K69" s="13">
        <v>717710</v>
      </c>
      <c r="L69" s="13">
        <v>96320</v>
      </c>
      <c r="M69" s="13">
        <v>167030</v>
      </c>
      <c r="N69" s="13">
        <v>0</v>
      </c>
      <c r="O69" s="13">
        <v>263350</v>
      </c>
      <c r="P69" s="13">
        <v>54000</v>
      </c>
      <c r="Q69" s="13">
        <v>56550</v>
      </c>
      <c r="R69" s="13">
        <v>0</v>
      </c>
      <c r="S69" s="13">
        <v>110550</v>
      </c>
      <c r="T69" s="13">
        <v>0</v>
      </c>
      <c r="U69" s="13"/>
      <c r="V69" s="13">
        <v>0</v>
      </c>
      <c r="W69" s="13">
        <v>1091610</v>
      </c>
      <c r="Y69" s="39" t="e">
        <f>SUM(#REF!)-#REF!</f>
        <v>#REF!</v>
      </c>
      <c r="Z69" s="39" t="e">
        <f>SUM(#REF!)-#REF!</f>
        <v>#REF!</v>
      </c>
      <c r="AA69" s="39" t="e">
        <f>SUM(#REF!)-C69</f>
        <v>#REF!</v>
      </c>
      <c r="AB69" s="39">
        <f t="shared" si="2"/>
        <v>0</v>
      </c>
      <c r="AC69" s="39" t="e">
        <f>C69-W69-#REF!-#REF!</f>
        <v>#REF!</v>
      </c>
    </row>
    <row r="70" spans="1:29" ht="19.5" customHeight="1">
      <c r="A70" s="11"/>
      <c r="B70" s="12" t="s">
        <v>97</v>
      </c>
      <c r="C70" s="26">
        <v>8573000</v>
      </c>
      <c r="D70" s="13">
        <v>0</v>
      </c>
      <c r="E70" s="13">
        <v>65640</v>
      </c>
      <c r="F70" s="13">
        <v>604261</v>
      </c>
      <c r="G70" s="13">
        <v>669901</v>
      </c>
      <c r="H70" s="13">
        <v>563221</v>
      </c>
      <c r="I70" s="13">
        <v>621161</v>
      </c>
      <c r="J70" s="35">
        <v>479357</v>
      </c>
      <c r="K70" s="13">
        <v>1663739</v>
      </c>
      <c r="L70" s="13">
        <v>84200</v>
      </c>
      <c r="M70" s="13">
        <v>966678</v>
      </c>
      <c r="N70" s="13">
        <v>729037</v>
      </c>
      <c r="O70" s="13">
        <v>1779915</v>
      </c>
      <c r="P70" s="13">
        <v>318100</v>
      </c>
      <c r="Q70" s="13">
        <v>584619</v>
      </c>
      <c r="R70" s="13">
        <v>758808</v>
      </c>
      <c r="S70" s="13">
        <v>1661527</v>
      </c>
      <c r="T70" s="13">
        <v>363305</v>
      </c>
      <c r="U70" s="13"/>
      <c r="V70" s="13">
        <v>363305</v>
      </c>
      <c r="W70" s="13">
        <v>6138387</v>
      </c>
      <c r="Y70" s="39" t="e">
        <f>SUM(#REF!)-#REF!</f>
        <v>#REF!</v>
      </c>
      <c r="Z70" s="39" t="e">
        <f>SUM(#REF!)-#REF!</f>
        <v>#REF!</v>
      </c>
      <c r="AA70" s="39" t="e">
        <f>SUM(#REF!)-C70</f>
        <v>#REF!</v>
      </c>
      <c r="AB70" s="39">
        <f t="shared" si="2"/>
        <v>0</v>
      </c>
      <c r="AC70" s="39" t="e">
        <f>C70-W70-#REF!-#REF!</f>
        <v>#REF!</v>
      </c>
    </row>
    <row r="71" spans="1:29" ht="19.5" customHeight="1">
      <c r="A71" s="11"/>
      <c r="B71" s="12" t="s">
        <v>98</v>
      </c>
      <c r="C71" s="26">
        <v>41645000</v>
      </c>
      <c r="D71" s="13">
        <v>0</v>
      </c>
      <c r="E71" s="13"/>
      <c r="F71" s="13">
        <v>801160</v>
      </c>
      <c r="G71" s="13">
        <v>801160</v>
      </c>
      <c r="H71" s="13">
        <v>1459920</v>
      </c>
      <c r="I71" s="13">
        <v>2679913</v>
      </c>
      <c r="J71" s="35">
        <v>849560</v>
      </c>
      <c r="K71" s="13">
        <v>4989393</v>
      </c>
      <c r="L71" s="13">
        <v>2315176</v>
      </c>
      <c r="M71" s="13">
        <v>1390670</v>
      </c>
      <c r="N71" s="13">
        <v>1135126</v>
      </c>
      <c r="O71" s="13">
        <v>4840972</v>
      </c>
      <c r="P71" s="13">
        <v>2086917</v>
      </c>
      <c r="Q71" s="13">
        <v>951482</v>
      </c>
      <c r="R71" s="13">
        <v>611950</v>
      </c>
      <c r="S71" s="13">
        <v>3650349</v>
      </c>
      <c r="T71" s="13">
        <v>9063848</v>
      </c>
      <c r="U71" s="13"/>
      <c r="V71" s="13">
        <v>9063848</v>
      </c>
      <c r="W71" s="13">
        <v>23345722</v>
      </c>
      <c r="Y71" s="39" t="e">
        <f>SUM(#REF!)-#REF!</f>
        <v>#REF!</v>
      </c>
      <c r="Z71" s="39" t="e">
        <f>SUM(#REF!)-#REF!</f>
        <v>#REF!</v>
      </c>
      <c r="AA71" s="39" t="e">
        <f>SUM(#REF!)-C71</f>
        <v>#REF!</v>
      </c>
      <c r="AB71" s="39">
        <f t="shared" si="2"/>
        <v>0</v>
      </c>
      <c r="AC71" s="39" t="e">
        <f>C71-W71-#REF!-#REF!</f>
        <v>#REF!</v>
      </c>
    </row>
    <row r="72" spans="1:29" ht="19.5" customHeight="1">
      <c r="A72" s="11"/>
      <c r="B72" s="12" t="s">
        <v>102</v>
      </c>
      <c r="C72" s="26">
        <v>15131000</v>
      </c>
      <c r="D72" s="13">
        <v>0</v>
      </c>
      <c r="E72" s="13"/>
      <c r="F72" s="13"/>
      <c r="G72" s="13">
        <v>0</v>
      </c>
      <c r="H72" s="13">
        <v>410550</v>
      </c>
      <c r="I72" s="13">
        <v>1057990</v>
      </c>
      <c r="J72" s="35">
        <v>145512</v>
      </c>
      <c r="K72" s="13">
        <v>1614052</v>
      </c>
      <c r="L72" s="13">
        <v>522620</v>
      </c>
      <c r="M72" s="13">
        <v>136850</v>
      </c>
      <c r="N72" s="13">
        <v>136850</v>
      </c>
      <c r="O72" s="13">
        <v>796320</v>
      </c>
      <c r="P72" s="13">
        <v>136850</v>
      </c>
      <c r="Q72" s="13">
        <v>136850</v>
      </c>
      <c r="R72" s="13">
        <v>136850</v>
      </c>
      <c r="S72" s="13">
        <v>410550</v>
      </c>
      <c r="T72" s="13">
        <v>1868584</v>
      </c>
      <c r="U72" s="13"/>
      <c r="V72" s="13">
        <v>1868584</v>
      </c>
      <c r="W72" s="13">
        <v>4689506</v>
      </c>
      <c r="Y72" s="39" t="e">
        <f>SUM(#REF!)-#REF!</f>
        <v>#REF!</v>
      </c>
      <c r="Z72" s="39" t="e">
        <f>SUM(#REF!)-#REF!</f>
        <v>#REF!</v>
      </c>
      <c r="AA72" s="39" t="e">
        <f>SUM(#REF!)-C72</f>
        <v>#REF!</v>
      </c>
      <c r="AB72" s="39">
        <f t="shared" si="2"/>
        <v>0</v>
      </c>
      <c r="AC72" s="39" t="e">
        <f>C72-W72-#REF!-#REF!</f>
        <v>#REF!</v>
      </c>
    </row>
    <row r="73" spans="1:29" ht="19.5" customHeight="1">
      <c r="A73" s="11"/>
      <c r="B73" s="12" t="s">
        <v>161</v>
      </c>
      <c r="C73" s="26">
        <v>1812000</v>
      </c>
      <c r="D73" s="13">
        <v>0</v>
      </c>
      <c r="E73" s="13"/>
      <c r="F73" s="13"/>
      <c r="G73" s="13">
        <v>0</v>
      </c>
      <c r="H73" s="13"/>
      <c r="I73" s="13"/>
      <c r="J73" s="35"/>
      <c r="K73" s="13">
        <v>0</v>
      </c>
      <c r="L73" s="13">
        <v>0</v>
      </c>
      <c r="M73" s="13"/>
      <c r="N73" s="13"/>
      <c r="O73" s="13">
        <v>0</v>
      </c>
      <c r="P73" s="13">
        <v>0</v>
      </c>
      <c r="Q73" s="13"/>
      <c r="R73" s="13"/>
      <c r="S73" s="13">
        <v>0</v>
      </c>
      <c r="T73" s="13">
        <v>0</v>
      </c>
      <c r="U73" s="13"/>
      <c r="V73" s="13">
        <v>0</v>
      </c>
      <c r="W73" s="13">
        <v>0</v>
      </c>
      <c r="Y73" s="39" t="e">
        <f>SUM(#REF!)-#REF!</f>
        <v>#REF!</v>
      </c>
      <c r="Z73" s="39" t="e">
        <f>SUM(#REF!)-#REF!</f>
        <v>#REF!</v>
      </c>
      <c r="AA73" s="39" t="e">
        <f>SUM(#REF!)-C73</f>
        <v>#REF!</v>
      </c>
      <c r="AB73" s="39">
        <f t="shared" si="2"/>
        <v>0</v>
      </c>
      <c r="AC73" s="39" t="e">
        <f>C73-W73-#REF!-#REF!</f>
        <v>#REF!</v>
      </c>
    </row>
    <row r="74" spans="1:29" ht="19.5" customHeight="1" hidden="1">
      <c r="A74" s="11"/>
      <c r="B74" s="12" t="s">
        <v>104</v>
      </c>
      <c r="C74" s="26">
        <v>0</v>
      </c>
      <c r="D74" s="13"/>
      <c r="E74" s="13"/>
      <c r="F74" s="13"/>
      <c r="G74" s="13">
        <v>0</v>
      </c>
      <c r="H74" s="13"/>
      <c r="I74" s="13"/>
      <c r="J74" s="35"/>
      <c r="K74" s="13">
        <v>0</v>
      </c>
      <c r="L74" s="13"/>
      <c r="M74" s="13"/>
      <c r="N74" s="13"/>
      <c r="O74" s="13">
        <v>0</v>
      </c>
      <c r="P74" s="13"/>
      <c r="Q74" s="13"/>
      <c r="R74" s="13"/>
      <c r="S74" s="13">
        <v>0</v>
      </c>
      <c r="T74" s="13"/>
      <c r="U74" s="13"/>
      <c r="V74" s="13">
        <v>0</v>
      </c>
      <c r="W74" s="13">
        <v>0</v>
      </c>
      <c r="Y74" s="39" t="e">
        <f>SUM(#REF!)-#REF!</f>
        <v>#REF!</v>
      </c>
      <c r="Z74" s="39" t="e">
        <f>SUM(#REF!)-#REF!</f>
        <v>#REF!</v>
      </c>
      <c r="AA74" s="39" t="e">
        <f>SUM(#REF!)-C74</f>
        <v>#REF!</v>
      </c>
      <c r="AB74" s="39">
        <f t="shared" si="2"/>
        <v>0</v>
      </c>
      <c r="AC74" s="39" t="e">
        <f>C74-W74-#REF!-#REF!</f>
        <v>#REF!</v>
      </c>
    </row>
    <row r="75" spans="1:29" ht="19.5" customHeight="1">
      <c r="A75" s="11"/>
      <c r="B75" s="12" t="s">
        <v>167</v>
      </c>
      <c r="C75" s="26">
        <v>6384450000</v>
      </c>
      <c r="D75" s="13">
        <v>0</v>
      </c>
      <c r="E75" s="13"/>
      <c r="F75" s="13"/>
      <c r="G75" s="13">
        <v>0</v>
      </c>
      <c r="H75" s="13"/>
      <c r="I75" s="13"/>
      <c r="J75" s="35"/>
      <c r="K75" s="13">
        <v>0</v>
      </c>
      <c r="L75" s="13">
        <v>0</v>
      </c>
      <c r="M75" s="13"/>
      <c r="N75" s="13"/>
      <c r="O75" s="13">
        <v>0</v>
      </c>
      <c r="P75" s="13">
        <v>0</v>
      </c>
      <c r="Q75" s="13"/>
      <c r="R75" s="13"/>
      <c r="S75" s="13">
        <v>0</v>
      </c>
      <c r="T75" s="13">
        <v>5602426000</v>
      </c>
      <c r="U75" s="13"/>
      <c r="V75" s="13">
        <v>5602426000</v>
      </c>
      <c r="W75" s="13">
        <v>5602426000</v>
      </c>
      <c r="Y75" s="39" t="e">
        <f>SUM(#REF!)-#REF!</f>
        <v>#REF!</v>
      </c>
      <c r="Z75" s="39" t="e">
        <f>SUM(#REF!)-#REF!</f>
        <v>#REF!</v>
      </c>
      <c r="AA75" s="39" t="e">
        <f>SUM(#REF!)-C75</f>
        <v>#REF!</v>
      </c>
      <c r="AB75" s="39">
        <f t="shared" si="2"/>
        <v>0</v>
      </c>
      <c r="AC75" s="39" t="e">
        <f>C75-W75-#REF!-#REF!</f>
        <v>#REF!</v>
      </c>
    </row>
    <row r="76" spans="1:29" ht="19.5" customHeight="1">
      <c r="A76" s="11"/>
      <c r="B76" s="12" t="s">
        <v>207</v>
      </c>
      <c r="C76" s="26">
        <v>210000000</v>
      </c>
      <c r="D76" s="13">
        <v>0</v>
      </c>
      <c r="E76" s="13"/>
      <c r="F76" s="13"/>
      <c r="G76" s="13">
        <v>0</v>
      </c>
      <c r="H76" s="13"/>
      <c r="I76" s="13"/>
      <c r="J76" s="35"/>
      <c r="K76" s="13">
        <v>0</v>
      </c>
      <c r="L76" s="13">
        <v>0</v>
      </c>
      <c r="M76" s="13"/>
      <c r="N76" s="13"/>
      <c r="O76" s="13">
        <v>0</v>
      </c>
      <c r="P76" s="13">
        <v>0</v>
      </c>
      <c r="Q76" s="13"/>
      <c r="R76" s="13"/>
      <c r="S76" s="13">
        <v>0</v>
      </c>
      <c r="T76" s="13">
        <v>210000000</v>
      </c>
      <c r="U76" s="13"/>
      <c r="V76" s="13">
        <v>210000000</v>
      </c>
      <c r="W76" s="13">
        <v>210000000</v>
      </c>
      <c r="Y76" s="39" t="e">
        <f>SUM(#REF!)-#REF!</f>
        <v>#REF!</v>
      </c>
      <c r="Z76" s="39" t="e">
        <f>SUM(#REF!)-#REF!</f>
        <v>#REF!</v>
      </c>
      <c r="AA76" s="39" t="e">
        <f>SUM(#REF!)-C76</f>
        <v>#REF!</v>
      </c>
      <c r="AB76" s="39">
        <f t="shared" si="2"/>
        <v>0</v>
      </c>
      <c r="AC76" s="39" t="e">
        <f>C76-W76-#REF!-#REF!</f>
        <v>#REF!</v>
      </c>
    </row>
    <row r="77" spans="1:29" ht="19.5" customHeight="1">
      <c r="A77" s="15" t="s">
        <v>208</v>
      </c>
      <c r="B77" s="16"/>
      <c r="C77" s="10">
        <v>8650246000</v>
      </c>
      <c r="D77" s="10">
        <v>0</v>
      </c>
      <c r="E77" s="10">
        <v>723958</v>
      </c>
      <c r="F77" s="10">
        <v>783869768</v>
      </c>
      <c r="G77" s="10">
        <v>784593726</v>
      </c>
      <c r="H77" s="10">
        <v>3954423</v>
      </c>
      <c r="I77" s="10">
        <v>54418231</v>
      </c>
      <c r="J77" s="10">
        <v>197841919</v>
      </c>
      <c r="K77" s="10">
        <v>256214573</v>
      </c>
      <c r="L77" s="10">
        <v>5568151</v>
      </c>
      <c r="M77" s="10">
        <v>5738352</v>
      </c>
      <c r="N77" s="10">
        <v>3543778</v>
      </c>
      <c r="O77" s="10">
        <v>14850281</v>
      </c>
      <c r="P77" s="10">
        <v>795537764</v>
      </c>
      <c r="Q77" s="10">
        <v>39727152</v>
      </c>
      <c r="R77" s="10">
        <v>1239084780</v>
      </c>
      <c r="S77" s="10">
        <v>2074349696</v>
      </c>
      <c r="T77" s="10">
        <v>4632277411</v>
      </c>
      <c r="U77" s="10">
        <v>0</v>
      </c>
      <c r="V77" s="10">
        <v>4632277411</v>
      </c>
      <c r="W77" s="10">
        <v>7762285687</v>
      </c>
      <c r="Y77" s="39" t="e">
        <f>SUM(#REF!)-#REF!</f>
        <v>#REF!</v>
      </c>
      <c r="Z77" s="39" t="e">
        <f>SUM(#REF!)-#REF!</f>
        <v>#REF!</v>
      </c>
      <c r="AA77" s="39" t="e">
        <f>SUM(#REF!)-C77</f>
        <v>#REF!</v>
      </c>
      <c r="AB77" s="39">
        <f t="shared" si="2"/>
        <v>0</v>
      </c>
      <c r="AC77" s="39" t="e">
        <f>C77-W77-#REF!-#REF!</f>
        <v>#REF!</v>
      </c>
    </row>
    <row r="78" spans="1:29" ht="19.5" customHeight="1">
      <c r="A78" s="11"/>
      <c r="B78" s="12" t="s">
        <v>57</v>
      </c>
      <c r="C78" s="26">
        <v>6856000</v>
      </c>
      <c r="D78" s="13">
        <v>0</v>
      </c>
      <c r="E78" s="13"/>
      <c r="F78" s="13"/>
      <c r="G78" s="13">
        <v>0</v>
      </c>
      <c r="H78" s="13">
        <v>1134300</v>
      </c>
      <c r="I78" s="13">
        <v>307900</v>
      </c>
      <c r="J78" s="35">
        <v>0</v>
      </c>
      <c r="K78" s="13">
        <v>1442200</v>
      </c>
      <c r="L78" s="13">
        <v>120600</v>
      </c>
      <c r="M78" s="13">
        <v>494100</v>
      </c>
      <c r="N78" s="13">
        <v>431300</v>
      </c>
      <c r="O78" s="13">
        <v>1046000</v>
      </c>
      <c r="P78" s="13">
        <v>164000</v>
      </c>
      <c r="Q78" s="13">
        <v>327600</v>
      </c>
      <c r="R78" s="13">
        <v>614400</v>
      </c>
      <c r="S78" s="13">
        <v>1106000</v>
      </c>
      <c r="T78" s="13">
        <v>453400</v>
      </c>
      <c r="U78" s="13"/>
      <c r="V78" s="13">
        <v>453400</v>
      </c>
      <c r="W78" s="13">
        <v>4047600</v>
      </c>
      <c r="Y78" s="39" t="e">
        <f>SUM(#REF!)-#REF!</f>
        <v>#REF!</v>
      </c>
      <c r="Z78" s="39" t="e">
        <f>SUM(#REF!)-#REF!</f>
        <v>#REF!</v>
      </c>
      <c r="AA78" s="39" t="e">
        <f>SUM(#REF!)-C78</f>
        <v>#REF!</v>
      </c>
      <c r="AB78" s="39">
        <f t="shared" si="2"/>
        <v>0</v>
      </c>
      <c r="AC78" s="39" t="e">
        <f>C78-W78-#REF!-#REF!</f>
        <v>#REF!</v>
      </c>
    </row>
    <row r="79" spans="1:29" ht="19.5" customHeight="1">
      <c r="A79" s="11"/>
      <c r="B79" s="12" t="s">
        <v>91</v>
      </c>
      <c r="C79" s="26">
        <v>27017000</v>
      </c>
      <c r="D79" s="13">
        <v>0</v>
      </c>
      <c r="E79" s="13">
        <v>720380</v>
      </c>
      <c r="F79" s="13">
        <v>2067180</v>
      </c>
      <c r="G79" s="13">
        <v>2787560</v>
      </c>
      <c r="H79" s="13">
        <v>575190</v>
      </c>
      <c r="I79" s="13">
        <v>739830</v>
      </c>
      <c r="J79" s="35">
        <v>1121210</v>
      </c>
      <c r="K79" s="13">
        <v>2436230</v>
      </c>
      <c r="L79" s="13">
        <v>798260</v>
      </c>
      <c r="M79" s="13">
        <v>1681750</v>
      </c>
      <c r="N79" s="13">
        <v>425245</v>
      </c>
      <c r="O79" s="13">
        <v>2905255</v>
      </c>
      <c r="P79" s="13">
        <v>1514130</v>
      </c>
      <c r="Q79" s="13">
        <v>135055</v>
      </c>
      <c r="R79" s="13">
        <v>2990690</v>
      </c>
      <c r="S79" s="13">
        <v>4639875</v>
      </c>
      <c r="T79" s="13">
        <v>366000</v>
      </c>
      <c r="U79" s="13"/>
      <c r="V79" s="13">
        <v>366000</v>
      </c>
      <c r="W79" s="13">
        <v>13134920</v>
      </c>
      <c r="Y79" s="39" t="e">
        <f>SUM(#REF!)-#REF!</f>
        <v>#REF!</v>
      </c>
      <c r="Z79" s="39" t="e">
        <f>SUM(#REF!)-#REF!</f>
        <v>#REF!</v>
      </c>
      <c r="AA79" s="39" t="e">
        <f>SUM(#REF!)-C79</f>
        <v>#REF!</v>
      </c>
      <c r="AB79" s="39">
        <f t="shared" si="2"/>
        <v>0</v>
      </c>
      <c r="AC79" s="39" t="e">
        <f>C79-W79-#REF!-#REF!</f>
        <v>#REF!</v>
      </c>
    </row>
    <row r="80" spans="1:29" ht="19.5" customHeight="1">
      <c r="A80" s="11"/>
      <c r="B80" s="12" t="s">
        <v>97</v>
      </c>
      <c r="C80" s="26">
        <v>11411000</v>
      </c>
      <c r="D80" s="13">
        <v>0</v>
      </c>
      <c r="E80" s="13"/>
      <c r="F80" s="13">
        <v>162620</v>
      </c>
      <c r="G80" s="13">
        <v>162620</v>
      </c>
      <c r="H80" s="13">
        <v>544630</v>
      </c>
      <c r="I80" s="13">
        <v>299309</v>
      </c>
      <c r="J80" s="35">
        <v>536750</v>
      </c>
      <c r="K80" s="13">
        <v>1380689</v>
      </c>
      <c r="L80" s="13">
        <v>321560</v>
      </c>
      <c r="M80" s="13">
        <v>1080182</v>
      </c>
      <c r="N80" s="13">
        <v>482344</v>
      </c>
      <c r="O80" s="13">
        <v>1884086</v>
      </c>
      <c r="P80" s="13">
        <v>165116</v>
      </c>
      <c r="Q80" s="13">
        <v>945212</v>
      </c>
      <c r="R80" s="13">
        <v>635965</v>
      </c>
      <c r="S80" s="13">
        <v>1746293</v>
      </c>
      <c r="T80" s="13">
        <v>633363</v>
      </c>
      <c r="U80" s="13"/>
      <c r="V80" s="13">
        <v>633363</v>
      </c>
      <c r="W80" s="13">
        <v>5807051</v>
      </c>
      <c r="Y80" s="39" t="e">
        <f>SUM(#REF!)-#REF!</f>
        <v>#REF!</v>
      </c>
      <c r="Z80" s="39" t="e">
        <f>SUM(#REF!)-#REF!</f>
        <v>#REF!</v>
      </c>
      <c r="AA80" s="39" t="e">
        <f>SUM(#REF!)-C80</f>
        <v>#REF!</v>
      </c>
      <c r="AB80" s="39">
        <f t="shared" si="2"/>
        <v>0</v>
      </c>
      <c r="AC80" s="39" t="e">
        <f>C80-W80-#REF!-#REF!</f>
        <v>#REF!</v>
      </c>
    </row>
    <row r="81" spans="1:29" ht="19.5" customHeight="1">
      <c r="A81" s="11"/>
      <c r="B81" s="12" t="s">
        <v>98</v>
      </c>
      <c r="C81" s="26">
        <v>51241000</v>
      </c>
      <c r="D81" s="13">
        <v>0</v>
      </c>
      <c r="E81" s="13">
        <v>3578</v>
      </c>
      <c r="F81" s="13">
        <v>39968</v>
      </c>
      <c r="G81" s="13">
        <v>43546</v>
      </c>
      <c r="H81" s="13">
        <v>1700303</v>
      </c>
      <c r="I81" s="13">
        <v>131192</v>
      </c>
      <c r="J81" s="35">
        <v>175959</v>
      </c>
      <c r="K81" s="13">
        <v>2007454</v>
      </c>
      <c r="L81" s="13">
        <v>3692381</v>
      </c>
      <c r="M81" s="13">
        <v>2379280</v>
      </c>
      <c r="N81" s="13">
        <v>2204889</v>
      </c>
      <c r="O81" s="13">
        <v>8276550</v>
      </c>
      <c r="P81" s="13">
        <v>794518</v>
      </c>
      <c r="Q81" s="13">
        <v>1599285</v>
      </c>
      <c r="R81" s="13">
        <v>943725</v>
      </c>
      <c r="S81" s="13">
        <v>3337528</v>
      </c>
      <c r="T81" s="13">
        <v>15321805</v>
      </c>
      <c r="U81" s="13"/>
      <c r="V81" s="13">
        <v>15321805</v>
      </c>
      <c r="W81" s="13">
        <v>28986883</v>
      </c>
      <c r="Y81" s="39" t="e">
        <f>SUM(#REF!)-#REF!</f>
        <v>#REF!</v>
      </c>
      <c r="Z81" s="39" t="e">
        <f>SUM(#REF!)-#REF!</f>
        <v>#REF!</v>
      </c>
      <c r="AA81" s="39" t="e">
        <f>SUM(#REF!)-C81</f>
        <v>#REF!</v>
      </c>
      <c r="AB81" s="39">
        <f t="shared" si="2"/>
        <v>0</v>
      </c>
      <c r="AC81" s="39" t="e">
        <f>C81-W81-#REF!-#REF!</f>
        <v>#REF!</v>
      </c>
    </row>
    <row r="82" spans="1:29" ht="19.5" customHeight="1">
      <c r="A82" s="11"/>
      <c r="B82" s="12" t="s">
        <v>60</v>
      </c>
      <c r="C82" s="26">
        <v>299786000</v>
      </c>
      <c r="D82" s="13">
        <v>0</v>
      </c>
      <c r="E82" s="13"/>
      <c r="F82" s="13"/>
      <c r="G82" s="13">
        <v>0</v>
      </c>
      <c r="H82" s="13"/>
      <c r="I82" s="13"/>
      <c r="J82" s="35"/>
      <c r="K82" s="13">
        <v>0</v>
      </c>
      <c r="L82" s="13">
        <v>0</v>
      </c>
      <c r="M82" s="13"/>
      <c r="N82" s="13"/>
      <c r="O82" s="13">
        <v>0</v>
      </c>
      <c r="P82" s="13">
        <v>0</v>
      </c>
      <c r="Q82" s="13"/>
      <c r="R82" s="13"/>
      <c r="S82" s="13">
        <v>0</v>
      </c>
      <c r="T82" s="13">
        <v>247634873</v>
      </c>
      <c r="U82" s="13"/>
      <c r="V82" s="13">
        <v>247634873</v>
      </c>
      <c r="W82" s="13">
        <v>247634873</v>
      </c>
      <c r="Y82" s="39" t="e">
        <f>SUM(#REF!)-#REF!</f>
        <v>#REF!</v>
      </c>
      <c r="Z82" s="39" t="e">
        <f>SUM(#REF!)-#REF!</f>
        <v>#REF!</v>
      </c>
      <c r="AA82" s="39" t="e">
        <f>SUM(#REF!)-C82</f>
        <v>#REF!</v>
      </c>
      <c r="AB82" s="39">
        <f t="shared" si="2"/>
        <v>0</v>
      </c>
      <c r="AC82" s="39" t="e">
        <f>C82-W82-#REF!-#REF!</f>
        <v>#REF!</v>
      </c>
    </row>
    <row r="83" spans="1:29" ht="19.5" customHeight="1">
      <c r="A83" s="11"/>
      <c r="B83" s="12" t="s">
        <v>108</v>
      </c>
      <c r="C83" s="26">
        <v>823000</v>
      </c>
      <c r="D83" s="13">
        <v>0</v>
      </c>
      <c r="E83" s="13"/>
      <c r="F83" s="13"/>
      <c r="G83" s="13">
        <v>0</v>
      </c>
      <c r="H83" s="13"/>
      <c r="I83" s="13"/>
      <c r="J83" s="35"/>
      <c r="K83" s="13">
        <v>0</v>
      </c>
      <c r="L83" s="13">
        <v>635350</v>
      </c>
      <c r="M83" s="13">
        <v>103040</v>
      </c>
      <c r="N83" s="13">
        <v>0</v>
      </c>
      <c r="O83" s="13">
        <v>738390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/>
      <c r="V83" s="13">
        <v>0</v>
      </c>
      <c r="W83" s="13">
        <v>738390</v>
      </c>
      <c r="Y83" s="39" t="e">
        <f>SUM(#REF!)-#REF!</f>
        <v>#REF!</v>
      </c>
      <c r="Z83" s="39" t="e">
        <f>SUM(#REF!)-#REF!</f>
        <v>#REF!</v>
      </c>
      <c r="AA83" s="39" t="e">
        <f>SUM(#REF!)-C83</f>
        <v>#REF!</v>
      </c>
      <c r="AB83" s="39">
        <f t="shared" si="2"/>
        <v>0</v>
      </c>
      <c r="AC83" s="39" t="e">
        <f>C83-W83-#REF!-#REF!</f>
        <v>#REF!</v>
      </c>
    </row>
    <row r="84" spans="1:29" ht="19.5" customHeight="1">
      <c r="A84" s="11"/>
      <c r="B84" s="12" t="s">
        <v>311</v>
      </c>
      <c r="C84" s="26">
        <v>3904050000</v>
      </c>
      <c r="D84" s="13"/>
      <c r="E84" s="13"/>
      <c r="F84" s="13"/>
      <c r="G84" s="13"/>
      <c r="H84" s="13"/>
      <c r="I84" s="13"/>
      <c r="J84" s="35"/>
      <c r="K84" s="13">
        <v>0</v>
      </c>
      <c r="L84" s="13">
        <v>0</v>
      </c>
      <c r="M84" s="13"/>
      <c r="N84" s="13"/>
      <c r="O84" s="13">
        <v>0</v>
      </c>
      <c r="P84" s="13">
        <v>0</v>
      </c>
      <c r="Q84" s="13"/>
      <c r="R84" s="13"/>
      <c r="S84" s="13">
        <v>0</v>
      </c>
      <c r="T84" s="13">
        <v>3280351970</v>
      </c>
      <c r="U84" s="13"/>
      <c r="V84" s="13">
        <v>3280351970</v>
      </c>
      <c r="W84" s="13">
        <v>3280351970</v>
      </c>
      <c r="Y84" s="39" t="e">
        <f>SUM(#REF!)-#REF!</f>
        <v>#REF!</v>
      </c>
      <c r="Z84" s="39" t="e">
        <f>SUM(#REF!)-#REF!</f>
        <v>#REF!</v>
      </c>
      <c r="AA84" s="39" t="e">
        <f>SUM(#REF!)-C84</f>
        <v>#REF!</v>
      </c>
      <c r="AB84" s="39">
        <f t="shared" si="2"/>
        <v>0</v>
      </c>
      <c r="AC84" s="39" t="e">
        <f>C84-W84-#REF!-#REF!</f>
        <v>#REF!</v>
      </c>
    </row>
    <row r="85" spans="1:29" ht="19.5" customHeight="1">
      <c r="A85" s="11"/>
      <c r="B85" s="12" t="s">
        <v>61</v>
      </c>
      <c r="C85" s="26">
        <v>296295000</v>
      </c>
      <c r="D85" s="13">
        <v>0</v>
      </c>
      <c r="E85" s="13"/>
      <c r="F85" s="13"/>
      <c r="G85" s="13">
        <v>0</v>
      </c>
      <c r="H85" s="13"/>
      <c r="I85" s="13"/>
      <c r="J85" s="35"/>
      <c r="K85" s="13">
        <v>0</v>
      </c>
      <c r="L85" s="13">
        <v>0</v>
      </c>
      <c r="M85" s="13"/>
      <c r="N85" s="13"/>
      <c r="O85" s="13">
        <v>0</v>
      </c>
      <c r="P85" s="13">
        <v>0</v>
      </c>
      <c r="Q85" s="13">
        <v>36720000</v>
      </c>
      <c r="R85" s="13">
        <v>0</v>
      </c>
      <c r="S85" s="13">
        <v>36720000</v>
      </c>
      <c r="T85" s="13">
        <v>137991000</v>
      </c>
      <c r="U85" s="13"/>
      <c r="V85" s="13">
        <v>137991000</v>
      </c>
      <c r="W85" s="13">
        <v>174711000</v>
      </c>
      <c r="Y85" s="39" t="e">
        <f>SUM(#REF!)-#REF!</f>
        <v>#REF!</v>
      </c>
      <c r="Z85" s="39" t="e">
        <f>SUM(#REF!)-#REF!</f>
        <v>#REF!</v>
      </c>
      <c r="AA85" s="39" t="e">
        <f>SUM(#REF!)-C85</f>
        <v>#REF!</v>
      </c>
      <c r="AB85" s="39">
        <f t="shared" si="2"/>
        <v>0</v>
      </c>
      <c r="AC85" s="39" t="e">
        <f>C85-W85-#REF!-#REF!</f>
        <v>#REF!</v>
      </c>
    </row>
    <row r="86" spans="1:29" ht="19.5" customHeight="1">
      <c r="A86" s="11"/>
      <c r="B86" s="12" t="s">
        <v>292</v>
      </c>
      <c r="C86" s="26">
        <v>320000000</v>
      </c>
      <c r="D86" s="13">
        <v>0</v>
      </c>
      <c r="E86" s="13"/>
      <c r="F86" s="13"/>
      <c r="G86" s="13">
        <v>0</v>
      </c>
      <c r="H86" s="13"/>
      <c r="I86" s="13"/>
      <c r="J86" s="35"/>
      <c r="K86" s="13">
        <v>0</v>
      </c>
      <c r="L86" s="13">
        <v>0</v>
      </c>
      <c r="M86" s="13"/>
      <c r="N86" s="13"/>
      <c r="O86" s="13">
        <v>0</v>
      </c>
      <c r="P86" s="13">
        <v>0</v>
      </c>
      <c r="Q86" s="13"/>
      <c r="R86" s="13"/>
      <c r="S86" s="13">
        <v>0</v>
      </c>
      <c r="T86" s="13">
        <v>315025000</v>
      </c>
      <c r="U86" s="13"/>
      <c r="V86" s="13">
        <v>315025000</v>
      </c>
      <c r="W86" s="13">
        <v>315025000</v>
      </c>
      <c r="Y86" s="39" t="e">
        <f>SUM(#REF!)-#REF!</f>
        <v>#REF!</v>
      </c>
      <c r="Z86" s="39" t="e">
        <f>SUM(#REF!)-#REF!</f>
        <v>#REF!</v>
      </c>
      <c r="AA86" s="39" t="e">
        <f>SUM(#REF!)-C86</f>
        <v>#REF!</v>
      </c>
      <c r="AB86" s="39">
        <f t="shared" si="2"/>
        <v>0</v>
      </c>
      <c r="AC86" s="39" t="e">
        <f>C86-W86-#REF!-#REF!</f>
        <v>#REF!</v>
      </c>
    </row>
    <row r="87" spans="1:29" ht="19.5" customHeight="1">
      <c r="A87" s="11"/>
      <c r="B87" s="12" t="s">
        <v>76</v>
      </c>
      <c r="C87" s="26">
        <v>89967000</v>
      </c>
      <c r="D87" s="13"/>
      <c r="E87" s="13"/>
      <c r="F87" s="13"/>
      <c r="G87" s="13">
        <v>0</v>
      </c>
      <c r="H87" s="13"/>
      <c r="I87" s="13">
        <v>52940000</v>
      </c>
      <c r="J87" s="35">
        <v>32008000</v>
      </c>
      <c r="K87" s="13">
        <v>84948000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84948000</v>
      </c>
      <c r="Y87" s="39" t="e">
        <f>SUM(#REF!)-#REF!</f>
        <v>#REF!</v>
      </c>
      <c r="Z87" s="39" t="e">
        <f>SUM(#REF!)-#REF!</f>
        <v>#REF!</v>
      </c>
      <c r="AA87" s="39" t="e">
        <f>SUM(#REF!)-C87</f>
        <v>#REF!</v>
      </c>
      <c r="AB87" s="39">
        <f t="shared" si="2"/>
        <v>0</v>
      </c>
      <c r="AC87" s="39" t="e">
        <f>C87-W87-#REF!-#REF!</f>
        <v>#REF!</v>
      </c>
    </row>
    <row r="88" spans="1:29" ht="19.5" customHeight="1">
      <c r="A88" s="11"/>
      <c r="B88" s="12" t="s">
        <v>283</v>
      </c>
      <c r="C88" s="26">
        <v>3642800000</v>
      </c>
      <c r="D88" s="13"/>
      <c r="E88" s="13"/>
      <c r="F88" s="13">
        <v>781600000</v>
      </c>
      <c r="G88" s="13">
        <v>781600000</v>
      </c>
      <c r="H88" s="13"/>
      <c r="I88" s="13">
        <v>0</v>
      </c>
      <c r="J88" s="35">
        <v>164000000</v>
      </c>
      <c r="K88" s="13">
        <v>164000000</v>
      </c>
      <c r="L88" s="13">
        <v>0</v>
      </c>
      <c r="M88" s="13">
        <v>0</v>
      </c>
      <c r="N88" s="13">
        <v>0</v>
      </c>
      <c r="O88" s="13">
        <v>0</v>
      </c>
      <c r="P88" s="13">
        <v>792900000</v>
      </c>
      <c r="Q88" s="13">
        <v>0</v>
      </c>
      <c r="R88" s="13">
        <v>1233900000</v>
      </c>
      <c r="S88" s="13">
        <v>2026800000</v>
      </c>
      <c r="T88" s="13">
        <v>634500000</v>
      </c>
      <c r="U88" s="13"/>
      <c r="V88" s="13">
        <v>634500000</v>
      </c>
      <c r="W88" s="13">
        <v>3606900000</v>
      </c>
      <c r="Y88" s="39" t="e">
        <f>SUM(#REF!)-#REF!</f>
        <v>#REF!</v>
      </c>
      <c r="Z88" s="39" t="e">
        <f>SUM(#REF!)-#REF!</f>
        <v>#REF!</v>
      </c>
      <c r="AA88" s="39" t="e">
        <f>SUM(#REF!)-C88</f>
        <v>#REF!</v>
      </c>
      <c r="AB88" s="39">
        <f t="shared" si="2"/>
        <v>0</v>
      </c>
      <c r="AC88" s="39" t="e">
        <f>C88-W88-#REF!-#REF!</f>
        <v>#REF!</v>
      </c>
    </row>
    <row r="89" spans="1:29" ht="19.5" customHeight="1">
      <c r="A89" s="15" t="s">
        <v>209</v>
      </c>
      <c r="B89" s="16"/>
      <c r="C89" s="10">
        <v>64264000</v>
      </c>
      <c r="D89" s="10">
        <v>0</v>
      </c>
      <c r="E89" s="10">
        <v>933660</v>
      </c>
      <c r="F89" s="10">
        <v>1511366</v>
      </c>
      <c r="G89" s="10">
        <v>2445026</v>
      </c>
      <c r="H89" s="10">
        <v>2989941</v>
      </c>
      <c r="I89" s="10">
        <v>1866943</v>
      </c>
      <c r="J89" s="10">
        <v>6016854</v>
      </c>
      <c r="K89" s="10">
        <v>10873738</v>
      </c>
      <c r="L89" s="10">
        <v>3725226</v>
      </c>
      <c r="M89" s="10">
        <v>1211048</v>
      </c>
      <c r="N89" s="10">
        <v>569073</v>
      </c>
      <c r="O89" s="10">
        <v>5505347</v>
      </c>
      <c r="P89" s="10">
        <v>861910</v>
      </c>
      <c r="Q89" s="10">
        <v>1744985</v>
      </c>
      <c r="R89" s="10">
        <v>2458215</v>
      </c>
      <c r="S89" s="10">
        <v>5065110</v>
      </c>
      <c r="T89" s="10">
        <v>14945384</v>
      </c>
      <c r="U89" s="10">
        <v>0</v>
      </c>
      <c r="V89" s="10">
        <v>14945384</v>
      </c>
      <c r="W89" s="10">
        <v>38834605</v>
      </c>
      <c r="Y89" s="39" t="e">
        <f>SUM(#REF!)-#REF!</f>
        <v>#REF!</v>
      </c>
      <c r="Z89" s="39" t="e">
        <f>SUM(#REF!)-#REF!</f>
        <v>#REF!</v>
      </c>
      <c r="AA89" s="39" t="e">
        <f>SUM(#REF!)-C89</f>
        <v>#REF!</v>
      </c>
      <c r="AB89" s="39">
        <f t="shared" si="2"/>
        <v>0</v>
      </c>
      <c r="AC89" s="39" t="e">
        <f>C89-W89-#REF!-#REF!</f>
        <v>#REF!</v>
      </c>
    </row>
    <row r="90" spans="1:29" ht="19.5" customHeight="1">
      <c r="A90" s="11"/>
      <c r="B90" s="12" t="s">
        <v>57</v>
      </c>
      <c r="C90" s="26">
        <v>6018000</v>
      </c>
      <c r="D90" s="13">
        <v>0</v>
      </c>
      <c r="E90" s="13"/>
      <c r="F90" s="13"/>
      <c r="G90" s="13">
        <v>0</v>
      </c>
      <c r="H90" s="13"/>
      <c r="I90" s="13">
        <v>201000</v>
      </c>
      <c r="J90" s="35">
        <v>382200</v>
      </c>
      <c r="K90" s="13">
        <v>583200</v>
      </c>
      <c r="L90" s="13">
        <v>120600</v>
      </c>
      <c r="M90" s="13">
        <v>100500</v>
      </c>
      <c r="N90" s="13">
        <v>160800</v>
      </c>
      <c r="O90" s="13">
        <v>381900</v>
      </c>
      <c r="P90" s="13">
        <v>120600</v>
      </c>
      <c r="Q90" s="13">
        <v>532200</v>
      </c>
      <c r="R90" s="13">
        <v>420000</v>
      </c>
      <c r="S90" s="13">
        <v>1072800</v>
      </c>
      <c r="T90" s="13">
        <v>652800</v>
      </c>
      <c r="U90" s="13"/>
      <c r="V90" s="13">
        <v>652800</v>
      </c>
      <c r="W90" s="13">
        <v>2690700</v>
      </c>
      <c r="Y90" s="39" t="e">
        <f>SUM(#REF!)-#REF!</f>
        <v>#REF!</v>
      </c>
      <c r="Z90" s="39" t="e">
        <f>SUM(#REF!)-#REF!</f>
        <v>#REF!</v>
      </c>
      <c r="AA90" s="39" t="e">
        <f>SUM(#REF!)-C90</f>
        <v>#REF!</v>
      </c>
      <c r="AB90" s="39">
        <f t="shared" si="2"/>
        <v>0</v>
      </c>
      <c r="AC90" s="39" t="e">
        <f>C90-W90-#REF!-#REF!</f>
        <v>#REF!</v>
      </c>
    </row>
    <row r="91" spans="1:29" ht="19.5" customHeight="1">
      <c r="A91" s="11"/>
      <c r="B91" s="12" t="s">
        <v>91</v>
      </c>
      <c r="C91" s="26">
        <v>5074000</v>
      </c>
      <c r="D91" s="13">
        <v>0</v>
      </c>
      <c r="E91" s="13">
        <v>640560</v>
      </c>
      <c r="F91" s="13">
        <v>1109920</v>
      </c>
      <c r="G91" s="13">
        <v>1750480</v>
      </c>
      <c r="H91" s="13">
        <v>1166070</v>
      </c>
      <c r="I91" s="13">
        <v>657220</v>
      </c>
      <c r="J91" s="35">
        <v>456180</v>
      </c>
      <c r="K91" s="13">
        <v>2279470</v>
      </c>
      <c r="L91" s="13">
        <v>59450</v>
      </c>
      <c r="M91" s="13">
        <v>263500</v>
      </c>
      <c r="N91" s="13">
        <v>120340</v>
      </c>
      <c r="O91" s="13">
        <v>443290</v>
      </c>
      <c r="P91" s="13">
        <v>65840</v>
      </c>
      <c r="Q91" s="13">
        <v>74100</v>
      </c>
      <c r="R91" s="13">
        <v>150270</v>
      </c>
      <c r="S91" s="13">
        <v>290210</v>
      </c>
      <c r="T91" s="13">
        <v>0</v>
      </c>
      <c r="U91" s="13"/>
      <c r="V91" s="13">
        <v>0</v>
      </c>
      <c r="W91" s="13">
        <v>4763450</v>
      </c>
      <c r="Y91" s="39" t="e">
        <f>SUM(#REF!)-#REF!</f>
        <v>#REF!</v>
      </c>
      <c r="Z91" s="39" t="e">
        <f>SUM(#REF!)-#REF!</f>
        <v>#REF!</v>
      </c>
      <c r="AA91" s="39" t="e">
        <f>SUM(#REF!)-C91</f>
        <v>#REF!</v>
      </c>
      <c r="AB91" s="39">
        <f t="shared" si="2"/>
        <v>0</v>
      </c>
      <c r="AC91" s="39" t="e">
        <f>C91-W91-#REF!-#REF!</f>
        <v>#REF!</v>
      </c>
    </row>
    <row r="92" spans="1:29" ht="19.5" customHeight="1">
      <c r="A92" s="11"/>
      <c r="B92" s="12" t="s">
        <v>97</v>
      </c>
      <c r="C92" s="26">
        <v>4898000</v>
      </c>
      <c r="D92" s="13">
        <v>0</v>
      </c>
      <c r="E92" s="13"/>
      <c r="F92" s="13"/>
      <c r="G92" s="13">
        <v>0</v>
      </c>
      <c r="H92" s="13">
        <v>80620</v>
      </c>
      <c r="I92" s="13">
        <v>434560</v>
      </c>
      <c r="J92" s="35">
        <v>443850</v>
      </c>
      <c r="K92" s="13">
        <v>959030</v>
      </c>
      <c r="L92" s="13">
        <v>159640</v>
      </c>
      <c r="M92" s="13">
        <v>123720</v>
      </c>
      <c r="N92" s="13">
        <v>172630</v>
      </c>
      <c r="O92" s="13">
        <v>455990</v>
      </c>
      <c r="P92" s="13">
        <v>224180</v>
      </c>
      <c r="Q92" s="13">
        <v>310720</v>
      </c>
      <c r="R92" s="13">
        <v>404710</v>
      </c>
      <c r="S92" s="13">
        <v>939610</v>
      </c>
      <c r="T92" s="13">
        <v>385600</v>
      </c>
      <c r="U92" s="13"/>
      <c r="V92" s="13">
        <v>385600</v>
      </c>
      <c r="W92" s="13">
        <v>2740230</v>
      </c>
      <c r="Y92" s="39" t="e">
        <f>SUM(#REF!)-#REF!</f>
        <v>#REF!</v>
      </c>
      <c r="Z92" s="39" t="e">
        <f>SUM(#REF!)-#REF!</f>
        <v>#REF!</v>
      </c>
      <c r="AA92" s="39" t="e">
        <f>SUM(#REF!)-C92</f>
        <v>#REF!</v>
      </c>
      <c r="AB92" s="39">
        <f t="shared" si="2"/>
        <v>0</v>
      </c>
      <c r="AC92" s="39" t="e">
        <f>C92-W92-#REF!-#REF!</f>
        <v>#REF!</v>
      </c>
    </row>
    <row r="93" spans="1:29" ht="19.5" customHeight="1">
      <c r="A93" s="11"/>
      <c r="B93" s="12" t="s">
        <v>98</v>
      </c>
      <c r="C93" s="26">
        <v>48274000</v>
      </c>
      <c r="D93" s="13">
        <v>0</v>
      </c>
      <c r="E93" s="13">
        <v>293100</v>
      </c>
      <c r="F93" s="13">
        <v>401446</v>
      </c>
      <c r="G93" s="13">
        <v>694546</v>
      </c>
      <c r="H93" s="13">
        <v>1743251</v>
      </c>
      <c r="I93" s="13">
        <v>574163</v>
      </c>
      <c r="J93" s="35">
        <v>4734624</v>
      </c>
      <c r="K93" s="13">
        <v>7052038</v>
      </c>
      <c r="L93" s="13">
        <v>3385536</v>
      </c>
      <c r="M93" s="13">
        <v>723328</v>
      </c>
      <c r="N93" s="13">
        <v>115303</v>
      </c>
      <c r="O93" s="13">
        <v>4224167</v>
      </c>
      <c r="P93" s="13">
        <v>451290</v>
      </c>
      <c r="Q93" s="13">
        <v>827965</v>
      </c>
      <c r="R93" s="13">
        <v>1483235</v>
      </c>
      <c r="S93" s="13">
        <v>2762490</v>
      </c>
      <c r="T93" s="13">
        <v>13906984</v>
      </c>
      <c r="U93" s="13"/>
      <c r="V93" s="13">
        <v>13906984</v>
      </c>
      <c r="W93" s="13">
        <v>28640225</v>
      </c>
      <c r="Y93" s="39" t="e">
        <f>SUM(#REF!)-#REF!</f>
        <v>#REF!</v>
      </c>
      <c r="Z93" s="39" t="e">
        <f>SUM(#REF!)-#REF!</f>
        <v>#REF!</v>
      </c>
      <c r="AA93" s="39" t="e">
        <f>SUM(#REF!)-C93</f>
        <v>#REF!</v>
      </c>
      <c r="AB93" s="39">
        <f t="shared" si="2"/>
        <v>0</v>
      </c>
      <c r="AC93" s="39" t="e">
        <f>C93-W93-#REF!-#REF!</f>
        <v>#REF!</v>
      </c>
    </row>
    <row r="94" spans="1:29" ht="19.5" customHeight="1">
      <c r="A94" s="15" t="s">
        <v>210</v>
      </c>
      <c r="B94" s="16"/>
      <c r="C94" s="25"/>
      <c r="D94" s="10"/>
      <c r="E94" s="10"/>
      <c r="F94" s="10"/>
      <c r="G94" s="10"/>
      <c r="H94" s="10"/>
      <c r="I94" s="10">
        <v>6229696362</v>
      </c>
      <c r="J94" s="10">
        <v>3971456027106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Y94" s="39" t="e">
        <f>SUM(#REF!)-#REF!</f>
        <v>#REF!</v>
      </c>
      <c r="Z94" s="39" t="e">
        <f>SUM(#REF!)-#REF!</f>
        <v>#REF!</v>
      </c>
      <c r="AA94" s="39" t="e">
        <f>SUM(#REF!)-C94</f>
        <v>#REF!</v>
      </c>
      <c r="AB94" s="39">
        <f t="shared" si="2"/>
        <v>3977685723468</v>
      </c>
      <c r="AC94" s="39" t="e">
        <f>C94-W94-#REF!-#REF!</f>
        <v>#REF!</v>
      </c>
    </row>
    <row r="95" spans="1:29" ht="19.5" customHeight="1">
      <c r="A95" s="11"/>
      <c r="B95" s="12" t="s">
        <v>46</v>
      </c>
      <c r="C95" s="26">
        <v>18407156916000</v>
      </c>
      <c r="D95" s="13">
        <v>3978966879933</v>
      </c>
      <c r="E95" s="13">
        <v>9199509876</v>
      </c>
      <c r="F95" s="13">
        <v>4167683449130</v>
      </c>
      <c r="G95" s="13">
        <v>8155849838939</v>
      </c>
      <c r="H95" s="13">
        <v>9825776472</v>
      </c>
      <c r="I95" s="13">
        <v>6229696362</v>
      </c>
      <c r="J95" s="13">
        <v>3971456027106</v>
      </c>
      <c r="K95" s="13">
        <v>3987511499940</v>
      </c>
      <c r="L95" s="13">
        <v>5690578846</v>
      </c>
      <c r="M95" s="13">
        <v>3415911553105</v>
      </c>
      <c r="N95" s="13">
        <v>564760546488</v>
      </c>
      <c r="O95" s="13">
        <v>3986362678439</v>
      </c>
      <c r="P95" s="13">
        <v>8275968673</v>
      </c>
      <c r="Q95" s="13">
        <v>7351343901</v>
      </c>
      <c r="R95" s="13">
        <v>2261805586108</v>
      </c>
      <c r="S95" s="13">
        <v>2277432898682</v>
      </c>
      <c r="T95" s="13">
        <v>0</v>
      </c>
      <c r="U95" s="13"/>
      <c r="V95" s="13">
        <v>0</v>
      </c>
      <c r="W95" s="13">
        <v>18407156916000</v>
      </c>
      <c r="Y95" s="39" t="e">
        <f>SUM(#REF!)-#REF!</f>
        <v>#REF!</v>
      </c>
      <c r="Z95" s="39" t="e">
        <f>SUM(#REF!)-#REF!</f>
        <v>#REF!</v>
      </c>
      <c r="AA95" s="39" t="e">
        <f>SUM(#REF!)-C95</f>
        <v>#REF!</v>
      </c>
      <c r="AB95" s="39">
        <f t="shared" si="2"/>
        <v>0</v>
      </c>
      <c r="AC95" s="39" t="e">
        <f>C95-W95-#REF!-#REF!</f>
        <v>#REF!</v>
      </c>
    </row>
    <row r="96" spans="1:29" ht="19.5" customHeight="1">
      <c r="A96" s="15" t="s">
        <v>211</v>
      </c>
      <c r="B96" s="16"/>
      <c r="C96" s="25"/>
      <c r="D96" s="10"/>
      <c r="E96" s="10"/>
      <c r="F96" s="10"/>
      <c r="G96" s="10"/>
      <c r="H96" s="10"/>
      <c r="I96" s="10">
        <v>0</v>
      </c>
      <c r="J96" s="10">
        <v>191582077000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Y96" s="39" t="e">
        <f>SUM(#REF!)-#REF!</f>
        <v>#REF!</v>
      </c>
      <c r="Z96" s="39" t="e">
        <f>SUM(#REF!)-#REF!</f>
        <v>#REF!</v>
      </c>
      <c r="AA96" s="39" t="e">
        <f>SUM(#REF!)-C96</f>
        <v>#REF!</v>
      </c>
      <c r="AB96" s="39">
        <f t="shared" si="2"/>
        <v>191582077000</v>
      </c>
      <c r="AC96" s="39" t="e">
        <f>C96-W96-#REF!-#REF!</f>
        <v>#REF!</v>
      </c>
    </row>
    <row r="97" spans="1:29" ht="19.5" customHeight="1">
      <c r="A97" s="11"/>
      <c r="B97" s="12" t="s">
        <v>45</v>
      </c>
      <c r="C97" s="26">
        <v>383165000000</v>
      </c>
      <c r="D97" s="13">
        <v>191582923000</v>
      </c>
      <c r="E97" s="13">
        <v>0</v>
      </c>
      <c r="F97" s="13">
        <v>0</v>
      </c>
      <c r="G97" s="13">
        <v>191582923000</v>
      </c>
      <c r="H97" s="13"/>
      <c r="I97" s="13">
        <v>0</v>
      </c>
      <c r="J97" s="13">
        <v>191582077000</v>
      </c>
      <c r="K97" s="13">
        <v>191582077000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/>
      <c r="V97" s="13">
        <v>0</v>
      </c>
      <c r="W97" s="13">
        <v>383165000000</v>
      </c>
      <c r="Y97" s="39" t="e">
        <f>SUM(#REF!)-#REF!</f>
        <v>#REF!</v>
      </c>
      <c r="Z97" s="39" t="e">
        <f>SUM(#REF!)-#REF!</f>
        <v>#REF!</v>
      </c>
      <c r="AA97" s="39" t="e">
        <f>SUM(#REF!)-C97</f>
        <v>#REF!</v>
      </c>
      <c r="AB97" s="39">
        <f t="shared" si="2"/>
        <v>0</v>
      </c>
      <c r="AC97" s="39" t="e">
        <f>C97-W97-#REF!-#REF!</f>
        <v>#REF!</v>
      </c>
    </row>
    <row r="98" spans="1:29" ht="19.5" customHeight="1">
      <c r="A98" s="15" t="s">
        <v>212</v>
      </c>
      <c r="B98" s="16"/>
      <c r="C98" s="10">
        <v>41383000</v>
      </c>
      <c r="D98" s="10">
        <v>0</v>
      </c>
      <c r="E98" s="10">
        <v>427927</v>
      </c>
      <c r="F98" s="10">
        <v>617480</v>
      </c>
      <c r="G98" s="10">
        <v>1045407</v>
      </c>
      <c r="H98" s="10">
        <v>1376486</v>
      </c>
      <c r="I98" s="10">
        <v>1937640</v>
      </c>
      <c r="J98" s="10">
        <v>1370207</v>
      </c>
      <c r="K98" s="10">
        <v>4684333</v>
      </c>
      <c r="L98" s="10">
        <v>1158783</v>
      </c>
      <c r="M98" s="10">
        <v>959190</v>
      </c>
      <c r="N98" s="10">
        <v>1433184</v>
      </c>
      <c r="O98" s="10">
        <v>3551157</v>
      </c>
      <c r="P98" s="10">
        <v>1240878</v>
      </c>
      <c r="Q98" s="10">
        <v>548370</v>
      </c>
      <c r="R98" s="10">
        <v>14890884</v>
      </c>
      <c r="S98" s="10">
        <v>16680132</v>
      </c>
      <c r="T98" s="10">
        <v>11030736</v>
      </c>
      <c r="U98" s="10">
        <v>0</v>
      </c>
      <c r="V98" s="10">
        <v>11030736</v>
      </c>
      <c r="W98" s="10">
        <v>36991765</v>
      </c>
      <c r="Y98" s="39" t="e">
        <f>SUM(#REF!)-#REF!</f>
        <v>#REF!</v>
      </c>
      <c r="Z98" s="39" t="e">
        <f>SUM(#REF!)-#REF!</f>
        <v>#REF!</v>
      </c>
      <c r="AA98" s="39" t="e">
        <f>SUM(#REF!)-C98</f>
        <v>#REF!</v>
      </c>
      <c r="AB98" s="39">
        <f t="shared" si="2"/>
        <v>0</v>
      </c>
      <c r="AC98" s="39" t="e">
        <f>C98-W98-#REF!-#REF!</f>
        <v>#REF!</v>
      </c>
    </row>
    <row r="99" spans="1:29" ht="19.5" customHeight="1">
      <c r="A99" s="11"/>
      <c r="B99" s="12" t="s">
        <v>57</v>
      </c>
      <c r="C99" s="26">
        <v>880000</v>
      </c>
      <c r="D99" s="13">
        <v>0</v>
      </c>
      <c r="E99" s="13">
        <v>180900</v>
      </c>
      <c r="F99" s="13">
        <v>0</v>
      </c>
      <c r="G99" s="13">
        <v>180900</v>
      </c>
      <c r="H99" s="13">
        <v>321600</v>
      </c>
      <c r="I99" s="13">
        <v>140700</v>
      </c>
      <c r="J99" s="35">
        <v>80400</v>
      </c>
      <c r="K99" s="13">
        <v>542700</v>
      </c>
      <c r="L99" s="13">
        <v>140700</v>
      </c>
      <c r="M99" s="13">
        <v>0</v>
      </c>
      <c r="N99" s="13">
        <v>0</v>
      </c>
      <c r="O99" s="13">
        <v>140700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/>
      <c r="V99" s="13">
        <v>0</v>
      </c>
      <c r="W99" s="13">
        <v>864300</v>
      </c>
      <c r="Y99" s="39" t="e">
        <f>SUM(#REF!)-#REF!</f>
        <v>#REF!</v>
      </c>
      <c r="Z99" s="39" t="e">
        <f>SUM(#REF!)-#REF!</f>
        <v>#REF!</v>
      </c>
      <c r="AA99" s="39" t="e">
        <f>SUM(#REF!)-C99</f>
        <v>#REF!</v>
      </c>
      <c r="AB99" s="39">
        <f aca="true" t="shared" si="3" ref="AB99:AB130">SUM(D99:V99)-W99-G99-K99-O99-S99-V99</f>
        <v>0</v>
      </c>
      <c r="AC99" s="39" t="e">
        <f>C99-W99-#REF!-#REF!</f>
        <v>#REF!</v>
      </c>
    </row>
    <row r="100" spans="1:29" ht="19.5" customHeight="1">
      <c r="A100" s="11"/>
      <c r="B100" s="12" t="s">
        <v>48</v>
      </c>
      <c r="C100" s="26">
        <v>804000</v>
      </c>
      <c r="D100" s="13">
        <v>0</v>
      </c>
      <c r="E100" s="13"/>
      <c r="F100" s="13"/>
      <c r="G100" s="13">
        <v>0</v>
      </c>
      <c r="H100" s="13"/>
      <c r="I100" s="13"/>
      <c r="J100" s="35"/>
      <c r="K100" s="13">
        <v>0</v>
      </c>
      <c r="L100" s="13">
        <v>0</v>
      </c>
      <c r="M100" s="13"/>
      <c r="N100" s="13">
        <v>803591</v>
      </c>
      <c r="O100" s="13">
        <v>803591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/>
      <c r="V100" s="13">
        <v>0</v>
      </c>
      <c r="W100" s="13">
        <v>803591</v>
      </c>
      <c r="Y100" s="39" t="e">
        <f>SUM(#REF!)-#REF!</f>
        <v>#REF!</v>
      </c>
      <c r="Z100" s="39" t="e">
        <f>SUM(#REF!)-#REF!</f>
        <v>#REF!</v>
      </c>
      <c r="AA100" s="39" t="e">
        <f>SUM(#REF!)-C100</f>
        <v>#REF!</v>
      </c>
      <c r="AB100" s="39">
        <f t="shared" si="3"/>
        <v>0</v>
      </c>
      <c r="AC100" s="39" t="e">
        <f>C100-W100-#REF!-#REF!</f>
        <v>#REF!</v>
      </c>
    </row>
    <row r="101" spans="1:29" ht="19.5" customHeight="1">
      <c r="A101" s="11"/>
      <c r="B101" s="12" t="s">
        <v>91</v>
      </c>
      <c r="C101" s="26">
        <v>4772000</v>
      </c>
      <c r="D101" s="13">
        <v>0</v>
      </c>
      <c r="E101" s="13">
        <v>27400</v>
      </c>
      <c r="F101" s="13">
        <v>495575</v>
      </c>
      <c r="G101" s="13">
        <v>522975</v>
      </c>
      <c r="H101" s="13">
        <v>326110</v>
      </c>
      <c r="I101" s="13">
        <v>817020</v>
      </c>
      <c r="J101" s="35">
        <v>1175270</v>
      </c>
      <c r="K101" s="13">
        <v>2318400</v>
      </c>
      <c r="L101" s="13">
        <v>408670</v>
      </c>
      <c r="M101" s="13">
        <v>319040</v>
      </c>
      <c r="N101" s="13">
        <v>0</v>
      </c>
      <c r="O101" s="13">
        <v>727710</v>
      </c>
      <c r="P101" s="13">
        <v>90300</v>
      </c>
      <c r="Q101" s="13">
        <v>2600</v>
      </c>
      <c r="R101" s="13">
        <v>195445</v>
      </c>
      <c r="S101" s="13">
        <v>288345</v>
      </c>
      <c r="T101" s="13">
        <v>341610</v>
      </c>
      <c r="U101" s="13"/>
      <c r="V101" s="13">
        <v>341610</v>
      </c>
      <c r="W101" s="13">
        <v>4199040</v>
      </c>
      <c r="Y101" s="39" t="e">
        <f>SUM(#REF!)-#REF!</f>
        <v>#REF!</v>
      </c>
      <c r="Z101" s="39" t="e">
        <f>SUM(#REF!)-#REF!</f>
        <v>#REF!</v>
      </c>
      <c r="AA101" s="39" t="e">
        <f>SUM(#REF!)-C101</f>
        <v>#REF!</v>
      </c>
      <c r="AB101" s="39">
        <f t="shared" si="3"/>
        <v>0</v>
      </c>
      <c r="AC101" s="39" t="e">
        <f>C101-W101-#REF!-#REF!</f>
        <v>#REF!</v>
      </c>
    </row>
    <row r="102" spans="1:29" ht="19.5" customHeight="1">
      <c r="A102" s="11"/>
      <c r="B102" s="12" t="s">
        <v>97</v>
      </c>
      <c r="C102" s="26">
        <v>1155000</v>
      </c>
      <c r="D102" s="13">
        <v>0</v>
      </c>
      <c r="E102" s="13">
        <v>219627</v>
      </c>
      <c r="F102" s="13">
        <v>0</v>
      </c>
      <c r="G102" s="13">
        <v>219627</v>
      </c>
      <c r="H102" s="13">
        <v>379861</v>
      </c>
      <c r="I102" s="13">
        <v>229008</v>
      </c>
      <c r="J102" s="35">
        <v>58782</v>
      </c>
      <c r="K102" s="13">
        <v>667651</v>
      </c>
      <c r="L102" s="13">
        <v>202955</v>
      </c>
      <c r="M102" s="13">
        <v>0</v>
      </c>
      <c r="N102" s="13">
        <v>0</v>
      </c>
      <c r="O102" s="13">
        <v>202955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/>
      <c r="V102" s="13">
        <v>0</v>
      </c>
      <c r="W102" s="13">
        <v>1090233</v>
      </c>
      <c r="Y102" s="39" t="e">
        <f>SUM(#REF!)-#REF!</f>
        <v>#REF!</v>
      </c>
      <c r="Z102" s="39" t="e">
        <f>SUM(#REF!)-#REF!</f>
        <v>#REF!</v>
      </c>
      <c r="AA102" s="39" t="e">
        <f>SUM(#REF!)-C102</f>
        <v>#REF!</v>
      </c>
      <c r="AB102" s="39">
        <f t="shared" si="3"/>
        <v>0</v>
      </c>
      <c r="AC102" s="39" t="e">
        <f>C102-W102-#REF!-#REF!</f>
        <v>#REF!</v>
      </c>
    </row>
    <row r="103" spans="1:29" ht="19.5" customHeight="1">
      <c r="A103" s="11"/>
      <c r="B103" s="12" t="s">
        <v>98</v>
      </c>
      <c r="C103" s="26">
        <v>33772000</v>
      </c>
      <c r="D103" s="13">
        <v>0</v>
      </c>
      <c r="E103" s="13"/>
      <c r="F103" s="13">
        <v>121905</v>
      </c>
      <c r="G103" s="13">
        <v>121905</v>
      </c>
      <c r="H103" s="13">
        <v>348915</v>
      </c>
      <c r="I103" s="13">
        <v>750912</v>
      </c>
      <c r="J103" s="35">
        <v>55755</v>
      </c>
      <c r="K103" s="13">
        <v>1155582</v>
      </c>
      <c r="L103" s="13">
        <v>406458</v>
      </c>
      <c r="M103" s="13">
        <v>640150</v>
      </c>
      <c r="N103" s="13">
        <v>629593</v>
      </c>
      <c r="O103" s="13">
        <v>1676201</v>
      </c>
      <c r="P103" s="13">
        <v>1150578</v>
      </c>
      <c r="Q103" s="13">
        <v>545770</v>
      </c>
      <c r="R103" s="13">
        <v>14695439</v>
      </c>
      <c r="S103" s="13">
        <v>16391787</v>
      </c>
      <c r="T103" s="13">
        <v>10689126</v>
      </c>
      <c r="U103" s="13"/>
      <c r="V103" s="13">
        <v>10689126</v>
      </c>
      <c r="W103" s="13">
        <v>30034601</v>
      </c>
      <c r="Y103" s="39" t="e">
        <f>SUM(#REF!)-#REF!</f>
        <v>#REF!</v>
      </c>
      <c r="Z103" s="39" t="e">
        <f>SUM(#REF!)-#REF!</f>
        <v>#REF!</v>
      </c>
      <c r="AA103" s="39" t="e">
        <f>SUM(#REF!)-C103</f>
        <v>#REF!</v>
      </c>
      <c r="AB103" s="39">
        <f t="shared" si="3"/>
        <v>0</v>
      </c>
      <c r="AC103" s="39" t="e">
        <f>C103-W103-#REF!-#REF!</f>
        <v>#REF!</v>
      </c>
    </row>
    <row r="104" spans="1:29" ht="19.5" customHeight="1">
      <c r="A104" s="15" t="s">
        <v>213</v>
      </c>
      <c r="B104" s="16"/>
      <c r="C104" s="10">
        <v>52256823000</v>
      </c>
      <c r="D104" s="10">
        <v>0</v>
      </c>
      <c r="E104" s="10">
        <v>1396472</v>
      </c>
      <c r="F104" s="10">
        <v>65409239</v>
      </c>
      <c r="G104" s="10">
        <v>66805711</v>
      </c>
      <c r="H104" s="10">
        <v>38256183856</v>
      </c>
      <c r="I104" s="10">
        <v>1139999747</v>
      </c>
      <c r="J104" s="10">
        <v>482458533</v>
      </c>
      <c r="K104" s="10">
        <v>39878642136</v>
      </c>
      <c r="L104" s="10">
        <v>1740168784</v>
      </c>
      <c r="M104" s="10">
        <v>2440329808</v>
      </c>
      <c r="N104" s="10">
        <v>253263762</v>
      </c>
      <c r="O104" s="10">
        <v>4433762354</v>
      </c>
      <c r="P104" s="10">
        <v>11989156</v>
      </c>
      <c r="Q104" s="10">
        <v>173314668</v>
      </c>
      <c r="R104" s="10">
        <v>7443395470</v>
      </c>
      <c r="S104" s="10">
        <v>7628699294</v>
      </c>
      <c r="T104" s="10">
        <v>92625442</v>
      </c>
      <c r="U104" s="10">
        <v>0</v>
      </c>
      <c r="V104" s="10">
        <v>92625442</v>
      </c>
      <c r="W104" s="66">
        <v>52100534937</v>
      </c>
      <c r="Y104" s="39" t="e">
        <f>SUM(#REF!)-#REF!</f>
        <v>#REF!</v>
      </c>
      <c r="Z104" s="39" t="e">
        <f>SUM(#REF!)-#REF!</f>
        <v>#REF!</v>
      </c>
      <c r="AA104" s="39" t="e">
        <f>SUM(#REF!)-C104</f>
        <v>#REF!</v>
      </c>
      <c r="AB104" s="39">
        <f t="shared" si="3"/>
        <v>0</v>
      </c>
      <c r="AC104" s="39" t="e">
        <f>C104-W104-#REF!-#REF!</f>
        <v>#REF!</v>
      </c>
    </row>
    <row r="105" spans="1:29" ht="19.5" customHeight="1">
      <c r="A105" s="11"/>
      <c r="B105" s="12" t="s">
        <v>54</v>
      </c>
      <c r="C105" s="13">
        <v>15746000</v>
      </c>
      <c r="D105" s="13">
        <v>0</v>
      </c>
      <c r="E105" s="13"/>
      <c r="F105" s="13">
        <v>2705731</v>
      </c>
      <c r="G105" s="13">
        <v>2705731</v>
      </c>
      <c r="H105" s="14">
        <v>5609295</v>
      </c>
      <c r="I105" s="13">
        <v>7267434</v>
      </c>
      <c r="J105" s="58">
        <v>161952</v>
      </c>
      <c r="K105" s="13">
        <v>13038681</v>
      </c>
      <c r="L105" s="13">
        <v>0</v>
      </c>
      <c r="M105" s="13">
        <v>6</v>
      </c>
      <c r="N105" s="13">
        <v>0</v>
      </c>
      <c r="O105" s="13">
        <v>6</v>
      </c>
      <c r="P105" s="14">
        <v>0</v>
      </c>
      <c r="Q105" s="14">
        <v>0</v>
      </c>
      <c r="R105" s="14">
        <v>0</v>
      </c>
      <c r="S105" s="13">
        <v>0</v>
      </c>
      <c r="T105" s="14">
        <v>0</v>
      </c>
      <c r="U105" s="14"/>
      <c r="V105" s="13">
        <v>0</v>
      </c>
      <c r="W105" s="13">
        <v>15744418</v>
      </c>
      <c r="X105" s="1"/>
      <c r="Y105" s="39" t="e">
        <f>SUM(#REF!)-#REF!</f>
        <v>#REF!</v>
      </c>
      <c r="Z105" s="39" t="e">
        <f>SUM(#REF!)-#REF!</f>
        <v>#REF!</v>
      </c>
      <c r="AA105" s="39" t="e">
        <f>SUM(#REF!)-C105</f>
        <v>#REF!</v>
      </c>
      <c r="AB105" s="39">
        <f t="shared" si="3"/>
        <v>0</v>
      </c>
      <c r="AC105" s="39" t="e">
        <f>C105-W105-#REF!-#REF!</f>
        <v>#REF!</v>
      </c>
    </row>
    <row r="106" spans="1:29" ht="19.5" customHeight="1">
      <c r="A106" s="11"/>
      <c r="B106" s="12" t="s">
        <v>55</v>
      </c>
      <c r="C106" s="13">
        <v>690000</v>
      </c>
      <c r="D106" s="13">
        <v>0</v>
      </c>
      <c r="E106" s="13">
        <v>138000</v>
      </c>
      <c r="F106" s="13">
        <v>167600</v>
      </c>
      <c r="G106" s="13">
        <v>305600</v>
      </c>
      <c r="H106" s="14">
        <v>138000</v>
      </c>
      <c r="I106" s="13">
        <v>138000</v>
      </c>
      <c r="J106" s="58">
        <v>0</v>
      </c>
      <c r="K106" s="13">
        <v>276000</v>
      </c>
      <c r="L106" s="13">
        <v>-29600</v>
      </c>
      <c r="M106" s="13">
        <v>0</v>
      </c>
      <c r="N106" s="13">
        <v>0</v>
      </c>
      <c r="O106" s="13">
        <v>-29600</v>
      </c>
      <c r="P106" s="14">
        <v>0</v>
      </c>
      <c r="Q106" s="14">
        <v>0</v>
      </c>
      <c r="R106" s="14">
        <v>0</v>
      </c>
      <c r="S106" s="13">
        <v>0</v>
      </c>
      <c r="T106" s="14">
        <v>0</v>
      </c>
      <c r="U106" s="14"/>
      <c r="V106" s="13">
        <v>0</v>
      </c>
      <c r="W106" s="13">
        <v>552000</v>
      </c>
      <c r="X106" s="1"/>
      <c r="Y106" s="39" t="e">
        <f>SUM(#REF!)-#REF!</f>
        <v>#REF!</v>
      </c>
      <c r="Z106" s="39" t="e">
        <f>SUM(#REF!)-#REF!</f>
        <v>#REF!</v>
      </c>
      <c r="AA106" s="39" t="e">
        <f>SUM(#REF!)-C106</f>
        <v>#REF!</v>
      </c>
      <c r="AB106" s="39">
        <f t="shared" si="3"/>
        <v>0</v>
      </c>
      <c r="AC106" s="39" t="e">
        <f>C106-W106-#REF!-#REF!</f>
        <v>#REF!</v>
      </c>
    </row>
    <row r="107" spans="1:29" ht="19.5" customHeight="1">
      <c r="A107" s="11"/>
      <c r="B107" s="12" t="s">
        <v>57</v>
      </c>
      <c r="C107" s="26">
        <v>642000</v>
      </c>
      <c r="D107" s="13">
        <v>0</v>
      </c>
      <c r="E107" s="13">
        <v>31000</v>
      </c>
      <c r="F107" s="13">
        <v>0</v>
      </c>
      <c r="G107" s="13">
        <v>31000</v>
      </c>
      <c r="H107" s="13">
        <v>10600</v>
      </c>
      <c r="I107" s="13">
        <v>60300</v>
      </c>
      <c r="J107" s="35">
        <v>87700</v>
      </c>
      <c r="K107" s="13">
        <v>158600</v>
      </c>
      <c r="L107" s="13">
        <v>74200</v>
      </c>
      <c r="M107" s="13">
        <v>0</v>
      </c>
      <c r="N107" s="13">
        <v>47200</v>
      </c>
      <c r="O107" s="13">
        <v>121400</v>
      </c>
      <c r="P107" s="13">
        <v>0</v>
      </c>
      <c r="Q107" s="13">
        <v>34400</v>
      </c>
      <c r="R107" s="13">
        <v>0</v>
      </c>
      <c r="S107" s="13">
        <v>34400</v>
      </c>
      <c r="T107" s="13">
        <v>36600</v>
      </c>
      <c r="U107" s="13"/>
      <c r="V107" s="13">
        <v>36600</v>
      </c>
      <c r="W107" s="13">
        <v>382000</v>
      </c>
      <c r="Y107" s="39" t="e">
        <f>SUM(#REF!)-#REF!</f>
        <v>#REF!</v>
      </c>
      <c r="Z107" s="39" t="e">
        <f>SUM(#REF!)-#REF!</f>
        <v>#REF!</v>
      </c>
      <c r="AA107" s="39" t="e">
        <f>SUM(#REF!)-C107</f>
        <v>#REF!</v>
      </c>
      <c r="AB107" s="39">
        <f t="shared" si="3"/>
        <v>0</v>
      </c>
      <c r="AC107" s="39" t="e">
        <f>C107-W107-#REF!-#REF!</f>
        <v>#REF!</v>
      </c>
    </row>
    <row r="108" spans="1:29" ht="19.5" customHeight="1">
      <c r="A108" s="11"/>
      <c r="B108" s="12" t="s">
        <v>48</v>
      </c>
      <c r="C108" s="26">
        <v>704000</v>
      </c>
      <c r="D108" s="13">
        <v>0</v>
      </c>
      <c r="E108" s="13"/>
      <c r="F108" s="13"/>
      <c r="G108" s="13">
        <v>0</v>
      </c>
      <c r="H108" s="13"/>
      <c r="I108" s="13"/>
      <c r="J108" s="35"/>
      <c r="K108" s="13">
        <v>0</v>
      </c>
      <c r="L108" s="13">
        <v>0</v>
      </c>
      <c r="M108" s="13"/>
      <c r="N108" s="13">
        <v>280182</v>
      </c>
      <c r="O108" s="13">
        <v>280182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/>
      <c r="V108" s="13">
        <v>0</v>
      </c>
      <c r="W108" s="13">
        <v>280182</v>
      </c>
      <c r="Y108" s="39" t="e">
        <f>SUM(#REF!)-#REF!</f>
        <v>#REF!</v>
      </c>
      <c r="Z108" s="39" t="e">
        <f>SUM(#REF!)-#REF!</f>
        <v>#REF!</v>
      </c>
      <c r="AA108" s="39" t="e">
        <f>SUM(#REF!)-C108</f>
        <v>#REF!</v>
      </c>
      <c r="AB108" s="39">
        <f t="shared" si="3"/>
        <v>0</v>
      </c>
      <c r="AC108" s="39" t="e">
        <f>C108-W108-#REF!-#REF!</f>
        <v>#REF!</v>
      </c>
    </row>
    <row r="109" spans="1:29" ht="19.5" customHeight="1">
      <c r="A109" s="11"/>
      <c r="B109" s="12" t="s">
        <v>91</v>
      </c>
      <c r="C109" s="26">
        <v>2749000</v>
      </c>
      <c r="D109" s="13">
        <v>0</v>
      </c>
      <c r="E109" s="13">
        <v>41440</v>
      </c>
      <c r="F109" s="13">
        <v>4400</v>
      </c>
      <c r="G109" s="13">
        <v>45840</v>
      </c>
      <c r="H109" s="13">
        <v>2230</v>
      </c>
      <c r="I109" s="13">
        <v>0</v>
      </c>
      <c r="J109" s="35">
        <v>0</v>
      </c>
      <c r="K109" s="13">
        <v>2230</v>
      </c>
      <c r="L109" s="13">
        <v>0</v>
      </c>
      <c r="M109" s="13">
        <v>0</v>
      </c>
      <c r="N109" s="13">
        <v>95460</v>
      </c>
      <c r="O109" s="13">
        <v>95460</v>
      </c>
      <c r="P109" s="13">
        <v>925020</v>
      </c>
      <c r="Q109" s="13">
        <v>386130</v>
      </c>
      <c r="R109" s="13">
        <v>647290</v>
      </c>
      <c r="S109" s="13">
        <v>1958440</v>
      </c>
      <c r="T109" s="13">
        <v>0</v>
      </c>
      <c r="U109" s="13"/>
      <c r="V109" s="13">
        <v>0</v>
      </c>
      <c r="W109" s="13">
        <v>2101970</v>
      </c>
      <c r="Y109" s="39" t="e">
        <f>SUM(#REF!)-#REF!</f>
        <v>#REF!</v>
      </c>
      <c r="Z109" s="39" t="e">
        <f>SUM(#REF!)-#REF!</f>
        <v>#REF!</v>
      </c>
      <c r="AA109" s="39" t="e">
        <f>SUM(#REF!)-C109</f>
        <v>#REF!</v>
      </c>
      <c r="AB109" s="39">
        <f t="shared" si="3"/>
        <v>0</v>
      </c>
      <c r="AC109" s="39" t="e">
        <f>C109-W109-#REF!-#REF!</f>
        <v>#REF!</v>
      </c>
    </row>
    <row r="110" spans="1:29" ht="19.5" customHeight="1">
      <c r="A110" s="11"/>
      <c r="B110" s="12" t="s">
        <v>97</v>
      </c>
      <c r="C110" s="26">
        <v>2338000</v>
      </c>
      <c r="D110" s="13">
        <v>0</v>
      </c>
      <c r="E110" s="13">
        <v>76780</v>
      </c>
      <c r="F110" s="13">
        <v>106040</v>
      </c>
      <c r="G110" s="13">
        <v>182820</v>
      </c>
      <c r="H110" s="13">
        <v>122340</v>
      </c>
      <c r="I110" s="13">
        <v>106040</v>
      </c>
      <c r="J110" s="35">
        <v>124732</v>
      </c>
      <c r="K110" s="13">
        <v>353112</v>
      </c>
      <c r="L110" s="13">
        <v>746</v>
      </c>
      <c r="M110" s="13">
        <v>0</v>
      </c>
      <c r="N110" s="13">
        <v>61752</v>
      </c>
      <c r="O110" s="13">
        <v>62498</v>
      </c>
      <c r="P110" s="13">
        <v>0</v>
      </c>
      <c r="Q110" s="13">
        <v>50866</v>
      </c>
      <c r="R110" s="13">
        <v>0</v>
      </c>
      <c r="S110" s="13">
        <v>50866</v>
      </c>
      <c r="T110" s="13">
        <v>31692</v>
      </c>
      <c r="U110" s="13"/>
      <c r="V110" s="13">
        <v>31692</v>
      </c>
      <c r="W110" s="13">
        <v>680988</v>
      </c>
      <c r="Y110" s="39" t="e">
        <f>SUM(#REF!)-#REF!</f>
        <v>#REF!</v>
      </c>
      <c r="Z110" s="39" t="e">
        <f>SUM(#REF!)-#REF!</f>
        <v>#REF!</v>
      </c>
      <c r="AA110" s="39" t="e">
        <f>SUM(#REF!)-C110</f>
        <v>#REF!</v>
      </c>
      <c r="AB110" s="39">
        <f t="shared" si="3"/>
        <v>0</v>
      </c>
      <c r="AC110" s="39" t="e">
        <f>C110-W110-#REF!-#REF!</f>
        <v>#REF!</v>
      </c>
    </row>
    <row r="111" spans="1:29" ht="19.5" customHeight="1">
      <c r="A111" s="11"/>
      <c r="B111" s="12" t="s">
        <v>98</v>
      </c>
      <c r="C111" s="26">
        <v>174757000</v>
      </c>
      <c r="D111" s="13">
        <v>0</v>
      </c>
      <c r="E111" s="13">
        <v>1109252</v>
      </c>
      <c r="F111" s="13">
        <v>27642468</v>
      </c>
      <c r="G111" s="13">
        <v>28751720</v>
      </c>
      <c r="H111" s="13">
        <v>20973318</v>
      </c>
      <c r="I111" s="13">
        <v>10703672</v>
      </c>
      <c r="J111" s="35">
        <v>4383174</v>
      </c>
      <c r="K111" s="13">
        <v>36060164</v>
      </c>
      <c r="L111" s="13">
        <v>4647595</v>
      </c>
      <c r="M111" s="13">
        <v>2618925</v>
      </c>
      <c r="N111" s="13">
        <v>1498672</v>
      </c>
      <c r="O111" s="13">
        <v>8765192</v>
      </c>
      <c r="P111" s="13">
        <v>1202016</v>
      </c>
      <c r="Q111" s="13">
        <v>501191</v>
      </c>
      <c r="R111" s="13">
        <v>852642</v>
      </c>
      <c r="S111" s="13">
        <v>2555849</v>
      </c>
      <c r="T111" s="13">
        <v>7436322</v>
      </c>
      <c r="U111" s="13"/>
      <c r="V111" s="13">
        <v>7436322</v>
      </c>
      <c r="W111" s="13">
        <v>83569247</v>
      </c>
      <c r="Y111" s="39" t="e">
        <f>SUM(#REF!)-#REF!</f>
        <v>#REF!</v>
      </c>
      <c r="Z111" s="39" t="e">
        <f>SUM(#REF!)-#REF!</f>
        <v>#REF!</v>
      </c>
      <c r="AA111" s="39" t="e">
        <f>SUM(#REF!)-C111</f>
        <v>#REF!</v>
      </c>
      <c r="AB111" s="39">
        <f t="shared" si="3"/>
        <v>0</v>
      </c>
      <c r="AC111" s="39" t="e">
        <f>C111-W111-#REF!-#REF!</f>
        <v>#REF!</v>
      </c>
    </row>
    <row r="112" spans="1:29" ht="19.5" customHeight="1">
      <c r="A112" s="11"/>
      <c r="B112" s="12" t="s">
        <v>74</v>
      </c>
      <c r="C112" s="26">
        <v>319549000</v>
      </c>
      <c r="D112" s="13">
        <v>0</v>
      </c>
      <c r="E112" s="13"/>
      <c r="F112" s="13"/>
      <c r="G112" s="13">
        <v>0</v>
      </c>
      <c r="H112" s="13">
        <v>1129905</v>
      </c>
      <c r="I112" s="13">
        <v>310376635</v>
      </c>
      <c r="J112" s="35">
        <v>376635</v>
      </c>
      <c r="K112" s="13">
        <v>311883175</v>
      </c>
      <c r="L112" s="13">
        <v>376635</v>
      </c>
      <c r="M112" s="13">
        <v>376635</v>
      </c>
      <c r="N112" s="13">
        <v>376635</v>
      </c>
      <c r="O112" s="13">
        <v>1129905</v>
      </c>
      <c r="P112" s="13">
        <v>376635</v>
      </c>
      <c r="Q112" s="13">
        <v>376635</v>
      </c>
      <c r="R112" s="13">
        <v>376635</v>
      </c>
      <c r="S112" s="13">
        <v>1129905</v>
      </c>
      <c r="T112" s="13">
        <v>376635</v>
      </c>
      <c r="U112" s="13"/>
      <c r="V112" s="13">
        <v>376635</v>
      </c>
      <c r="W112" s="13">
        <v>314519620</v>
      </c>
      <c r="Y112" s="39" t="e">
        <f>SUM(#REF!)-#REF!</f>
        <v>#REF!</v>
      </c>
      <c r="Z112" s="39" t="e">
        <f>SUM(#REF!)-#REF!</f>
        <v>#REF!</v>
      </c>
      <c r="AA112" s="39" t="e">
        <f>SUM(#REF!)-C112</f>
        <v>#REF!</v>
      </c>
      <c r="AB112" s="39">
        <f t="shared" si="3"/>
        <v>0</v>
      </c>
      <c r="AC112" s="39" t="e">
        <f>C112-W112-#REF!-#REF!</f>
        <v>#REF!</v>
      </c>
    </row>
    <row r="113" spans="1:29" ht="30.75" customHeight="1">
      <c r="A113" s="11"/>
      <c r="B113" s="12" t="s">
        <v>263</v>
      </c>
      <c r="C113" s="26">
        <v>157756000</v>
      </c>
      <c r="D113" s="13">
        <v>0</v>
      </c>
      <c r="E113" s="13"/>
      <c r="F113" s="13"/>
      <c r="G113" s="13">
        <v>0</v>
      </c>
      <c r="H113" s="13">
        <v>5254000</v>
      </c>
      <c r="I113" s="13">
        <v>0</v>
      </c>
      <c r="J113" s="35">
        <v>0</v>
      </c>
      <c r="K113" s="13">
        <v>5254000</v>
      </c>
      <c r="L113" s="13">
        <v>30486470</v>
      </c>
      <c r="M113" s="13">
        <v>0</v>
      </c>
      <c r="N113" s="13">
        <v>115671250</v>
      </c>
      <c r="O113" s="13">
        <v>146157720</v>
      </c>
      <c r="P113" s="13">
        <v>224770</v>
      </c>
      <c r="Q113" s="13">
        <v>29300</v>
      </c>
      <c r="R113" s="13">
        <v>0</v>
      </c>
      <c r="S113" s="13">
        <v>254070</v>
      </c>
      <c r="T113" s="13">
        <v>0</v>
      </c>
      <c r="U113" s="13"/>
      <c r="V113" s="13">
        <v>0</v>
      </c>
      <c r="W113" s="13">
        <v>151665790</v>
      </c>
      <c r="Y113" s="39" t="e">
        <f>SUM(#REF!)-#REF!</f>
        <v>#REF!</v>
      </c>
      <c r="Z113" s="39" t="e">
        <f>SUM(#REF!)-#REF!</f>
        <v>#REF!</v>
      </c>
      <c r="AA113" s="39" t="e">
        <f>SUM(#REF!)-C113</f>
        <v>#REF!</v>
      </c>
      <c r="AB113" s="39">
        <f t="shared" si="3"/>
        <v>0</v>
      </c>
      <c r="AC113" s="39" t="e">
        <f>C113-W113-#REF!-#REF!</f>
        <v>#REF!</v>
      </c>
    </row>
    <row r="114" spans="1:29" ht="30" customHeight="1">
      <c r="A114" s="11"/>
      <c r="B114" s="12" t="s">
        <v>264</v>
      </c>
      <c r="C114" s="26">
        <v>1746743000</v>
      </c>
      <c r="D114" s="13">
        <v>0</v>
      </c>
      <c r="E114" s="13"/>
      <c r="F114" s="13"/>
      <c r="G114" s="13">
        <v>0</v>
      </c>
      <c r="H114" s="13"/>
      <c r="I114" s="13"/>
      <c r="J114" s="35"/>
      <c r="K114" s="13">
        <v>0</v>
      </c>
      <c r="L114" s="13">
        <v>0</v>
      </c>
      <c r="M114" s="13"/>
      <c r="N114" s="13"/>
      <c r="O114" s="13">
        <v>0</v>
      </c>
      <c r="P114" s="13">
        <v>6999050</v>
      </c>
      <c r="Q114" s="13">
        <v>0</v>
      </c>
      <c r="R114" s="13">
        <v>1737992725</v>
      </c>
      <c r="S114" s="13">
        <v>1744991775</v>
      </c>
      <c r="T114" s="13">
        <v>0</v>
      </c>
      <c r="U114" s="13"/>
      <c r="V114" s="13">
        <v>0</v>
      </c>
      <c r="W114" s="13">
        <v>1744991775</v>
      </c>
      <c r="Y114" s="39" t="e">
        <f>SUM(#REF!)-#REF!</f>
        <v>#REF!</v>
      </c>
      <c r="Z114" s="39" t="e">
        <f>SUM(#REF!)-#REF!</f>
        <v>#REF!</v>
      </c>
      <c r="AA114" s="39" t="e">
        <f>SUM(#REF!)-C114</f>
        <v>#REF!</v>
      </c>
      <c r="AB114" s="39">
        <f t="shared" si="3"/>
        <v>0</v>
      </c>
      <c r="AC114" s="39" t="e">
        <f>C114-W114-#REF!-#REF!</f>
        <v>#REF!</v>
      </c>
    </row>
    <row r="115" spans="1:29" ht="19.5" customHeight="1">
      <c r="A115" s="11"/>
      <c r="B115" s="12" t="s">
        <v>275</v>
      </c>
      <c r="C115" s="26">
        <v>1469271000</v>
      </c>
      <c r="D115" s="13">
        <v>0</v>
      </c>
      <c r="E115" s="13"/>
      <c r="F115" s="13"/>
      <c r="G115" s="13">
        <v>0</v>
      </c>
      <c r="H115" s="13"/>
      <c r="I115" s="13"/>
      <c r="J115" s="35"/>
      <c r="K115" s="13">
        <v>0</v>
      </c>
      <c r="L115" s="13">
        <v>1469247164</v>
      </c>
      <c r="M115" s="13">
        <v>0</v>
      </c>
      <c r="N115" s="13">
        <v>23415</v>
      </c>
      <c r="O115" s="13">
        <v>1469270579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/>
      <c r="V115" s="13">
        <v>0</v>
      </c>
      <c r="W115" s="13">
        <v>1469270579</v>
      </c>
      <c r="Y115" s="39" t="e">
        <f>SUM(#REF!)-#REF!</f>
        <v>#REF!</v>
      </c>
      <c r="Z115" s="39" t="e">
        <f>SUM(#REF!)-#REF!</f>
        <v>#REF!</v>
      </c>
      <c r="AA115" s="39" t="e">
        <f>SUM(#REF!)-C115</f>
        <v>#REF!</v>
      </c>
      <c r="AB115" s="39">
        <f t="shared" si="3"/>
        <v>0</v>
      </c>
      <c r="AC115" s="39" t="e">
        <f>C115-W115-#REF!-#REF!</f>
        <v>#REF!</v>
      </c>
    </row>
    <row r="116" spans="1:29" ht="19.5" customHeight="1">
      <c r="A116" s="11"/>
      <c r="B116" s="12" t="s">
        <v>293</v>
      </c>
      <c r="C116" s="26">
        <v>70620000</v>
      </c>
      <c r="D116" s="13">
        <v>0</v>
      </c>
      <c r="E116" s="13"/>
      <c r="F116" s="13"/>
      <c r="G116" s="13">
        <v>0</v>
      </c>
      <c r="H116" s="13"/>
      <c r="I116" s="13"/>
      <c r="J116" s="35">
        <v>8775148</v>
      </c>
      <c r="K116" s="13">
        <v>8775148</v>
      </c>
      <c r="L116" s="13">
        <v>6509174</v>
      </c>
      <c r="M116" s="13">
        <v>38024097</v>
      </c>
      <c r="N116" s="13">
        <v>13690805</v>
      </c>
      <c r="O116" s="13">
        <v>58224076</v>
      </c>
      <c r="P116" s="13">
        <v>761081</v>
      </c>
      <c r="Q116" s="13">
        <v>1081042</v>
      </c>
      <c r="R116" s="13">
        <v>0</v>
      </c>
      <c r="S116" s="13">
        <v>1842123</v>
      </c>
      <c r="T116" s="13">
        <v>1593630</v>
      </c>
      <c r="U116" s="13"/>
      <c r="V116" s="13">
        <v>1593630</v>
      </c>
      <c r="W116" s="13">
        <v>70434977</v>
      </c>
      <c r="Y116" s="39" t="e">
        <f>SUM(#REF!)-#REF!</f>
        <v>#REF!</v>
      </c>
      <c r="Z116" s="39" t="e">
        <f>SUM(#REF!)-#REF!</f>
        <v>#REF!</v>
      </c>
      <c r="AA116" s="39" t="e">
        <f>SUM(#REF!)-C116</f>
        <v>#REF!</v>
      </c>
      <c r="AB116" s="39">
        <f t="shared" si="3"/>
        <v>0</v>
      </c>
      <c r="AC116" s="39" t="e">
        <f>C116-W116-#REF!-#REF!</f>
        <v>#REF!</v>
      </c>
    </row>
    <row r="117" spans="1:29" ht="19.5" customHeight="1">
      <c r="A117" s="11"/>
      <c r="B117" s="12" t="s">
        <v>294</v>
      </c>
      <c r="C117" s="26">
        <v>88257000</v>
      </c>
      <c r="D117" s="13">
        <v>0</v>
      </c>
      <c r="E117" s="13"/>
      <c r="F117" s="13"/>
      <c r="G117" s="13">
        <v>0</v>
      </c>
      <c r="H117" s="13"/>
      <c r="I117" s="13"/>
      <c r="J117" s="35">
        <v>33582250</v>
      </c>
      <c r="K117" s="13">
        <v>33582250</v>
      </c>
      <c r="L117" s="13">
        <v>4498500</v>
      </c>
      <c r="M117" s="13">
        <v>37975440</v>
      </c>
      <c r="N117" s="13">
        <v>11191920</v>
      </c>
      <c r="O117" s="13">
        <v>53665860</v>
      </c>
      <c r="P117" s="13">
        <v>1008000</v>
      </c>
      <c r="Q117" s="13">
        <v>0</v>
      </c>
      <c r="R117" s="13">
        <v>0</v>
      </c>
      <c r="S117" s="13">
        <v>1008000</v>
      </c>
      <c r="T117" s="13">
        <v>0</v>
      </c>
      <c r="U117" s="13"/>
      <c r="V117" s="13">
        <v>0</v>
      </c>
      <c r="W117" s="13">
        <v>88256110</v>
      </c>
      <c r="Y117" s="39" t="e">
        <f>SUM(#REF!)-#REF!</f>
        <v>#REF!</v>
      </c>
      <c r="Z117" s="39" t="e">
        <f>SUM(#REF!)-#REF!</f>
        <v>#REF!</v>
      </c>
      <c r="AA117" s="39" t="e">
        <f>SUM(#REF!)-C117</f>
        <v>#REF!</v>
      </c>
      <c r="AB117" s="39">
        <f t="shared" si="3"/>
        <v>0</v>
      </c>
      <c r="AC117" s="39" t="e">
        <f>C117-W117-#REF!-#REF!</f>
        <v>#REF!</v>
      </c>
    </row>
    <row r="118" spans="1:29" ht="19.5" customHeight="1">
      <c r="A118" s="11"/>
      <c r="B118" s="12" t="s">
        <v>295</v>
      </c>
      <c r="C118" s="26">
        <v>129194000</v>
      </c>
      <c r="D118" s="13">
        <v>0</v>
      </c>
      <c r="E118" s="13"/>
      <c r="F118" s="13"/>
      <c r="G118" s="13">
        <v>0</v>
      </c>
      <c r="H118" s="13">
        <v>16931250</v>
      </c>
      <c r="I118" s="13">
        <v>0</v>
      </c>
      <c r="J118" s="35">
        <v>21449300</v>
      </c>
      <c r="K118" s="13">
        <v>38380550</v>
      </c>
      <c r="L118" s="13">
        <v>16449230</v>
      </c>
      <c r="M118" s="13">
        <v>56168850</v>
      </c>
      <c r="N118" s="13">
        <v>18194965</v>
      </c>
      <c r="O118" s="13">
        <v>90813045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/>
      <c r="V118" s="13">
        <v>0</v>
      </c>
      <c r="W118" s="13">
        <v>129193595</v>
      </c>
      <c r="Y118" s="39" t="e">
        <f>SUM(#REF!)-#REF!</f>
        <v>#REF!</v>
      </c>
      <c r="Z118" s="39" t="e">
        <f>SUM(#REF!)-#REF!</f>
        <v>#REF!</v>
      </c>
      <c r="AA118" s="39" t="e">
        <f>SUM(#REF!)-C118</f>
        <v>#REF!</v>
      </c>
      <c r="AB118" s="39">
        <f t="shared" si="3"/>
        <v>0</v>
      </c>
      <c r="AC118" s="39" t="e">
        <f>C118-W118-#REF!-#REF!</f>
        <v>#REF!</v>
      </c>
    </row>
    <row r="119" spans="1:29" ht="19.5" customHeight="1">
      <c r="A119" s="11"/>
      <c r="B119" s="12" t="s">
        <v>296</v>
      </c>
      <c r="C119" s="26">
        <v>11360000</v>
      </c>
      <c r="D119" s="13">
        <v>0</v>
      </c>
      <c r="E119" s="13"/>
      <c r="F119" s="13"/>
      <c r="G119" s="13">
        <v>0</v>
      </c>
      <c r="H119" s="13"/>
      <c r="I119" s="13"/>
      <c r="J119" s="35">
        <v>3532926</v>
      </c>
      <c r="K119" s="13">
        <v>3532926</v>
      </c>
      <c r="L119" s="13">
        <v>1465924</v>
      </c>
      <c r="M119" s="13">
        <v>5080963</v>
      </c>
      <c r="N119" s="13">
        <v>1280148</v>
      </c>
      <c r="O119" s="13">
        <v>7827035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/>
      <c r="V119" s="13">
        <v>0</v>
      </c>
      <c r="W119" s="13">
        <v>11359961</v>
      </c>
      <c r="Y119" s="39" t="e">
        <f>SUM(#REF!)-#REF!</f>
        <v>#REF!</v>
      </c>
      <c r="Z119" s="39" t="e">
        <f>SUM(#REF!)-#REF!</f>
        <v>#REF!</v>
      </c>
      <c r="AA119" s="39" t="e">
        <f>SUM(#REF!)-C119</f>
        <v>#REF!</v>
      </c>
      <c r="AB119" s="39">
        <f t="shared" si="3"/>
        <v>0</v>
      </c>
      <c r="AC119" s="39" t="e">
        <f>C119-W119-#REF!-#REF!</f>
        <v>#REF!</v>
      </c>
    </row>
    <row r="120" spans="1:29" ht="19.5" customHeight="1">
      <c r="A120" s="11"/>
      <c r="B120" s="12" t="s">
        <v>297</v>
      </c>
      <c r="C120" s="26">
        <v>31120000</v>
      </c>
      <c r="D120" s="13">
        <v>0</v>
      </c>
      <c r="E120" s="13"/>
      <c r="F120" s="13"/>
      <c r="G120" s="13">
        <v>0</v>
      </c>
      <c r="H120" s="13"/>
      <c r="I120" s="13"/>
      <c r="J120" s="35">
        <v>7863968</v>
      </c>
      <c r="K120" s="13">
        <v>7863968</v>
      </c>
      <c r="L120" s="13">
        <v>4620424</v>
      </c>
      <c r="M120" s="13">
        <v>14840046</v>
      </c>
      <c r="N120" s="13">
        <v>3390688</v>
      </c>
      <c r="O120" s="13">
        <v>22851158</v>
      </c>
      <c r="P120" s="13">
        <v>404384</v>
      </c>
      <c r="Q120" s="13">
        <v>0</v>
      </c>
      <c r="R120" s="13">
        <v>0</v>
      </c>
      <c r="S120" s="13">
        <v>404384</v>
      </c>
      <c r="T120" s="13">
        <v>0</v>
      </c>
      <c r="U120" s="13"/>
      <c r="V120" s="13">
        <v>0</v>
      </c>
      <c r="W120" s="13">
        <v>31119510</v>
      </c>
      <c r="Y120" s="39" t="e">
        <f>SUM(#REF!)-#REF!</f>
        <v>#REF!</v>
      </c>
      <c r="Z120" s="39" t="e">
        <f>SUM(#REF!)-#REF!</f>
        <v>#REF!</v>
      </c>
      <c r="AA120" s="39" t="e">
        <f>SUM(#REF!)-C120</f>
        <v>#REF!</v>
      </c>
      <c r="AB120" s="39">
        <f t="shared" si="3"/>
        <v>0</v>
      </c>
      <c r="AC120" s="39" t="e">
        <f>C120-W120-#REF!-#REF!</f>
        <v>#REF!</v>
      </c>
    </row>
    <row r="121" spans="1:29" ht="19.5" customHeight="1">
      <c r="A121" s="11"/>
      <c r="B121" s="12" t="s">
        <v>298</v>
      </c>
      <c r="C121" s="26">
        <v>205396000</v>
      </c>
      <c r="D121" s="13">
        <v>0</v>
      </c>
      <c r="E121" s="13"/>
      <c r="F121" s="13"/>
      <c r="G121" s="13">
        <v>0</v>
      </c>
      <c r="H121" s="13">
        <v>10745700</v>
      </c>
      <c r="I121" s="13">
        <v>0</v>
      </c>
      <c r="J121" s="35">
        <v>113559340</v>
      </c>
      <c r="K121" s="13">
        <v>124305040</v>
      </c>
      <c r="L121" s="13">
        <v>22378322</v>
      </c>
      <c r="M121" s="13">
        <v>40720202</v>
      </c>
      <c r="N121" s="13">
        <v>16250185</v>
      </c>
      <c r="O121" s="13">
        <v>79348709</v>
      </c>
      <c r="P121" s="13">
        <v>0</v>
      </c>
      <c r="Q121" s="13">
        <v>1741300</v>
      </c>
      <c r="R121" s="13">
        <v>0</v>
      </c>
      <c r="S121" s="13">
        <v>1741300</v>
      </c>
      <c r="T121" s="13">
        <v>0</v>
      </c>
      <c r="U121" s="13"/>
      <c r="V121" s="13">
        <v>0</v>
      </c>
      <c r="W121" s="13">
        <v>205395049</v>
      </c>
      <c r="Y121" s="39" t="e">
        <f>SUM(#REF!)-#REF!</f>
        <v>#REF!</v>
      </c>
      <c r="Z121" s="39" t="e">
        <f>SUM(#REF!)-#REF!</f>
        <v>#REF!</v>
      </c>
      <c r="AA121" s="39" t="e">
        <f>SUM(#REF!)-C121</f>
        <v>#REF!</v>
      </c>
      <c r="AB121" s="39">
        <f t="shared" si="3"/>
        <v>0</v>
      </c>
      <c r="AC121" s="39" t="e">
        <f>C121-W121-#REF!-#REF!</f>
        <v>#REF!</v>
      </c>
    </row>
    <row r="122" spans="1:29" ht="19.5" customHeight="1">
      <c r="A122" s="11"/>
      <c r="B122" s="12" t="s">
        <v>276</v>
      </c>
      <c r="C122" s="26">
        <v>194485000</v>
      </c>
      <c r="D122" s="13">
        <v>0</v>
      </c>
      <c r="E122" s="13"/>
      <c r="F122" s="13"/>
      <c r="G122" s="13">
        <v>0</v>
      </c>
      <c r="H122" s="13">
        <v>9295125</v>
      </c>
      <c r="I122" s="13">
        <v>970200</v>
      </c>
      <c r="J122" s="35">
        <v>181999650</v>
      </c>
      <c r="K122" s="13">
        <v>192264975</v>
      </c>
      <c r="L122" s="13">
        <v>0</v>
      </c>
      <c r="M122" s="13">
        <v>0</v>
      </c>
      <c r="N122" s="13">
        <v>180260</v>
      </c>
      <c r="O122" s="13">
        <v>180260</v>
      </c>
      <c r="P122" s="13">
        <v>88200</v>
      </c>
      <c r="Q122" s="13">
        <v>0</v>
      </c>
      <c r="R122" s="13">
        <v>0</v>
      </c>
      <c r="S122" s="13">
        <v>88200</v>
      </c>
      <c r="T122" s="13">
        <v>378000</v>
      </c>
      <c r="U122" s="13"/>
      <c r="V122" s="13">
        <v>378000</v>
      </c>
      <c r="W122" s="13">
        <v>192911435</v>
      </c>
      <c r="Y122" s="39" t="e">
        <f>SUM(#REF!)-#REF!</f>
        <v>#REF!</v>
      </c>
      <c r="Z122" s="39" t="e">
        <f>SUM(#REF!)-#REF!</f>
        <v>#REF!</v>
      </c>
      <c r="AA122" s="39" t="e">
        <f>SUM(#REF!)-C122</f>
        <v>#REF!</v>
      </c>
      <c r="AB122" s="39">
        <f t="shared" si="3"/>
        <v>0</v>
      </c>
      <c r="AC122" s="39" t="e">
        <f>C122-W122-#REF!-#REF!</f>
        <v>#REF!</v>
      </c>
    </row>
    <row r="123" spans="1:29" ht="19.5" customHeight="1" hidden="1">
      <c r="A123" s="11"/>
      <c r="B123" s="12" t="s">
        <v>14</v>
      </c>
      <c r="C123" s="26">
        <v>0</v>
      </c>
      <c r="D123" s="13"/>
      <c r="E123" s="13"/>
      <c r="F123" s="13"/>
      <c r="G123" s="13">
        <v>0</v>
      </c>
      <c r="H123" s="13"/>
      <c r="I123" s="13"/>
      <c r="J123" s="35"/>
      <c r="K123" s="13">
        <v>0</v>
      </c>
      <c r="L123" s="13"/>
      <c r="M123" s="13"/>
      <c r="N123" s="13"/>
      <c r="O123" s="13">
        <v>0</v>
      </c>
      <c r="P123" s="13"/>
      <c r="Q123" s="13"/>
      <c r="R123" s="13"/>
      <c r="S123" s="13">
        <v>0</v>
      </c>
      <c r="T123" s="13"/>
      <c r="U123" s="13"/>
      <c r="V123" s="13">
        <v>0</v>
      </c>
      <c r="W123" s="13">
        <v>0</v>
      </c>
      <c r="Y123" s="39" t="e">
        <f>SUM(#REF!)-#REF!</f>
        <v>#REF!</v>
      </c>
      <c r="Z123" s="39" t="e">
        <f>SUM(#REF!)-#REF!</f>
        <v>#REF!</v>
      </c>
      <c r="AA123" s="39" t="e">
        <f>SUM(#REF!)-C123</f>
        <v>#REF!</v>
      </c>
      <c r="AB123" s="39">
        <f t="shared" si="3"/>
        <v>0</v>
      </c>
      <c r="AC123" s="39" t="e">
        <f>C123-W123-#REF!-#REF!</f>
        <v>#REF!</v>
      </c>
    </row>
    <row r="124" spans="1:29" ht="19.5" customHeight="1">
      <c r="A124" s="11"/>
      <c r="B124" s="12" t="s">
        <v>112</v>
      </c>
      <c r="C124" s="26">
        <v>212020000</v>
      </c>
      <c r="D124" s="13">
        <v>0</v>
      </c>
      <c r="E124" s="13"/>
      <c r="F124" s="13">
        <v>34783000</v>
      </c>
      <c r="G124" s="13">
        <v>34783000</v>
      </c>
      <c r="H124" s="13"/>
      <c r="I124" s="13">
        <v>37727000</v>
      </c>
      <c r="J124" s="35">
        <v>0</v>
      </c>
      <c r="K124" s="13">
        <v>37727000</v>
      </c>
      <c r="L124" s="13">
        <v>0</v>
      </c>
      <c r="M124" s="13">
        <v>0</v>
      </c>
      <c r="N124" s="13">
        <v>58987000</v>
      </c>
      <c r="O124" s="13">
        <v>58987000</v>
      </c>
      <c r="P124" s="13">
        <v>0</v>
      </c>
      <c r="Q124" s="13">
        <v>0</v>
      </c>
      <c r="R124" s="13">
        <v>80523000</v>
      </c>
      <c r="S124" s="13">
        <v>80523000</v>
      </c>
      <c r="T124" s="13">
        <v>0</v>
      </c>
      <c r="U124" s="13"/>
      <c r="V124" s="13">
        <v>0</v>
      </c>
      <c r="W124" s="13">
        <v>212020000</v>
      </c>
      <c r="Y124" s="39" t="e">
        <f>SUM(#REF!)-#REF!</f>
        <v>#REF!</v>
      </c>
      <c r="Z124" s="39" t="e">
        <f>SUM(#REF!)-#REF!</f>
        <v>#REF!</v>
      </c>
      <c r="AA124" s="39" t="e">
        <f>SUM(#REF!)-C124</f>
        <v>#REF!</v>
      </c>
      <c r="AB124" s="39">
        <f t="shared" si="3"/>
        <v>0</v>
      </c>
      <c r="AC124" s="39" t="e">
        <f>C124-W124-#REF!-#REF!</f>
        <v>#REF!</v>
      </c>
    </row>
    <row r="125" spans="1:29" ht="19.5" customHeight="1">
      <c r="A125" s="11"/>
      <c r="B125" s="12" t="s">
        <v>113</v>
      </c>
      <c r="C125" s="26">
        <v>32009000</v>
      </c>
      <c r="D125" s="13">
        <v>0</v>
      </c>
      <c r="E125" s="13"/>
      <c r="F125" s="13"/>
      <c r="G125" s="13">
        <v>0</v>
      </c>
      <c r="H125" s="13"/>
      <c r="I125" s="13"/>
      <c r="J125" s="35"/>
      <c r="K125" s="13">
        <v>0</v>
      </c>
      <c r="L125" s="13">
        <v>0</v>
      </c>
      <c r="M125" s="13"/>
      <c r="N125" s="13"/>
      <c r="O125" s="13">
        <v>0</v>
      </c>
      <c r="P125" s="13">
        <v>0</v>
      </c>
      <c r="Q125" s="13"/>
      <c r="R125" s="13"/>
      <c r="S125" s="13">
        <v>0</v>
      </c>
      <c r="T125" s="13">
        <v>28290314</v>
      </c>
      <c r="U125" s="13"/>
      <c r="V125" s="13">
        <v>28290314</v>
      </c>
      <c r="W125" s="13">
        <v>28290314</v>
      </c>
      <c r="Y125" s="39" t="e">
        <f>SUM(#REF!)-#REF!</f>
        <v>#REF!</v>
      </c>
      <c r="Z125" s="39" t="e">
        <f>SUM(#REF!)-#REF!</f>
        <v>#REF!</v>
      </c>
      <c r="AA125" s="39" t="e">
        <f>SUM(#REF!)-C125</f>
        <v>#REF!</v>
      </c>
      <c r="AB125" s="39">
        <f t="shared" si="3"/>
        <v>0</v>
      </c>
      <c r="AC125" s="39" t="e">
        <f>C125-W125-#REF!-#REF!</f>
        <v>#REF!</v>
      </c>
    </row>
    <row r="126" spans="1:29" ht="29.25" customHeight="1">
      <c r="A126" s="11"/>
      <c r="B126" s="12" t="s">
        <v>314</v>
      </c>
      <c r="C126" s="26">
        <v>45336150000</v>
      </c>
      <c r="D126" s="13">
        <v>0</v>
      </c>
      <c r="E126" s="13"/>
      <c r="F126" s="13"/>
      <c r="G126" s="13">
        <v>0</v>
      </c>
      <c r="H126" s="13">
        <v>37922151093</v>
      </c>
      <c r="I126" s="13">
        <v>0</v>
      </c>
      <c r="J126" s="35">
        <v>0</v>
      </c>
      <c r="K126" s="13">
        <v>37922151093</v>
      </c>
      <c r="L126" s="13">
        <v>0</v>
      </c>
      <c r="M126" s="13">
        <v>1687204257</v>
      </c>
      <c r="N126" s="13">
        <v>0</v>
      </c>
      <c r="O126" s="13">
        <v>1687204257</v>
      </c>
      <c r="P126" s="13">
        <v>0</v>
      </c>
      <c r="Q126" s="13">
        <v>100448000</v>
      </c>
      <c r="R126" s="13">
        <v>5571783497</v>
      </c>
      <c r="S126" s="13">
        <v>5672231497</v>
      </c>
      <c r="T126" s="13">
        <v>54482249</v>
      </c>
      <c r="U126" s="13"/>
      <c r="V126" s="13">
        <v>54482249</v>
      </c>
      <c r="W126" s="13">
        <v>45336069096</v>
      </c>
      <c r="Y126" s="39" t="e">
        <f>SUM(#REF!)-#REF!</f>
        <v>#REF!</v>
      </c>
      <c r="Z126" s="39" t="e">
        <f>SUM(#REF!)-#REF!</f>
        <v>#REF!</v>
      </c>
      <c r="AA126" s="39" t="e">
        <f>SUM(#REF!)-C126</f>
        <v>#REF!</v>
      </c>
      <c r="AB126" s="39">
        <f t="shared" si="3"/>
        <v>0</v>
      </c>
      <c r="AC126" s="39" t="e">
        <f>C126-W126-#REF!-#REF!</f>
        <v>#REF!</v>
      </c>
    </row>
    <row r="127" spans="1:29" ht="19.5" customHeight="1">
      <c r="A127" s="11"/>
      <c r="B127" s="12" t="s">
        <v>299</v>
      </c>
      <c r="C127" s="26">
        <v>263821000</v>
      </c>
      <c r="D127" s="13">
        <v>0</v>
      </c>
      <c r="E127" s="13"/>
      <c r="F127" s="13"/>
      <c r="G127" s="13">
        <v>0</v>
      </c>
      <c r="H127" s="13">
        <v>263821000</v>
      </c>
      <c r="I127" s="13">
        <v>0</v>
      </c>
      <c r="J127" s="35">
        <v>0</v>
      </c>
      <c r="K127" s="13">
        <v>263821000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/>
      <c r="V127" s="13">
        <v>0</v>
      </c>
      <c r="W127" s="13">
        <v>263821000</v>
      </c>
      <c r="Y127" s="39" t="e">
        <f>SUM(#REF!)-#REF!</f>
        <v>#REF!</v>
      </c>
      <c r="Z127" s="39" t="e">
        <f>SUM(#REF!)-#REF!</f>
        <v>#REF!</v>
      </c>
      <c r="AA127" s="39" t="e">
        <f>SUM(#REF!)-C127</f>
        <v>#REF!</v>
      </c>
      <c r="AB127" s="39">
        <f t="shared" si="3"/>
        <v>0</v>
      </c>
      <c r="AC127" s="39" t="e">
        <f>C127-W127-#REF!-#REF!</f>
        <v>#REF!</v>
      </c>
    </row>
    <row r="128" spans="1:29" ht="19.5" customHeight="1" hidden="1">
      <c r="A128" s="11"/>
      <c r="B128" s="12" t="s">
        <v>277</v>
      </c>
      <c r="C128" s="26">
        <v>0</v>
      </c>
      <c r="D128" s="13"/>
      <c r="E128" s="13"/>
      <c r="F128" s="13"/>
      <c r="G128" s="13">
        <v>0</v>
      </c>
      <c r="H128" s="13"/>
      <c r="I128" s="13"/>
      <c r="J128" s="35"/>
      <c r="K128" s="13">
        <v>0</v>
      </c>
      <c r="L128" s="13"/>
      <c r="M128" s="13"/>
      <c r="N128" s="13"/>
      <c r="O128" s="13">
        <v>0</v>
      </c>
      <c r="P128" s="13"/>
      <c r="Q128" s="13"/>
      <c r="R128" s="13"/>
      <c r="S128" s="13">
        <v>0</v>
      </c>
      <c r="T128" s="13">
        <v>0</v>
      </c>
      <c r="U128" s="13"/>
      <c r="V128" s="13">
        <v>0</v>
      </c>
      <c r="W128" s="13">
        <v>0</v>
      </c>
      <c r="Y128" s="39" t="e">
        <f>SUM(#REF!)-#REF!</f>
        <v>#REF!</v>
      </c>
      <c r="Z128" s="39" t="e">
        <f>SUM(#REF!)-#REF!</f>
        <v>#REF!</v>
      </c>
      <c r="AA128" s="39" t="e">
        <f>SUM(#REF!)-C128</f>
        <v>#REF!</v>
      </c>
      <c r="AB128" s="39">
        <f t="shared" si="3"/>
        <v>0</v>
      </c>
      <c r="AC128" s="39" t="e">
        <f>C128-W128-#REF!-#REF!</f>
        <v>#REF!</v>
      </c>
    </row>
    <row r="129" spans="1:29" ht="19.5" customHeight="1" hidden="1">
      <c r="A129" s="11"/>
      <c r="B129" s="12" t="s">
        <v>278</v>
      </c>
      <c r="C129" s="26">
        <v>0</v>
      </c>
      <c r="D129" s="13"/>
      <c r="E129" s="13"/>
      <c r="F129" s="13"/>
      <c r="G129" s="13">
        <v>0</v>
      </c>
      <c r="H129" s="13"/>
      <c r="I129" s="13"/>
      <c r="J129" s="35"/>
      <c r="K129" s="13">
        <v>0</v>
      </c>
      <c r="L129" s="13"/>
      <c r="M129" s="13"/>
      <c r="N129" s="13"/>
      <c r="O129" s="13">
        <v>0</v>
      </c>
      <c r="P129" s="13"/>
      <c r="Q129" s="13"/>
      <c r="R129" s="13"/>
      <c r="S129" s="13">
        <v>0</v>
      </c>
      <c r="T129" s="13"/>
      <c r="U129" s="13"/>
      <c r="V129" s="13">
        <v>0</v>
      </c>
      <c r="W129" s="13">
        <v>0</v>
      </c>
      <c r="Y129" s="39" t="e">
        <f>SUM(#REF!)-#REF!</f>
        <v>#REF!</v>
      </c>
      <c r="Z129" s="39" t="e">
        <f>SUM(#REF!)-#REF!</f>
        <v>#REF!</v>
      </c>
      <c r="AA129" s="39" t="e">
        <f>SUM(#REF!)-C129</f>
        <v>#REF!</v>
      </c>
      <c r="AB129" s="39">
        <f t="shared" si="3"/>
        <v>0</v>
      </c>
      <c r="AC129" s="39" t="e">
        <f>C129-W129-#REF!-#REF!</f>
        <v>#REF!</v>
      </c>
    </row>
    <row r="130" spans="1:29" ht="19.5" customHeight="1" hidden="1">
      <c r="A130" s="11"/>
      <c r="B130" s="59" t="s">
        <v>279</v>
      </c>
      <c r="C130" s="26">
        <v>0</v>
      </c>
      <c r="D130" s="13"/>
      <c r="E130" s="13"/>
      <c r="F130" s="13"/>
      <c r="G130" s="13">
        <v>0</v>
      </c>
      <c r="H130" s="13"/>
      <c r="I130" s="13"/>
      <c r="J130" s="35"/>
      <c r="K130" s="13">
        <v>0</v>
      </c>
      <c r="L130" s="13"/>
      <c r="M130" s="13"/>
      <c r="N130" s="13"/>
      <c r="O130" s="13">
        <v>0</v>
      </c>
      <c r="P130" s="13"/>
      <c r="Q130" s="13"/>
      <c r="R130" s="13"/>
      <c r="S130" s="13">
        <v>0</v>
      </c>
      <c r="T130" s="13"/>
      <c r="U130" s="13"/>
      <c r="V130" s="13">
        <v>0</v>
      </c>
      <c r="W130" s="13">
        <v>0</v>
      </c>
      <c r="Y130" s="39" t="e">
        <f>SUM(#REF!)-#REF!</f>
        <v>#REF!</v>
      </c>
      <c r="Z130" s="39" t="e">
        <f>SUM(#REF!)-#REF!</f>
        <v>#REF!</v>
      </c>
      <c r="AA130" s="39" t="e">
        <f>SUM(#REF!)-C130</f>
        <v>#REF!</v>
      </c>
      <c r="AB130" s="39">
        <f t="shared" si="3"/>
        <v>0</v>
      </c>
      <c r="AC130" s="39" t="e">
        <f>C130-W130-#REF!-#REF!</f>
        <v>#REF!</v>
      </c>
    </row>
    <row r="131" spans="1:29" ht="19.5" customHeight="1">
      <c r="A131" s="11"/>
      <c r="B131" s="12" t="s">
        <v>322</v>
      </c>
      <c r="C131" s="26">
        <v>263177000</v>
      </c>
      <c r="D131" s="13">
        <v>0</v>
      </c>
      <c r="E131" s="13"/>
      <c r="F131" s="13"/>
      <c r="G131" s="13">
        <v>0</v>
      </c>
      <c r="H131" s="13"/>
      <c r="I131" s="13">
        <v>0</v>
      </c>
      <c r="J131" s="35">
        <v>0</v>
      </c>
      <c r="K131" s="13">
        <v>0</v>
      </c>
      <c r="L131" s="13">
        <v>179444000</v>
      </c>
      <c r="M131" s="13">
        <v>0</v>
      </c>
      <c r="N131" s="13">
        <v>0</v>
      </c>
      <c r="O131" s="13">
        <v>179444000</v>
      </c>
      <c r="P131" s="13">
        <v>0</v>
      </c>
      <c r="Q131" s="13">
        <v>0</v>
      </c>
      <c r="R131" s="13">
        <v>40192404</v>
      </c>
      <c r="S131" s="13">
        <v>40192404</v>
      </c>
      <c r="T131" s="13">
        <v>0</v>
      </c>
      <c r="U131" s="13"/>
      <c r="V131" s="13">
        <v>0</v>
      </c>
      <c r="W131" s="13">
        <v>219636404</v>
      </c>
      <c r="Y131" s="39" t="e">
        <f>SUM(#REF!)-#REF!</f>
        <v>#REF!</v>
      </c>
      <c r="Z131" s="39" t="e">
        <f>SUM(#REF!)-#REF!</f>
        <v>#REF!</v>
      </c>
      <c r="AA131" s="39" t="e">
        <f>SUM(#REF!)-C131</f>
        <v>#REF!</v>
      </c>
      <c r="AB131" s="39">
        <f aca="true" t="shared" si="4" ref="AB131:AB142">SUM(D131:V131)-W131-G131-K131-O131-S131-V131</f>
        <v>0</v>
      </c>
      <c r="AC131" s="39" t="e">
        <f>C131-W131-#REF!-#REF!</f>
        <v>#REF!</v>
      </c>
    </row>
    <row r="132" spans="1:29" ht="19.5" customHeight="1">
      <c r="A132" s="11"/>
      <c r="B132" s="12" t="s">
        <v>280</v>
      </c>
      <c r="C132" s="26">
        <v>1528269000</v>
      </c>
      <c r="D132" s="13">
        <v>0</v>
      </c>
      <c r="E132" s="13"/>
      <c r="F132" s="13"/>
      <c r="G132" s="13">
        <v>0</v>
      </c>
      <c r="H132" s="13"/>
      <c r="I132" s="13">
        <v>772650466</v>
      </c>
      <c r="J132" s="35">
        <v>106561758</v>
      </c>
      <c r="K132" s="13">
        <v>879212224</v>
      </c>
      <c r="L132" s="13">
        <v>0</v>
      </c>
      <c r="M132" s="13">
        <v>557320387</v>
      </c>
      <c r="N132" s="13">
        <v>12043225</v>
      </c>
      <c r="O132" s="13">
        <v>569363612</v>
      </c>
      <c r="P132" s="13">
        <v>0</v>
      </c>
      <c r="Q132" s="13">
        <v>68665804</v>
      </c>
      <c r="R132" s="13">
        <v>11027277</v>
      </c>
      <c r="S132" s="13">
        <v>79693081</v>
      </c>
      <c r="T132" s="13">
        <v>0</v>
      </c>
      <c r="U132" s="13"/>
      <c r="V132" s="13">
        <v>0</v>
      </c>
      <c r="W132" s="13">
        <v>1528268917</v>
      </c>
      <c r="Y132" s="39" t="e">
        <f>SUM(#REF!)-#REF!</f>
        <v>#REF!</v>
      </c>
      <c r="Z132" s="39" t="e">
        <f>SUM(#REF!)-#REF!</f>
        <v>#REF!</v>
      </c>
      <c r="AA132" s="39" t="e">
        <f>SUM(#REF!)-C132</f>
        <v>#REF!</v>
      </c>
      <c r="AB132" s="39">
        <f t="shared" si="4"/>
        <v>0</v>
      </c>
      <c r="AC132" s="39" t="e">
        <f>C132-W132-#REF!-#REF!</f>
        <v>#REF!</v>
      </c>
    </row>
    <row r="133" spans="1:29" ht="19.5" customHeight="1">
      <c r="A133" s="15" t="s">
        <v>214</v>
      </c>
      <c r="B133" s="16"/>
      <c r="C133" s="10">
        <v>11291743540</v>
      </c>
      <c r="D133" s="10">
        <v>145920</v>
      </c>
      <c r="E133" s="10">
        <v>114808855</v>
      </c>
      <c r="F133" s="10">
        <v>565181966</v>
      </c>
      <c r="G133" s="10">
        <v>680136741</v>
      </c>
      <c r="H133" s="10">
        <v>1028001979</v>
      </c>
      <c r="I133" s="10">
        <v>486618202</v>
      </c>
      <c r="J133" s="10">
        <v>242083621</v>
      </c>
      <c r="K133" s="10">
        <v>1756703802</v>
      </c>
      <c r="L133" s="10">
        <v>711911200</v>
      </c>
      <c r="M133" s="10">
        <v>632735494</v>
      </c>
      <c r="N133" s="10">
        <v>562325344</v>
      </c>
      <c r="O133" s="10">
        <v>1906972038</v>
      </c>
      <c r="P133" s="10">
        <v>551139650</v>
      </c>
      <c r="Q133" s="10">
        <v>556956546</v>
      </c>
      <c r="R133" s="10">
        <v>513301828</v>
      </c>
      <c r="S133" s="10">
        <v>1621398024</v>
      </c>
      <c r="T133" s="10">
        <v>4243192122</v>
      </c>
      <c r="U133" s="10">
        <v>0</v>
      </c>
      <c r="V133" s="10">
        <v>4243192122</v>
      </c>
      <c r="W133" s="10">
        <v>10208402727</v>
      </c>
      <c r="Y133" s="39" t="e">
        <f>SUM(#REF!)-#REF!</f>
        <v>#REF!</v>
      </c>
      <c r="Z133" s="39" t="e">
        <f>SUM(#REF!)-#REF!</f>
        <v>#REF!</v>
      </c>
      <c r="AA133" s="39" t="e">
        <f>SUM(#REF!)-C133</f>
        <v>#REF!</v>
      </c>
      <c r="AB133" s="39">
        <f t="shared" si="4"/>
        <v>0</v>
      </c>
      <c r="AC133" s="39" t="e">
        <f>C133-W133-#REF!-#REF!</f>
        <v>#REF!</v>
      </c>
    </row>
    <row r="134" spans="1:29" ht="19.5" customHeight="1">
      <c r="A134" s="11"/>
      <c r="B134" s="12" t="s">
        <v>57</v>
      </c>
      <c r="C134" s="26">
        <v>11480000</v>
      </c>
      <c r="D134" s="13"/>
      <c r="E134" s="13"/>
      <c r="F134" s="13"/>
      <c r="G134" s="13">
        <v>0</v>
      </c>
      <c r="H134" s="13">
        <v>1009200</v>
      </c>
      <c r="I134" s="13">
        <v>0</v>
      </c>
      <c r="J134" s="35">
        <v>87900</v>
      </c>
      <c r="K134" s="13">
        <v>1097100</v>
      </c>
      <c r="L134" s="13">
        <v>1023800</v>
      </c>
      <c r="M134" s="13">
        <v>122700</v>
      </c>
      <c r="N134" s="13">
        <v>83600</v>
      </c>
      <c r="O134" s="13">
        <v>1230100</v>
      </c>
      <c r="P134" s="13">
        <v>3427500</v>
      </c>
      <c r="Q134" s="13">
        <v>937200</v>
      </c>
      <c r="R134" s="13">
        <v>311200</v>
      </c>
      <c r="S134" s="13">
        <v>4675900</v>
      </c>
      <c r="T134" s="13">
        <v>732400</v>
      </c>
      <c r="U134" s="13"/>
      <c r="V134" s="13">
        <v>732400</v>
      </c>
      <c r="W134" s="13">
        <v>7735500</v>
      </c>
      <c r="Y134" s="39" t="e">
        <f>SUM(#REF!)-#REF!</f>
        <v>#REF!</v>
      </c>
      <c r="Z134" s="39" t="e">
        <f>SUM(#REF!)-#REF!</f>
        <v>#REF!</v>
      </c>
      <c r="AA134" s="39" t="e">
        <f>SUM(#REF!)-C134</f>
        <v>#REF!</v>
      </c>
      <c r="AB134" s="39">
        <f t="shared" si="4"/>
        <v>0</v>
      </c>
      <c r="AC134" s="39" t="e">
        <f>C134-W134-#REF!-#REF!</f>
        <v>#REF!</v>
      </c>
    </row>
    <row r="135" spans="1:29" ht="19.5" customHeight="1">
      <c r="A135" s="11"/>
      <c r="B135" s="12" t="s">
        <v>91</v>
      </c>
      <c r="C135" s="26">
        <v>5666000</v>
      </c>
      <c r="D135" s="13"/>
      <c r="E135" s="13">
        <v>55620</v>
      </c>
      <c r="F135" s="13">
        <v>177090</v>
      </c>
      <c r="G135" s="13">
        <v>232710</v>
      </c>
      <c r="H135" s="13">
        <v>458091</v>
      </c>
      <c r="I135" s="13">
        <v>108140</v>
      </c>
      <c r="J135" s="35">
        <v>4660</v>
      </c>
      <c r="K135" s="13">
        <v>570891</v>
      </c>
      <c r="L135" s="13">
        <v>-84720</v>
      </c>
      <c r="M135" s="13">
        <v>157730</v>
      </c>
      <c r="N135" s="13">
        <v>604005</v>
      </c>
      <c r="O135" s="13">
        <v>677015</v>
      </c>
      <c r="P135" s="13">
        <v>129780</v>
      </c>
      <c r="Q135" s="13">
        <v>107640</v>
      </c>
      <c r="R135" s="13">
        <v>577940</v>
      </c>
      <c r="S135" s="13">
        <v>815360</v>
      </c>
      <c r="T135" s="13">
        <v>791830</v>
      </c>
      <c r="U135" s="13"/>
      <c r="V135" s="13">
        <v>791830</v>
      </c>
      <c r="W135" s="13">
        <v>3087806</v>
      </c>
      <c r="Y135" s="39" t="e">
        <f>SUM(#REF!)-#REF!</f>
        <v>#REF!</v>
      </c>
      <c r="Z135" s="39" t="e">
        <f>SUM(#REF!)-#REF!</f>
        <v>#REF!</v>
      </c>
      <c r="AA135" s="39" t="e">
        <f>SUM(#REF!)-C135</f>
        <v>#REF!</v>
      </c>
      <c r="AB135" s="39">
        <f t="shared" si="4"/>
        <v>0</v>
      </c>
      <c r="AC135" s="39" t="e">
        <f>C135-W135-#REF!-#REF!</f>
        <v>#REF!</v>
      </c>
    </row>
    <row r="136" spans="1:29" ht="19.5" customHeight="1">
      <c r="A136" s="11"/>
      <c r="B136" s="12" t="s">
        <v>97</v>
      </c>
      <c r="C136" s="26">
        <v>3510000</v>
      </c>
      <c r="D136" s="13"/>
      <c r="E136" s="13"/>
      <c r="F136" s="13"/>
      <c r="G136" s="13">
        <v>0</v>
      </c>
      <c r="H136" s="13"/>
      <c r="I136" s="13"/>
      <c r="J136" s="35"/>
      <c r="K136" s="13">
        <v>0</v>
      </c>
      <c r="L136" s="13">
        <v>0</v>
      </c>
      <c r="M136" s="13">
        <v>4300</v>
      </c>
      <c r="N136" s="13">
        <v>0</v>
      </c>
      <c r="O136" s="13">
        <v>4300</v>
      </c>
      <c r="P136" s="13">
        <v>358960</v>
      </c>
      <c r="Q136" s="13">
        <v>1355090</v>
      </c>
      <c r="R136" s="13">
        <v>222213</v>
      </c>
      <c r="S136" s="13">
        <v>1936263</v>
      </c>
      <c r="T136" s="13">
        <v>169413</v>
      </c>
      <c r="U136" s="13"/>
      <c r="V136" s="13">
        <v>169413</v>
      </c>
      <c r="W136" s="13">
        <v>2109976</v>
      </c>
      <c r="Y136" s="39" t="e">
        <f>SUM(#REF!)-#REF!</f>
        <v>#REF!</v>
      </c>
      <c r="Z136" s="39" t="e">
        <f>SUM(#REF!)-#REF!</f>
        <v>#REF!</v>
      </c>
      <c r="AA136" s="39" t="e">
        <f>SUM(#REF!)-C136</f>
        <v>#REF!</v>
      </c>
      <c r="AB136" s="39">
        <f t="shared" si="4"/>
        <v>0</v>
      </c>
      <c r="AC136" s="39" t="e">
        <f>C136-W136-#REF!-#REF!</f>
        <v>#REF!</v>
      </c>
    </row>
    <row r="137" spans="1:29" ht="19.5" customHeight="1">
      <c r="A137" s="11"/>
      <c r="B137" s="12" t="s">
        <v>101</v>
      </c>
      <c r="C137" s="26">
        <v>10617933540</v>
      </c>
      <c r="D137" s="13">
        <v>145920</v>
      </c>
      <c r="E137" s="13">
        <v>110285485</v>
      </c>
      <c r="F137" s="13">
        <v>553738456</v>
      </c>
      <c r="G137" s="13">
        <v>664169861</v>
      </c>
      <c r="H137" s="13">
        <v>868353383</v>
      </c>
      <c r="I137" s="13">
        <v>441850977</v>
      </c>
      <c r="J137" s="35">
        <v>216344137</v>
      </c>
      <c r="K137" s="13">
        <v>1526548497</v>
      </c>
      <c r="L137" s="13">
        <v>662600046</v>
      </c>
      <c r="M137" s="13">
        <v>579963950</v>
      </c>
      <c r="N137" s="13">
        <v>478354700</v>
      </c>
      <c r="O137" s="13">
        <v>1720918696</v>
      </c>
      <c r="P137" s="13">
        <v>530189151</v>
      </c>
      <c r="Q137" s="13">
        <v>511304531</v>
      </c>
      <c r="R137" s="13">
        <v>417348820</v>
      </c>
      <c r="S137" s="13">
        <v>1458842502</v>
      </c>
      <c r="T137" s="13">
        <v>4180013312</v>
      </c>
      <c r="U137" s="13"/>
      <c r="V137" s="13">
        <v>4180013312</v>
      </c>
      <c r="W137" s="13">
        <v>9550492868</v>
      </c>
      <c r="Y137" s="39" t="e">
        <f>SUM(#REF!)-#REF!</f>
        <v>#REF!</v>
      </c>
      <c r="Z137" s="39" t="e">
        <f>SUM(#REF!)-#REF!</f>
        <v>#REF!</v>
      </c>
      <c r="AA137" s="39" t="e">
        <f>SUM(#REF!)-C137</f>
        <v>#REF!</v>
      </c>
      <c r="AB137" s="39">
        <f t="shared" si="4"/>
        <v>0</v>
      </c>
      <c r="AC137" s="39" t="e">
        <f>C137-W137-#REF!-#REF!</f>
        <v>#REF!</v>
      </c>
    </row>
    <row r="138" spans="1:29" ht="19.5" customHeight="1">
      <c r="A138" s="11"/>
      <c r="B138" s="12" t="s">
        <v>105</v>
      </c>
      <c r="C138" s="26">
        <v>72649000</v>
      </c>
      <c r="D138" s="13"/>
      <c r="E138" s="13">
        <v>4467750</v>
      </c>
      <c r="F138" s="13">
        <v>5986050</v>
      </c>
      <c r="G138" s="13">
        <v>10453800</v>
      </c>
      <c r="H138" s="13">
        <v>5226900</v>
      </c>
      <c r="I138" s="13">
        <v>5226900</v>
      </c>
      <c r="J138" s="35">
        <v>4467750</v>
      </c>
      <c r="K138" s="13">
        <v>14921550</v>
      </c>
      <c r="L138" s="13">
        <v>5226900</v>
      </c>
      <c r="M138" s="13">
        <v>5226900</v>
      </c>
      <c r="N138" s="13">
        <v>5986050</v>
      </c>
      <c r="O138" s="13">
        <v>16439850</v>
      </c>
      <c r="P138" s="13">
        <v>5226900</v>
      </c>
      <c r="Q138" s="13">
        <v>5226900</v>
      </c>
      <c r="R138" s="13">
        <v>5226900</v>
      </c>
      <c r="S138" s="13">
        <v>15680700</v>
      </c>
      <c r="T138" s="13">
        <v>15126825</v>
      </c>
      <c r="U138" s="13"/>
      <c r="V138" s="13">
        <v>15126825</v>
      </c>
      <c r="W138" s="13">
        <v>72622725</v>
      </c>
      <c r="Y138" s="39" t="e">
        <f>SUM(#REF!)-#REF!</f>
        <v>#REF!</v>
      </c>
      <c r="Z138" s="39" t="e">
        <f>SUM(#REF!)-#REF!</f>
        <v>#REF!</v>
      </c>
      <c r="AA138" s="39" t="e">
        <f>SUM(#REF!)-C138</f>
        <v>#REF!</v>
      </c>
      <c r="AB138" s="39">
        <f t="shared" si="4"/>
        <v>0</v>
      </c>
      <c r="AC138" s="39" t="e">
        <f>C138-W138-#REF!-#REF!</f>
        <v>#REF!</v>
      </c>
    </row>
    <row r="139" spans="1:29" ht="19.5" customHeight="1">
      <c r="A139" s="11"/>
      <c r="B139" s="12" t="s">
        <v>106</v>
      </c>
      <c r="C139" s="26">
        <v>580505000</v>
      </c>
      <c r="D139" s="13"/>
      <c r="E139" s="13"/>
      <c r="F139" s="13">
        <v>5280370</v>
      </c>
      <c r="G139" s="13">
        <v>5280370</v>
      </c>
      <c r="H139" s="13">
        <v>152954405</v>
      </c>
      <c r="I139" s="13">
        <v>39432185</v>
      </c>
      <c r="J139" s="35">
        <v>21179174</v>
      </c>
      <c r="K139" s="13">
        <v>213565764</v>
      </c>
      <c r="L139" s="13">
        <v>43145174</v>
      </c>
      <c r="M139" s="13">
        <v>47259914</v>
      </c>
      <c r="N139" s="13">
        <v>77296989</v>
      </c>
      <c r="O139" s="13">
        <v>167702077</v>
      </c>
      <c r="P139" s="13">
        <v>11807359</v>
      </c>
      <c r="Q139" s="13">
        <v>38025185</v>
      </c>
      <c r="R139" s="13">
        <v>89614755</v>
      </c>
      <c r="S139" s="13">
        <v>139447299</v>
      </c>
      <c r="T139" s="13">
        <v>46358342</v>
      </c>
      <c r="U139" s="13"/>
      <c r="V139" s="13">
        <v>46358342</v>
      </c>
      <c r="W139" s="13">
        <v>572353852</v>
      </c>
      <c r="Y139" s="39" t="e">
        <f>SUM(#REF!)-#REF!</f>
        <v>#REF!</v>
      </c>
      <c r="Z139" s="39" t="e">
        <f>SUM(#REF!)-#REF!</f>
        <v>#REF!</v>
      </c>
      <c r="AA139" s="39" t="e">
        <f>SUM(#REF!)-C139</f>
        <v>#REF!</v>
      </c>
      <c r="AB139" s="39">
        <f t="shared" si="4"/>
        <v>0</v>
      </c>
      <c r="AC139" s="39" t="e">
        <f>C139-W139-#REF!-#REF!</f>
        <v>#REF!</v>
      </c>
    </row>
    <row r="140" spans="1:29" ht="19.5" customHeight="1">
      <c r="A140" s="15" t="s">
        <v>215</v>
      </c>
      <c r="B140" s="16"/>
      <c r="C140" s="10">
        <v>18374777000</v>
      </c>
      <c r="D140" s="10">
        <v>2572500</v>
      </c>
      <c r="E140" s="10">
        <v>302834</v>
      </c>
      <c r="F140" s="10">
        <v>2399304</v>
      </c>
      <c r="G140" s="10">
        <v>5274638</v>
      </c>
      <c r="H140" s="10">
        <v>13945081</v>
      </c>
      <c r="I140" s="10">
        <v>1132194</v>
      </c>
      <c r="J140" s="10">
        <v>11704793</v>
      </c>
      <c r="K140" s="10">
        <v>26782068</v>
      </c>
      <c r="L140" s="10">
        <v>33894305</v>
      </c>
      <c r="M140" s="10">
        <v>189809384</v>
      </c>
      <c r="N140" s="10">
        <v>106631814</v>
      </c>
      <c r="O140" s="10">
        <v>330335503</v>
      </c>
      <c r="P140" s="10">
        <v>107677808</v>
      </c>
      <c r="Q140" s="10">
        <v>609833471</v>
      </c>
      <c r="R140" s="10">
        <v>3937436</v>
      </c>
      <c r="S140" s="10">
        <v>721448715</v>
      </c>
      <c r="T140" s="10">
        <v>14308843002</v>
      </c>
      <c r="U140" s="10">
        <v>-11520</v>
      </c>
      <c r="V140" s="10">
        <v>14308831482</v>
      </c>
      <c r="W140" s="10">
        <v>15392672406</v>
      </c>
      <c r="Y140" s="39" t="e">
        <f>SUM(#REF!)-#REF!</f>
        <v>#REF!</v>
      </c>
      <c r="Z140" s="39" t="e">
        <f>SUM(#REF!)-#REF!</f>
        <v>#REF!</v>
      </c>
      <c r="AA140" s="39" t="e">
        <f>SUM(#REF!)-C140</f>
        <v>#REF!</v>
      </c>
      <c r="AB140" s="39">
        <f t="shared" si="4"/>
        <v>0</v>
      </c>
      <c r="AC140" s="39" t="e">
        <f>C140-W140-#REF!-#REF!</f>
        <v>#REF!</v>
      </c>
    </row>
    <row r="141" spans="1:29" ht="19.5" customHeight="1">
      <c r="A141" s="11"/>
      <c r="B141" s="12" t="s">
        <v>57</v>
      </c>
      <c r="C141" s="26">
        <v>5785000</v>
      </c>
      <c r="D141" s="13"/>
      <c r="E141" s="13">
        <v>243200</v>
      </c>
      <c r="F141" s="13">
        <v>1287000</v>
      </c>
      <c r="G141" s="13">
        <v>1530200</v>
      </c>
      <c r="H141" s="13">
        <v>825000</v>
      </c>
      <c r="I141" s="13">
        <v>284800</v>
      </c>
      <c r="J141" s="35">
        <v>183200</v>
      </c>
      <c r="K141" s="13">
        <v>1293000</v>
      </c>
      <c r="L141" s="13">
        <v>0</v>
      </c>
      <c r="M141" s="13">
        <v>40200</v>
      </c>
      <c r="N141" s="13">
        <v>0</v>
      </c>
      <c r="O141" s="13">
        <v>40200</v>
      </c>
      <c r="P141" s="13">
        <v>0</v>
      </c>
      <c r="Q141" s="13">
        <v>326400</v>
      </c>
      <c r="R141" s="13">
        <v>0</v>
      </c>
      <c r="S141" s="13">
        <v>326400</v>
      </c>
      <c r="T141" s="13">
        <v>606700</v>
      </c>
      <c r="U141" s="13"/>
      <c r="V141" s="13">
        <v>606700</v>
      </c>
      <c r="W141" s="13">
        <v>3796500</v>
      </c>
      <c r="Y141" s="39" t="e">
        <f>SUM(#REF!)-#REF!</f>
        <v>#REF!</v>
      </c>
      <c r="Z141" s="39" t="e">
        <f>SUM(#REF!)-#REF!</f>
        <v>#REF!</v>
      </c>
      <c r="AA141" s="39" t="e">
        <f>SUM(#REF!)-C141</f>
        <v>#REF!</v>
      </c>
      <c r="AB141" s="39">
        <f t="shared" si="4"/>
        <v>0</v>
      </c>
      <c r="AC141" s="39" t="e">
        <f>C141-W141-#REF!-#REF!</f>
        <v>#REF!</v>
      </c>
    </row>
    <row r="142" spans="1:29" ht="19.5" customHeight="1">
      <c r="A142" s="11"/>
      <c r="B142" s="12" t="s">
        <v>141</v>
      </c>
      <c r="C142" s="26">
        <v>39344000</v>
      </c>
      <c r="D142" s="13"/>
      <c r="E142" s="13"/>
      <c r="F142" s="13"/>
      <c r="G142" s="13">
        <v>0</v>
      </c>
      <c r="H142" s="13">
        <v>4178100</v>
      </c>
      <c r="I142" s="13">
        <v>211400</v>
      </c>
      <c r="J142" s="35">
        <v>2375700</v>
      </c>
      <c r="K142" s="13">
        <v>6765200</v>
      </c>
      <c r="L142" s="13">
        <v>194400</v>
      </c>
      <c r="M142" s="13">
        <v>143500</v>
      </c>
      <c r="N142" s="13">
        <v>9966200</v>
      </c>
      <c r="O142" s="13">
        <v>10304100</v>
      </c>
      <c r="P142" s="13">
        <v>94200</v>
      </c>
      <c r="Q142" s="13">
        <v>261600</v>
      </c>
      <c r="R142" s="13">
        <v>3164500</v>
      </c>
      <c r="S142" s="13">
        <v>3520300</v>
      </c>
      <c r="T142" s="13">
        <v>518000</v>
      </c>
      <c r="U142" s="13"/>
      <c r="V142" s="13">
        <v>518000</v>
      </c>
      <c r="W142" s="13">
        <v>21107600</v>
      </c>
      <c r="Y142" s="39" t="e">
        <f>SUM(#REF!)-#REF!</f>
        <v>#REF!</v>
      </c>
      <c r="Z142" s="39" t="e">
        <f>SUM(#REF!)-#REF!</f>
        <v>#REF!</v>
      </c>
      <c r="AA142" s="39" t="e">
        <f>SUM(#REF!)-C142</f>
        <v>#REF!</v>
      </c>
      <c r="AB142" s="39">
        <f t="shared" si="4"/>
        <v>0</v>
      </c>
      <c r="AC142" s="39" t="e">
        <f>C142-W142-#REF!-#REF!</f>
        <v>#REF!</v>
      </c>
    </row>
    <row r="143" spans="1:29" ht="19.5" customHeight="1">
      <c r="A143" s="11"/>
      <c r="B143" s="12" t="s">
        <v>83</v>
      </c>
      <c r="C143" s="26">
        <v>2045000</v>
      </c>
      <c r="D143" s="13"/>
      <c r="E143" s="13">
        <v>39600</v>
      </c>
      <c r="F143" s="13">
        <v>36500</v>
      </c>
      <c r="G143" s="13">
        <v>76100</v>
      </c>
      <c r="H143" s="13">
        <v>68990</v>
      </c>
      <c r="I143" s="13">
        <v>35380</v>
      </c>
      <c r="J143" s="35">
        <v>0</v>
      </c>
      <c r="K143" s="13">
        <v>104370</v>
      </c>
      <c r="L143" s="13">
        <v>14280</v>
      </c>
      <c r="M143" s="13">
        <v>94720</v>
      </c>
      <c r="N143" s="13">
        <v>206388</v>
      </c>
      <c r="O143" s="13">
        <v>315388</v>
      </c>
      <c r="P143" s="13">
        <v>152160</v>
      </c>
      <c r="Q143" s="13">
        <v>352790</v>
      </c>
      <c r="R143" s="13">
        <v>496910</v>
      </c>
      <c r="S143" s="13">
        <v>1001860</v>
      </c>
      <c r="T143" s="13">
        <v>10740</v>
      </c>
      <c r="U143" s="13"/>
      <c r="V143" s="13">
        <v>10740</v>
      </c>
      <c r="W143" s="13">
        <v>1508458</v>
      </c>
      <c r="Y143" s="39" t="e">
        <f>SUM(#REF!)-#REF!</f>
        <v>#REF!</v>
      </c>
      <c r="Z143" s="39" t="e">
        <f>SUM(#REF!)-#REF!</f>
        <v>#REF!</v>
      </c>
      <c r="AA143" s="39"/>
      <c r="AB143" s="39"/>
      <c r="AC143" s="39"/>
    </row>
    <row r="144" spans="1:29" ht="19.5" customHeight="1">
      <c r="A144" s="11"/>
      <c r="B144" s="12" t="s">
        <v>37</v>
      </c>
      <c r="C144" s="26">
        <v>2428000</v>
      </c>
      <c r="D144" s="13"/>
      <c r="E144" s="13"/>
      <c r="F144" s="13">
        <v>169840</v>
      </c>
      <c r="G144" s="13">
        <v>169840</v>
      </c>
      <c r="H144" s="13"/>
      <c r="I144" s="13">
        <v>0</v>
      </c>
      <c r="J144" s="35">
        <v>0</v>
      </c>
      <c r="K144" s="13">
        <v>0</v>
      </c>
      <c r="L144" s="13">
        <v>135480</v>
      </c>
      <c r="M144" s="13">
        <v>142370</v>
      </c>
      <c r="N144" s="13">
        <v>0</v>
      </c>
      <c r="O144" s="13">
        <v>277850</v>
      </c>
      <c r="P144" s="13">
        <v>11374</v>
      </c>
      <c r="Q144" s="13">
        <v>90310</v>
      </c>
      <c r="R144" s="13">
        <v>85700</v>
      </c>
      <c r="S144" s="13">
        <v>187384</v>
      </c>
      <c r="T144" s="13">
        <v>233630</v>
      </c>
      <c r="U144" s="13"/>
      <c r="V144" s="13">
        <v>233630</v>
      </c>
      <c r="W144" s="13">
        <v>868704</v>
      </c>
      <c r="Y144" s="39" t="e">
        <f>SUM(#REF!)-#REF!</f>
        <v>#REF!</v>
      </c>
      <c r="Z144" s="39" t="e">
        <f>SUM(#REF!)-#REF!</f>
        <v>#REF!</v>
      </c>
      <c r="AA144" s="39" t="e">
        <f>SUM(#REF!)-C144</f>
        <v>#REF!</v>
      </c>
      <c r="AB144" s="39">
        <f aca="true" t="shared" si="5" ref="AB144:AB166">SUM(D144:V144)-W144-G144-K144-O144-S144-V144</f>
        <v>0</v>
      </c>
      <c r="AC144" s="39" t="e">
        <f>C144-W144-#REF!-#REF!</f>
        <v>#REF!</v>
      </c>
    </row>
    <row r="145" spans="1:29" ht="19.5" customHeight="1">
      <c r="A145" s="11"/>
      <c r="B145" s="12" t="s">
        <v>97</v>
      </c>
      <c r="C145" s="26">
        <v>2190000</v>
      </c>
      <c r="D145" s="13"/>
      <c r="E145" s="13"/>
      <c r="F145" s="13">
        <v>840570</v>
      </c>
      <c r="G145" s="13">
        <v>840570</v>
      </c>
      <c r="H145" s="13">
        <v>173360</v>
      </c>
      <c r="I145" s="13">
        <v>206220</v>
      </c>
      <c r="J145" s="35">
        <v>170350</v>
      </c>
      <c r="K145" s="13">
        <v>549930</v>
      </c>
      <c r="L145" s="13">
        <v>0</v>
      </c>
      <c r="M145" s="13">
        <v>2360</v>
      </c>
      <c r="N145" s="13">
        <v>0</v>
      </c>
      <c r="O145" s="13">
        <v>2360</v>
      </c>
      <c r="P145" s="13">
        <v>0</v>
      </c>
      <c r="Q145" s="13">
        <v>12750</v>
      </c>
      <c r="R145" s="13">
        <v>0</v>
      </c>
      <c r="S145" s="13">
        <v>12750</v>
      </c>
      <c r="T145" s="13">
        <v>310060</v>
      </c>
      <c r="U145" s="13"/>
      <c r="V145" s="13">
        <v>310060</v>
      </c>
      <c r="W145" s="13">
        <v>1715670</v>
      </c>
      <c r="Y145" s="39" t="e">
        <f>SUM(#REF!)-#REF!</f>
        <v>#REF!</v>
      </c>
      <c r="Z145" s="39" t="e">
        <f>SUM(#REF!)-#REF!</f>
        <v>#REF!</v>
      </c>
      <c r="AA145" s="39" t="e">
        <f>SUM(#REF!)-C145</f>
        <v>#REF!</v>
      </c>
      <c r="AB145" s="39">
        <f t="shared" si="5"/>
        <v>0</v>
      </c>
      <c r="AC145" s="39" t="e">
        <f>C145-W145-#REF!-#REF!</f>
        <v>#REF!</v>
      </c>
    </row>
    <row r="146" spans="1:29" ht="19.5" customHeight="1">
      <c r="A146" s="11"/>
      <c r="B146" s="12" t="s">
        <v>38</v>
      </c>
      <c r="C146" s="26">
        <v>1384000</v>
      </c>
      <c r="D146" s="13"/>
      <c r="E146" s="13"/>
      <c r="F146" s="13"/>
      <c r="G146" s="13">
        <v>0</v>
      </c>
      <c r="H146" s="13">
        <v>341547</v>
      </c>
      <c r="I146" s="13">
        <v>0</v>
      </c>
      <c r="J146" s="35">
        <v>46049</v>
      </c>
      <c r="K146" s="13">
        <v>387596</v>
      </c>
      <c r="L146" s="13">
        <v>0</v>
      </c>
      <c r="M146" s="13">
        <v>0</v>
      </c>
      <c r="N146" s="13">
        <v>211832</v>
      </c>
      <c r="O146" s="13">
        <v>211832</v>
      </c>
      <c r="P146" s="13">
        <v>14620</v>
      </c>
      <c r="Q146" s="13">
        <v>29747</v>
      </c>
      <c r="R146" s="13">
        <v>136566</v>
      </c>
      <c r="S146" s="13">
        <v>180933</v>
      </c>
      <c r="T146" s="13">
        <v>135606</v>
      </c>
      <c r="U146" s="13"/>
      <c r="V146" s="13">
        <v>135606</v>
      </c>
      <c r="W146" s="13">
        <v>915967</v>
      </c>
      <c r="Y146" s="39" t="e">
        <f>SUM(#REF!)-#REF!</f>
        <v>#REF!</v>
      </c>
      <c r="Z146" s="39" t="e">
        <f>SUM(#REF!)-#REF!</f>
        <v>#REF!</v>
      </c>
      <c r="AA146" s="39" t="e">
        <f>SUM(#REF!)-C146</f>
        <v>#REF!</v>
      </c>
      <c r="AB146" s="39">
        <f t="shared" si="5"/>
        <v>0</v>
      </c>
      <c r="AC146" s="39" t="e">
        <f>C146-W146-#REF!-#REF!</f>
        <v>#REF!</v>
      </c>
    </row>
    <row r="147" spans="1:29" ht="19.5" customHeight="1">
      <c r="A147" s="11"/>
      <c r="B147" s="12" t="s">
        <v>39</v>
      </c>
      <c r="C147" s="26">
        <v>1585000</v>
      </c>
      <c r="D147" s="13"/>
      <c r="E147" s="13"/>
      <c r="F147" s="13"/>
      <c r="G147" s="13">
        <v>0</v>
      </c>
      <c r="H147" s="13"/>
      <c r="I147" s="13"/>
      <c r="J147" s="35"/>
      <c r="K147" s="13">
        <v>0</v>
      </c>
      <c r="L147" s="13">
        <v>163481</v>
      </c>
      <c r="M147" s="13">
        <v>0</v>
      </c>
      <c r="N147" s="13">
        <v>0</v>
      </c>
      <c r="O147" s="13">
        <v>163481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/>
      <c r="V147" s="13">
        <v>0</v>
      </c>
      <c r="W147" s="13">
        <v>163481</v>
      </c>
      <c r="Y147" s="39" t="e">
        <f>SUM(#REF!)-#REF!</f>
        <v>#REF!</v>
      </c>
      <c r="Z147" s="39" t="e">
        <f>SUM(#REF!)-#REF!</f>
        <v>#REF!</v>
      </c>
      <c r="AA147" s="39" t="e">
        <f>SUM(#REF!)-C147</f>
        <v>#REF!</v>
      </c>
      <c r="AB147" s="39">
        <f t="shared" si="5"/>
        <v>0</v>
      </c>
      <c r="AC147" s="39" t="e">
        <f>C147-W147-#REF!-#REF!</f>
        <v>#REF!</v>
      </c>
    </row>
    <row r="148" spans="1:29" ht="19.5" customHeight="1">
      <c r="A148" s="11"/>
      <c r="B148" s="12" t="s">
        <v>103</v>
      </c>
      <c r="C148" s="26">
        <v>1341231000</v>
      </c>
      <c r="D148" s="13"/>
      <c r="E148" s="13"/>
      <c r="F148" s="13">
        <v>45360</v>
      </c>
      <c r="G148" s="13">
        <v>45360</v>
      </c>
      <c r="H148" s="13"/>
      <c r="I148" s="13">
        <v>374360</v>
      </c>
      <c r="J148" s="35">
        <v>45360</v>
      </c>
      <c r="K148" s="13">
        <v>419720</v>
      </c>
      <c r="L148" s="13">
        <v>5641860</v>
      </c>
      <c r="M148" s="13">
        <v>5976600</v>
      </c>
      <c r="N148" s="13">
        <v>0</v>
      </c>
      <c r="O148" s="13">
        <v>11618460</v>
      </c>
      <c r="P148" s="13">
        <v>0</v>
      </c>
      <c r="Q148" s="13">
        <v>132090</v>
      </c>
      <c r="R148" s="13">
        <v>45360</v>
      </c>
      <c r="S148" s="13">
        <v>177450</v>
      </c>
      <c r="T148" s="13">
        <v>419669426</v>
      </c>
      <c r="U148" s="13">
        <v>-11520</v>
      </c>
      <c r="V148" s="13">
        <v>419657906</v>
      </c>
      <c r="W148" s="13">
        <v>431918896</v>
      </c>
      <c r="Y148" s="39" t="e">
        <f>SUM(#REF!)-#REF!</f>
        <v>#REF!</v>
      </c>
      <c r="Z148" s="39" t="e">
        <f>SUM(#REF!)-#REF!</f>
        <v>#REF!</v>
      </c>
      <c r="AA148" s="39" t="e">
        <f>SUM(#REF!)-C148</f>
        <v>#REF!</v>
      </c>
      <c r="AB148" s="39">
        <f t="shared" si="5"/>
        <v>0</v>
      </c>
      <c r="AC148" s="39" t="e">
        <f>C148-W148-#REF!-#REF!</f>
        <v>#REF!</v>
      </c>
    </row>
    <row r="149" spans="1:29" ht="19.5" customHeight="1">
      <c r="A149" s="11"/>
      <c r="B149" s="12" t="s">
        <v>105</v>
      </c>
      <c r="C149" s="26">
        <v>241000</v>
      </c>
      <c r="D149" s="13"/>
      <c r="E149" s="13">
        <v>20034</v>
      </c>
      <c r="F149" s="13">
        <v>20034</v>
      </c>
      <c r="G149" s="13">
        <v>40068</v>
      </c>
      <c r="H149" s="13">
        <v>20034</v>
      </c>
      <c r="I149" s="13">
        <v>20034</v>
      </c>
      <c r="J149" s="35">
        <v>20034</v>
      </c>
      <c r="K149" s="13">
        <v>60102</v>
      </c>
      <c r="L149" s="13">
        <v>20034</v>
      </c>
      <c r="M149" s="13">
        <v>20034</v>
      </c>
      <c r="N149" s="13">
        <v>20034</v>
      </c>
      <c r="O149" s="13">
        <v>60102</v>
      </c>
      <c r="P149" s="13">
        <v>20034</v>
      </c>
      <c r="Q149" s="13">
        <v>20034</v>
      </c>
      <c r="R149" s="13">
        <v>8400</v>
      </c>
      <c r="S149" s="13">
        <v>48468</v>
      </c>
      <c r="T149" s="13">
        <v>31668</v>
      </c>
      <c r="U149" s="13"/>
      <c r="V149" s="13">
        <v>31668</v>
      </c>
      <c r="W149" s="13">
        <v>240408</v>
      </c>
      <c r="Y149" s="39" t="e">
        <f>SUM(#REF!)-#REF!</f>
        <v>#REF!</v>
      </c>
      <c r="Z149" s="39" t="e">
        <f>SUM(#REF!)-#REF!</f>
        <v>#REF!</v>
      </c>
      <c r="AA149" s="39" t="e">
        <f>SUM(#REF!)-C149</f>
        <v>#REF!</v>
      </c>
      <c r="AB149" s="39">
        <f t="shared" si="5"/>
        <v>0</v>
      </c>
      <c r="AC149" s="39" t="e">
        <f>C149-W149-#REF!-#REF!</f>
        <v>#REF!</v>
      </c>
    </row>
    <row r="150" spans="1:29" ht="19.5" customHeight="1">
      <c r="A150" s="11"/>
      <c r="B150" s="12" t="s">
        <v>124</v>
      </c>
      <c r="C150" s="26">
        <v>13607772000</v>
      </c>
      <c r="D150" s="13"/>
      <c r="E150" s="13"/>
      <c r="F150" s="13"/>
      <c r="G150" s="13">
        <v>0</v>
      </c>
      <c r="H150" s="13"/>
      <c r="I150" s="13"/>
      <c r="J150" s="35"/>
      <c r="K150" s="13">
        <v>0</v>
      </c>
      <c r="L150" s="13">
        <v>0</v>
      </c>
      <c r="M150" s="13"/>
      <c r="N150" s="13"/>
      <c r="O150" s="13">
        <v>0</v>
      </c>
      <c r="P150" s="13">
        <v>0</v>
      </c>
      <c r="Q150" s="13"/>
      <c r="R150" s="13"/>
      <c r="S150" s="13">
        <v>0</v>
      </c>
      <c r="T150" s="13">
        <v>11843496612</v>
      </c>
      <c r="U150" s="13"/>
      <c r="V150" s="13">
        <v>11843496612</v>
      </c>
      <c r="W150" s="13">
        <v>11843496612</v>
      </c>
      <c r="Y150" s="39" t="e">
        <f>SUM(#REF!)-#REF!</f>
        <v>#REF!</v>
      </c>
      <c r="Z150" s="39" t="e">
        <f>SUM(#REF!)-#REF!</f>
        <v>#REF!</v>
      </c>
      <c r="AA150" s="39" t="e">
        <f>SUM(#REF!)-C150</f>
        <v>#REF!</v>
      </c>
      <c r="AB150" s="39">
        <f t="shared" si="5"/>
        <v>0</v>
      </c>
      <c r="AC150" s="39" t="e">
        <f>C150-W150-#REF!-#REF!</f>
        <v>#REF!</v>
      </c>
    </row>
    <row r="151" spans="1:29" ht="19.5" customHeight="1">
      <c r="A151" s="11"/>
      <c r="B151" s="12" t="s">
        <v>40</v>
      </c>
      <c r="C151" s="26">
        <v>3370772000</v>
      </c>
      <c r="D151" s="13">
        <v>2572500</v>
      </c>
      <c r="E151" s="13">
        <v>0</v>
      </c>
      <c r="F151" s="13">
        <v>0</v>
      </c>
      <c r="G151" s="13">
        <v>2572500</v>
      </c>
      <c r="H151" s="13">
        <v>8338050</v>
      </c>
      <c r="I151" s="13">
        <v>0</v>
      </c>
      <c r="J151" s="35">
        <v>8864100</v>
      </c>
      <c r="K151" s="13">
        <v>17202150</v>
      </c>
      <c r="L151" s="13">
        <v>27724770</v>
      </c>
      <c r="M151" s="13">
        <v>183389600</v>
      </c>
      <c r="N151" s="13">
        <v>96227360</v>
      </c>
      <c r="O151" s="13">
        <v>307341730</v>
      </c>
      <c r="P151" s="13">
        <v>107385420</v>
      </c>
      <c r="Q151" s="13">
        <v>608607750</v>
      </c>
      <c r="R151" s="13">
        <v>0</v>
      </c>
      <c r="S151" s="13">
        <v>715993170</v>
      </c>
      <c r="T151" s="13">
        <v>2043830560</v>
      </c>
      <c r="U151" s="13"/>
      <c r="V151" s="13">
        <v>2043830560</v>
      </c>
      <c r="W151" s="13">
        <v>3086940110</v>
      </c>
      <c r="Y151" s="39" t="e">
        <f>SUM(#REF!)-#REF!</f>
        <v>#REF!</v>
      </c>
      <c r="Z151" s="39" t="e">
        <f>SUM(#REF!)-#REF!</f>
        <v>#REF!</v>
      </c>
      <c r="AA151" s="39" t="e">
        <f>SUM(#REF!)-C151</f>
        <v>#REF!</v>
      </c>
      <c r="AB151" s="39">
        <f t="shared" si="5"/>
        <v>0</v>
      </c>
      <c r="AC151" s="39" t="e">
        <f>C151-W151-#REF!-#REF!</f>
        <v>#REF!</v>
      </c>
    </row>
    <row r="152" spans="1:29" ht="19.5" customHeight="1">
      <c r="A152" s="15" t="s">
        <v>216</v>
      </c>
      <c r="B152" s="16"/>
      <c r="C152" s="25"/>
      <c r="D152" s="10"/>
      <c r="E152" s="10"/>
      <c r="F152" s="10"/>
      <c r="G152" s="10"/>
      <c r="H152" s="10"/>
      <c r="I152" s="10">
        <v>0</v>
      </c>
      <c r="J152" s="10">
        <v>0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Y152" s="39" t="e">
        <f>SUM(#REF!)-#REF!</f>
        <v>#REF!</v>
      </c>
      <c r="Z152" s="39" t="e">
        <f>SUM(#REF!)-#REF!</f>
        <v>#REF!</v>
      </c>
      <c r="AA152" s="39" t="e">
        <f>SUM(#REF!)-C152</f>
        <v>#REF!</v>
      </c>
      <c r="AB152" s="39">
        <f t="shared" si="5"/>
        <v>0</v>
      </c>
      <c r="AC152" s="39" t="e">
        <f>C152-W152-#REF!-#REF!</f>
        <v>#REF!</v>
      </c>
    </row>
    <row r="153" spans="1:29" ht="19.5" customHeight="1">
      <c r="A153" s="11"/>
      <c r="B153" s="12" t="s">
        <v>136</v>
      </c>
      <c r="C153" s="26">
        <v>30899629000</v>
      </c>
      <c r="D153" s="13">
        <v>7000000000</v>
      </c>
      <c r="E153" s="13">
        <v>0</v>
      </c>
      <c r="F153" s="13">
        <v>0</v>
      </c>
      <c r="G153" s="13">
        <v>7000000000</v>
      </c>
      <c r="H153" s="13">
        <v>3000000000</v>
      </c>
      <c r="I153" s="13">
        <v>0</v>
      </c>
      <c r="J153" s="13">
        <v>0</v>
      </c>
      <c r="K153" s="13">
        <v>3000000000</v>
      </c>
      <c r="L153" s="13">
        <v>6000000000</v>
      </c>
      <c r="M153" s="13">
        <v>0</v>
      </c>
      <c r="N153" s="13">
        <v>0</v>
      </c>
      <c r="O153" s="13">
        <v>6000000000</v>
      </c>
      <c r="P153" s="13">
        <v>14899629000</v>
      </c>
      <c r="Q153" s="13">
        <v>0</v>
      </c>
      <c r="R153" s="13">
        <v>0</v>
      </c>
      <c r="S153" s="13">
        <v>14899629000</v>
      </c>
      <c r="T153" s="13">
        <v>0</v>
      </c>
      <c r="U153" s="13"/>
      <c r="V153" s="13">
        <v>0</v>
      </c>
      <c r="W153" s="13">
        <v>30899629000</v>
      </c>
      <c r="Y153" s="39" t="e">
        <f>SUM(#REF!)-#REF!</f>
        <v>#REF!</v>
      </c>
      <c r="Z153" s="39" t="e">
        <f>SUM(#REF!)-#REF!</f>
        <v>#REF!</v>
      </c>
      <c r="AA153" s="39" t="e">
        <f>SUM(#REF!)-C153</f>
        <v>#REF!</v>
      </c>
      <c r="AB153" s="39">
        <f t="shared" si="5"/>
        <v>0</v>
      </c>
      <c r="AC153" s="39" t="e">
        <f>C153-W153-#REF!-#REF!</f>
        <v>#REF!</v>
      </c>
    </row>
    <row r="154" spans="1:29" ht="19.5" customHeight="1">
      <c r="A154" s="15" t="s">
        <v>217</v>
      </c>
      <c r="B154" s="16"/>
      <c r="C154" s="25"/>
      <c r="D154" s="10"/>
      <c r="E154" s="10"/>
      <c r="F154" s="10"/>
      <c r="G154" s="10"/>
      <c r="H154" s="10"/>
      <c r="I154" s="10">
        <v>0</v>
      </c>
      <c r="J154" s="10">
        <v>0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Y154" s="39" t="e">
        <f>SUM(#REF!)-#REF!</f>
        <v>#REF!</v>
      </c>
      <c r="Z154" s="39" t="e">
        <f>SUM(#REF!)-#REF!</f>
        <v>#REF!</v>
      </c>
      <c r="AA154" s="39" t="e">
        <f>SUM(#REF!)-C154</f>
        <v>#REF!</v>
      </c>
      <c r="AB154" s="39">
        <f t="shared" si="5"/>
        <v>0</v>
      </c>
      <c r="AC154" s="39" t="e">
        <f>C154-W154-#REF!-#REF!</f>
        <v>#REF!</v>
      </c>
    </row>
    <row r="155" spans="1:29" ht="19.5" customHeight="1">
      <c r="A155" s="11"/>
      <c r="B155" s="71" t="s">
        <v>135</v>
      </c>
      <c r="C155" s="26">
        <v>6277131250</v>
      </c>
      <c r="D155" s="13"/>
      <c r="E155" s="13"/>
      <c r="F155" s="13"/>
      <c r="G155" s="13">
        <v>0</v>
      </c>
      <c r="H155" s="13"/>
      <c r="I155" s="13">
        <v>0</v>
      </c>
      <c r="J155" s="13">
        <v>0</v>
      </c>
      <c r="K155" s="13">
        <v>0</v>
      </c>
      <c r="L155" s="13">
        <v>0</v>
      </c>
      <c r="M155" s="13"/>
      <c r="N155" s="13"/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4851832201</v>
      </c>
      <c r="U155" s="13"/>
      <c r="V155" s="13">
        <v>4851832201</v>
      </c>
      <c r="W155" s="13">
        <v>4851832201</v>
      </c>
      <c r="Y155" s="39" t="e">
        <f>SUM(#REF!)-#REF!</f>
        <v>#REF!</v>
      </c>
      <c r="Z155" s="39" t="e">
        <f>SUM(#REF!)-#REF!</f>
        <v>#REF!</v>
      </c>
      <c r="AA155" s="39" t="e">
        <f>SUM(#REF!)-C155</f>
        <v>#REF!</v>
      </c>
      <c r="AB155" s="39">
        <f t="shared" si="5"/>
        <v>0</v>
      </c>
      <c r="AC155" s="39" t="e">
        <f>C155-W155-#REF!-#REF!</f>
        <v>#REF!</v>
      </c>
    </row>
    <row r="156" spans="1:29" ht="19.5" customHeight="1">
      <c r="A156" s="15" t="s">
        <v>218</v>
      </c>
      <c r="B156" s="16"/>
      <c r="C156" s="10">
        <v>35174014000</v>
      </c>
      <c r="D156" s="10">
        <v>242079</v>
      </c>
      <c r="E156" s="10">
        <v>5066019</v>
      </c>
      <c r="F156" s="10">
        <v>131765326</v>
      </c>
      <c r="G156" s="10">
        <v>137073424</v>
      </c>
      <c r="H156" s="10">
        <v>54101747</v>
      </c>
      <c r="I156" s="10">
        <v>1184891263</v>
      </c>
      <c r="J156" s="10">
        <v>245145901</v>
      </c>
      <c r="K156" s="10">
        <v>1484138911</v>
      </c>
      <c r="L156" s="10">
        <v>638599587</v>
      </c>
      <c r="M156" s="10">
        <v>184199755</v>
      </c>
      <c r="N156" s="10">
        <v>1671961327</v>
      </c>
      <c r="O156" s="10">
        <v>2494760669</v>
      </c>
      <c r="P156" s="10">
        <v>573956115</v>
      </c>
      <c r="Q156" s="10">
        <v>1455595083</v>
      </c>
      <c r="R156" s="10">
        <v>631039083</v>
      </c>
      <c r="S156" s="10">
        <v>2660590281</v>
      </c>
      <c r="T156" s="10">
        <v>22124515046</v>
      </c>
      <c r="U156" s="10">
        <v>0</v>
      </c>
      <c r="V156" s="10">
        <v>22124515046</v>
      </c>
      <c r="W156" s="10">
        <v>28901078331</v>
      </c>
      <c r="Y156" s="39" t="e">
        <f>SUM(#REF!)-#REF!</f>
        <v>#REF!</v>
      </c>
      <c r="Z156" s="39" t="e">
        <f>SUM(#REF!)-#REF!</f>
        <v>#REF!</v>
      </c>
      <c r="AA156" s="39" t="e">
        <f>SUM(#REF!)-C156</f>
        <v>#REF!</v>
      </c>
      <c r="AB156" s="39">
        <f t="shared" si="5"/>
        <v>0</v>
      </c>
      <c r="AC156" s="39" t="e">
        <f>C156-W156-#REF!-#REF!</f>
        <v>#REF!</v>
      </c>
    </row>
    <row r="157" spans="1:29" ht="19.5" customHeight="1">
      <c r="A157" s="11"/>
      <c r="B157" s="12" t="s">
        <v>57</v>
      </c>
      <c r="C157" s="26">
        <v>16915000</v>
      </c>
      <c r="D157" s="13"/>
      <c r="E157" s="13">
        <v>491600</v>
      </c>
      <c r="F157" s="13">
        <v>1207300</v>
      </c>
      <c r="G157" s="13">
        <v>1698900</v>
      </c>
      <c r="H157" s="13">
        <v>1018100</v>
      </c>
      <c r="I157" s="13">
        <v>454900</v>
      </c>
      <c r="J157" s="35">
        <v>459600</v>
      </c>
      <c r="K157" s="13">
        <v>1932600</v>
      </c>
      <c r="L157" s="13">
        <v>118200</v>
      </c>
      <c r="M157" s="13">
        <v>1038300</v>
      </c>
      <c r="N157" s="13">
        <v>518800</v>
      </c>
      <c r="O157" s="13">
        <v>1675300</v>
      </c>
      <c r="P157" s="13">
        <v>632800</v>
      </c>
      <c r="Q157" s="13">
        <v>382400</v>
      </c>
      <c r="R157" s="13">
        <v>1153300</v>
      </c>
      <c r="S157" s="13">
        <v>2168500</v>
      </c>
      <c r="T157" s="13">
        <v>1098300</v>
      </c>
      <c r="U157" s="13"/>
      <c r="V157" s="13">
        <v>1098300</v>
      </c>
      <c r="W157" s="13">
        <v>8573600</v>
      </c>
      <c r="Y157" s="39" t="e">
        <f>SUM(#REF!)-#REF!</f>
        <v>#REF!</v>
      </c>
      <c r="Z157" s="39" t="e">
        <f>SUM(#REF!)-#REF!</f>
        <v>#REF!</v>
      </c>
      <c r="AA157" s="39" t="e">
        <f>SUM(#REF!)-C157</f>
        <v>#REF!</v>
      </c>
      <c r="AB157" s="39">
        <f t="shared" si="5"/>
        <v>0</v>
      </c>
      <c r="AC157" s="39" t="e">
        <f>C157-W157-#REF!-#REF!</f>
        <v>#REF!</v>
      </c>
    </row>
    <row r="158" spans="1:29" ht="19.5" customHeight="1">
      <c r="A158" s="11"/>
      <c r="B158" s="12" t="s">
        <v>97</v>
      </c>
      <c r="C158" s="26">
        <v>3073000</v>
      </c>
      <c r="D158" s="13"/>
      <c r="E158" s="13">
        <v>66650</v>
      </c>
      <c r="F158" s="13">
        <v>58370</v>
      </c>
      <c r="G158" s="13">
        <v>125020</v>
      </c>
      <c r="H158" s="13">
        <v>25090</v>
      </c>
      <c r="I158" s="13">
        <v>2960</v>
      </c>
      <c r="J158" s="35">
        <v>0</v>
      </c>
      <c r="K158" s="13">
        <v>28050</v>
      </c>
      <c r="L158" s="13">
        <v>33100</v>
      </c>
      <c r="M158" s="13">
        <v>196810</v>
      </c>
      <c r="N158" s="13">
        <v>0</v>
      </c>
      <c r="O158" s="13">
        <v>229910</v>
      </c>
      <c r="P158" s="13">
        <v>107990</v>
      </c>
      <c r="Q158" s="13">
        <v>0</v>
      </c>
      <c r="R158" s="13">
        <v>477270</v>
      </c>
      <c r="S158" s="13">
        <v>585260</v>
      </c>
      <c r="T158" s="13">
        <v>728829</v>
      </c>
      <c r="U158" s="13"/>
      <c r="V158" s="13">
        <v>728829</v>
      </c>
      <c r="W158" s="13">
        <v>1697069</v>
      </c>
      <c r="Y158" s="39" t="e">
        <f>SUM(#REF!)-#REF!</f>
        <v>#REF!</v>
      </c>
      <c r="Z158" s="39" t="e">
        <f>SUM(#REF!)-#REF!</f>
        <v>#REF!</v>
      </c>
      <c r="AA158" s="39" t="e">
        <f>SUM(#REF!)-C158</f>
        <v>#REF!</v>
      </c>
      <c r="AB158" s="39">
        <f t="shared" si="5"/>
        <v>0</v>
      </c>
      <c r="AC158" s="39" t="e">
        <f>C158-W158-#REF!-#REF!</f>
        <v>#REF!</v>
      </c>
    </row>
    <row r="159" spans="1:29" ht="19.5" customHeight="1">
      <c r="A159" s="11"/>
      <c r="B159" s="12" t="s">
        <v>101</v>
      </c>
      <c r="C159" s="26">
        <v>294529000</v>
      </c>
      <c r="D159" s="13"/>
      <c r="E159" s="13">
        <v>2497302</v>
      </c>
      <c r="F159" s="13">
        <v>8802</v>
      </c>
      <c r="G159" s="13">
        <v>2506104</v>
      </c>
      <c r="H159" s="13">
        <v>28913424</v>
      </c>
      <c r="I159" s="13">
        <v>423802</v>
      </c>
      <c r="J159" s="35">
        <v>423802</v>
      </c>
      <c r="K159" s="13">
        <v>29761028</v>
      </c>
      <c r="L159" s="13">
        <v>14283802</v>
      </c>
      <c r="M159" s="13">
        <v>28166056</v>
      </c>
      <c r="N159" s="13">
        <v>423802</v>
      </c>
      <c r="O159" s="13">
        <v>42873660</v>
      </c>
      <c r="P159" s="13">
        <v>3714922</v>
      </c>
      <c r="Q159" s="13">
        <v>15567421</v>
      </c>
      <c r="R159" s="13">
        <v>10121389</v>
      </c>
      <c r="S159" s="13">
        <v>29403732</v>
      </c>
      <c r="T159" s="13">
        <v>129458818</v>
      </c>
      <c r="U159" s="13"/>
      <c r="V159" s="13">
        <v>129458818</v>
      </c>
      <c r="W159" s="13">
        <v>234003342</v>
      </c>
      <c r="Y159" s="39" t="e">
        <f>SUM(#REF!)-#REF!</f>
        <v>#REF!</v>
      </c>
      <c r="Z159" s="39" t="e">
        <f>SUM(#REF!)-#REF!</f>
        <v>#REF!</v>
      </c>
      <c r="AA159" s="39" t="e">
        <f>SUM(#REF!)-C159</f>
        <v>#REF!</v>
      </c>
      <c r="AB159" s="39">
        <f t="shared" si="5"/>
        <v>0</v>
      </c>
      <c r="AC159" s="39" t="e">
        <f>C159-W159-#REF!-#REF!</f>
        <v>#REF!</v>
      </c>
    </row>
    <row r="160" spans="1:29" ht="19.5" customHeight="1">
      <c r="A160" s="11"/>
      <c r="B160" s="12" t="s">
        <v>6</v>
      </c>
      <c r="C160" s="26">
        <v>5015526000</v>
      </c>
      <c r="D160" s="13">
        <v>242079</v>
      </c>
      <c r="E160" s="13">
        <v>1983200</v>
      </c>
      <c r="F160" s="13">
        <v>2077562</v>
      </c>
      <c r="G160" s="13">
        <v>4302841</v>
      </c>
      <c r="H160" s="13">
        <v>1811332</v>
      </c>
      <c r="I160" s="13">
        <v>7065371</v>
      </c>
      <c r="J160" s="13">
        <v>1055261</v>
      </c>
      <c r="K160" s="13">
        <v>9931964</v>
      </c>
      <c r="L160" s="13">
        <v>1459826</v>
      </c>
      <c r="M160" s="13">
        <v>3487825</v>
      </c>
      <c r="N160" s="13">
        <v>4053841</v>
      </c>
      <c r="O160" s="13">
        <v>9001492</v>
      </c>
      <c r="P160" s="13">
        <v>1093961</v>
      </c>
      <c r="Q160" s="13">
        <v>2133876</v>
      </c>
      <c r="R160" s="13">
        <v>7628262</v>
      </c>
      <c r="S160" s="13">
        <v>10856099</v>
      </c>
      <c r="T160" s="13">
        <v>3928352501</v>
      </c>
      <c r="U160" s="13"/>
      <c r="V160" s="13">
        <v>3928352501</v>
      </c>
      <c r="W160" s="13">
        <v>3962444897</v>
      </c>
      <c r="Y160" s="39" t="e">
        <f>SUM(#REF!)-#REF!</f>
        <v>#REF!</v>
      </c>
      <c r="Z160" s="39" t="e">
        <f>SUM(#REF!)-#REF!</f>
        <v>#REF!</v>
      </c>
      <c r="AA160" s="39" t="e">
        <f>SUM(#REF!)-C160</f>
        <v>#REF!</v>
      </c>
      <c r="AB160" s="39">
        <f t="shared" si="5"/>
        <v>0</v>
      </c>
      <c r="AC160" s="39" t="e">
        <f>C160-W160-#REF!-#REF!</f>
        <v>#REF!</v>
      </c>
    </row>
    <row r="161" spans="1:29" ht="19.5" customHeight="1">
      <c r="A161" s="11"/>
      <c r="B161" s="12" t="s">
        <v>89</v>
      </c>
      <c r="C161" s="26">
        <v>921000</v>
      </c>
      <c r="D161" s="13"/>
      <c r="E161" s="13">
        <v>27267</v>
      </c>
      <c r="F161" s="13">
        <v>59292</v>
      </c>
      <c r="G161" s="13">
        <v>86559</v>
      </c>
      <c r="H161" s="13">
        <v>59292</v>
      </c>
      <c r="I161" s="13">
        <v>59292</v>
      </c>
      <c r="J161" s="13">
        <v>49842</v>
      </c>
      <c r="K161" s="13">
        <v>168426</v>
      </c>
      <c r="L161" s="13">
        <v>52992</v>
      </c>
      <c r="M161" s="13">
        <v>59292</v>
      </c>
      <c r="N161" s="13">
        <v>59292</v>
      </c>
      <c r="O161" s="13">
        <v>171576</v>
      </c>
      <c r="P161" s="13">
        <v>62442</v>
      </c>
      <c r="Q161" s="13">
        <v>56142</v>
      </c>
      <c r="R161" s="13">
        <v>53829</v>
      </c>
      <c r="S161" s="13">
        <v>172413</v>
      </c>
      <c r="T161" s="13">
        <v>93624</v>
      </c>
      <c r="U161" s="13"/>
      <c r="V161" s="13">
        <v>93624</v>
      </c>
      <c r="W161" s="13">
        <v>692598</v>
      </c>
      <c r="Y161" s="39" t="e">
        <f>SUM(#REF!)-#REF!</f>
        <v>#REF!</v>
      </c>
      <c r="Z161" s="39" t="e">
        <f>SUM(#REF!)-#REF!</f>
        <v>#REF!</v>
      </c>
      <c r="AA161" s="39" t="e">
        <f>SUM(#REF!)-C161</f>
        <v>#REF!</v>
      </c>
      <c r="AB161" s="39">
        <f t="shared" si="5"/>
        <v>0</v>
      </c>
      <c r="AC161" s="39" t="e">
        <f>C161-W161-#REF!-#REF!</f>
        <v>#REF!</v>
      </c>
    </row>
    <row r="162" spans="1:29" ht="19.5" customHeight="1">
      <c r="A162" s="11"/>
      <c r="B162" s="12" t="s">
        <v>13</v>
      </c>
      <c r="C162" s="26">
        <v>162338000</v>
      </c>
      <c r="D162" s="13"/>
      <c r="E162" s="13"/>
      <c r="F162" s="13"/>
      <c r="G162" s="13">
        <v>0</v>
      </c>
      <c r="H162" s="13">
        <v>22274509</v>
      </c>
      <c r="I162" s="13">
        <v>7820938</v>
      </c>
      <c r="J162" s="13">
        <v>8460396</v>
      </c>
      <c r="K162" s="13">
        <v>38555843</v>
      </c>
      <c r="L162" s="13">
        <v>8140667</v>
      </c>
      <c r="M162" s="13">
        <v>8848472</v>
      </c>
      <c r="N162" s="13">
        <v>8241782</v>
      </c>
      <c r="O162" s="13">
        <v>25230921</v>
      </c>
      <c r="P162" s="13">
        <v>0</v>
      </c>
      <c r="Q162" s="13">
        <v>16483564</v>
      </c>
      <c r="R162" s="13">
        <v>10336033</v>
      </c>
      <c r="S162" s="13">
        <v>26819597</v>
      </c>
      <c r="T162" s="13">
        <v>8342897</v>
      </c>
      <c r="U162" s="13"/>
      <c r="V162" s="13">
        <v>8342897</v>
      </c>
      <c r="W162" s="13">
        <v>98949258</v>
      </c>
      <c r="Y162" s="39" t="e">
        <f>SUM(#REF!)-#REF!</f>
        <v>#REF!</v>
      </c>
      <c r="Z162" s="39" t="e">
        <f>SUM(#REF!)-#REF!</f>
        <v>#REF!</v>
      </c>
      <c r="AA162" s="39" t="e">
        <f>SUM(#REF!)-C162</f>
        <v>#REF!</v>
      </c>
      <c r="AB162" s="39">
        <f t="shared" si="5"/>
        <v>0</v>
      </c>
      <c r="AC162" s="39" t="e">
        <f>C162-W162-#REF!-#REF!</f>
        <v>#REF!</v>
      </c>
    </row>
    <row r="163" spans="1:29" ht="19.5" customHeight="1">
      <c r="A163" s="11"/>
      <c r="B163" s="12" t="s">
        <v>219</v>
      </c>
      <c r="C163" s="26">
        <v>3069147000</v>
      </c>
      <c r="D163" s="13"/>
      <c r="E163" s="13"/>
      <c r="F163" s="13"/>
      <c r="G163" s="13">
        <v>0</v>
      </c>
      <c r="H163" s="13"/>
      <c r="I163" s="13"/>
      <c r="J163" s="13"/>
      <c r="K163" s="13">
        <v>0</v>
      </c>
      <c r="L163" s="13">
        <v>0</v>
      </c>
      <c r="M163" s="13"/>
      <c r="N163" s="13"/>
      <c r="O163" s="13">
        <v>0</v>
      </c>
      <c r="P163" s="13">
        <v>0</v>
      </c>
      <c r="Q163" s="13"/>
      <c r="R163" s="13"/>
      <c r="S163" s="13">
        <v>0</v>
      </c>
      <c r="T163" s="13">
        <v>2945355438</v>
      </c>
      <c r="U163" s="13"/>
      <c r="V163" s="13">
        <v>2945355438</v>
      </c>
      <c r="W163" s="13">
        <v>2945355438</v>
      </c>
      <c r="Y163" s="39" t="e">
        <f>SUM(#REF!)-#REF!</f>
        <v>#REF!</v>
      </c>
      <c r="Z163" s="39" t="e">
        <f>SUM(#REF!)-#REF!</f>
        <v>#REF!</v>
      </c>
      <c r="AA163" s="39" t="e">
        <f>SUM(#REF!)-C163</f>
        <v>#REF!</v>
      </c>
      <c r="AB163" s="39">
        <f t="shared" si="5"/>
        <v>0</v>
      </c>
      <c r="AC163" s="39" t="e">
        <f>C163-W163-#REF!-#REF!</f>
        <v>#REF!</v>
      </c>
    </row>
    <row r="164" spans="1:29" ht="19.5" customHeight="1">
      <c r="A164" s="11"/>
      <c r="B164" s="12" t="s">
        <v>198</v>
      </c>
      <c r="C164" s="26">
        <v>8054600000</v>
      </c>
      <c r="D164" s="13"/>
      <c r="E164" s="13"/>
      <c r="F164" s="13"/>
      <c r="G164" s="13">
        <v>0</v>
      </c>
      <c r="H164" s="13"/>
      <c r="I164" s="13"/>
      <c r="J164" s="35"/>
      <c r="K164" s="13">
        <v>0</v>
      </c>
      <c r="L164" s="13">
        <v>0</v>
      </c>
      <c r="M164" s="13"/>
      <c r="N164" s="13">
        <v>1269996810</v>
      </c>
      <c r="O164" s="13">
        <v>1269996810</v>
      </c>
      <c r="P164" s="13">
        <v>0</v>
      </c>
      <c r="Q164" s="13">
        <v>963540680</v>
      </c>
      <c r="R164" s="13">
        <v>0</v>
      </c>
      <c r="S164" s="13">
        <v>963540680</v>
      </c>
      <c r="T164" s="13">
        <v>3136494148</v>
      </c>
      <c r="U164" s="13"/>
      <c r="V164" s="13">
        <v>3136494148</v>
      </c>
      <c r="W164" s="13">
        <v>5370031638</v>
      </c>
      <c r="Y164" s="39" t="e">
        <f>SUM(#REF!)-#REF!</f>
        <v>#REF!</v>
      </c>
      <c r="Z164" s="39" t="e">
        <f>SUM(#REF!)-#REF!</f>
        <v>#REF!</v>
      </c>
      <c r="AA164" s="39" t="e">
        <f>SUM(#REF!)-C164</f>
        <v>#REF!</v>
      </c>
      <c r="AB164" s="39">
        <f t="shared" si="5"/>
        <v>0</v>
      </c>
      <c r="AC164" s="39" t="e">
        <f>C164-W164-#REF!-#REF!</f>
        <v>#REF!</v>
      </c>
    </row>
    <row r="165" spans="1:29" ht="19.5" customHeight="1">
      <c r="A165" s="11"/>
      <c r="B165" s="12" t="s">
        <v>220</v>
      </c>
      <c r="C165" s="26">
        <v>508906000</v>
      </c>
      <c r="D165" s="13"/>
      <c r="E165" s="13"/>
      <c r="F165" s="13"/>
      <c r="G165" s="13">
        <v>0</v>
      </c>
      <c r="H165" s="13"/>
      <c r="I165" s="13"/>
      <c r="J165" s="35"/>
      <c r="K165" s="13">
        <v>0</v>
      </c>
      <c r="L165" s="13">
        <v>0</v>
      </c>
      <c r="M165" s="13"/>
      <c r="N165" s="13"/>
      <c r="O165" s="13">
        <v>0</v>
      </c>
      <c r="P165" s="13">
        <v>0</v>
      </c>
      <c r="Q165" s="13"/>
      <c r="R165" s="13"/>
      <c r="S165" s="13">
        <v>0</v>
      </c>
      <c r="T165" s="13">
        <v>482613491</v>
      </c>
      <c r="U165" s="13"/>
      <c r="V165" s="13">
        <v>482613491</v>
      </c>
      <c r="W165" s="13">
        <v>482613491</v>
      </c>
      <c r="Y165" s="39" t="e">
        <f>SUM(#REF!)-#REF!</f>
        <v>#REF!</v>
      </c>
      <c r="Z165" s="39" t="e">
        <f>SUM(#REF!)-#REF!</f>
        <v>#REF!</v>
      </c>
      <c r="AA165" s="39" t="e">
        <f>SUM(#REF!)-C165</f>
        <v>#REF!</v>
      </c>
      <c r="AB165" s="39">
        <f t="shared" si="5"/>
        <v>0</v>
      </c>
      <c r="AC165" s="39" t="e">
        <f>C165-W165-#REF!-#REF!</f>
        <v>#REF!</v>
      </c>
    </row>
    <row r="166" spans="1:29" ht="19.5" customHeight="1" hidden="1">
      <c r="A166" s="11"/>
      <c r="B166" s="12" t="s">
        <v>50</v>
      </c>
      <c r="C166" s="26">
        <v>0</v>
      </c>
      <c r="D166" s="13"/>
      <c r="E166" s="13"/>
      <c r="F166" s="13"/>
      <c r="G166" s="13">
        <v>0</v>
      </c>
      <c r="H166" s="13"/>
      <c r="I166" s="13"/>
      <c r="J166" s="35"/>
      <c r="K166" s="13">
        <v>0</v>
      </c>
      <c r="L166" s="13"/>
      <c r="M166" s="13"/>
      <c r="N166" s="13"/>
      <c r="O166" s="13">
        <v>0</v>
      </c>
      <c r="P166" s="13"/>
      <c r="Q166" s="13"/>
      <c r="R166" s="13"/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Y166" s="39" t="e">
        <f>SUM(#REF!)-#REF!</f>
        <v>#REF!</v>
      </c>
      <c r="Z166" s="39" t="e">
        <f>SUM(#REF!)-#REF!</f>
        <v>#REF!</v>
      </c>
      <c r="AA166" s="39" t="e">
        <f>SUM(#REF!)-C166</f>
        <v>#REF!</v>
      </c>
      <c r="AB166" s="39">
        <f t="shared" si="5"/>
        <v>0</v>
      </c>
      <c r="AC166" s="39" t="e">
        <f>C166-W166-#REF!-#REF!</f>
        <v>#REF!</v>
      </c>
    </row>
    <row r="167" spans="1:29" ht="19.5" customHeight="1" hidden="1">
      <c r="A167" s="11"/>
      <c r="B167" s="12" t="s">
        <v>284</v>
      </c>
      <c r="C167" s="26">
        <v>0</v>
      </c>
      <c r="D167" s="13"/>
      <c r="E167" s="13"/>
      <c r="F167" s="13"/>
      <c r="G167" s="13">
        <v>0</v>
      </c>
      <c r="H167" s="13"/>
      <c r="I167" s="13"/>
      <c r="J167" s="35"/>
      <c r="K167" s="13">
        <v>0</v>
      </c>
      <c r="L167" s="13"/>
      <c r="M167" s="13"/>
      <c r="N167" s="13"/>
      <c r="O167" s="13">
        <v>0</v>
      </c>
      <c r="P167" s="13"/>
      <c r="Q167" s="13"/>
      <c r="R167" s="13"/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Y167" s="39" t="e">
        <f>SUM(#REF!)-#REF!</f>
        <v>#REF!</v>
      </c>
      <c r="Z167" s="39"/>
      <c r="AA167" s="39"/>
      <c r="AB167" s="39"/>
      <c r="AC167" s="39"/>
    </row>
    <row r="168" spans="1:29" ht="19.5" customHeight="1">
      <c r="A168" s="11"/>
      <c r="B168" s="12" t="s">
        <v>312</v>
      </c>
      <c r="C168" s="26">
        <v>12201779000</v>
      </c>
      <c r="D168" s="13"/>
      <c r="E168" s="13"/>
      <c r="F168" s="13"/>
      <c r="G168" s="13">
        <v>0</v>
      </c>
      <c r="H168" s="13"/>
      <c r="I168" s="13">
        <v>943033000</v>
      </c>
      <c r="J168" s="35">
        <v>0</v>
      </c>
      <c r="K168" s="13">
        <v>943033000</v>
      </c>
      <c r="L168" s="13">
        <v>424040000</v>
      </c>
      <c r="M168" s="13">
        <v>0</v>
      </c>
      <c r="N168" s="13">
        <v>0</v>
      </c>
      <c r="O168" s="13">
        <v>424040000</v>
      </c>
      <c r="P168" s="13">
        <v>0</v>
      </c>
      <c r="Q168" s="13">
        <v>0</v>
      </c>
      <c r="R168" s="13">
        <v>21930000</v>
      </c>
      <c r="S168" s="13">
        <v>21930000</v>
      </c>
      <c r="T168" s="13">
        <v>8876646000</v>
      </c>
      <c r="U168" s="13">
        <v>0</v>
      </c>
      <c r="V168" s="13">
        <v>8876646000</v>
      </c>
      <c r="W168" s="13">
        <v>10265649000</v>
      </c>
      <c r="Y168" s="39"/>
      <c r="Z168" s="39"/>
      <c r="AA168" s="39"/>
      <c r="AB168" s="39"/>
      <c r="AC168" s="39"/>
    </row>
    <row r="169" spans="1:29" ht="19.5" customHeight="1">
      <c r="A169" s="11"/>
      <c r="B169" s="12" t="s">
        <v>284</v>
      </c>
      <c r="C169" s="26">
        <v>5846280000</v>
      </c>
      <c r="D169" s="13"/>
      <c r="E169" s="13"/>
      <c r="F169" s="13">
        <v>128354000</v>
      </c>
      <c r="G169" s="13">
        <v>128354000</v>
      </c>
      <c r="H169" s="13"/>
      <c r="I169" s="13">
        <v>226031000</v>
      </c>
      <c r="J169" s="35">
        <v>234697000</v>
      </c>
      <c r="K169" s="13">
        <v>460728000</v>
      </c>
      <c r="L169" s="13">
        <v>190471000</v>
      </c>
      <c r="M169" s="13">
        <v>142403000</v>
      </c>
      <c r="N169" s="13">
        <v>388667000</v>
      </c>
      <c r="O169" s="13">
        <v>721541000</v>
      </c>
      <c r="P169" s="13">
        <v>568344000</v>
      </c>
      <c r="Q169" s="13">
        <v>457431000</v>
      </c>
      <c r="R169" s="13">
        <v>579339000</v>
      </c>
      <c r="S169" s="13">
        <v>1605114000</v>
      </c>
      <c r="T169" s="13">
        <v>2615331000</v>
      </c>
      <c r="U169" s="13"/>
      <c r="V169" s="13">
        <v>2615331000</v>
      </c>
      <c r="W169" s="13">
        <v>5531068000</v>
      </c>
      <c r="Y169" s="39"/>
      <c r="Z169" s="39"/>
      <c r="AA169" s="39"/>
      <c r="AB169" s="39"/>
      <c r="AC169" s="39"/>
    </row>
    <row r="170" spans="1:29" ht="19.5" customHeight="1">
      <c r="A170" s="15" t="s">
        <v>221</v>
      </c>
      <c r="B170" s="16"/>
      <c r="C170" s="10">
        <v>144583541000</v>
      </c>
      <c r="D170" s="10">
        <v>0</v>
      </c>
      <c r="E170" s="10">
        <v>0</v>
      </c>
      <c r="F170" s="10">
        <v>3324373</v>
      </c>
      <c r="G170" s="10">
        <v>3324373</v>
      </c>
      <c r="H170" s="10">
        <v>59080</v>
      </c>
      <c r="I170" s="10">
        <v>1729416</v>
      </c>
      <c r="J170" s="10">
        <v>2713420</v>
      </c>
      <c r="K170" s="10">
        <v>4501916</v>
      </c>
      <c r="L170" s="10">
        <v>254904430</v>
      </c>
      <c r="M170" s="10">
        <v>33354150826</v>
      </c>
      <c r="N170" s="10">
        <v>27861297400</v>
      </c>
      <c r="O170" s="10">
        <v>61470352656</v>
      </c>
      <c r="P170" s="10">
        <v>373402200</v>
      </c>
      <c r="Q170" s="10">
        <v>353824000</v>
      </c>
      <c r="R170" s="10">
        <v>643811398</v>
      </c>
      <c r="S170" s="10">
        <v>1371037598</v>
      </c>
      <c r="T170" s="10">
        <v>60324344035</v>
      </c>
      <c r="U170" s="10">
        <v>0</v>
      </c>
      <c r="V170" s="10">
        <v>60324344035</v>
      </c>
      <c r="W170" s="10">
        <v>123173560578</v>
      </c>
      <c r="Y170" s="39" t="e">
        <f>SUM(#REF!)-#REF!</f>
        <v>#REF!</v>
      </c>
      <c r="Z170" s="39" t="e">
        <f>SUM(#REF!)-#REF!</f>
        <v>#REF!</v>
      </c>
      <c r="AA170" s="39" t="e">
        <f>SUM(#REF!)-C170</f>
        <v>#REF!</v>
      </c>
      <c r="AB170" s="39">
        <f aca="true" t="shared" si="6" ref="AB170:AB176">SUM(D170:V170)-W170-G170-K170-O170-S170-V170</f>
        <v>0</v>
      </c>
      <c r="AC170" s="39" t="e">
        <f>C170-W170-#REF!-#REF!</f>
        <v>#REF!</v>
      </c>
    </row>
    <row r="171" spans="1:29" ht="19.5" customHeight="1">
      <c r="A171" s="11"/>
      <c r="B171" s="12" t="s">
        <v>57</v>
      </c>
      <c r="C171" s="26">
        <v>4847000</v>
      </c>
      <c r="D171" s="13">
        <v>0</v>
      </c>
      <c r="E171" s="13">
        <v>0</v>
      </c>
      <c r="F171" s="13">
        <v>278900</v>
      </c>
      <c r="G171" s="13">
        <v>278900</v>
      </c>
      <c r="H171" s="13">
        <v>36400</v>
      </c>
      <c r="I171" s="13">
        <v>1384000</v>
      </c>
      <c r="J171" s="35">
        <v>0</v>
      </c>
      <c r="K171" s="13">
        <v>1420400</v>
      </c>
      <c r="L171" s="13">
        <v>79500</v>
      </c>
      <c r="M171" s="13">
        <v>143200</v>
      </c>
      <c r="N171" s="13">
        <v>83400</v>
      </c>
      <c r="O171" s="13">
        <v>306100</v>
      </c>
      <c r="P171" s="13">
        <v>0</v>
      </c>
      <c r="Q171" s="13">
        <v>0</v>
      </c>
      <c r="R171" s="13">
        <v>0</v>
      </c>
      <c r="S171" s="13">
        <v>0</v>
      </c>
      <c r="T171" s="13">
        <v>51400</v>
      </c>
      <c r="U171" s="13"/>
      <c r="V171" s="13">
        <v>51400</v>
      </c>
      <c r="W171" s="13">
        <v>2056800</v>
      </c>
      <c r="Y171" s="39" t="e">
        <f>SUM(#REF!)-#REF!</f>
        <v>#REF!</v>
      </c>
      <c r="Z171" s="39" t="e">
        <f>SUM(#REF!)-#REF!</f>
        <v>#REF!</v>
      </c>
      <c r="AA171" s="39" t="e">
        <f>SUM(#REF!)-C171</f>
        <v>#REF!</v>
      </c>
      <c r="AB171" s="39">
        <f t="shared" si="6"/>
        <v>0</v>
      </c>
      <c r="AC171" s="39" t="e">
        <f>C171-W171-#REF!-#REF!</f>
        <v>#REF!</v>
      </c>
    </row>
    <row r="172" spans="1:29" ht="19.5" customHeight="1">
      <c r="A172" s="11"/>
      <c r="B172" s="12" t="s">
        <v>97</v>
      </c>
      <c r="C172" s="26">
        <v>1027000</v>
      </c>
      <c r="D172" s="13">
        <v>0</v>
      </c>
      <c r="E172" s="13">
        <v>0</v>
      </c>
      <c r="F172" s="13">
        <v>105473</v>
      </c>
      <c r="G172" s="13">
        <v>105473</v>
      </c>
      <c r="H172" s="13"/>
      <c r="I172" s="13">
        <v>288716</v>
      </c>
      <c r="J172" s="35">
        <v>0</v>
      </c>
      <c r="K172" s="13">
        <v>288716</v>
      </c>
      <c r="L172" s="13">
        <v>0</v>
      </c>
      <c r="M172" s="13">
        <v>288606</v>
      </c>
      <c r="N172" s="13">
        <v>0</v>
      </c>
      <c r="O172" s="13">
        <v>288606</v>
      </c>
      <c r="P172" s="13">
        <v>0</v>
      </c>
      <c r="Q172" s="13">
        <v>0</v>
      </c>
      <c r="R172" s="13">
        <v>0</v>
      </c>
      <c r="S172" s="13">
        <v>0</v>
      </c>
      <c r="T172" s="13">
        <v>2020</v>
      </c>
      <c r="U172" s="13"/>
      <c r="V172" s="13">
        <v>2020</v>
      </c>
      <c r="W172" s="13">
        <v>684815</v>
      </c>
      <c r="Y172" s="39" t="e">
        <f>SUM(#REF!)-#REF!</f>
        <v>#REF!</v>
      </c>
      <c r="Z172" s="39" t="e">
        <f>SUM(#REF!)-#REF!</f>
        <v>#REF!</v>
      </c>
      <c r="AA172" s="39" t="e">
        <f>SUM(#REF!)-C172</f>
        <v>#REF!</v>
      </c>
      <c r="AB172" s="39">
        <f t="shared" si="6"/>
        <v>0</v>
      </c>
      <c r="AC172" s="39" t="e">
        <f>C172-W172-#REF!-#REF!</f>
        <v>#REF!</v>
      </c>
    </row>
    <row r="173" spans="1:29" ht="19.5" customHeight="1">
      <c r="A173" s="11"/>
      <c r="B173" s="12" t="s">
        <v>6</v>
      </c>
      <c r="C173" s="26">
        <v>574774000</v>
      </c>
      <c r="D173" s="13">
        <v>0</v>
      </c>
      <c r="E173" s="13">
        <v>0</v>
      </c>
      <c r="F173" s="13"/>
      <c r="G173" s="13">
        <v>0</v>
      </c>
      <c r="H173" s="13">
        <v>22680</v>
      </c>
      <c r="I173" s="13">
        <v>56700</v>
      </c>
      <c r="J173" s="13">
        <v>147420</v>
      </c>
      <c r="K173" s="13">
        <v>226800</v>
      </c>
      <c r="L173" s="13">
        <v>2526930</v>
      </c>
      <c r="M173" s="13">
        <v>34020</v>
      </c>
      <c r="N173" s="13">
        <v>0</v>
      </c>
      <c r="O173" s="13">
        <v>2560950</v>
      </c>
      <c r="P173" s="13">
        <v>970200</v>
      </c>
      <c r="Q173" s="13">
        <v>12000</v>
      </c>
      <c r="R173" s="13">
        <v>15400398</v>
      </c>
      <c r="S173" s="13">
        <v>16382598</v>
      </c>
      <c r="T173" s="13">
        <v>513312713</v>
      </c>
      <c r="U173" s="13"/>
      <c r="V173" s="13">
        <v>513312713</v>
      </c>
      <c r="W173" s="13">
        <v>532483061</v>
      </c>
      <c r="Y173" s="39" t="e">
        <f>SUM(#REF!)-#REF!</f>
        <v>#REF!</v>
      </c>
      <c r="Z173" s="39" t="e">
        <f>SUM(#REF!)-#REF!</f>
        <v>#REF!</v>
      </c>
      <c r="AA173" s="39" t="e">
        <f>SUM(#REF!)-C173</f>
        <v>#REF!</v>
      </c>
      <c r="AB173" s="39">
        <f t="shared" si="6"/>
        <v>0</v>
      </c>
      <c r="AC173" s="39" t="e">
        <f>C173-W173-#REF!-#REF!</f>
        <v>#REF!</v>
      </c>
    </row>
    <row r="174" spans="1:29" ht="19.5" customHeight="1">
      <c r="A174" s="11"/>
      <c r="B174" s="12" t="s">
        <v>300</v>
      </c>
      <c r="C174" s="26">
        <v>83003000</v>
      </c>
      <c r="D174" s="13">
        <v>0</v>
      </c>
      <c r="E174" s="13">
        <v>0</v>
      </c>
      <c r="F174" s="13"/>
      <c r="G174" s="13">
        <v>0</v>
      </c>
      <c r="H174" s="13"/>
      <c r="I174" s="13"/>
      <c r="J174" s="35"/>
      <c r="K174" s="13">
        <v>0</v>
      </c>
      <c r="L174" s="13">
        <v>0</v>
      </c>
      <c r="M174" s="13"/>
      <c r="N174" s="13"/>
      <c r="O174" s="13">
        <v>0</v>
      </c>
      <c r="P174" s="13">
        <v>0</v>
      </c>
      <c r="Q174" s="13"/>
      <c r="R174" s="13"/>
      <c r="S174" s="13">
        <v>0</v>
      </c>
      <c r="T174" s="13">
        <v>1119500</v>
      </c>
      <c r="U174" s="13"/>
      <c r="V174" s="13">
        <v>1119500</v>
      </c>
      <c r="W174" s="13">
        <v>1119500</v>
      </c>
      <c r="Y174" s="39" t="e">
        <f>SUM(#REF!)-#REF!</f>
        <v>#REF!</v>
      </c>
      <c r="Z174" s="39" t="e">
        <f>SUM(#REF!)-#REF!</f>
        <v>#REF!</v>
      </c>
      <c r="AA174" s="39" t="e">
        <f>SUM(#REF!)-C174</f>
        <v>#REF!</v>
      </c>
      <c r="AB174" s="39">
        <f t="shared" si="6"/>
        <v>0</v>
      </c>
      <c r="AC174" s="39" t="e">
        <f>C174-W174-#REF!-#REF!</f>
        <v>#REF!</v>
      </c>
    </row>
    <row r="175" spans="1:29" ht="19.5" customHeight="1">
      <c r="A175" s="11"/>
      <c r="B175" s="46" t="s">
        <v>133</v>
      </c>
      <c r="C175" s="26">
        <v>36569000</v>
      </c>
      <c r="D175" s="13">
        <v>0</v>
      </c>
      <c r="E175" s="13">
        <v>0</v>
      </c>
      <c r="F175" s="13"/>
      <c r="G175" s="13">
        <v>0</v>
      </c>
      <c r="H175" s="13"/>
      <c r="I175" s="13"/>
      <c r="J175" s="35"/>
      <c r="K175" s="13">
        <v>0</v>
      </c>
      <c r="L175" s="13">
        <v>0</v>
      </c>
      <c r="M175" s="13"/>
      <c r="N175" s="13"/>
      <c r="O175" s="13">
        <v>0</v>
      </c>
      <c r="P175" s="13">
        <v>0</v>
      </c>
      <c r="Q175" s="13"/>
      <c r="R175" s="13"/>
      <c r="S175" s="13">
        <v>0</v>
      </c>
      <c r="T175" s="13">
        <v>35111402</v>
      </c>
      <c r="U175" s="13"/>
      <c r="V175" s="13">
        <v>35111402</v>
      </c>
      <c r="W175" s="13">
        <v>35111402</v>
      </c>
      <c r="Y175" s="39" t="e">
        <f>SUM(#REF!)-#REF!</f>
        <v>#REF!</v>
      </c>
      <c r="Z175" s="39" t="e">
        <f>SUM(#REF!)-#REF!</f>
        <v>#REF!</v>
      </c>
      <c r="AA175" s="39" t="e">
        <f>SUM(#REF!)-C175</f>
        <v>#REF!</v>
      </c>
      <c r="AB175" s="39">
        <f t="shared" si="6"/>
        <v>0</v>
      </c>
      <c r="AC175" s="39" t="e">
        <f>C175-W175-#REF!-#REF!</f>
        <v>#REF!</v>
      </c>
    </row>
    <row r="176" spans="1:29" ht="19.5" customHeight="1" hidden="1">
      <c r="A176" s="11"/>
      <c r="B176" s="12" t="s">
        <v>222</v>
      </c>
      <c r="C176" s="26">
        <v>0</v>
      </c>
      <c r="D176" s="13"/>
      <c r="E176" s="13"/>
      <c r="F176" s="13"/>
      <c r="G176" s="13">
        <v>0</v>
      </c>
      <c r="H176" s="13"/>
      <c r="I176" s="13"/>
      <c r="J176" s="35"/>
      <c r="K176" s="13">
        <v>0</v>
      </c>
      <c r="L176" s="13"/>
      <c r="M176" s="13"/>
      <c r="N176" s="13"/>
      <c r="O176" s="13">
        <v>0</v>
      </c>
      <c r="P176" s="13"/>
      <c r="Q176" s="13"/>
      <c r="R176" s="13"/>
      <c r="S176" s="13">
        <v>0</v>
      </c>
      <c r="T176" s="13"/>
      <c r="U176" s="13"/>
      <c r="V176" s="13">
        <v>0</v>
      </c>
      <c r="W176" s="13">
        <v>0</v>
      </c>
      <c r="Y176" s="39" t="e">
        <f>SUM(#REF!)-#REF!</f>
        <v>#REF!</v>
      </c>
      <c r="Z176" s="39" t="e">
        <f>SUM(#REF!)-#REF!</f>
        <v>#REF!</v>
      </c>
      <c r="AA176" s="39" t="e">
        <f>SUM(#REF!)-C176</f>
        <v>#REF!</v>
      </c>
      <c r="AB176" s="39">
        <f t="shared" si="6"/>
        <v>0</v>
      </c>
      <c r="AC176" s="39" t="e">
        <f>C176-W176-#REF!-#REF!</f>
        <v>#REF!</v>
      </c>
    </row>
    <row r="177" spans="1:29" ht="19.5" customHeight="1" hidden="1">
      <c r="A177" s="11"/>
      <c r="B177" s="46" t="s">
        <v>285</v>
      </c>
      <c r="C177" s="26">
        <v>0</v>
      </c>
      <c r="D177" s="13"/>
      <c r="E177" s="13"/>
      <c r="F177" s="13"/>
      <c r="G177" s="13">
        <v>0</v>
      </c>
      <c r="H177" s="13"/>
      <c r="I177" s="13"/>
      <c r="J177" s="35"/>
      <c r="K177" s="13">
        <v>0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>
        <v>0</v>
      </c>
      <c r="W177" s="13">
        <v>0</v>
      </c>
      <c r="Y177" s="39" t="e">
        <f>SUM(#REF!)-#REF!</f>
        <v>#REF!</v>
      </c>
      <c r="Z177" s="39"/>
      <c r="AA177" s="39"/>
      <c r="AB177" s="39"/>
      <c r="AC177" s="39"/>
    </row>
    <row r="178" spans="1:29" ht="19.5" customHeight="1">
      <c r="A178" s="11"/>
      <c r="B178" s="12" t="s">
        <v>7</v>
      </c>
      <c r="C178" s="26">
        <v>3407058000</v>
      </c>
      <c r="D178" s="13">
        <v>0</v>
      </c>
      <c r="E178" s="13">
        <v>0</v>
      </c>
      <c r="F178" s="13"/>
      <c r="G178" s="13">
        <v>0</v>
      </c>
      <c r="H178" s="13"/>
      <c r="I178" s="13"/>
      <c r="J178" s="35"/>
      <c r="K178" s="13">
        <v>0</v>
      </c>
      <c r="L178" s="13">
        <v>0</v>
      </c>
      <c r="M178" s="13"/>
      <c r="N178" s="13">
        <v>1717626000</v>
      </c>
      <c r="O178" s="13">
        <v>1717626000</v>
      </c>
      <c r="P178" s="13">
        <v>0</v>
      </c>
      <c r="Q178" s="13">
        <v>0</v>
      </c>
      <c r="R178" s="13">
        <v>0</v>
      </c>
      <c r="S178" s="13">
        <v>0</v>
      </c>
      <c r="T178" s="13">
        <v>1689432000</v>
      </c>
      <c r="U178" s="13"/>
      <c r="V178" s="13">
        <v>1689432000</v>
      </c>
      <c r="W178" s="13">
        <v>3407058000</v>
      </c>
      <c r="Y178" s="39" t="e">
        <f>SUM(#REF!)-#REF!</f>
        <v>#REF!</v>
      </c>
      <c r="Z178" s="39" t="e">
        <f>SUM(#REF!)-#REF!</f>
        <v>#REF!</v>
      </c>
      <c r="AA178" s="39" t="e">
        <f>SUM(#REF!)-C178</f>
        <v>#REF!</v>
      </c>
      <c r="AB178" s="39">
        <f>SUM(D178:V178)-W178-G178-K178-O178-S178-V178</f>
        <v>0</v>
      </c>
      <c r="AC178" s="39" t="e">
        <f>C178-W178-#REF!-#REF!</f>
        <v>#REF!</v>
      </c>
    </row>
    <row r="179" spans="1:29" ht="19.5" customHeight="1">
      <c r="A179" s="11"/>
      <c r="B179" s="46" t="s">
        <v>318</v>
      </c>
      <c r="C179" s="26">
        <v>59328937000</v>
      </c>
      <c r="D179" s="13"/>
      <c r="E179" s="13"/>
      <c r="F179" s="13"/>
      <c r="G179" s="13"/>
      <c r="H179" s="13"/>
      <c r="I179" s="13"/>
      <c r="J179" s="35"/>
      <c r="K179" s="13"/>
      <c r="L179" s="13">
        <v>0</v>
      </c>
      <c r="M179" s="13">
        <v>33338517000</v>
      </c>
      <c r="N179" s="13">
        <v>25990420000</v>
      </c>
      <c r="O179" s="13">
        <v>59328937000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/>
      <c r="V179" s="13">
        <v>0</v>
      </c>
      <c r="W179" s="13">
        <v>59328937000</v>
      </c>
      <c r="Y179" s="39"/>
      <c r="Z179" s="39"/>
      <c r="AA179" s="39"/>
      <c r="AB179" s="39"/>
      <c r="AC179" s="39"/>
    </row>
    <row r="180" spans="1:29" ht="19.5" customHeight="1">
      <c r="A180" s="11"/>
      <c r="B180" s="12" t="s">
        <v>166</v>
      </c>
      <c r="C180" s="26">
        <v>81147326000</v>
      </c>
      <c r="D180" s="13"/>
      <c r="E180" s="13">
        <v>0</v>
      </c>
      <c r="F180" s="13">
        <v>2940000</v>
      </c>
      <c r="G180" s="13">
        <v>2940000</v>
      </c>
      <c r="H180" s="13"/>
      <c r="I180" s="13">
        <v>0</v>
      </c>
      <c r="J180" s="35">
        <v>2566000</v>
      </c>
      <c r="K180" s="13">
        <v>2566000</v>
      </c>
      <c r="L180" s="13">
        <v>252298000</v>
      </c>
      <c r="M180" s="13">
        <v>15168000</v>
      </c>
      <c r="N180" s="13">
        <v>153168000</v>
      </c>
      <c r="O180" s="13">
        <v>420634000</v>
      </c>
      <c r="P180" s="13">
        <v>372432000</v>
      </c>
      <c r="Q180" s="13">
        <v>353812000</v>
      </c>
      <c r="R180" s="13">
        <v>628411000</v>
      </c>
      <c r="S180" s="13">
        <v>1354655000</v>
      </c>
      <c r="T180" s="13">
        <v>58085315000</v>
      </c>
      <c r="U180" s="13"/>
      <c r="V180" s="13">
        <v>58085315000</v>
      </c>
      <c r="W180" s="13">
        <v>59866110000</v>
      </c>
      <c r="Y180" s="39" t="e">
        <f>SUM(#REF!)-#REF!</f>
        <v>#REF!</v>
      </c>
      <c r="Z180" s="39" t="e">
        <f>SUM(#REF!)-#REF!</f>
        <v>#REF!</v>
      </c>
      <c r="AA180" s="39" t="e">
        <f>SUM(#REF!)-C180</f>
        <v>#REF!</v>
      </c>
      <c r="AB180" s="39">
        <f aca="true" t="shared" si="7" ref="AB180:AB226">SUM(D180:V180)-W180-G180-K180-O180-S180-V180</f>
        <v>0</v>
      </c>
      <c r="AC180" s="39" t="e">
        <f>C180-W180-#REF!-#REF!</f>
        <v>#REF!</v>
      </c>
    </row>
    <row r="181" spans="1:29" ht="19.5" customHeight="1">
      <c r="A181" s="15" t="s">
        <v>223</v>
      </c>
      <c r="B181" s="16"/>
      <c r="C181" s="25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>
        <v>0</v>
      </c>
      <c r="Q181" s="10"/>
      <c r="R181" s="10"/>
      <c r="S181" s="10">
        <v>0</v>
      </c>
      <c r="T181" s="10"/>
      <c r="U181" s="10"/>
      <c r="V181" s="10"/>
      <c r="W181" s="10"/>
      <c r="Y181" s="39" t="e">
        <f>SUM(#REF!)-#REF!</f>
        <v>#REF!</v>
      </c>
      <c r="Z181" s="39" t="e">
        <f>SUM(#REF!)-#REF!</f>
        <v>#REF!</v>
      </c>
      <c r="AA181" s="39" t="e">
        <f>SUM(#REF!)-C181</f>
        <v>#REF!</v>
      </c>
      <c r="AB181" s="39">
        <f t="shared" si="7"/>
        <v>0</v>
      </c>
      <c r="AC181" s="39" t="e">
        <f>C181-W181-#REF!-#REF!</f>
        <v>#REF!</v>
      </c>
    </row>
    <row r="182" spans="1:29" ht="19.5" customHeight="1">
      <c r="A182" s="11"/>
      <c r="B182" s="12" t="s">
        <v>33</v>
      </c>
      <c r="C182" s="26">
        <v>6705371000</v>
      </c>
      <c r="D182" s="13"/>
      <c r="E182" s="13"/>
      <c r="F182" s="13"/>
      <c r="G182" s="13">
        <v>0</v>
      </c>
      <c r="H182" s="13"/>
      <c r="I182" s="13">
        <v>0</v>
      </c>
      <c r="J182" s="13"/>
      <c r="K182" s="13">
        <v>0</v>
      </c>
      <c r="L182" s="13">
        <v>0</v>
      </c>
      <c r="M182" s="13">
        <v>0</v>
      </c>
      <c r="N182" s="13">
        <v>71470000</v>
      </c>
      <c r="O182" s="13">
        <v>71470000</v>
      </c>
      <c r="P182" s="13"/>
      <c r="Q182" s="13">
        <v>0</v>
      </c>
      <c r="R182" s="13">
        <v>0</v>
      </c>
      <c r="S182" s="13">
        <v>0</v>
      </c>
      <c r="T182" s="13">
        <v>6345453000</v>
      </c>
      <c r="U182" s="13"/>
      <c r="V182" s="13">
        <v>6345453000</v>
      </c>
      <c r="W182" s="13">
        <v>6416923000</v>
      </c>
      <c r="Y182" s="39" t="e">
        <f>SUM(#REF!)-#REF!</f>
        <v>#REF!</v>
      </c>
      <c r="Z182" s="39" t="e">
        <f>SUM(#REF!)-#REF!</f>
        <v>#REF!</v>
      </c>
      <c r="AA182" s="39" t="e">
        <f>SUM(#REF!)-C182</f>
        <v>#REF!</v>
      </c>
      <c r="AB182" s="39">
        <f t="shared" si="7"/>
        <v>0</v>
      </c>
      <c r="AC182" s="39" t="e">
        <f>C182-W182-#REF!-#REF!</f>
        <v>#REF!</v>
      </c>
    </row>
    <row r="183" spans="1:29" ht="19.5" customHeight="1">
      <c r="A183" s="15" t="s">
        <v>224</v>
      </c>
      <c r="B183" s="16"/>
      <c r="C183" s="10">
        <v>1281974000</v>
      </c>
      <c r="D183" s="10">
        <v>0</v>
      </c>
      <c r="E183" s="10">
        <v>1220860</v>
      </c>
      <c r="F183" s="10">
        <v>2929290</v>
      </c>
      <c r="G183" s="10">
        <v>4150150</v>
      </c>
      <c r="H183" s="10">
        <v>1234700</v>
      </c>
      <c r="I183" s="10">
        <v>3011670</v>
      </c>
      <c r="J183" s="10">
        <v>1071120</v>
      </c>
      <c r="K183" s="10">
        <v>5317490</v>
      </c>
      <c r="L183" s="10">
        <v>2562770</v>
      </c>
      <c r="M183" s="10">
        <v>1070100</v>
      </c>
      <c r="N183" s="10">
        <v>1964540</v>
      </c>
      <c r="O183" s="10">
        <v>5597410</v>
      </c>
      <c r="P183" s="10">
        <v>1748340</v>
      </c>
      <c r="Q183" s="10">
        <v>1745480</v>
      </c>
      <c r="R183" s="10">
        <v>4277030</v>
      </c>
      <c r="S183" s="10">
        <v>7770850</v>
      </c>
      <c r="T183" s="10">
        <v>1112922937</v>
      </c>
      <c r="U183" s="10">
        <v>0</v>
      </c>
      <c r="V183" s="10">
        <v>1112922937</v>
      </c>
      <c r="W183" s="10">
        <v>1135758837</v>
      </c>
      <c r="Y183" s="39" t="e">
        <f>SUM(#REF!)-#REF!</f>
        <v>#REF!</v>
      </c>
      <c r="Z183" s="39" t="e">
        <f>SUM(#REF!)-#REF!</f>
        <v>#REF!</v>
      </c>
      <c r="AA183" s="39" t="e">
        <f>SUM(#REF!)-C183</f>
        <v>#REF!</v>
      </c>
      <c r="AB183" s="39">
        <f t="shared" si="7"/>
        <v>0</v>
      </c>
      <c r="AC183" s="39" t="e">
        <f>C183-W183-#REF!-#REF!</f>
        <v>#REF!</v>
      </c>
    </row>
    <row r="184" spans="1:29" ht="19.5" customHeight="1">
      <c r="A184" s="11"/>
      <c r="B184" s="12" t="s">
        <v>57</v>
      </c>
      <c r="C184" s="26">
        <v>12018000</v>
      </c>
      <c r="D184" s="13">
        <v>0</v>
      </c>
      <c r="E184" s="13">
        <v>309400</v>
      </c>
      <c r="F184" s="13">
        <v>1435000</v>
      </c>
      <c r="G184" s="13">
        <v>1744400</v>
      </c>
      <c r="H184" s="13">
        <v>371400</v>
      </c>
      <c r="I184" s="13">
        <v>977800</v>
      </c>
      <c r="J184" s="35">
        <v>144600</v>
      </c>
      <c r="K184" s="13">
        <v>1493800</v>
      </c>
      <c r="L184" s="13">
        <v>1180200</v>
      </c>
      <c r="M184" s="13">
        <v>177600</v>
      </c>
      <c r="N184" s="13">
        <v>1146800</v>
      </c>
      <c r="O184" s="13">
        <v>2504600</v>
      </c>
      <c r="P184" s="13">
        <v>599200</v>
      </c>
      <c r="Q184" s="13">
        <v>728800</v>
      </c>
      <c r="R184" s="13">
        <v>945100</v>
      </c>
      <c r="S184" s="13">
        <v>2273100</v>
      </c>
      <c r="T184" s="13">
        <v>53300</v>
      </c>
      <c r="U184" s="13"/>
      <c r="V184" s="13">
        <v>53300</v>
      </c>
      <c r="W184" s="13">
        <v>8069200</v>
      </c>
      <c r="Y184" s="39" t="e">
        <f>SUM(#REF!)-#REF!</f>
        <v>#REF!</v>
      </c>
      <c r="Z184" s="39" t="e">
        <f>SUM(#REF!)-#REF!</f>
        <v>#REF!</v>
      </c>
      <c r="AA184" s="39" t="e">
        <f>SUM(#REF!)-C184</f>
        <v>#REF!</v>
      </c>
      <c r="AB184" s="39">
        <f t="shared" si="7"/>
        <v>0</v>
      </c>
      <c r="AC184" s="39" t="e">
        <f>C184-W184-#REF!-#REF!</f>
        <v>#REF!</v>
      </c>
    </row>
    <row r="185" spans="1:29" ht="19.5" customHeight="1">
      <c r="A185" s="11"/>
      <c r="B185" s="12" t="s">
        <v>97</v>
      </c>
      <c r="C185" s="26">
        <v>3920000</v>
      </c>
      <c r="D185" s="13">
        <v>0</v>
      </c>
      <c r="E185" s="13">
        <v>58280</v>
      </c>
      <c r="F185" s="13">
        <v>312990</v>
      </c>
      <c r="G185" s="13">
        <v>371270</v>
      </c>
      <c r="H185" s="13">
        <v>164840</v>
      </c>
      <c r="I185" s="13">
        <v>248870</v>
      </c>
      <c r="J185" s="35">
        <v>0</v>
      </c>
      <c r="K185" s="13">
        <v>413710</v>
      </c>
      <c r="L185" s="13">
        <v>399000</v>
      </c>
      <c r="M185" s="13">
        <v>0</v>
      </c>
      <c r="N185" s="13">
        <v>294840</v>
      </c>
      <c r="O185" s="13">
        <v>693840</v>
      </c>
      <c r="P185" s="13">
        <v>143240</v>
      </c>
      <c r="Q185" s="13">
        <v>90160</v>
      </c>
      <c r="R185" s="13">
        <v>270340</v>
      </c>
      <c r="S185" s="13">
        <v>503740</v>
      </c>
      <c r="T185" s="13">
        <v>307960</v>
      </c>
      <c r="U185" s="13"/>
      <c r="V185" s="13">
        <v>307960</v>
      </c>
      <c r="W185" s="13">
        <v>2290520</v>
      </c>
      <c r="Y185" s="39" t="e">
        <f>SUM(#REF!)-#REF!</f>
        <v>#REF!</v>
      </c>
      <c r="Z185" s="39" t="e">
        <f>SUM(#REF!)-#REF!</f>
        <v>#REF!</v>
      </c>
      <c r="AA185" s="39" t="e">
        <f>SUM(#REF!)-C185</f>
        <v>#REF!</v>
      </c>
      <c r="AB185" s="39">
        <f t="shared" si="7"/>
        <v>0</v>
      </c>
      <c r="AC185" s="39" t="e">
        <f>C185-W185-#REF!-#REF!</f>
        <v>#REF!</v>
      </c>
    </row>
    <row r="186" spans="1:29" ht="19.5" customHeight="1">
      <c r="A186" s="11"/>
      <c r="B186" s="12" t="s">
        <v>98</v>
      </c>
      <c r="C186" s="26">
        <v>11159000</v>
      </c>
      <c r="D186" s="13">
        <v>0</v>
      </c>
      <c r="E186" s="13"/>
      <c r="F186" s="13"/>
      <c r="G186" s="13">
        <v>0</v>
      </c>
      <c r="H186" s="13"/>
      <c r="I186" s="13"/>
      <c r="J186" s="35"/>
      <c r="K186" s="13">
        <v>0</v>
      </c>
      <c r="L186" s="13">
        <v>36890</v>
      </c>
      <c r="M186" s="13">
        <v>0</v>
      </c>
      <c r="N186" s="13">
        <v>466200</v>
      </c>
      <c r="O186" s="13">
        <v>503090</v>
      </c>
      <c r="P186" s="13">
        <v>0</v>
      </c>
      <c r="Q186" s="13">
        <v>0</v>
      </c>
      <c r="R186" s="13">
        <v>0</v>
      </c>
      <c r="S186" s="13">
        <v>0</v>
      </c>
      <c r="T186" s="13">
        <v>2498895</v>
      </c>
      <c r="U186" s="13"/>
      <c r="V186" s="13">
        <v>2498895</v>
      </c>
      <c r="W186" s="13">
        <v>3001985</v>
      </c>
      <c r="Y186" s="39" t="e">
        <f>SUM(#REF!)-#REF!</f>
        <v>#REF!</v>
      </c>
      <c r="Z186" s="39" t="e">
        <f>SUM(#REF!)-#REF!</f>
        <v>#REF!</v>
      </c>
      <c r="AA186" s="39" t="e">
        <f>SUM(#REF!)-C186</f>
        <v>#REF!</v>
      </c>
      <c r="AB186" s="39">
        <f t="shared" si="7"/>
        <v>0</v>
      </c>
      <c r="AC186" s="39" t="e">
        <f>C186-W186-#REF!-#REF!</f>
        <v>#REF!</v>
      </c>
    </row>
    <row r="187" spans="1:29" ht="19.5" customHeight="1">
      <c r="A187" s="11"/>
      <c r="B187" s="12" t="s">
        <v>6</v>
      </c>
      <c r="C187" s="26">
        <v>1119199000</v>
      </c>
      <c r="D187" s="13">
        <v>0</v>
      </c>
      <c r="E187" s="13">
        <v>853180</v>
      </c>
      <c r="F187" s="13">
        <v>1181300</v>
      </c>
      <c r="G187" s="13">
        <v>2034480</v>
      </c>
      <c r="H187" s="13">
        <v>698460</v>
      </c>
      <c r="I187" s="13">
        <v>1785000</v>
      </c>
      <c r="J187" s="13">
        <v>926520</v>
      </c>
      <c r="K187" s="13">
        <v>3409980</v>
      </c>
      <c r="L187" s="13">
        <v>946680</v>
      </c>
      <c r="M187" s="13">
        <v>892500</v>
      </c>
      <c r="N187" s="13">
        <v>56700</v>
      </c>
      <c r="O187" s="13">
        <v>1895880</v>
      </c>
      <c r="P187" s="13">
        <v>1005900</v>
      </c>
      <c r="Q187" s="13">
        <v>926520</v>
      </c>
      <c r="R187" s="13">
        <v>3061590</v>
      </c>
      <c r="S187" s="13">
        <v>4994010</v>
      </c>
      <c r="T187" s="13">
        <v>995612782</v>
      </c>
      <c r="U187" s="13"/>
      <c r="V187" s="13">
        <v>995612782</v>
      </c>
      <c r="W187" s="13">
        <v>1007947132</v>
      </c>
      <c r="Y187" s="39" t="e">
        <f>SUM(#REF!)-#REF!</f>
        <v>#REF!</v>
      </c>
      <c r="Z187" s="39" t="e">
        <f>SUM(#REF!)-#REF!</f>
        <v>#REF!</v>
      </c>
      <c r="AA187" s="39" t="e">
        <f>SUM(#REF!)-C187</f>
        <v>#REF!</v>
      </c>
      <c r="AB187" s="39">
        <f t="shared" si="7"/>
        <v>0</v>
      </c>
      <c r="AC187" s="39" t="e">
        <f>C187-W187-#REF!-#REF!</f>
        <v>#REF!</v>
      </c>
    </row>
    <row r="188" spans="1:29" ht="19.5" customHeight="1">
      <c r="A188" s="11"/>
      <c r="B188" s="12" t="s">
        <v>162</v>
      </c>
      <c r="C188" s="26">
        <v>135678000</v>
      </c>
      <c r="D188" s="13">
        <v>0</v>
      </c>
      <c r="E188" s="13"/>
      <c r="F188" s="13"/>
      <c r="G188" s="13">
        <v>0</v>
      </c>
      <c r="H188" s="13"/>
      <c r="I188" s="13"/>
      <c r="J188" s="13"/>
      <c r="K188" s="13">
        <v>0</v>
      </c>
      <c r="L188" s="13">
        <v>0</v>
      </c>
      <c r="M188" s="13"/>
      <c r="N188" s="13"/>
      <c r="O188" s="13">
        <v>0</v>
      </c>
      <c r="P188" s="13">
        <v>0</v>
      </c>
      <c r="Q188" s="13"/>
      <c r="R188" s="13"/>
      <c r="S188" s="13">
        <v>0</v>
      </c>
      <c r="T188" s="13">
        <v>114450000</v>
      </c>
      <c r="U188" s="13"/>
      <c r="V188" s="13">
        <v>114450000</v>
      </c>
      <c r="W188" s="13">
        <v>114450000</v>
      </c>
      <c r="Y188" s="39" t="e">
        <f>SUM(#REF!)-#REF!</f>
        <v>#REF!</v>
      </c>
      <c r="Z188" s="39" t="e">
        <f>SUM(#REF!)-#REF!</f>
        <v>#REF!</v>
      </c>
      <c r="AA188" s="39" t="e">
        <f>SUM(#REF!)-C188</f>
        <v>#REF!</v>
      </c>
      <c r="AB188" s="39">
        <f t="shared" si="7"/>
        <v>0</v>
      </c>
      <c r="AC188" s="39" t="e">
        <f>C188-W188-#REF!-#REF!</f>
        <v>#REF!</v>
      </c>
    </row>
    <row r="189" spans="1:29" ht="19.5" customHeight="1">
      <c r="A189" s="15" t="s">
        <v>225</v>
      </c>
      <c r="B189" s="16"/>
      <c r="C189" s="10">
        <v>90687393000</v>
      </c>
      <c r="D189" s="10">
        <v>6218195291</v>
      </c>
      <c r="E189" s="10">
        <v>275693186</v>
      </c>
      <c r="F189" s="10">
        <v>276181773</v>
      </c>
      <c r="G189" s="10">
        <v>6770070250</v>
      </c>
      <c r="H189" s="10">
        <v>2746883918</v>
      </c>
      <c r="I189" s="10">
        <v>3419835160</v>
      </c>
      <c r="J189" s="10">
        <v>2111084970</v>
      </c>
      <c r="K189" s="10">
        <v>8277804048</v>
      </c>
      <c r="L189" s="10">
        <v>1667849526</v>
      </c>
      <c r="M189" s="10">
        <v>1301120798</v>
      </c>
      <c r="N189" s="10">
        <v>1611769169</v>
      </c>
      <c r="O189" s="10">
        <v>4580739493</v>
      </c>
      <c r="P189" s="10">
        <v>3300293716</v>
      </c>
      <c r="Q189" s="10">
        <v>8555300607</v>
      </c>
      <c r="R189" s="10">
        <v>4903072819</v>
      </c>
      <c r="S189" s="10">
        <v>16758667142</v>
      </c>
      <c r="T189" s="10">
        <v>27565598398</v>
      </c>
      <c r="U189" s="10">
        <v>0</v>
      </c>
      <c r="V189" s="10">
        <v>27565598398</v>
      </c>
      <c r="W189" s="10">
        <v>63952879331</v>
      </c>
      <c r="Y189" s="39" t="e">
        <f>SUM(#REF!)-#REF!</f>
        <v>#REF!</v>
      </c>
      <c r="Z189" s="39" t="e">
        <f>SUM(#REF!)-#REF!</f>
        <v>#REF!</v>
      </c>
      <c r="AA189" s="39" t="e">
        <f>SUM(#REF!)-C189</f>
        <v>#REF!</v>
      </c>
      <c r="AB189" s="39">
        <f t="shared" si="7"/>
        <v>0</v>
      </c>
      <c r="AC189" s="39" t="e">
        <f>C189-W189-#REF!-#REF!</f>
        <v>#REF!</v>
      </c>
    </row>
    <row r="190" spans="1:29" ht="19.5" customHeight="1">
      <c r="A190" s="11"/>
      <c r="B190" s="12" t="s">
        <v>52</v>
      </c>
      <c r="C190" s="26">
        <v>131322000</v>
      </c>
      <c r="D190" s="13">
        <v>9755955</v>
      </c>
      <c r="E190" s="13">
        <v>9542847</v>
      </c>
      <c r="F190" s="13">
        <v>9542847</v>
      </c>
      <c r="G190" s="13">
        <v>28841649</v>
      </c>
      <c r="H190" s="13">
        <v>9542847</v>
      </c>
      <c r="I190" s="13">
        <v>9986511</v>
      </c>
      <c r="J190" s="13">
        <v>9665343</v>
      </c>
      <c r="K190" s="13">
        <v>29194701</v>
      </c>
      <c r="L190" s="13">
        <v>9588169</v>
      </c>
      <c r="M190" s="13">
        <v>9046225</v>
      </c>
      <c r="N190" s="13">
        <v>9630342</v>
      </c>
      <c r="O190" s="13">
        <v>28264736</v>
      </c>
      <c r="P190" s="13">
        <v>9874774</v>
      </c>
      <c r="Q190" s="13">
        <v>9879022</v>
      </c>
      <c r="R190" s="13">
        <v>9876898</v>
      </c>
      <c r="S190" s="13">
        <v>29630694</v>
      </c>
      <c r="T190" s="13">
        <v>0</v>
      </c>
      <c r="U190" s="13"/>
      <c r="V190" s="13">
        <v>0</v>
      </c>
      <c r="W190" s="13">
        <v>115931780</v>
      </c>
      <c r="Y190" s="39" t="e">
        <f>SUM(#REF!)-#REF!</f>
        <v>#REF!</v>
      </c>
      <c r="Z190" s="39" t="e">
        <f>SUM(#REF!)-#REF!</f>
        <v>#REF!</v>
      </c>
      <c r="AA190" s="39" t="e">
        <f>SUM(#REF!)-C190</f>
        <v>#REF!</v>
      </c>
      <c r="AB190" s="39">
        <f t="shared" si="7"/>
        <v>0</v>
      </c>
      <c r="AC190" s="39" t="e">
        <f>C190-W190-#REF!-#REF!</f>
        <v>#REF!</v>
      </c>
    </row>
    <row r="191" spans="1:29" ht="19.5" customHeight="1">
      <c r="A191" s="11"/>
      <c r="B191" s="12" t="s">
        <v>36</v>
      </c>
      <c r="C191" s="26">
        <v>61701000</v>
      </c>
      <c r="D191" s="13">
        <v>1755414</v>
      </c>
      <c r="E191" s="13">
        <v>939514</v>
      </c>
      <c r="F191" s="13">
        <v>20989980</v>
      </c>
      <c r="G191" s="13">
        <v>23684908</v>
      </c>
      <c r="H191" s="13">
        <v>1030524</v>
      </c>
      <c r="I191" s="13">
        <v>1484233</v>
      </c>
      <c r="J191" s="13">
        <v>985125</v>
      </c>
      <c r="K191" s="13">
        <v>3499882</v>
      </c>
      <c r="L191" s="13">
        <v>1379316</v>
      </c>
      <c r="M191" s="13">
        <v>921028</v>
      </c>
      <c r="N191" s="13">
        <v>21948444</v>
      </c>
      <c r="O191" s="13">
        <v>24248788</v>
      </c>
      <c r="P191" s="13">
        <v>1121777</v>
      </c>
      <c r="Q191" s="13">
        <v>1527547</v>
      </c>
      <c r="R191" s="13">
        <v>990267</v>
      </c>
      <c r="S191" s="13">
        <v>3639591</v>
      </c>
      <c r="T191" s="13">
        <v>0</v>
      </c>
      <c r="U191" s="13"/>
      <c r="V191" s="13">
        <v>0</v>
      </c>
      <c r="W191" s="13">
        <v>55073169</v>
      </c>
      <c r="Y191" s="39" t="e">
        <f>SUM(#REF!)-#REF!</f>
        <v>#REF!</v>
      </c>
      <c r="Z191" s="39" t="e">
        <f>SUM(#REF!)-#REF!</f>
        <v>#REF!</v>
      </c>
      <c r="AA191" s="39" t="e">
        <f>SUM(#REF!)-C191</f>
        <v>#REF!</v>
      </c>
      <c r="AB191" s="39">
        <f t="shared" si="7"/>
        <v>0</v>
      </c>
      <c r="AC191" s="39" t="e">
        <f>C191-W191-#REF!-#REF!</f>
        <v>#REF!</v>
      </c>
    </row>
    <row r="192" spans="1:29" ht="19.5" customHeight="1">
      <c r="A192" s="11"/>
      <c r="B192" s="12" t="s">
        <v>54</v>
      </c>
      <c r="C192" s="26">
        <v>29405000</v>
      </c>
      <c r="D192" s="13"/>
      <c r="E192" s="13">
        <v>1955894</v>
      </c>
      <c r="F192" s="13">
        <v>1701326</v>
      </c>
      <c r="G192" s="13">
        <v>3657220</v>
      </c>
      <c r="H192" s="13">
        <v>1756414</v>
      </c>
      <c r="I192" s="13">
        <v>1730234</v>
      </c>
      <c r="J192" s="13">
        <v>2019757</v>
      </c>
      <c r="K192" s="13">
        <v>5506405</v>
      </c>
      <c r="L192" s="13">
        <v>1985119</v>
      </c>
      <c r="M192" s="13">
        <v>1867036</v>
      </c>
      <c r="N192" s="13">
        <v>1916944</v>
      </c>
      <c r="O192" s="13">
        <v>5769099</v>
      </c>
      <c r="P192" s="13">
        <v>1934386</v>
      </c>
      <c r="Q192" s="13">
        <v>2288182</v>
      </c>
      <c r="R192" s="13">
        <v>2482165</v>
      </c>
      <c r="S192" s="13">
        <v>6704733</v>
      </c>
      <c r="T192" s="13">
        <v>2744412</v>
      </c>
      <c r="U192" s="13"/>
      <c r="V192" s="13">
        <v>2744412</v>
      </c>
      <c r="W192" s="13">
        <v>24381869</v>
      </c>
      <c r="Y192" s="39" t="e">
        <f>SUM(#REF!)-#REF!</f>
        <v>#REF!</v>
      </c>
      <c r="Z192" s="39" t="e">
        <f>SUM(#REF!)-#REF!</f>
        <v>#REF!</v>
      </c>
      <c r="AA192" s="39" t="e">
        <f>SUM(#REF!)-C192</f>
        <v>#REF!</v>
      </c>
      <c r="AB192" s="39">
        <f t="shared" si="7"/>
        <v>0</v>
      </c>
      <c r="AC192" s="39" t="e">
        <f>C192-W192-#REF!-#REF!</f>
        <v>#REF!</v>
      </c>
    </row>
    <row r="193" spans="1:29" ht="19.5" customHeight="1">
      <c r="A193" s="11"/>
      <c r="B193" s="12" t="s">
        <v>8</v>
      </c>
      <c r="C193" s="26">
        <v>547000</v>
      </c>
      <c r="D193" s="13"/>
      <c r="E193" s="13"/>
      <c r="F193" s="13"/>
      <c r="G193" s="13">
        <v>0</v>
      </c>
      <c r="H193" s="13"/>
      <c r="I193" s="13"/>
      <c r="J193" s="13"/>
      <c r="K193" s="13">
        <v>0</v>
      </c>
      <c r="L193" s="13">
        <v>0</v>
      </c>
      <c r="M193" s="13"/>
      <c r="N193" s="13"/>
      <c r="O193" s="13">
        <v>0</v>
      </c>
      <c r="P193" s="13">
        <v>0</v>
      </c>
      <c r="Q193" s="13"/>
      <c r="R193" s="13"/>
      <c r="S193" s="13">
        <v>0</v>
      </c>
      <c r="T193" s="13">
        <v>0</v>
      </c>
      <c r="U193" s="13"/>
      <c r="V193" s="13">
        <v>0</v>
      </c>
      <c r="W193" s="13">
        <v>0</v>
      </c>
      <c r="Y193" s="39" t="e">
        <f>SUM(#REF!)-#REF!</f>
        <v>#REF!</v>
      </c>
      <c r="Z193" s="39" t="e">
        <f>SUM(#REF!)-#REF!</f>
        <v>#REF!</v>
      </c>
      <c r="AA193" s="39" t="e">
        <f>SUM(#REF!)-C193</f>
        <v>#REF!</v>
      </c>
      <c r="AB193" s="39">
        <f t="shared" si="7"/>
        <v>0</v>
      </c>
      <c r="AC193" s="39" t="e">
        <f>C193-W193-#REF!-#REF!</f>
        <v>#REF!</v>
      </c>
    </row>
    <row r="194" spans="1:29" ht="19.5" customHeight="1">
      <c r="A194" s="11"/>
      <c r="B194" s="12" t="s">
        <v>9</v>
      </c>
      <c r="C194" s="26">
        <v>111103000</v>
      </c>
      <c r="D194" s="13"/>
      <c r="E194" s="13">
        <v>2868544</v>
      </c>
      <c r="F194" s="13">
        <v>0</v>
      </c>
      <c r="G194" s="13">
        <v>2868544</v>
      </c>
      <c r="H194" s="13">
        <v>47559025</v>
      </c>
      <c r="I194" s="13">
        <v>0</v>
      </c>
      <c r="J194" s="13">
        <v>0</v>
      </c>
      <c r="K194" s="13">
        <v>47559025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25093440</v>
      </c>
      <c r="U194" s="13"/>
      <c r="V194" s="13">
        <v>25093440</v>
      </c>
      <c r="W194" s="13">
        <v>75521009</v>
      </c>
      <c r="Y194" s="39" t="e">
        <f>SUM(#REF!)-#REF!</f>
        <v>#REF!</v>
      </c>
      <c r="Z194" s="39" t="e">
        <f>SUM(#REF!)-#REF!</f>
        <v>#REF!</v>
      </c>
      <c r="AA194" s="39" t="e">
        <f>SUM(#REF!)-C194</f>
        <v>#REF!</v>
      </c>
      <c r="AB194" s="39">
        <f t="shared" si="7"/>
        <v>0</v>
      </c>
      <c r="AC194" s="39" t="e">
        <f>C194-W194-#REF!-#REF!</f>
        <v>#REF!</v>
      </c>
    </row>
    <row r="195" spans="1:29" ht="19.5" customHeight="1">
      <c r="A195" s="11"/>
      <c r="B195" s="12" t="s">
        <v>56</v>
      </c>
      <c r="C195" s="26">
        <v>140000</v>
      </c>
      <c r="D195" s="13"/>
      <c r="E195" s="13"/>
      <c r="F195" s="13">
        <v>140000</v>
      </c>
      <c r="G195" s="13">
        <v>140000</v>
      </c>
      <c r="H195" s="13"/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/>
      <c r="V195" s="13">
        <v>0</v>
      </c>
      <c r="W195" s="13">
        <v>140000</v>
      </c>
      <c r="Y195" s="39" t="e">
        <f>SUM(#REF!)-#REF!</f>
        <v>#REF!</v>
      </c>
      <c r="Z195" s="39" t="e">
        <f>SUM(#REF!)-#REF!</f>
        <v>#REF!</v>
      </c>
      <c r="AA195" s="39" t="e">
        <f>SUM(#REF!)-C195</f>
        <v>#REF!</v>
      </c>
      <c r="AB195" s="39">
        <f t="shared" si="7"/>
        <v>0</v>
      </c>
      <c r="AC195" s="39" t="e">
        <f>C195-W195-#REF!-#REF!</f>
        <v>#REF!</v>
      </c>
    </row>
    <row r="196" spans="1:29" ht="19.5" customHeight="1">
      <c r="A196" s="11"/>
      <c r="B196" s="12" t="s">
        <v>291</v>
      </c>
      <c r="C196" s="26">
        <v>2262000</v>
      </c>
      <c r="D196" s="13"/>
      <c r="E196" s="13"/>
      <c r="F196" s="13">
        <v>442000</v>
      </c>
      <c r="G196" s="13">
        <v>442000</v>
      </c>
      <c r="H196" s="13"/>
      <c r="I196" s="13">
        <v>0</v>
      </c>
      <c r="J196" s="13">
        <v>0</v>
      </c>
      <c r="K196" s="13">
        <v>0</v>
      </c>
      <c r="L196" s="13">
        <v>884000</v>
      </c>
      <c r="M196" s="13">
        <v>0</v>
      </c>
      <c r="N196" s="13">
        <v>0</v>
      </c>
      <c r="O196" s="13">
        <v>884000</v>
      </c>
      <c r="P196" s="13">
        <v>0</v>
      </c>
      <c r="Q196" s="13">
        <v>884000</v>
      </c>
      <c r="R196" s="13">
        <v>0</v>
      </c>
      <c r="S196" s="13">
        <v>884000</v>
      </c>
      <c r="T196" s="13">
        <v>0</v>
      </c>
      <c r="U196" s="13"/>
      <c r="V196" s="13">
        <v>0</v>
      </c>
      <c r="W196" s="13">
        <v>2210000</v>
      </c>
      <c r="Y196" s="39" t="e">
        <f>SUM(#REF!)-#REF!</f>
        <v>#REF!</v>
      </c>
      <c r="Z196" s="39" t="e">
        <f>SUM(#REF!)-#REF!</f>
        <v>#REF!</v>
      </c>
      <c r="AA196" s="39" t="e">
        <f>SUM(#REF!)-C196</f>
        <v>#REF!</v>
      </c>
      <c r="AB196" s="39">
        <f t="shared" si="7"/>
        <v>0</v>
      </c>
      <c r="AC196" s="39" t="e">
        <f>C196-W196-#REF!-#REF!</f>
        <v>#REF!</v>
      </c>
    </row>
    <row r="197" spans="1:29" ht="19.5" customHeight="1">
      <c r="A197" s="11"/>
      <c r="B197" s="12" t="s">
        <v>57</v>
      </c>
      <c r="C197" s="26">
        <v>13548000</v>
      </c>
      <c r="D197" s="13"/>
      <c r="E197" s="13">
        <v>167800</v>
      </c>
      <c r="F197" s="13">
        <v>83600</v>
      </c>
      <c r="G197" s="13">
        <v>251400</v>
      </c>
      <c r="H197" s="13">
        <v>2827500</v>
      </c>
      <c r="I197" s="13">
        <v>2054200</v>
      </c>
      <c r="J197" s="13">
        <v>63600</v>
      </c>
      <c r="K197" s="13">
        <v>4945300</v>
      </c>
      <c r="L197" s="13">
        <v>363850</v>
      </c>
      <c r="M197" s="13">
        <v>252200</v>
      </c>
      <c r="N197" s="13">
        <v>483500</v>
      </c>
      <c r="O197" s="13">
        <v>1099550</v>
      </c>
      <c r="P197" s="13">
        <v>162750</v>
      </c>
      <c r="Q197" s="13">
        <v>956250</v>
      </c>
      <c r="R197" s="13">
        <v>2031450</v>
      </c>
      <c r="S197" s="13">
        <v>3150450</v>
      </c>
      <c r="T197" s="13">
        <v>163200</v>
      </c>
      <c r="U197" s="13"/>
      <c r="V197" s="13">
        <v>163200</v>
      </c>
      <c r="W197" s="13">
        <v>9609900</v>
      </c>
      <c r="Y197" s="39" t="e">
        <f>SUM(#REF!)-#REF!</f>
        <v>#REF!</v>
      </c>
      <c r="Z197" s="39" t="e">
        <f>SUM(#REF!)-#REF!</f>
        <v>#REF!</v>
      </c>
      <c r="AA197" s="39" t="e">
        <f>SUM(#REF!)-C197</f>
        <v>#REF!</v>
      </c>
      <c r="AB197" s="39">
        <f t="shared" si="7"/>
        <v>0</v>
      </c>
      <c r="AC197" s="39" t="e">
        <f>C197-W197-#REF!-#REF!</f>
        <v>#REF!</v>
      </c>
    </row>
    <row r="198" spans="1:29" ht="19.5" customHeight="1">
      <c r="A198" s="11"/>
      <c r="B198" s="12" t="s">
        <v>10</v>
      </c>
      <c r="C198" s="26">
        <v>8091000</v>
      </c>
      <c r="D198" s="13"/>
      <c r="E198" s="13"/>
      <c r="F198" s="13">
        <v>97830</v>
      </c>
      <c r="G198" s="13">
        <v>97830</v>
      </c>
      <c r="H198" s="13">
        <v>200520</v>
      </c>
      <c r="I198" s="13">
        <v>48040</v>
      </c>
      <c r="J198" s="13">
        <v>271585</v>
      </c>
      <c r="K198" s="13">
        <v>520145</v>
      </c>
      <c r="L198" s="13">
        <v>77390</v>
      </c>
      <c r="M198" s="13">
        <v>407440</v>
      </c>
      <c r="N198" s="13">
        <v>745625</v>
      </c>
      <c r="O198" s="13">
        <v>1230455</v>
      </c>
      <c r="P198" s="13">
        <v>83530</v>
      </c>
      <c r="Q198" s="13">
        <v>713550</v>
      </c>
      <c r="R198" s="13">
        <v>1009945</v>
      </c>
      <c r="S198" s="13">
        <v>1807025</v>
      </c>
      <c r="T198" s="13">
        <v>899435</v>
      </c>
      <c r="U198" s="13"/>
      <c r="V198" s="13">
        <v>899435</v>
      </c>
      <c r="W198" s="13">
        <v>4554890</v>
      </c>
      <c r="Y198" s="39" t="e">
        <f>SUM(#REF!)-#REF!</f>
        <v>#REF!</v>
      </c>
      <c r="Z198" s="39" t="e">
        <f>SUM(#REF!)-#REF!</f>
        <v>#REF!</v>
      </c>
      <c r="AA198" s="39" t="e">
        <f>SUM(#REF!)-C198</f>
        <v>#REF!</v>
      </c>
      <c r="AB198" s="39">
        <f t="shared" si="7"/>
        <v>0</v>
      </c>
      <c r="AC198" s="39" t="e">
        <f>C198-W198-#REF!-#REF!</f>
        <v>#REF!</v>
      </c>
    </row>
    <row r="199" spans="1:29" ht="19.5" customHeight="1">
      <c r="A199" s="11"/>
      <c r="B199" s="12" t="s">
        <v>11</v>
      </c>
      <c r="C199" s="26">
        <v>2478000</v>
      </c>
      <c r="D199" s="13"/>
      <c r="E199" s="13"/>
      <c r="F199" s="13"/>
      <c r="G199" s="13">
        <v>0</v>
      </c>
      <c r="H199" s="13"/>
      <c r="I199" s="13">
        <v>0</v>
      </c>
      <c r="J199" s="13">
        <v>0</v>
      </c>
      <c r="K199" s="13">
        <v>0</v>
      </c>
      <c r="L199" s="13">
        <v>573200</v>
      </c>
      <c r="M199" s="13">
        <v>0</v>
      </c>
      <c r="N199" s="13">
        <v>0</v>
      </c>
      <c r="O199" s="13">
        <v>573200</v>
      </c>
      <c r="P199" s="13">
        <v>835020</v>
      </c>
      <c r="Q199" s="13">
        <v>267840</v>
      </c>
      <c r="R199" s="13">
        <v>0</v>
      </c>
      <c r="S199" s="13">
        <v>1102860</v>
      </c>
      <c r="T199" s="13">
        <v>0</v>
      </c>
      <c r="U199" s="13"/>
      <c r="V199" s="13">
        <v>0</v>
      </c>
      <c r="W199" s="13">
        <v>1676060</v>
      </c>
      <c r="Y199" s="39" t="e">
        <f>SUM(#REF!)-#REF!</f>
        <v>#REF!</v>
      </c>
      <c r="Z199" s="39" t="e">
        <f>SUM(#REF!)-#REF!</f>
        <v>#REF!</v>
      </c>
      <c r="AA199" s="39" t="e">
        <f>SUM(#REF!)-C199</f>
        <v>#REF!</v>
      </c>
      <c r="AB199" s="39">
        <f t="shared" si="7"/>
        <v>0</v>
      </c>
      <c r="AC199" s="39" t="e">
        <f>C199-W199-#REF!-#REF!</f>
        <v>#REF!</v>
      </c>
    </row>
    <row r="200" spans="1:29" ht="19.5" customHeight="1">
      <c r="A200" s="11"/>
      <c r="B200" s="12" t="s">
        <v>90</v>
      </c>
      <c r="C200" s="26">
        <v>4833000</v>
      </c>
      <c r="D200" s="13"/>
      <c r="E200" s="13"/>
      <c r="F200" s="13"/>
      <c r="G200" s="13">
        <v>0</v>
      </c>
      <c r="H200" s="13"/>
      <c r="I200" s="13">
        <v>475230</v>
      </c>
      <c r="J200" s="13">
        <v>1964610</v>
      </c>
      <c r="K200" s="13">
        <v>2439840</v>
      </c>
      <c r="L200" s="13">
        <v>563424</v>
      </c>
      <c r="M200" s="13">
        <v>0</v>
      </c>
      <c r="N200" s="13">
        <v>0</v>
      </c>
      <c r="O200" s="13">
        <v>563424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/>
      <c r="V200" s="13">
        <v>0</v>
      </c>
      <c r="W200" s="13">
        <v>3003264</v>
      </c>
      <c r="Y200" s="39" t="e">
        <f>SUM(#REF!)-#REF!</f>
        <v>#REF!</v>
      </c>
      <c r="Z200" s="39" t="e">
        <f>SUM(#REF!)-#REF!</f>
        <v>#REF!</v>
      </c>
      <c r="AA200" s="39" t="e">
        <f>SUM(#REF!)-C200</f>
        <v>#REF!</v>
      </c>
      <c r="AB200" s="39">
        <f t="shared" si="7"/>
        <v>0</v>
      </c>
      <c r="AC200" s="39" t="e">
        <f>C200-W200-#REF!-#REF!</f>
        <v>#REF!</v>
      </c>
    </row>
    <row r="201" spans="1:29" ht="19.5" customHeight="1">
      <c r="A201" s="11"/>
      <c r="B201" s="12" t="s">
        <v>87</v>
      </c>
      <c r="C201" s="26">
        <v>20653000</v>
      </c>
      <c r="D201" s="13"/>
      <c r="E201" s="13">
        <v>540110</v>
      </c>
      <c r="F201" s="13">
        <v>1623460</v>
      </c>
      <c r="G201" s="13">
        <v>2163570</v>
      </c>
      <c r="H201" s="13">
        <v>2154330</v>
      </c>
      <c r="I201" s="13">
        <v>0</v>
      </c>
      <c r="J201" s="13">
        <v>359780</v>
      </c>
      <c r="K201" s="13">
        <v>2514110</v>
      </c>
      <c r="L201" s="13">
        <v>3054825</v>
      </c>
      <c r="M201" s="13">
        <v>1259840</v>
      </c>
      <c r="N201" s="13">
        <v>2164160</v>
      </c>
      <c r="O201" s="13">
        <v>6478825</v>
      </c>
      <c r="P201" s="13">
        <v>2309610</v>
      </c>
      <c r="Q201" s="13">
        <v>727800</v>
      </c>
      <c r="R201" s="13">
        <v>2209300</v>
      </c>
      <c r="S201" s="13">
        <v>5246710</v>
      </c>
      <c r="T201" s="13">
        <v>753110</v>
      </c>
      <c r="U201" s="13"/>
      <c r="V201" s="13">
        <v>753110</v>
      </c>
      <c r="W201" s="13">
        <v>17156325</v>
      </c>
      <c r="Y201" s="39" t="e">
        <f>SUM(#REF!)-#REF!</f>
        <v>#REF!</v>
      </c>
      <c r="Z201" s="39" t="e">
        <f>SUM(#REF!)-#REF!</f>
        <v>#REF!</v>
      </c>
      <c r="AA201" s="39" t="e">
        <f>SUM(#REF!)-C201</f>
        <v>#REF!</v>
      </c>
      <c r="AB201" s="39">
        <f t="shared" si="7"/>
        <v>0</v>
      </c>
      <c r="AC201" s="39" t="e">
        <f>C201-W201-#REF!-#REF!</f>
        <v>#REF!</v>
      </c>
    </row>
    <row r="202" spans="1:29" ht="19.5" customHeight="1">
      <c r="A202" s="11"/>
      <c r="B202" s="12" t="s">
        <v>51</v>
      </c>
      <c r="C202" s="26">
        <v>2259000</v>
      </c>
      <c r="D202" s="13"/>
      <c r="E202" s="13">
        <v>24980</v>
      </c>
      <c r="F202" s="13">
        <v>0</v>
      </c>
      <c r="G202" s="13">
        <v>24980</v>
      </c>
      <c r="H202" s="13">
        <v>166980</v>
      </c>
      <c r="I202" s="13">
        <v>555960</v>
      </c>
      <c r="J202" s="13">
        <v>0</v>
      </c>
      <c r="K202" s="13">
        <v>722940</v>
      </c>
      <c r="L202" s="13">
        <v>49340</v>
      </c>
      <c r="M202" s="13">
        <v>65780</v>
      </c>
      <c r="N202" s="13">
        <v>73360</v>
      </c>
      <c r="O202" s="13">
        <v>188480</v>
      </c>
      <c r="P202" s="13">
        <v>49780</v>
      </c>
      <c r="Q202" s="13">
        <v>74040</v>
      </c>
      <c r="R202" s="13">
        <v>222920</v>
      </c>
      <c r="S202" s="13">
        <v>346740</v>
      </c>
      <c r="T202" s="13">
        <v>97850</v>
      </c>
      <c r="U202" s="13"/>
      <c r="V202" s="13">
        <v>97850</v>
      </c>
      <c r="W202" s="13">
        <v>1380990</v>
      </c>
      <c r="Y202" s="39" t="e">
        <f>SUM(#REF!)-#REF!</f>
        <v>#REF!</v>
      </c>
      <c r="Z202" s="39" t="e">
        <f>SUM(#REF!)-#REF!</f>
        <v>#REF!</v>
      </c>
      <c r="AA202" s="39" t="e">
        <f>SUM(#REF!)-C202</f>
        <v>#REF!</v>
      </c>
      <c r="AB202" s="39">
        <f t="shared" si="7"/>
        <v>0</v>
      </c>
      <c r="AC202" s="39" t="e">
        <f>C202-W202-#REF!-#REF!</f>
        <v>#REF!</v>
      </c>
    </row>
    <row r="203" spans="1:29" ht="19.5" customHeight="1">
      <c r="A203" s="21"/>
      <c r="B203" s="22" t="s">
        <v>88</v>
      </c>
      <c r="C203" s="27">
        <v>2676000</v>
      </c>
      <c r="D203" s="13"/>
      <c r="E203" s="13"/>
      <c r="F203" s="13">
        <v>8000</v>
      </c>
      <c r="G203" s="13">
        <v>8000</v>
      </c>
      <c r="H203" s="13">
        <v>4600</v>
      </c>
      <c r="I203" s="13">
        <v>8700</v>
      </c>
      <c r="J203" s="13">
        <v>19260</v>
      </c>
      <c r="K203" s="13">
        <v>32560</v>
      </c>
      <c r="L203" s="13">
        <v>9200</v>
      </c>
      <c r="M203" s="13">
        <v>4600</v>
      </c>
      <c r="N203" s="13">
        <v>11780</v>
      </c>
      <c r="O203" s="13">
        <v>25580</v>
      </c>
      <c r="P203" s="13">
        <v>0</v>
      </c>
      <c r="Q203" s="13">
        <v>253700</v>
      </c>
      <c r="R203" s="13">
        <v>4600</v>
      </c>
      <c r="S203" s="13">
        <v>258300</v>
      </c>
      <c r="T203" s="13">
        <v>15760</v>
      </c>
      <c r="U203" s="13"/>
      <c r="V203" s="13">
        <v>15760</v>
      </c>
      <c r="W203" s="13">
        <v>340200</v>
      </c>
      <c r="Y203" s="39" t="e">
        <f>SUM(#REF!)-#REF!</f>
        <v>#REF!</v>
      </c>
      <c r="Z203" s="39" t="e">
        <f>SUM(#REF!)-#REF!</f>
        <v>#REF!</v>
      </c>
      <c r="AA203" s="39" t="e">
        <f>SUM(#REF!)-C203</f>
        <v>#REF!</v>
      </c>
      <c r="AB203" s="39">
        <f t="shared" si="7"/>
        <v>0</v>
      </c>
      <c r="AC203" s="39" t="e">
        <f>C203-W203-#REF!-#REF!</f>
        <v>#REF!</v>
      </c>
    </row>
    <row r="204" spans="1:29" ht="19.5" customHeight="1">
      <c r="A204" s="11"/>
      <c r="B204" s="12" t="s">
        <v>73</v>
      </c>
      <c r="C204" s="26">
        <v>191000</v>
      </c>
      <c r="D204" s="13"/>
      <c r="E204" s="13"/>
      <c r="F204" s="13"/>
      <c r="G204" s="13">
        <v>0</v>
      </c>
      <c r="H204" s="13"/>
      <c r="I204" s="13"/>
      <c r="J204" s="13">
        <v>114315</v>
      </c>
      <c r="K204" s="13">
        <v>114315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10500</v>
      </c>
      <c r="R204" s="13">
        <v>0</v>
      </c>
      <c r="S204" s="13">
        <v>10500</v>
      </c>
      <c r="T204" s="13">
        <v>0</v>
      </c>
      <c r="U204" s="13"/>
      <c r="V204" s="13">
        <v>0</v>
      </c>
      <c r="W204" s="13">
        <v>124815</v>
      </c>
      <c r="Y204" s="39" t="e">
        <f>SUM(#REF!)-#REF!</f>
        <v>#REF!</v>
      </c>
      <c r="Z204" s="39" t="e">
        <f>SUM(#REF!)-#REF!</f>
        <v>#REF!</v>
      </c>
      <c r="AA204" s="39" t="e">
        <f>SUM(#REF!)-C204</f>
        <v>#REF!</v>
      </c>
      <c r="AB204" s="39">
        <f t="shared" si="7"/>
        <v>0</v>
      </c>
      <c r="AC204" s="39" t="e">
        <f>C204-W204-#REF!-#REF!</f>
        <v>#REF!</v>
      </c>
    </row>
    <row r="205" spans="1:29" ht="19.5" customHeight="1">
      <c r="A205" s="11"/>
      <c r="B205" s="12" t="s">
        <v>12</v>
      </c>
      <c r="C205" s="26">
        <v>6998038000</v>
      </c>
      <c r="D205" s="13">
        <v>1452922</v>
      </c>
      <c r="E205" s="13">
        <v>8950490</v>
      </c>
      <c r="F205" s="13">
        <v>91776924</v>
      </c>
      <c r="G205" s="13">
        <v>102180336</v>
      </c>
      <c r="H205" s="13">
        <v>104553831</v>
      </c>
      <c r="I205" s="13">
        <v>63987961</v>
      </c>
      <c r="J205" s="13">
        <v>50916153</v>
      </c>
      <c r="K205" s="13">
        <v>219457945</v>
      </c>
      <c r="L205" s="13">
        <v>148575858</v>
      </c>
      <c r="M205" s="13">
        <v>108748909</v>
      </c>
      <c r="N205" s="13">
        <v>59079036</v>
      </c>
      <c r="O205" s="13">
        <v>316403803</v>
      </c>
      <c r="P205" s="13">
        <v>228932297</v>
      </c>
      <c r="Q205" s="13">
        <v>510615501</v>
      </c>
      <c r="R205" s="13">
        <v>487774071</v>
      </c>
      <c r="S205" s="13">
        <v>1227321869</v>
      </c>
      <c r="T205" s="13">
        <v>4849080319</v>
      </c>
      <c r="U205" s="13"/>
      <c r="V205" s="13">
        <v>4849080319</v>
      </c>
      <c r="W205" s="13">
        <v>6714444272</v>
      </c>
      <c r="Y205" s="39" t="e">
        <f>SUM(#REF!)-#REF!</f>
        <v>#REF!</v>
      </c>
      <c r="Z205" s="39" t="e">
        <f>SUM(#REF!)-#REF!</f>
        <v>#REF!</v>
      </c>
      <c r="AA205" s="39" t="e">
        <f>SUM(#REF!)-C205</f>
        <v>#REF!</v>
      </c>
      <c r="AB205" s="39">
        <f t="shared" si="7"/>
        <v>0</v>
      </c>
      <c r="AC205" s="39" t="e">
        <f>C205-W205-#REF!-#REF!</f>
        <v>#REF!</v>
      </c>
    </row>
    <row r="206" spans="1:29" ht="19.5" customHeight="1">
      <c r="A206" s="11"/>
      <c r="B206" s="12" t="s">
        <v>123</v>
      </c>
      <c r="C206" s="26">
        <v>2676000</v>
      </c>
      <c r="D206" s="13"/>
      <c r="E206" s="13"/>
      <c r="F206" s="13"/>
      <c r="G206" s="13">
        <v>0</v>
      </c>
      <c r="H206" s="13"/>
      <c r="I206" s="13"/>
      <c r="J206" s="13"/>
      <c r="K206" s="13">
        <v>0</v>
      </c>
      <c r="L206" s="13">
        <v>0</v>
      </c>
      <c r="M206" s="13"/>
      <c r="N206" s="13"/>
      <c r="O206" s="13">
        <v>0</v>
      </c>
      <c r="P206" s="13">
        <v>0</v>
      </c>
      <c r="Q206" s="13"/>
      <c r="R206" s="13"/>
      <c r="S206" s="13">
        <v>0</v>
      </c>
      <c r="T206" s="13">
        <v>0</v>
      </c>
      <c r="U206" s="13"/>
      <c r="V206" s="13">
        <v>0</v>
      </c>
      <c r="W206" s="13">
        <v>0</v>
      </c>
      <c r="Y206" s="39" t="e">
        <f>SUM(#REF!)-#REF!</f>
        <v>#REF!</v>
      </c>
      <c r="Z206" s="39" t="e">
        <f>SUM(#REF!)-#REF!</f>
        <v>#REF!</v>
      </c>
      <c r="AA206" s="39" t="e">
        <f>SUM(#REF!)-C206</f>
        <v>#REF!</v>
      </c>
      <c r="AB206" s="39">
        <f t="shared" si="7"/>
        <v>0</v>
      </c>
      <c r="AC206" s="39" t="e">
        <f>C206-W206-#REF!-#REF!</f>
        <v>#REF!</v>
      </c>
    </row>
    <row r="207" spans="1:29" ht="19.5" customHeight="1">
      <c r="A207" s="11"/>
      <c r="B207" s="12" t="s">
        <v>89</v>
      </c>
      <c r="C207" s="26">
        <v>122047000</v>
      </c>
      <c r="D207" s="13"/>
      <c r="E207" s="13">
        <v>3313275</v>
      </c>
      <c r="F207" s="13">
        <v>6997053</v>
      </c>
      <c r="G207" s="13">
        <v>10310328</v>
      </c>
      <c r="H207" s="13">
        <v>3690498</v>
      </c>
      <c r="I207" s="13">
        <v>16022076</v>
      </c>
      <c r="J207" s="13">
        <v>4170390</v>
      </c>
      <c r="K207" s="13">
        <v>23882964</v>
      </c>
      <c r="L207" s="13">
        <v>10554978</v>
      </c>
      <c r="M207" s="13">
        <v>7401933</v>
      </c>
      <c r="N207" s="13">
        <v>4250463</v>
      </c>
      <c r="O207" s="13">
        <v>22207374</v>
      </c>
      <c r="P207" s="13">
        <v>10555503</v>
      </c>
      <c r="Q207" s="13">
        <v>5633903</v>
      </c>
      <c r="R207" s="13">
        <v>8546328</v>
      </c>
      <c r="S207" s="13">
        <v>24735734</v>
      </c>
      <c r="T207" s="13">
        <v>11432884</v>
      </c>
      <c r="U207" s="13"/>
      <c r="V207" s="13">
        <v>11432884</v>
      </c>
      <c r="W207" s="13">
        <v>92569284</v>
      </c>
      <c r="Y207" s="39" t="e">
        <f>SUM(#REF!)-#REF!</f>
        <v>#REF!</v>
      </c>
      <c r="Z207" s="39" t="e">
        <f>SUM(#REF!)-#REF!</f>
        <v>#REF!</v>
      </c>
      <c r="AA207" s="39" t="e">
        <f>SUM(#REF!)-C207</f>
        <v>#REF!</v>
      </c>
      <c r="AB207" s="39">
        <f t="shared" si="7"/>
        <v>0</v>
      </c>
      <c r="AC207" s="39" t="e">
        <f>C207-W207-#REF!-#REF!</f>
        <v>#REF!</v>
      </c>
    </row>
    <row r="208" spans="1:29" ht="19.5" customHeight="1">
      <c r="A208" s="11"/>
      <c r="B208" s="12" t="s">
        <v>13</v>
      </c>
      <c r="C208" s="26">
        <v>3176316000</v>
      </c>
      <c r="D208" s="13"/>
      <c r="E208" s="13"/>
      <c r="F208" s="13"/>
      <c r="G208" s="13">
        <v>0</v>
      </c>
      <c r="H208" s="13">
        <v>772865597</v>
      </c>
      <c r="I208" s="13">
        <v>254482612</v>
      </c>
      <c r="J208" s="13">
        <v>237489107</v>
      </c>
      <c r="K208" s="13">
        <v>1264837316</v>
      </c>
      <c r="L208" s="13">
        <v>282771712</v>
      </c>
      <c r="M208" s="13">
        <v>256795457</v>
      </c>
      <c r="N208" s="13">
        <v>232644239</v>
      </c>
      <c r="O208" s="13">
        <v>772211408</v>
      </c>
      <c r="P208" s="13">
        <v>249875472</v>
      </c>
      <c r="Q208" s="13">
        <v>237895985</v>
      </c>
      <c r="R208" s="13">
        <v>218096865</v>
      </c>
      <c r="S208" s="13">
        <v>705868322</v>
      </c>
      <c r="T208" s="13">
        <v>363608588</v>
      </c>
      <c r="U208" s="13"/>
      <c r="V208" s="13">
        <v>363608588</v>
      </c>
      <c r="W208" s="13">
        <v>3106525634</v>
      </c>
      <c r="Y208" s="39" t="e">
        <f>SUM(#REF!)-#REF!</f>
        <v>#REF!</v>
      </c>
      <c r="Z208" s="39" t="e">
        <f>SUM(#REF!)-#REF!</f>
        <v>#REF!</v>
      </c>
      <c r="AA208" s="39" t="e">
        <f>SUM(#REF!)-C208</f>
        <v>#REF!</v>
      </c>
      <c r="AB208" s="39">
        <f t="shared" si="7"/>
        <v>0</v>
      </c>
      <c r="AC208" s="39" t="e">
        <f>C208-W208-#REF!-#REF!</f>
        <v>#REF!</v>
      </c>
    </row>
    <row r="209" spans="1:29" ht="19.5" customHeight="1">
      <c r="A209" s="11"/>
      <c r="B209" s="12" t="s">
        <v>14</v>
      </c>
      <c r="C209" s="26">
        <v>188360000</v>
      </c>
      <c r="D209" s="13"/>
      <c r="E209" s="13">
        <v>6577641</v>
      </c>
      <c r="F209" s="13">
        <v>17259270</v>
      </c>
      <c r="G209" s="13">
        <v>23836911</v>
      </c>
      <c r="H209" s="13">
        <v>21784917</v>
      </c>
      <c r="I209" s="13">
        <v>15207276</v>
      </c>
      <c r="J209" s="13">
        <v>8629635</v>
      </c>
      <c r="K209" s="13">
        <v>45621828</v>
      </c>
      <c r="L209" s="13">
        <v>21784917</v>
      </c>
      <c r="M209" s="13">
        <v>10379376</v>
      </c>
      <c r="N209" s="13">
        <v>20035176</v>
      </c>
      <c r="O209" s="13">
        <v>52199469</v>
      </c>
      <c r="P209" s="13">
        <v>15207276</v>
      </c>
      <c r="Q209" s="13">
        <v>8629635</v>
      </c>
      <c r="R209" s="13">
        <v>23674917</v>
      </c>
      <c r="S209" s="13">
        <v>47511828</v>
      </c>
      <c r="T209" s="13">
        <v>16152276</v>
      </c>
      <c r="U209" s="13"/>
      <c r="V209" s="13">
        <v>16152276</v>
      </c>
      <c r="W209" s="13">
        <v>185322312</v>
      </c>
      <c r="Y209" s="39" t="e">
        <f>SUM(#REF!)-#REF!</f>
        <v>#REF!</v>
      </c>
      <c r="Z209" s="39" t="e">
        <f>SUM(#REF!)-#REF!</f>
        <v>#REF!</v>
      </c>
      <c r="AA209" s="39" t="e">
        <f>SUM(#REF!)-C209</f>
        <v>#REF!</v>
      </c>
      <c r="AB209" s="39">
        <f t="shared" si="7"/>
        <v>0</v>
      </c>
      <c r="AC209" s="39" t="e">
        <f>C209-W209-#REF!-#REF!</f>
        <v>#REF!</v>
      </c>
    </row>
    <row r="210" spans="1:29" ht="19.5" customHeight="1">
      <c r="A210" s="11"/>
      <c r="B210" s="12" t="s">
        <v>265</v>
      </c>
      <c r="C210" s="26">
        <v>8395716000</v>
      </c>
      <c r="D210" s="13"/>
      <c r="E210" s="13"/>
      <c r="F210" s="13"/>
      <c r="G210" s="13">
        <v>0</v>
      </c>
      <c r="H210" s="13">
        <v>372095850</v>
      </c>
      <c r="I210" s="13">
        <v>0</v>
      </c>
      <c r="J210" s="13">
        <v>610772400</v>
      </c>
      <c r="K210" s="13">
        <v>982868250</v>
      </c>
      <c r="L210" s="13">
        <v>109592000</v>
      </c>
      <c r="M210" s="13">
        <v>0</v>
      </c>
      <c r="N210" s="13">
        <v>484942500</v>
      </c>
      <c r="O210" s="13">
        <v>594534500</v>
      </c>
      <c r="P210" s="13">
        <v>489751250</v>
      </c>
      <c r="Q210" s="13">
        <v>292495350</v>
      </c>
      <c r="R210" s="13">
        <v>164713500</v>
      </c>
      <c r="S210" s="13">
        <v>946960100</v>
      </c>
      <c r="T210" s="13">
        <v>5463891930</v>
      </c>
      <c r="U210" s="13"/>
      <c r="V210" s="13">
        <v>5463891930</v>
      </c>
      <c r="W210" s="13">
        <v>7988254780</v>
      </c>
      <c r="Y210" s="39" t="e">
        <f>SUM(#REF!)-#REF!</f>
        <v>#REF!</v>
      </c>
      <c r="Z210" s="39" t="e">
        <f>SUM(#REF!)-#REF!</f>
        <v>#REF!</v>
      </c>
      <c r="AA210" s="39" t="e">
        <f>SUM(#REF!)-C210</f>
        <v>#REF!</v>
      </c>
      <c r="AB210" s="39">
        <f t="shared" si="7"/>
        <v>0</v>
      </c>
      <c r="AC210" s="39" t="e">
        <f>C210-W210-#REF!-#REF!</f>
        <v>#REF!</v>
      </c>
    </row>
    <row r="211" spans="1:29" ht="19.5" customHeight="1">
      <c r="A211" s="11"/>
      <c r="B211" s="12" t="s">
        <v>0</v>
      </c>
      <c r="C211" s="26">
        <v>3930817000</v>
      </c>
      <c r="D211" s="13"/>
      <c r="E211" s="13"/>
      <c r="F211" s="13"/>
      <c r="G211" s="13">
        <v>0</v>
      </c>
      <c r="H211" s="13">
        <v>2026500</v>
      </c>
      <c r="I211" s="13">
        <v>0</v>
      </c>
      <c r="J211" s="13">
        <v>0</v>
      </c>
      <c r="K211" s="13">
        <v>2026500</v>
      </c>
      <c r="L211" s="13">
        <v>1416450</v>
      </c>
      <c r="M211" s="13">
        <v>0</v>
      </c>
      <c r="N211" s="13">
        <v>3687600</v>
      </c>
      <c r="O211" s="13">
        <v>5104050</v>
      </c>
      <c r="P211" s="13">
        <v>4565538</v>
      </c>
      <c r="Q211" s="13">
        <v>0</v>
      </c>
      <c r="R211" s="13">
        <v>769585845</v>
      </c>
      <c r="S211" s="13">
        <v>774151383</v>
      </c>
      <c r="T211" s="13">
        <v>1729174772</v>
      </c>
      <c r="U211" s="13"/>
      <c r="V211" s="13">
        <v>1729174772</v>
      </c>
      <c r="W211" s="13">
        <v>2510456705</v>
      </c>
      <c r="Y211" s="39" t="e">
        <f>SUM(#REF!)-#REF!</f>
        <v>#REF!</v>
      </c>
      <c r="Z211" s="39" t="e">
        <f>SUM(#REF!)-#REF!</f>
        <v>#REF!</v>
      </c>
      <c r="AA211" s="39" t="e">
        <f>SUM(#REF!)-C211</f>
        <v>#REF!</v>
      </c>
      <c r="AB211" s="39">
        <f t="shared" si="7"/>
        <v>0</v>
      </c>
      <c r="AC211" s="39" t="e">
        <f>C211-W211-#REF!-#REF!</f>
        <v>#REF!</v>
      </c>
    </row>
    <row r="212" spans="1:29" ht="19.5" customHeight="1">
      <c r="A212" s="11"/>
      <c r="B212" s="59" t="s">
        <v>305</v>
      </c>
      <c r="C212" s="26">
        <v>66451498000</v>
      </c>
      <c r="D212" s="13">
        <v>6105231000</v>
      </c>
      <c r="E212" s="13">
        <v>165479000</v>
      </c>
      <c r="F212" s="13">
        <v>49910000</v>
      </c>
      <c r="G212" s="13">
        <v>6320620000</v>
      </c>
      <c r="H212" s="13">
        <v>1386488000</v>
      </c>
      <c r="I212" s="13">
        <v>2878830000</v>
      </c>
      <c r="J212" s="13">
        <v>1165755000</v>
      </c>
      <c r="K212" s="13">
        <v>5431073000</v>
      </c>
      <c r="L212" s="13">
        <v>988404000</v>
      </c>
      <c r="M212" s="13">
        <v>843924000</v>
      </c>
      <c r="N212" s="13">
        <v>770156000</v>
      </c>
      <c r="O212" s="13">
        <v>2602484000</v>
      </c>
      <c r="P212" s="13">
        <v>2248649000</v>
      </c>
      <c r="Q212" s="13">
        <v>7388979000</v>
      </c>
      <c r="R212" s="13">
        <v>3192600000</v>
      </c>
      <c r="S212" s="13">
        <v>12830228000</v>
      </c>
      <c r="T212" s="13">
        <v>15098349000</v>
      </c>
      <c r="U212" s="13"/>
      <c r="V212" s="13">
        <v>15098349000</v>
      </c>
      <c r="W212" s="13">
        <v>42282754000</v>
      </c>
      <c r="Y212" s="39" t="e">
        <f>SUM(#REF!)-#REF!</f>
        <v>#REF!</v>
      </c>
      <c r="Z212" s="39" t="e">
        <f>SUM(#REF!)-#REF!</f>
        <v>#REF!</v>
      </c>
      <c r="AA212" s="39" t="e">
        <f>SUM(#REF!)-C212</f>
        <v>#REF!</v>
      </c>
      <c r="AB212" s="39">
        <f t="shared" si="7"/>
        <v>0</v>
      </c>
      <c r="AC212" s="39" t="e">
        <f>C212-W212-#REF!-#REF!</f>
        <v>#REF!</v>
      </c>
    </row>
    <row r="213" spans="1:29" ht="19.5" customHeight="1">
      <c r="A213" s="11"/>
      <c r="B213" s="12" t="s">
        <v>47</v>
      </c>
      <c r="C213" s="26">
        <v>580918000</v>
      </c>
      <c r="D213" s="13"/>
      <c r="E213" s="13">
        <v>75333091</v>
      </c>
      <c r="F213" s="13">
        <v>75609483</v>
      </c>
      <c r="G213" s="13">
        <v>150942574</v>
      </c>
      <c r="H213" s="13">
        <v>18135985</v>
      </c>
      <c r="I213" s="13">
        <v>74962127</v>
      </c>
      <c r="J213" s="13">
        <v>17888910</v>
      </c>
      <c r="K213" s="13">
        <v>110987022</v>
      </c>
      <c r="L213" s="13">
        <v>86221778</v>
      </c>
      <c r="M213" s="13">
        <v>60046974</v>
      </c>
      <c r="N213" s="13">
        <v>0</v>
      </c>
      <c r="O213" s="13">
        <v>146268752</v>
      </c>
      <c r="P213" s="13">
        <v>36385753</v>
      </c>
      <c r="Q213" s="13">
        <v>93468802</v>
      </c>
      <c r="R213" s="13">
        <v>18114748</v>
      </c>
      <c r="S213" s="13">
        <v>147969303</v>
      </c>
      <c r="T213" s="13">
        <v>4141422</v>
      </c>
      <c r="U213" s="13"/>
      <c r="V213" s="13">
        <v>4141422</v>
      </c>
      <c r="W213" s="13">
        <v>560309073</v>
      </c>
      <c r="Y213" s="39" t="e">
        <f>SUM(#REF!)-#REF!</f>
        <v>#REF!</v>
      </c>
      <c r="Z213" s="39" t="e">
        <f>SUM(#REF!)-#REF!</f>
        <v>#REF!</v>
      </c>
      <c r="AA213" s="39" t="e">
        <f>SUM(#REF!)-C213</f>
        <v>#REF!</v>
      </c>
      <c r="AB213" s="39">
        <f t="shared" si="7"/>
        <v>0</v>
      </c>
      <c r="AC213" s="39" t="e">
        <f>C213-W213-#REF!-#REF!</f>
        <v>#REF!</v>
      </c>
    </row>
    <row r="214" spans="1:29" ht="19.5" customHeight="1">
      <c r="A214" s="11"/>
      <c r="B214" s="12" t="s">
        <v>138</v>
      </c>
      <c r="C214" s="26">
        <v>449798000</v>
      </c>
      <c r="D214" s="13">
        <v>100000000</v>
      </c>
      <c r="E214" s="13">
        <v>0</v>
      </c>
      <c r="F214" s="13">
        <v>0</v>
      </c>
      <c r="G214" s="13">
        <v>100000000</v>
      </c>
      <c r="H214" s="13"/>
      <c r="I214" s="13">
        <v>100000000</v>
      </c>
      <c r="J214" s="13">
        <v>0</v>
      </c>
      <c r="K214" s="13">
        <v>100000000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1139000</v>
      </c>
      <c r="S214" s="13">
        <v>1139000</v>
      </c>
      <c r="T214" s="13">
        <v>0</v>
      </c>
      <c r="U214" s="13"/>
      <c r="V214" s="13">
        <v>0</v>
      </c>
      <c r="W214" s="13">
        <v>201139000</v>
      </c>
      <c r="Y214" s="39" t="e">
        <f>SUM(#REF!)-#REF!</f>
        <v>#REF!</v>
      </c>
      <c r="Z214" s="39" t="e">
        <f>SUM(#REF!)-#REF!</f>
        <v>#REF!</v>
      </c>
      <c r="AA214" s="39" t="e">
        <f>SUM(#REF!)-C214</f>
        <v>#REF!</v>
      </c>
      <c r="AB214" s="39">
        <f t="shared" si="7"/>
        <v>0</v>
      </c>
      <c r="AC214" s="39" t="e">
        <f>C214-W214-#REF!-#REF!</f>
        <v>#REF!</v>
      </c>
    </row>
    <row r="215" spans="1:29" ht="19.5" customHeight="1">
      <c r="A215" s="15" t="s">
        <v>226</v>
      </c>
      <c r="B215" s="16"/>
      <c r="C215" s="10">
        <v>4953860000</v>
      </c>
      <c r="D215" s="10">
        <v>10580141</v>
      </c>
      <c r="E215" s="10">
        <v>1047745</v>
      </c>
      <c r="F215" s="10">
        <v>59085998</v>
      </c>
      <c r="G215" s="10">
        <v>70713884</v>
      </c>
      <c r="H215" s="10">
        <v>320697972</v>
      </c>
      <c r="I215" s="10">
        <v>208393714</v>
      </c>
      <c r="J215" s="10">
        <v>7194223</v>
      </c>
      <c r="K215" s="10">
        <v>536285909</v>
      </c>
      <c r="L215" s="10">
        <v>868244183</v>
      </c>
      <c r="M215" s="10">
        <v>41522065</v>
      </c>
      <c r="N215" s="10">
        <v>8266960</v>
      </c>
      <c r="O215" s="10">
        <v>918033208</v>
      </c>
      <c r="P215" s="10">
        <v>57282181</v>
      </c>
      <c r="Q215" s="10">
        <v>32296138</v>
      </c>
      <c r="R215" s="10">
        <v>16497981</v>
      </c>
      <c r="S215" s="10">
        <v>106076300</v>
      </c>
      <c r="T215" s="10">
        <v>3074322230</v>
      </c>
      <c r="U215" s="10">
        <v>11520</v>
      </c>
      <c r="V215" s="10">
        <v>3074333750</v>
      </c>
      <c r="W215" s="10">
        <v>4705443051</v>
      </c>
      <c r="Y215" s="39" t="e">
        <f>SUM(#REF!)-#REF!</f>
        <v>#REF!</v>
      </c>
      <c r="Z215" s="39" t="e">
        <f>SUM(#REF!)-#REF!</f>
        <v>#REF!</v>
      </c>
      <c r="AA215" s="39" t="e">
        <f>SUM(#REF!)-C215</f>
        <v>#REF!</v>
      </c>
      <c r="AB215" s="39">
        <f t="shared" si="7"/>
        <v>0</v>
      </c>
      <c r="AC215" s="39" t="e">
        <f>C215-W215-#REF!-#REF!</f>
        <v>#REF!</v>
      </c>
    </row>
    <row r="216" spans="1:29" ht="19.5" customHeight="1">
      <c r="A216" s="11"/>
      <c r="B216" s="12" t="s">
        <v>57</v>
      </c>
      <c r="C216" s="26">
        <v>10815000</v>
      </c>
      <c r="D216" s="13"/>
      <c r="E216" s="13">
        <v>386000</v>
      </c>
      <c r="F216" s="13">
        <v>51100</v>
      </c>
      <c r="G216" s="13">
        <v>437100</v>
      </c>
      <c r="H216" s="13">
        <v>25700</v>
      </c>
      <c r="I216" s="13">
        <v>10500</v>
      </c>
      <c r="J216" s="13">
        <v>0</v>
      </c>
      <c r="K216" s="13">
        <v>36200</v>
      </c>
      <c r="L216" s="13">
        <v>0</v>
      </c>
      <c r="M216" s="13">
        <v>58800</v>
      </c>
      <c r="N216" s="13">
        <v>0</v>
      </c>
      <c r="O216" s="13">
        <v>58800</v>
      </c>
      <c r="P216" s="13">
        <v>254600</v>
      </c>
      <c r="Q216" s="13">
        <v>81900</v>
      </c>
      <c r="R216" s="13">
        <v>218400</v>
      </c>
      <c r="S216" s="13">
        <v>554900</v>
      </c>
      <c r="T216" s="13">
        <v>8157000</v>
      </c>
      <c r="U216" s="13"/>
      <c r="V216" s="13">
        <v>8157000</v>
      </c>
      <c r="W216" s="13">
        <v>9244000</v>
      </c>
      <c r="Y216" s="39" t="e">
        <f>SUM(#REF!)-#REF!</f>
        <v>#REF!</v>
      </c>
      <c r="Z216" s="39" t="e">
        <f>SUM(#REF!)-#REF!</f>
        <v>#REF!</v>
      </c>
      <c r="AA216" s="39" t="e">
        <f>SUM(#REF!)-C216</f>
        <v>#REF!</v>
      </c>
      <c r="AB216" s="39">
        <f t="shared" si="7"/>
        <v>0</v>
      </c>
      <c r="AC216" s="39" t="e">
        <f>C216-W216-#REF!-#REF!</f>
        <v>#REF!</v>
      </c>
    </row>
    <row r="217" spans="1:29" ht="19.5" customHeight="1" hidden="1">
      <c r="A217" s="11"/>
      <c r="B217" s="12" t="s">
        <v>43</v>
      </c>
      <c r="C217" s="26">
        <v>0</v>
      </c>
      <c r="D217" s="13"/>
      <c r="E217" s="13"/>
      <c r="F217" s="13"/>
      <c r="G217" s="13">
        <v>0</v>
      </c>
      <c r="H217" s="13"/>
      <c r="I217" s="13"/>
      <c r="J217" s="35"/>
      <c r="K217" s="13">
        <v>0</v>
      </c>
      <c r="L217" s="13"/>
      <c r="M217" s="13"/>
      <c r="N217" s="13"/>
      <c r="O217" s="13">
        <v>0</v>
      </c>
      <c r="P217" s="13"/>
      <c r="Q217" s="13"/>
      <c r="R217" s="13"/>
      <c r="S217" s="13">
        <v>0</v>
      </c>
      <c r="T217" s="13"/>
      <c r="U217" s="13"/>
      <c r="V217" s="13">
        <v>0</v>
      </c>
      <c r="W217" s="13">
        <v>0</v>
      </c>
      <c r="Y217" s="39" t="e">
        <f>SUM(#REF!)-#REF!</f>
        <v>#REF!</v>
      </c>
      <c r="Z217" s="39" t="e">
        <f>SUM(#REF!)-#REF!</f>
        <v>#REF!</v>
      </c>
      <c r="AA217" s="39" t="e">
        <f>SUM(#REF!)-C217</f>
        <v>#REF!</v>
      </c>
      <c r="AB217" s="39">
        <f t="shared" si="7"/>
        <v>0</v>
      </c>
      <c r="AC217" s="39" t="e">
        <f>C217-W217-#REF!-#REF!</f>
        <v>#REF!</v>
      </c>
    </row>
    <row r="218" spans="1:29" ht="19.5" customHeight="1">
      <c r="A218" s="11"/>
      <c r="B218" s="12" t="s">
        <v>91</v>
      </c>
      <c r="C218" s="26">
        <v>3903000</v>
      </c>
      <c r="D218" s="13"/>
      <c r="E218" s="13"/>
      <c r="F218" s="13">
        <v>158260</v>
      </c>
      <c r="G218" s="13">
        <v>158260</v>
      </c>
      <c r="H218" s="13">
        <v>132930</v>
      </c>
      <c r="I218" s="13">
        <v>0</v>
      </c>
      <c r="J218" s="35">
        <v>146800</v>
      </c>
      <c r="K218" s="13">
        <v>279730</v>
      </c>
      <c r="L218" s="13">
        <v>192520</v>
      </c>
      <c r="M218" s="13">
        <v>162070</v>
      </c>
      <c r="N218" s="13">
        <v>2829530</v>
      </c>
      <c r="O218" s="13">
        <v>3184120</v>
      </c>
      <c r="P218" s="13">
        <v>0</v>
      </c>
      <c r="Q218" s="13">
        <v>2367</v>
      </c>
      <c r="R218" s="13">
        <v>44460</v>
      </c>
      <c r="S218" s="13">
        <v>46827</v>
      </c>
      <c r="T218" s="13">
        <v>40940</v>
      </c>
      <c r="U218" s="13"/>
      <c r="V218" s="13">
        <v>40940</v>
      </c>
      <c r="W218" s="13">
        <v>3709877</v>
      </c>
      <c r="Y218" s="39" t="e">
        <f>SUM(#REF!)-#REF!</f>
        <v>#REF!</v>
      </c>
      <c r="Z218" s="39" t="e">
        <f>SUM(#REF!)-#REF!</f>
        <v>#REF!</v>
      </c>
      <c r="AA218" s="39" t="e">
        <f>SUM(#REF!)-C218</f>
        <v>#REF!</v>
      </c>
      <c r="AB218" s="39">
        <f t="shared" si="7"/>
        <v>0</v>
      </c>
      <c r="AC218" s="39" t="e">
        <f>C218-W218-#REF!-#REF!</f>
        <v>#REF!</v>
      </c>
    </row>
    <row r="219" spans="1:29" ht="19.5" customHeight="1">
      <c r="A219" s="11"/>
      <c r="B219" s="12" t="s">
        <v>122</v>
      </c>
      <c r="C219" s="26">
        <v>101000</v>
      </c>
      <c r="D219" s="13"/>
      <c r="E219" s="13"/>
      <c r="F219" s="13"/>
      <c r="G219" s="13">
        <v>0</v>
      </c>
      <c r="H219" s="13">
        <v>2080</v>
      </c>
      <c r="I219" s="13">
        <v>0</v>
      </c>
      <c r="J219" s="35">
        <v>0</v>
      </c>
      <c r="K219" s="13">
        <v>2080</v>
      </c>
      <c r="L219" s="13">
        <v>2700</v>
      </c>
      <c r="M219" s="13">
        <v>2760</v>
      </c>
      <c r="N219" s="13">
        <v>1520</v>
      </c>
      <c r="O219" s="13">
        <v>6980</v>
      </c>
      <c r="P219" s="13">
        <v>940</v>
      </c>
      <c r="Q219" s="13">
        <v>0</v>
      </c>
      <c r="R219" s="13">
        <v>16540</v>
      </c>
      <c r="S219" s="13">
        <v>17480</v>
      </c>
      <c r="T219" s="13">
        <v>0</v>
      </c>
      <c r="U219" s="13"/>
      <c r="V219" s="13">
        <v>0</v>
      </c>
      <c r="W219" s="13">
        <v>26540</v>
      </c>
      <c r="Y219" s="39" t="e">
        <f>SUM(#REF!)-#REF!</f>
        <v>#REF!</v>
      </c>
      <c r="Z219" s="39" t="e">
        <f>SUM(#REF!)-#REF!</f>
        <v>#REF!</v>
      </c>
      <c r="AA219" s="39" t="e">
        <f>SUM(#REF!)-C219</f>
        <v>#REF!</v>
      </c>
      <c r="AB219" s="39">
        <f t="shared" si="7"/>
        <v>0</v>
      </c>
      <c r="AC219" s="39" t="e">
        <f>C219-W219-#REF!-#REF!</f>
        <v>#REF!</v>
      </c>
    </row>
    <row r="220" spans="1:29" ht="19.5" customHeight="1">
      <c r="A220" s="11"/>
      <c r="B220" s="12" t="s">
        <v>87</v>
      </c>
      <c r="C220" s="26">
        <v>25879000</v>
      </c>
      <c r="D220" s="13">
        <v>1536141</v>
      </c>
      <c r="E220" s="13">
        <v>699245</v>
      </c>
      <c r="F220" s="13">
        <v>13356305</v>
      </c>
      <c r="G220" s="13">
        <v>15591691</v>
      </c>
      <c r="H220" s="13">
        <v>1320862</v>
      </c>
      <c r="I220" s="13">
        <v>0</v>
      </c>
      <c r="J220" s="35">
        <v>551830</v>
      </c>
      <c r="K220" s="13">
        <v>1872692</v>
      </c>
      <c r="L220" s="13">
        <v>844140</v>
      </c>
      <c r="M220" s="13">
        <v>6145694</v>
      </c>
      <c r="N220" s="13">
        <v>227750</v>
      </c>
      <c r="O220" s="13">
        <v>7217584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/>
      <c r="V220" s="13">
        <v>0</v>
      </c>
      <c r="W220" s="13">
        <v>24681967</v>
      </c>
      <c r="Y220" s="39" t="e">
        <f>SUM(#REF!)-#REF!</f>
        <v>#REF!</v>
      </c>
      <c r="Z220" s="39" t="e">
        <f>SUM(#REF!)-#REF!</f>
        <v>#REF!</v>
      </c>
      <c r="AA220" s="39" t="e">
        <f>SUM(#REF!)-C220</f>
        <v>#REF!</v>
      </c>
      <c r="AB220" s="39">
        <f t="shared" si="7"/>
        <v>0</v>
      </c>
      <c r="AC220" s="39" t="e">
        <f>C220-W220-#REF!-#REF!</f>
        <v>#REF!</v>
      </c>
    </row>
    <row r="221" spans="1:29" ht="19.5" customHeight="1">
      <c r="A221" s="11"/>
      <c r="B221" s="12" t="s">
        <v>51</v>
      </c>
      <c r="C221" s="26">
        <v>52000</v>
      </c>
      <c r="D221" s="13"/>
      <c r="E221" s="13"/>
      <c r="F221" s="13"/>
      <c r="G221" s="13">
        <v>0</v>
      </c>
      <c r="H221" s="13"/>
      <c r="I221" s="13"/>
      <c r="J221" s="13"/>
      <c r="K221" s="13">
        <v>0</v>
      </c>
      <c r="L221" s="13">
        <v>0</v>
      </c>
      <c r="M221" s="13"/>
      <c r="N221" s="13"/>
      <c r="O221" s="13">
        <v>0</v>
      </c>
      <c r="P221" s="13">
        <v>32140</v>
      </c>
      <c r="Q221" s="13">
        <v>0</v>
      </c>
      <c r="R221" s="13">
        <v>0</v>
      </c>
      <c r="S221" s="13">
        <v>32140</v>
      </c>
      <c r="T221" s="13">
        <v>0</v>
      </c>
      <c r="U221" s="13"/>
      <c r="V221" s="13">
        <v>0</v>
      </c>
      <c r="W221" s="13">
        <v>32140</v>
      </c>
      <c r="Y221" s="39" t="e">
        <f>SUM(#REF!)-#REF!</f>
        <v>#REF!</v>
      </c>
      <c r="Z221" s="39" t="e">
        <f>SUM(#REF!)-#REF!</f>
        <v>#REF!</v>
      </c>
      <c r="AA221" s="39" t="e">
        <f>SUM(#REF!)-C221</f>
        <v>#REF!</v>
      </c>
      <c r="AB221" s="39">
        <f t="shared" si="7"/>
        <v>0</v>
      </c>
      <c r="AC221" s="39" t="e">
        <f>C221-W221-#REF!-#REF!</f>
        <v>#REF!</v>
      </c>
    </row>
    <row r="222" spans="1:29" ht="19.5" customHeight="1" hidden="1">
      <c r="A222" s="11"/>
      <c r="B222" s="12" t="s">
        <v>44</v>
      </c>
      <c r="C222" s="26">
        <v>0</v>
      </c>
      <c r="D222" s="13"/>
      <c r="E222" s="13"/>
      <c r="F222" s="13"/>
      <c r="G222" s="13">
        <v>0</v>
      </c>
      <c r="H222" s="13"/>
      <c r="I222" s="13"/>
      <c r="J222" s="35"/>
      <c r="K222" s="13">
        <v>0</v>
      </c>
      <c r="L222" s="13"/>
      <c r="M222" s="13"/>
      <c r="N222" s="13"/>
      <c r="O222" s="13">
        <v>0</v>
      </c>
      <c r="P222" s="13"/>
      <c r="Q222" s="13"/>
      <c r="R222" s="13"/>
      <c r="S222" s="13">
        <v>0</v>
      </c>
      <c r="T222" s="13"/>
      <c r="U222" s="13"/>
      <c r="V222" s="13">
        <v>0</v>
      </c>
      <c r="W222" s="13">
        <v>0</v>
      </c>
      <c r="Y222" s="39" t="e">
        <f>SUM(#REF!)-#REF!</f>
        <v>#REF!</v>
      </c>
      <c r="Z222" s="39" t="e">
        <f>SUM(#REF!)-#REF!</f>
        <v>#REF!</v>
      </c>
      <c r="AA222" s="39" t="e">
        <f>SUM(#REF!)-C222</f>
        <v>#REF!</v>
      </c>
      <c r="AB222" s="39">
        <f t="shared" si="7"/>
        <v>0</v>
      </c>
      <c r="AC222" s="39" t="e">
        <f>C222-W222-#REF!-#REF!</f>
        <v>#REF!</v>
      </c>
    </row>
    <row r="223" spans="1:29" ht="19.5" customHeight="1">
      <c r="A223" s="11"/>
      <c r="B223" s="12" t="s">
        <v>227</v>
      </c>
      <c r="C223" s="26">
        <v>256986000</v>
      </c>
      <c r="D223" s="13">
        <v>8461000</v>
      </c>
      <c r="E223" s="13">
        <v>-57208</v>
      </c>
      <c r="F223" s="13">
        <v>4393784</v>
      </c>
      <c r="G223" s="13">
        <v>12797576</v>
      </c>
      <c r="H223" s="13">
        <v>12663396</v>
      </c>
      <c r="I223" s="13">
        <v>2861218</v>
      </c>
      <c r="J223" s="35">
        <v>5170691</v>
      </c>
      <c r="K223" s="13">
        <v>20695305</v>
      </c>
      <c r="L223" s="13">
        <v>3069380</v>
      </c>
      <c r="M223" s="13">
        <v>7313160</v>
      </c>
      <c r="N223" s="13">
        <v>4590297</v>
      </c>
      <c r="O223" s="13">
        <v>14972837</v>
      </c>
      <c r="P223" s="13">
        <v>17988830</v>
      </c>
      <c r="Q223" s="13">
        <v>153244</v>
      </c>
      <c r="R223" s="13">
        <v>6266293</v>
      </c>
      <c r="S223" s="13">
        <v>24408367</v>
      </c>
      <c r="T223" s="13">
        <v>121114718</v>
      </c>
      <c r="U223" s="13"/>
      <c r="V223" s="13">
        <v>121114718</v>
      </c>
      <c r="W223" s="13">
        <v>193988803</v>
      </c>
      <c r="Y223" s="39" t="e">
        <f>SUM(#REF!)-#REF!</f>
        <v>#REF!</v>
      </c>
      <c r="Z223" s="39" t="e">
        <f>SUM(#REF!)-#REF!</f>
        <v>#REF!</v>
      </c>
      <c r="AA223" s="39" t="e">
        <f>SUM(#REF!)-C223</f>
        <v>#REF!</v>
      </c>
      <c r="AB223" s="39">
        <f t="shared" si="7"/>
        <v>0</v>
      </c>
      <c r="AC223" s="39" t="e">
        <f>C223-W223-#REF!-#REF!</f>
        <v>#REF!</v>
      </c>
    </row>
    <row r="224" spans="1:29" ht="19.5" customHeight="1">
      <c r="A224" s="11"/>
      <c r="B224" s="12" t="s">
        <v>228</v>
      </c>
      <c r="C224" s="26">
        <v>17321000</v>
      </c>
      <c r="D224" s="13">
        <v>583000</v>
      </c>
      <c r="E224" s="13">
        <v>-200657</v>
      </c>
      <c r="F224" s="13">
        <v>617400</v>
      </c>
      <c r="G224" s="13">
        <v>999743</v>
      </c>
      <c r="H224" s="13">
        <v>2056707</v>
      </c>
      <c r="I224" s="13">
        <v>1491635</v>
      </c>
      <c r="J224" s="13">
        <v>136654</v>
      </c>
      <c r="K224" s="13">
        <v>3684996</v>
      </c>
      <c r="L224" s="13">
        <v>594809</v>
      </c>
      <c r="M224" s="13">
        <v>61800</v>
      </c>
      <c r="N224" s="13">
        <v>487280</v>
      </c>
      <c r="O224" s="13">
        <v>1143889</v>
      </c>
      <c r="P224" s="13">
        <v>0</v>
      </c>
      <c r="Q224" s="13">
        <v>137103</v>
      </c>
      <c r="R224" s="13">
        <v>426385</v>
      </c>
      <c r="S224" s="13">
        <v>563488</v>
      </c>
      <c r="T224" s="13">
        <v>5237480</v>
      </c>
      <c r="U224" s="13"/>
      <c r="V224" s="13">
        <v>5237480</v>
      </c>
      <c r="W224" s="13">
        <v>11629596</v>
      </c>
      <c r="Y224" s="39" t="e">
        <f>SUM(#REF!)-#REF!</f>
        <v>#REF!</v>
      </c>
      <c r="Z224" s="39" t="e">
        <f>SUM(#REF!)-#REF!</f>
        <v>#REF!</v>
      </c>
      <c r="AA224" s="39" t="e">
        <f>SUM(#REF!)-C224</f>
        <v>#REF!</v>
      </c>
      <c r="AB224" s="39">
        <f t="shared" si="7"/>
        <v>0</v>
      </c>
      <c r="AC224" s="39" t="e">
        <f>C224-W224-#REF!-#REF!</f>
        <v>#REF!</v>
      </c>
    </row>
    <row r="225" spans="1:29" ht="19.5" customHeight="1">
      <c r="A225" s="11"/>
      <c r="B225" s="12" t="s">
        <v>6</v>
      </c>
      <c r="C225" s="26">
        <v>2448884000</v>
      </c>
      <c r="D225" s="13"/>
      <c r="E225" s="13">
        <v>220365</v>
      </c>
      <c r="F225" s="13">
        <v>868451</v>
      </c>
      <c r="G225" s="13">
        <v>1088816</v>
      </c>
      <c r="H225" s="13">
        <v>222047</v>
      </c>
      <c r="I225" s="13">
        <v>23153681</v>
      </c>
      <c r="J225" s="13">
        <v>193248</v>
      </c>
      <c r="K225" s="13">
        <v>23568976</v>
      </c>
      <c r="L225" s="13">
        <v>23183259</v>
      </c>
      <c r="M225" s="13">
        <v>138773</v>
      </c>
      <c r="N225" s="13">
        <v>130583</v>
      </c>
      <c r="O225" s="13">
        <v>23452615</v>
      </c>
      <c r="P225" s="13">
        <v>23089671</v>
      </c>
      <c r="Q225" s="13">
        <v>540564</v>
      </c>
      <c r="R225" s="13">
        <v>125903</v>
      </c>
      <c r="S225" s="13">
        <v>23756138</v>
      </c>
      <c r="T225" s="13">
        <v>2302117247</v>
      </c>
      <c r="U225" s="13">
        <v>11520</v>
      </c>
      <c r="V225" s="13">
        <v>2302128767</v>
      </c>
      <c r="W225" s="13">
        <v>2373995312</v>
      </c>
      <c r="Y225" s="39" t="e">
        <f>SUM(#REF!)-#REF!</f>
        <v>#REF!</v>
      </c>
      <c r="Z225" s="39" t="e">
        <f>SUM(#REF!)-#REF!</f>
        <v>#REF!</v>
      </c>
      <c r="AA225" s="39" t="e">
        <f>SUM(#REF!)-C225</f>
        <v>#REF!</v>
      </c>
      <c r="AB225" s="39">
        <f t="shared" si="7"/>
        <v>0</v>
      </c>
      <c r="AC225" s="39" t="e">
        <f>C225-W225-#REF!-#REF!</f>
        <v>#REF!</v>
      </c>
    </row>
    <row r="226" spans="1:29" ht="19.5" customHeight="1">
      <c r="A226" s="11"/>
      <c r="B226" s="12" t="s">
        <v>229</v>
      </c>
      <c r="C226" s="26">
        <v>34827000</v>
      </c>
      <c r="D226" s="13"/>
      <c r="E226" s="13"/>
      <c r="F226" s="13"/>
      <c r="G226" s="13">
        <v>0</v>
      </c>
      <c r="H226" s="13"/>
      <c r="I226" s="13"/>
      <c r="J226" s="13">
        <v>995000</v>
      </c>
      <c r="K226" s="13">
        <v>995000</v>
      </c>
      <c r="L226" s="13">
        <v>837375</v>
      </c>
      <c r="M226" s="13">
        <v>0</v>
      </c>
      <c r="N226" s="13">
        <v>0</v>
      </c>
      <c r="O226" s="13">
        <v>837375</v>
      </c>
      <c r="P226" s="13">
        <v>14700000</v>
      </c>
      <c r="Q226" s="13">
        <v>0</v>
      </c>
      <c r="R226" s="13">
        <v>0</v>
      </c>
      <c r="S226" s="13">
        <v>14700000</v>
      </c>
      <c r="T226" s="13">
        <v>12267640</v>
      </c>
      <c r="U226" s="13"/>
      <c r="V226" s="13">
        <v>12267640</v>
      </c>
      <c r="W226" s="13">
        <v>28800015</v>
      </c>
      <c r="Y226" s="39" t="e">
        <f>SUM(#REF!)-#REF!</f>
        <v>#REF!</v>
      </c>
      <c r="Z226" s="39" t="e">
        <f>SUM(#REF!)-#REF!</f>
        <v>#REF!</v>
      </c>
      <c r="AA226" s="39" t="e">
        <f>SUM(#REF!)-C226</f>
        <v>#REF!</v>
      </c>
      <c r="AB226" s="39">
        <f t="shared" si="7"/>
        <v>0</v>
      </c>
      <c r="AC226" s="39" t="e">
        <f>C226-W226-#REF!-#REF!</f>
        <v>#REF!</v>
      </c>
    </row>
    <row r="227" spans="1:29" ht="19.5" customHeight="1">
      <c r="A227" s="11"/>
      <c r="B227" s="12" t="s">
        <v>124</v>
      </c>
      <c r="C227" s="26">
        <v>988578000</v>
      </c>
      <c r="D227" s="13"/>
      <c r="E227" s="13"/>
      <c r="F227" s="13"/>
      <c r="G227" s="13"/>
      <c r="H227" s="13">
        <v>304274250</v>
      </c>
      <c r="I227" s="13">
        <v>0</v>
      </c>
      <c r="J227" s="13">
        <v>0</v>
      </c>
      <c r="K227" s="13">
        <v>304274250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625387205</v>
      </c>
      <c r="U227" s="13"/>
      <c r="V227" s="13">
        <v>625387205</v>
      </c>
      <c r="W227" s="13">
        <v>929661455</v>
      </c>
      <c r="Y227" s="39" t="e">
        <f>SUM(#REF!)-#REF!</f>
        <v>#REF!</v>
      </c>
      <c r="Z227" s="39" t="e">
        <f>SUM(#REF!)-#REF!</f>
        <v>#REF!</v>
      </c>
      <c r="AA227" s="39"/>
      <c r="AB227" s="39"/>
      <c r="AC227" s="39"/>
    </row>
    <row r="228" spans="1:29" ht="19.5" customHeight="1">
      <c r="A228" s="11"/>
      <c r="B228" s="12" t="s">
        <v>230</v>
      </c>
      <c r="C228" s="26">
        <v>191420000</v>
      </c>
      <c r="D228" s="13"/>
      <c r="E228" s="13"/>
      <c r="F228" s="13"/>
      <c r="G228" s="13">
        <v>0</v>
      </c>
      <c r="H228" s="13"/>
      <c r="I228" s="13"/>
      <c r="J228" s="13"/>
      <c r="K228" s="13">
        <v>0</v>
      </c>
      <c r="L228" s="13">
        <v>151113600</v>
      </c>
      <c r="M228" s="13">
        <v>0</v>
      </c>
      <c r="N228" s="13">
        <v>0</v>
      </c>
      <c r="O228" s="13">
        <v>151113600</v>
      </c>
      <c r="P228" s="13">
        <v>0</v>
      </c>
      <c r="Q228" s="13">
        <v>31380960</v>
      </c>
      <c r="R228" s="13">
        <v>0</v>
      </c>
      <c r="S228" s="13">
        <v>31380960</v>
      </c>
      <c r="T228" s="13">
        <v>0</v>
      </c>
      <c r="U228" s="13"/>
      <c r="V228" s="13">
        <v>0</v>
      </c>
      <c r="W228" s="13">
        <v>182494560</v>
      </c>
      <c r="Y228" s="39" t="e">
        <f>SUM(#REF!)-#REF!</f>
        <v>#REF!</v>
      </c>
      <c r="Z228" s="39" t="e">
        <f>SUM(#REF!)-#REF!</f>
        <v>#REF!</v>
      </c>
      <c r="AA228" s="39" t="e">
        <f>SUM(#REF!)-C228</f>
        <v>#REF!</v>
      </c>
      <c r="AB228" s="39">
        <f aca="true" t="shared" si="8" ref="AB228:AB270">SUM(D228:V228)-W228-G228-K228-O228-S228-V228</f>
        <v>0</v>
      </c>
      <c r="AC228" s="39" t="e">
        <f>C228-W228-#REF!-#REF!</f>
        <v>#REF!</v>
      </c>
    </row>
    <row r="229" spans="1:29" ht="19.5" customHeight="1">
      <c r="A229" s="11"/>
      <c r="B229" s="12" t="s">
        <v>231</v>
      </c>
      <c r="C229" s="26">
        <v>714384000</v>
      </c>
      <c r="D229" s="13"/>
      <c r="E229" s="13"/>
      <c r="F229" s="13"/>
      <c r="G229" s="13">
        <v>0</v>
      </c>
      <c r="H229" s="13"/>
      <c r="I229" s="13"/>
      <c r="J229" s="13"/>
      <c r="K229" s="13">
        <v>0</v>
      </c>
      <c r="L229" s="13">
        <v>688406400</v>
      </c>
      <c r="M229" s="13">
        <v>0</v>
      </c>
      <c r="N229" s="13">
        <v>0</v>
      </c>
      <c r="O229" s="13">
        <v>688406400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/>
      <c r="V229" s="13">
        <v>0</v>
      </c>
      <c r="W229" s="13">
        <v>688406400</v>
      </c>
      <c r="Y229" s="39" t="e">
        <f>SUM(#REF!)-#REF!</f>
        <v>#REF!</v>
      </c>
      <c r="Z229" s="39" t="e">
        <f>SUM(#REF!)-#REF!</f>
        <v>#REF!</v>
      </c>
      <c r="AA229" s="39" t="e">
        <f>SUM(#REF!)-C229</f>
        <v>#REF!</v>
      </c>
      <c r="AB229" s="39">
        <f t="shared" si="8"/>
        <v>0</v>
      </c>
      <c r="AC229" s="39" t="e">
        <f>C229-W229-#REF!-#REF!</f>
        <v>#REF!</v>
      </c>
    </row>
    <row r="230" spans="1:29" ht="19.5" customHeight="1">
      <c r="A230" s="11"/>
      <c r="B230" s="46" t="s">
        <v>282</v>
      </c>
      <c r="C230" s="26">
        <v>190277000</v>
      </c>
      <c r="D230" s="13"/>
      <c r="E230" s="13"/>
      <c r="F230" s="13"/>
      <c r="G230" s="13">
        <v>0</v>
      </c>
      <c r="H230" s="13"/>
      <c r="I230" s="13">
        <v>180876680</v>
      </c>
      <c r="J230" s="13">
        <v>0</v>
      </c>
      <c r="K230" s="13">
        <v>180876680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9400000</v>
      </c>
      <c r="S230" s="13">
        <v>9400000</v>
      </c>
      <c r="T230" s="13">
        <v>0</v>
      </c>
      <c r="U230" s="13"/>
      <c r="V230" s="13">
        <v>0</v>
      </c>
      <c r="W230" s="13">
        <v>190276680</v>
      </c>
      <c r="Y230" s="39" t="e">
        <f>SUM(#REF!)-#REF!</f>
        <v>#REF!</v>
      </c>
      <c r="Z230" s="39" t="e">
        <f>SUM(#REF!)-#REF!</f>
        <v>#REF!</v>
      </c>
      <c r="AA230" s="39" t="e">
        <f>SUM(#REF!)-C230</f>
        <v>#REF!</v>
      </c>
      <c r="AB230" s="39">
        <f t="shared" si="8"/>
        <v>0</v>
      </c>
      <c r="AC230" s="39" t="e">
        <f>C230-W230-#REF!-#REF!</f>
        <v>#REF!</v>
      </c>
    </row>
    <row r="231" spans="1:29" ht="19.5" customHeight="1">
      <c r="A231" s="11"/>
      <c r="B231" s="12" t="s">
        <v>137</v>
      </c>
      <c r="C231" s="26">
        <v>44465000</v>
      </c>
      <c r="D231" s="13"/>
      <c r="E231" s="13"/>
      <c r="F231" s="13">
        <v>13673240</v>
      </c>
      <c r="G231" s="13">
        <v>13673240</v>
      </c>
      <c r="H231" s="13"/>
      <c r="I231" s="13">
        <v>0</v>
      </c>
      <c r="J231" s="13">
        <v>0</v>
      </c>
      <c r="K231" s="13">
        <v>0</v>
      </c>
      <c r="L231" s="13">
        <v>0</v>
      </c>
      <c r="M231" s="13">
        <v>27639008</v>
      </c>
      <c r="N231" s="13">
        <v>0</v>
      </c>
      <c r="O231" s="13">
        <v>27639008</v>
      </c>
      <c r="P231" s="13">
        <v>1216000</v>
      </c>
      <c r="Q231" s="13">
        <v>0</v>
      </c>
      <c r="R231" s="13">
        <v>0</v>
      </c>
      <c r="S231" s="13">
        <v>1216000</v>
      </c>
      <c r="T231" s="13">
        <v>0</v>
      </c>
      <c r="U231" s="13"/>
      <c r="V231" s="13">
        <v>0</v>
      </c>
      <c r="W231" s="13">
        <v>42528248</v>
      </c>
      <c r="Y231" s="39" t="e">
        <f>SUM(#REF!)-#REF!</f>
        <v>#REF!</v>
      </c>
      <c r="Z231" s="39" t="e">
        <f>SUM(#REF!)-#REF!</f>
        <v>#REF!</v>
      </c>
      <c r="AA231" s="39" t="e">
        <f>SUM(#REF!)-C231</f>
        <v>#REF!</v>
      </c>
      <c r="AB231" s="39">
        <f t="shared" si="8"/>
        <v>0</v>
      </c>
      <c r="AC231" s="39" t="e">
        <f>C231-W231-#REF!-#REF!</f>
        <v>#REF!</v>
      </c>
    </row>
    <row r="232" spans="1:29" ht="19.5" customHeight="1">
      <c r="A232" s="11"/>
      <c r="B232" s="12" t="s">
        <v>232</v>
      </c>
      <c r="C232" s="26">
        <v>25968000</v>
      </c>
      <c r="D232" s="13"/>
      <c r="E232" s="13"/>
      <c r="F232" s="13">
        <v>25967458</v>
      </c>
      <c r="G232" s="13">
        <v>25967458</v>
      </c>
      <c r="H232" s="13"/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/>
      <c r="V232" s="13">
        <v>0</v>
      </c>
      <c r="W232" s="13">
        <v>25967458</v>
      </c>
      <c r="Y232" s="39" t="e">
        <f>SUM(#REF!)-#REF!</f>
        <v>#REF!</v>
      </c>
      <c r="Z232" s="39" t="e">
        <f>SUM(#REF!)-#REF!</f>
        <v>#REF!</v>
      </c>
      <c r="AA232" s="39" t="e">
        <f>SUM(#REF!)-C232</f>
        <v>#REF!</v>
      </c>
      <c r="AB232" s="39">
        <f t="shared" si="8"/>
        <v>0</v>
      </c>
      <c r="AC232" s="39" t="e">
        <f>C232-W232-#REF!-#REF!</f>
        <v>#REF!</v>
      </c>
    </row>
    <row r="233" spans="1:29" ht="19.5" customHeight="1">
      <c r="A233" s="15" t="s">
        <v>233</v>
      </c>
      <c r="B233" s="16"/>
      <c r="C233" s="10">
        <v>413549000</v>
      </c>
      <c r="D233" s="10">
        <v>550000</v>
      </c>
      <c r="E233" s="10">
        <v>1635647</v>
      </c>
      <c r="F233" s="10">
        <v>1070640</v>
      </c>
      <c r="G233" s="10">
        <v>3256287</v>
      </c>
      <c r="H233" s="10">
        <v>2213418</v>
      </c>
      <c r="I233" s="10">
        <v>33223937</v>
      </c>
      <c r="J233" s="10">
        <v>698187</v>
      </c>
      <c r="K233" s="10">
        <v>36135542</v>
      </c>
      <c r="L233" s="10">
        <v>191501357</v>
      </c>
      <c r="M233" s="10">
        <v>3030007</v>
      </c>
      <c r="N233" s="10">
        <v>424650</v>
      </c>
      <c r="O233" s="10">
        <v>194956014</v>
      </c>
      <c r="P233" s="10">
        <v>1174032</v>
      </c>
      <c r="Q233" s="10">
        <v>1859613</v>
      </c>
      <c r="R233" s="10">
        <v>2869051</v>
      </c>
      <c r="S233" s="10">
        <v>5902696</v>
      </c>
      <c r="T233" s="10">
        <v>99109056</v>
      </c>
      <c r="U233" s="10">
        <v>0</v>
      </c>
      <c r="V233" s="10">
        <v>99109056</v>
      </c>
      <c r="W233" s="10">
        <v>339359595</v>
      </c>
      <c r="Y233" s="39" t="e">
        <f>SUM(#REF!)-#REF!</f>
        <v>#REF!</v>
      </c>
      <c r="Z233" s="39" t="e">
        <f>SUM(#REF!)-#REF!</f>
        <v>#REF!</v>
      </c>
      <c r="AA233" s="39" t="e">
        <f>SUM(#REF!)-C233</f>
        <v>#REF!</v>
      </c>
      <c r="AB233" s="39">
        <f t="shared" si="8"/>
        <v>0</v>
      </c>
      <c r="AC233" s="39" t="e">
        <f>C233-W233-#REF!-#REF!</f>
        <v>#REF!</v>
      </c>
    </row>
    <row r="234" spans="1:29" ht="19.5" customHeight="1">
      <c r="A234" s="11"/>
      <c r="B234" s="12" t="s">
        <v>57</v>
      </c>
      <c r="C234" s="26">
        <v>5141000</v>
      </c>
      <c r="D234" s="13"/>
      <c r="E234" s="13">
        <v>111111</v>
      </c>
      <c r="F234" s="13">
        <v>296911</v>
      </c>
      <c r="G234" s="13">
        <v>408022</v>
      </c>
      <c r="H234" s="13">
        <v>216111</v>
      </c>
      <c r="I234" s="13">
        <v>377711</v>
      </c>
      <c r="J234" s="13">
        <v>216111</v>
      </c>
      <c r="K234" s="13">
        <v>809933</v>
      </c>
      <c r="L234" s="13">
        <v>272311</v>
      </c>
      <c r="M234" s="13">
        <v>216111</v>
      </c>
      <c r="N234" s="13">
        <v>216111</v>
      </c>
      <c r="O234" s="13">
        <v>704533</v>
      </c>
      <c r="P234" s="13">
        <v>216111</v>
      </c>
      <c r="Q234" s="13">
        <v>216111</v>
      </c>
      <c r="R234" s="13">
        <v>216111</v>
      </c>
      <c r="S234" s="13">
        <v>648333</v>
      </c>
      <c r="T234" s="13">
        <v>216111</v>
      </c>
      <c r="U234" s="13"/>
      <c r="V234" s="13">
        <v>216111</v>
      </c>
      <c r="W234" s="13">
        <v>2786932</v>
      </c>
      <c r="Y234" s="39" t="e">
        <f>SUM(#REF!)-#REF!</f>
        <v>#REF!</v>
      </c>
      <c r="Z234" s="39" t="e">
        <f>SUM(#REF!)-#REF!</f>
        <v>#REF!</v>
      </c>
      <c r="AA234" s="39" t="e">
        <f>SUM(#REF!)-C234</f>
        <v>#REF!</v>
      </c>
      <c r="AB234" s="39">
        <f t="shared" si="8"/>
        <v>0</v>
      </c>
      <c r="AC234" s="39" t="e">
        <f>C234-W234-#REF!-#REF!</f>
        <v>#REF!</v>
      </c>
    </row>
    <row r="235" spans="1:29" ht="19.5" customHeight="1">
      <c r="A235" s="11"/>
      <c r="B235" s="12" t="s">
        <v>91</v>
      </c>
      <c r="C235" s="26">
        <v>10216000</v>
      </c>
      <c r="D235" s="13"/>
      <c r="E235" s="13"/>
      <c r="F235" s="13">
        <v>74180</v>
      </c>
      <c r="G235" s="13">
        <v>74180</v>
      </c>
      <c r="H235" s="13"/>
      <c r="I235" s="13">
        <v>371460</v>
      </c>
      <c r="J235" s="35">
        <v>226410</v>
      </c>
      <c r="K235" s="13">
        <v>597870</v>
      </c>
      <c r="L235" s="13">
        <v>0</v>
      </c>
      <c r="M235" s="13">
        <v>445576</v>
      </c>
      <c r="N235" s="13">
        <v>0</v>
      </c>
      <c r="O235" s="13">
        <v>445576</v>
      </c>
      <c r="P235" s="13">
        <v>565890</v>
      </c>
      <c r="Q235" s="13">
        <v>111709</v>
      </c>
      <c r="R235" s="13">
        <v>558504</v>
      </c>
      <c r="S235" s="13">
        <v>1236103</v>
      </c>
      <c r="T235" s="13">
        <v>2826415</v>
      </c>
      <c r="U235" s="13"/>
      <c r="V235" s="13">
        <v>2826415</v>
      </c>
      <c r="W235" s="13">
        <v>5180144</v>
      </c>
      <c r="Y235" s="39" t="e">
        <f>SUM(#REF!)-#REF!</f>
        <v>#REF!</v>
      </c>
      <c r="Z235" s="39" t="e">
        <f>SUM(#REF!)-#REF!</f>
        <v>#REF!</v>
      </c>
      <c r="AA235" s="39" t="e">
        <f>SUM(#REF!)-C235</f>
        <v>#REF!</v>
      </c>
      <c r="AB235" s="39">
        <f t="shared" si="8"/>
        <v>0</v>
      </c>
      <c r="AC235" s="39" t="e">
        <f>C235-W235-#REF!-#REF!</f>
        <v>#REF!</v>
      </c>
    </row>
    <row r="236" spans="1:29" ht="19.5" customHeight="1">
      <c r="A236" s="11"/>
      <c r="B236" s="12" t="s">
        <v>87</v>
      </c>
      <c r="C236" s="26">
        <v>17863000</v>
      </c>
      <c r="D236" s="13"/>
      <c r="E236" s="13">
        <v>1400502</v>
      </c>
      <c r="F236" s="13">
        <v>309560</v>
      </c>
      <c r="G236" s="13">
        <v>1710062</v>
      </c>
      <c r="H236" s="13">
        <v>613225</v>
      </c>
      <c r="I236" s="13">
        <v>0</v>
      </c>
      <c r="J236" s="35">
        <v>0</v>
      </c>
      <c r="K236" s="13">
        <v>613225</v>
      </c>
      <c r="L236" s="13">
        <v>1998020</v>
      </c>
      <c r="M236" s="13">
        <v>1238620</v>
      </c>
      <c r="N236" s="13">
        <v>0</v>
      </c>
      <c r="O236" s="13">
        <v>3236640</v>
      </c>
      <c r="P236" s="13">
        <v>0</v>
      </c>
      <c r="Q236" s="13">
        <v>0</v>
      </c>
      <c r="R236" s="13">
        <v>305210</v>
      </c>
      <c r="S236" s="13">
        <v>305210</v>
      </c>
      <c r="T236" s="13">
        <v>29450</v>
      </c>
      <c r="U236" s="13"/>
      <c r="V236" s="13">
        <v>29450</v>
      </c>
      <c r="W236" s="13">
        <v>5894587</v>
      </c>
      <c r="Y236" s="39" t="e">
        <f>SUM(#REF!)-#REF!</f>
        <v>#REF!</v>
      </c>
      <c r="Z236" s="39" t="e">
        <f>SUM(#REF!)-#REF!</f>
        <v>#REF!</v>
      </c>
      <c r="AA236" s="39" t="e">
        <f>SUM(#REF!)-C236</f>
        <v>#REF!</v>
      </c>
      <c r="AB236" s="39">
        <f t="shared" si="8"/>
        <v>0</v>
      </c>
      <c r="AC236" s="39" t="e">
        <f>C236-W236-#REF!-#REF!</f>
        <v>#REF!</v>
      </c>
    </row>
    <row r="237" spans="1:29" ht="19.5" customHeight="1">
      <c r="A237" s="11"/>
      <c r="B237" s="12" t="s">
        <v>51</v>
      </c>
      <c r="C237" s="26">
        <v>278000</v>
      </c>
      <c r="D237" s="13"/>
      <c r="E237" s="13"/>
      <c r="F237" s="13">
        <v>42560</v>
      </c>
      <c r="G237" s="13">
        <v>42560</v>
      </c>
      <c r="H237" s="13"/>
      <c r="I237" s="13">
        <v>17460</v>
      </c>
      <c r="J237" s="13">
        <v>0</v>
      </c>
      <c r="K237" s="13">
        <v>17460</v>
      </c>
      <c r="L237" s="13">
        <v>0</v>
      </c>
      <c r="M237" s="13">
        <v>4393</v>
      </c>
      <c r="N237" s="13">
        <v>0</v>
      </c>
      <c r="O237" s="13">
        <v>4393</v>
      </c>
      <c r="P237" s="13">
        <v>0</v>
      </c>
      <c r="Q237" s="13">
        <v>-1980</v>
      </c>
      <c r="R237" s="13">
        <v>0</v>
      </c>
      <c r="S237" s="13">
        <v>-1980</v>
      </c>
      <c r="T237" s="13">
        <v>0</v>
      </c>
      <c r="U237" s="13"/>
      <c r="V237" s="13">
        <v>0</v>
      </c>
      <c r="W237" s="13">
        <v>62433</v>
      </c>
      <c r="Y237" s="39" t="e">
        <f>SUM(#REF!)-#REF!</f>
        <v>#REF!</v>
      </c>
      <c r="Z237" s="39" t="e">
        <f>SUM(#REF!)-#REF!</f>
        <v>#REF!</v>
      </c>
      <c r="AA237" s="39" t="e">
        <f>SUM(#REF!)-C237</f>
        <v>#REF!</v>
      </c>
      <c r="AB237" s="39">
        <f t="shared" si="8"/>
        <v>0</v>
      </c>
      <c r="AC237" s="39" t="e">
        <f>C237-W237-#REF!-#REF!</f>
        <v>#REF!</v>
      </c>
    </row>
    <row r="238" spans="1:29" ht="19.5" customHeight="1">
      <c r="A238" s="11"/>
      <c r="B238" s="12" t="s">
        <v>73</v>
      </c>
      <c r="C238" s="26">
        <v>158300000</v>
      </c>
      <c r="D238" s="13">
        <v>550000</v>
      </c>
      <c r="E238" s="13">
        <v>124034</v>
      </c>
      <c r="F238" s="13">
        <v>347429</v>
      </c>
      <c r="G238" s="13">
        <v>1021463</v>
      </c>
      <c r="H238" s="13">
        <v>1384082</v>
      </c>
      <c r="I238" s="13">
        <v>211554</v>
      </c>
      <c r="J238" s="13">
        <v>255666</v>
      </c>
      <c r="K238" s="13">
        <v>1851302</v>
      </c>
      <c r="L238" s="13">
        <v>2261826</v>
      </c>
      <c r="M238" s="13">
        <v>420307</v>
      </c>
      <c r="N238" s="13">
        <v>208539</v>
      </c>
      <c r="O238" s="13">
        <v>2890672</v>
      </c>
      <c r="P238" s="13">
        <v>392031</v>
      </c>
      <c r="Q238" s="13">
        <v>1533773</v>
      </c>
      <c r="R238" s="13">
        <v>1789226</v>
      </c>
      <c r="S238" s="13">
        <v>3715030</v>
      </c>
      <c r="T238" s="13">
        <v>96037080</v>
      </c>
      <c r="U238" s="13"/>
      <c r="V238" s="13">
        <v>96037080</v>
      </c>
      <c r="W238" s="13">
        <v>105515547</v>
      </c>
      <c r="Y238" s="39" t="e">
        <f>SUM(#REF!)-#REF!</f>
        <v>#REF!</v>
      </c>
      <c r="Z238" s="39" t="e">
        <f>SUM(#REF!)-#REF!</f>
        <v>#REF!</v>
      </c>
      <c r="AA238" s="39" t="e">
        <f>SUM(#REF!)-C238</f>
        <v>#REF!</v>
      </c>
      <c r="AB238" s="39">
        <f t="shared" si="8"/>
        <v>0</v>
      </c>
      <c r="AC238" s="39" t="e">
        <f>C238-W238-#REF!-#REF!</f>
        <v>#REF!</v>
      </c>
    </row>
    <row r="239" spans="1:29" ht="19.5" customHeight="1">
      <c r="A239" s="11"/>
      <c r="B239" s="12" t="s">
        <v>125</v>
      </c>
      <c r="C239" s="26">
        <v>29148000</v>
      </c>
      <c r="D239" s="13"/>
      <c r="E239" s="13"/>
      <c r="F239" s="13"/>
      <c r="G239" s="13">
        <v>0</v>
      </c>
      <c r="H239" s="13"/>
      <c r="I239" s="13"/>
      <c r="J239" s="13"/>
      <c r="K239" s="13">
        <v>0</v>
      </c>
      <c r="L239" s="13">
        <v>28859072</v>
      </c>
      <c r="M239" s="13">
        <v>0</v>
      </c>
      <c r="N239" s="13">
        <v>0</v>
      </c>
      <c r="O239" s="13">
        <v>28859072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/>
      <c r="V239" s="13">
        <v>0</v>
      </c>
      <c r="W239" s="13">
        <v>28859072</v>
      </c>
      <c r="Y239" s="39" t="e">
        <f>SUM(#REF!)-#REF!</f>
        <v>#REF!</v>
      </c>
      <c r="Z239" s="39" t="e">
        <f>SUM(#REF!)-#REF!</f>
        <v>#REF!</v>
      </c>
      <c r="AA239" s="39" t="e">
        <f>SUM(#REF!)-C239</f>
        <v>#REF!</v>
      </c>
      <c r="AB239" s="39">
        <f t="shared" si="8"/>
        <v>0</v>
      </c>
      <c r="AC239" s="39" t="e">
        <f>C239-W239-#REF!-#REF!</f>
        <v>#REF!</v>
      </c>
    </row>
    <row r="240" spans="1:29" ht="19.5" customHeight="1">
      <c r="A240" s="11"/>
      <c r="B240" s="12" t="s">
        <v>126</v>
      </c>
      <c r="C240" s="26">
        <v>160356000</v>
      </c>
      <c r="D240" s="13"/>
      <c r="E240" s="13"/>
      <c r="F240" s="13"/>
      <c r="G240" s="13">
        <v>0</v>
      </c>
      <c r="H240" s="13"/>
      <c r="I240" s="13"/>
      <c r="J240" s="13"/>
      <c r="K240" s="13">
        <v>0</v>
      </c>
      <c r="L240" s="13">
        <v>158110128</v>
      </c>
      <c r="M240" s="13">
        <v>705000</v>
      </c>
      <c r="N240" s="13">
        <v>0</v>
      </c>
      <c r="O240" s="13">
        <v>158815128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/>
      <c r="V240" s="13">
        <v>0</v>
      </c>
      <c r="W240" s="13">
        <v>158815128</v>
      </c>
      <c r="Y240" s="39" t="e">
        <f>SUM(#REF!)-#REF!</f>
        <v>#REF!</v>
      </c>
      <c r="Z240" s="39" t="e">
        <f>SUM(#REF!)-#REF!</f>
        <v>#REF!</v>
      </c>
      <c r="AA240" s="39" t="e">
        <f>SUM(#REF!)-C240</f>
        <v>#REF!</v>
      </c>
      <c r="AB240" s="39">
        <f t="shared" si="8"/>
        <v>0</v>
      </c>
      <c r="AC240" s="39" t="e">
        <f>C240-W240-#REF!-#REF!</f>
        <v>#REF!</v>
      </c>
    </row>
    <row r="241" spans="1:29" ht="19.5" customHeight="1">
      <c r="A241" s="11"/>
      <c r="B241" s="12" t="s">
        <v>301</v>
      </c>
      <c r="C241" s="26">
        <v>32247000</v>
      </c>
      <c r="D241" s="13"/>
      <c r="E241" s="13"/>
      <c r="F241" s="13"/>
      <c r="G241" s="13">
        <v>0</v>
      </c>
      <c r="H241" s="13"/>
      <c r="I241" s="13">
        <v>32245752</v>
      </c>
      <c r="J241" s="13">
        <v>0</v>
      </c>
      <c r="K241" s="13">
        <v>32245752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/>
      <c r="V241" s="13">
        <v>0</v>
      </c>
      <c r="W241" s="13">
        <v>32245752</v>
      </c>
      <c r="Y241" s="39" t="e">
        <f>SUM(#REF!)-#REF!</f>
        <v>#REF!</v>
      </c>
      <c r="Z241" s="39" t="e">
        <f>SUM(#REF!)-#REF!</f>
        <v>#REF!</v>
      </c>
      <c r="AA241" s="39"/>
      <c r="AB241" s="39">
        <f t="shared" si="8"/>
        <v>0</v>
      </c>
      <c r="AC241" s="39"/>
    </row>
    <row r="242" spans="1:29" ht="19.5" customHeight="1">
      <c r="A242" s="15" t="s">
        <v>234</v>
      </c>
      <c r="B242" s="16"/>
      <c r="C242" s="10">
        <v>713128000</v>
      </c>
      <c r="D242" s="10">
        <v>0</v>
      </c>
      <c r="E242" s="10">
        <v>118660751</v>
      </c>
      <c r="F242" s="10">
        <v>-129410</v>
      </c>
      <c r="G242" s="10">
        <v>118531341</v>
      </c>
      <c r="H242" s="10">
        <v>1192138</v>
      </c>
      <c r="I242" s="10">
        <v>2938116</v>
      </c>
      <c r="J242" s="10">
        <v>166157</v>
      </c>
      <c r="K242" s="10">
        <v>4296411</v>
      </c>
      <c r="L242" s="10">
        <v>540992</v>
      </c>
      <c r="M242" s="10">
        <v>117985936</v>
      </c>
      <c r="N242" s="10">
        <v>26332131</v>
      </c>
      <c r="O242" s="10">
        <v>144859059</v>
      </c>
      <c r="P242" s="10">
        <v>25761638</v>
      </c>
      <c r="Q242" s="10">
        <v>104570083</v>
      </c>
      <c r="R242" s="10">
        <v>77698509</v>
      </c>
      <c r="S242" s="10">
        <v>208030230</v>
      </c>
      <c r="T242" s="10">
        <v>64768186</v>
      </c>
      <c r="U242" s="10">
        <v>0</v>
      </c>
      <c r="V242" s="10">
        <v>64768186</v>
      </c>
      <c r="W242" s="10">
        <v>540485227</v>
      </c>
      <c r="Y242" s="39" t="e">
        <f>SUM(#REF!)-#REF!</f>
        <v>#REF!</v>
      </c>
      <c r="Z242" s="39" t="e">
        <f>SUM(#REF!)-#REF!</f>
        <v>#REF!</v>
      </c>
      <c r="AA242" s="39" t="e">
        <f>SUM(#REF!)-C242</f>
        <v>#REF!</v>
      </c>
      <c r="AB242" s="39">
        <f t="shared" si="8"/>
        <v>0</v>
      </c>
      <c r="AC242" s="39" t="e">
        <f>C242-W242-#REF!-#REF!</f>
        <v>#REF!</v>
      </c>
    </row>
    <row r="243" spans="1:29" ht="19.5" customHeight="1">
      <c r="A243" s="11"/>
      <c r="B243" s="12" t="s">
        <v>57</v>
      </c>
      <c r="C243" s="26">
        <v>1374000</v>
      </c>
      <c r="D243" s="13">
        <v>0</v>
      </c>
      <c r="E243" s="13">
        <v>158400</v>
      </c>
      <c r="F243" s="13">
        <v>0</v>
      </c>
      <c r="G243" s="13">
        <v>158400</v>
      </c>
      <c r="H243" s="13"/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100800</v>
      </c>
      <c r="O243" s="13">
        <v>100800</v>
      </c>
      <c r="P243" s="13">
        <v>0</v>
      </c>
      <c r="Q243" s="13">
        <v>0</v>
      </c>
      <c r="R243" s="13">
        <v>72000</v>
      </c>
      <c r="S243" s="13">
        <v>72000</v>
      </c>
      <c r="T243" s="13">
        <v>0</v>
      </c>
      <c r="U243" s="13"/>
      <c r="V243" s="13">
        <v>0</v>
      </c>
      <c r="W243" s="13">
        <v>331200</v>
      </c>
      <c r="Y243" s="39" t="e">
        <f>SUM(#REF!)-#REF!</f>
        <v>#REF!</v>
      </c>
      <c r="Z243" s="39" t="e">
        <f>SUM(#REF!)-#REF!</f>
        <v>#REF!</v>
      </c>
      <c r="AA243" s="39" t="e">
        <f>SUM(#REF!)-C243</f>
        <v>#REF!</v>
      </c>
      <c r="AB243" s="39">
        <f t="shared" si="8"/>
        <v>0</v>
      </c>
      <c r="AC243" s="39" t="e">
        <f>C243-W243-#REF!-#REF!</f>
        <v>#REF!</v>
      </c>
    </row>
    <row r="244" spans="1:29" ht="19.5" customHeight="1">
      <c r="A244" s="11"/>
      <c r="B244" s="12" t="s">
        <v>91</v>
      </c>
      <c r="C244" s="26">
        <v>3069000</v>
      </c>
      <c r="D244" s="13">
        <v>0</v>
      </c>
      <c r="E244" s="13"/>
      <c r="F244" s="13"/>
      <c r="G244" s="13">
        <v>0</v>
      </c>
      <c r="H244" s="13">
        <v>111460</v>
      </c>
      <c r="I244" s="13">
        <v>218550</v>
      </c>
      <c r="J244" s="35">
        <v>0</v>
      </c>
      <c r="K244" s="13">
        <v>330010</v>
      </c>
      <c r="L244" s="13">
        <v>127580</v>
      </c>
      <c r="M244" s="13">
        <v>395750</v>
      </c>
      <c r="N244" s="13">
        <v>27260</v>
      </c>
      <c r="O244" s="13">
        <v>550590</v>
      </c>
      <c r="P244" s="13">
        <v>7070</v>
      </c>
      <c r="Q244" s="13">
        <v>0</v>
      </c>
      <c r="R244" s="13">
        <v>528690</v>
      </c>
      <c r="S244" s="13">
        <v>535760</v>
      </c>
      <c r="T244" s="13">
        <v>113520</v>
      </c>
      <c r="U244" s="13"/>
      <c r="V244" s="13">
        <v>113520</v>
      </c>
      <c r="W244" s="13">
        <v>1529880</v>
      </c>
      <c r="Y244" s="39" t="e">
        <f>SUM(#REF!)-#REF!</f>
        <v>#REF!</v>
      </c>
      <c r="Z244" s="39" t="e">
        <f>SUM(#REF!)-#REF!</f>
        <v>#REF!</v>
      </c>
      <c r="AA244" s="39" t="e">
        <f>SUM(#REF!)-C244</f>
        <v>#REF!</v>
      </c>
      <c r="AB244" s="39">
        <f t="shared" si="8"/>
        <v>0</v>
      </c>
      <c r="AC244" s="39" t="e">
        <f>C244-W244-#REF!-#REF!</f>
        <v>#REF!</v>
      </c>
    </row>
    <row r="245" spans="1:29" ht="19.5" customHeight="1">
      <c r="A245" s="11"/>
      <c r="B245" s="12" t="s">
        <v>51</v>
      </c>
      <c r="C245" s="26">
        <v>8558000</v>
      </c>
      <c r="D245" s="13">
        <v>0</v>
      </c>
      <c r="E245" s="13">
        <v>19700</v>
      </c>
      <c r="F245" s="13">
        <v>0</v>
      </c>
      <c r="G245" s="13">
        <v>19700</v>
      </c>
      <c r="H245" s="13"/>
      <c r="I245" s="13">
        <v>2552052</v>
      </c>
      <c r="J245" s="13">
        <v>-89070</v>
      </c>
      <c r="K245" s="13">
        <v>2462982</v>
      </c>
      <c r="L245" s="13">
        <v>0</v>
      </c>
      <c r="M245" s="13">
        <v>3187140</v>
      </c>
      <c r="N245" s="13">
        <v>9840</v>
      </c>
      <c r="O245" s="13">
        <v>3196980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/>
      <c r="V245" s="13">
        <v>0</v>
      </c>
      <c r="W245" s="13">
        <v>5679662</v>
      </c>
      <c r="Y245" s="39" t="e">
        <f>SUM(#REF!)-#REF!</f>
        <v>#REF!</v>
      </c>
      <c r="Z245" s="39" t="e">
        <f>SUM(#REF!)-#REF!</f>
        <v>#REF!</v>
      </c>
      <c r="AA245" s="39" t="e">
        <f>SUM(#REF!)-C245</f>
        <v>#REF!</v>
      </c>
      <c r="AB245" s="39">
        <f t="shared" si="8"/>
        <v>0</v>
      </c>
      <c r="AC245" s="39" t="e">
        <f>C245-W245-#REF!-#REF!</f>
        <v>#REF!</v>
      </c>
    </row>
    <row r="246" spans="1:29" ht="19.5" customHeight="1">
      <c r="A246" s="11"/>
      <c r="B246" s="12" t="s">
        <v>73</v>
      </c>
      <c r="C246" s="26">
        <v>44485000</v>
      </c>
      <c r="D246" s="13">
        <v>0</v>
      </c>
      <c r="E246" s="13">
        <v>212171</v>
      </c>
      <c r="F246" s="13">
        <v>-129410</v>
      </c>
      <c r="G246" s="13">
        <v>82761</v>
      </c>
      <c r="H246" s="13">
        <v>101028</v>
      </c>
      <c r="I246" s="13">
        <v>167514</v>
      </c>
      <c r="J246" s="13">
        <v>255227</v>
      </c>
      <c r="K246" s="13">
        <v>523769</v>
      </c>
      <c r="L246" s="13">
        <v>413412</v>
      </c>
      <c r="M246" s="13">
        <v>394592</v>
      </c>
      <c r="N246" s="13">
        <v>1000032</v>
      </c>
      <c r="O246" s="13">
        <v>1808036</v>
      </c>
      <c r="P246" s="13">
        <v>4888499</v>
      </c>
      <c r="Q246" s="13">
        <v>727742</v>
      </c>
      <c r="R246" s="13">
        <v>1666424</v>
      </c>
      <c r="S246" s="13">
        <v>7282665</v>
      </c>
      <c r="T246" s="13">
        <v>3049875</v>
      </c>
      <c r="U246" s="13"/>
      <c r="V246" s="13">
        <v>3049875</v>
      </c>
      <c r="W246" s="13">
        <v>12747106</v>
      </c>
      <c r="Y246" s="39" t="e">
        <f>SUM(#REF!)-#REF!</f>
        <v>#REF!</v>
      </c>
      <c r="Z246" s="39" t="e">
        <f>SUM(#REF!)-#REF!</f>
        <v>#REF!</v>
      </c>
      <c r="AA246" s="39" t="e">
        <f>SUM(#REF!)-C246</f>
        <v>#REF!</v>
      </c>
      <c r="AB246" s="39">
        <f t="shared" si="8"/>
        <v>0</v>
      </c>
      <c r="AC246" s="39" t="e">
        <f>C246-W246-#REF!-#REF!</f>
        <v>#REF!</v>
      </c>
    </row>
    <row r="247" spans="1:29" ht="19.5" customHeight="1">
      <c r="A247" s="11"/>
      <c r="B247" s="12" t="s">
        <v>101</v>
      </c>
      <c r="C247" s="26">
        <v>49606000</v>
      </c>
      <c r="D247" s="13">
        <v>0</v>
      </c>
      <c r="E247" s="13"/>
      <c r="F247" s="13"/>
      <c r="G247" s="13">
        <v>0</v>
      </c>
      <c r="H247" s="13">
        <v>979650</v>
      </c>
      <c r="I247" s="13">
        <v>0</v>
      </c>
      <c r="J247" s="35">
        <v>0</v>
      </c>
      <c r="K247" s="13">
        <v>979650</v>
      </c>
      <c r="L247" s="13">
        <v>0</v>
      </c>
      <c r="M247" s="13">
        <v>114114</v>
      </c>
      <c r="N247" s="13">
        <v>38199</v>
      </c>
      <c r="O247" s="13">
        <v>152313</v>
      </c>
      <c r="P247" s="13">
        <v>38199</v>
      </c>
      <c r="Q247" s="13">
        <v>38199</v>
      </c>
      <c r="R247" s="13">
        <v>0</v>
      </c>
      <c r="S247" s="13">
        <v>76398</v>
      </c>
      <c r="T247" s="13">
        <v>4093629</v>
      </c>
      <c r="U247" s="13"/>
      <c r="V247" s="13">
        <v>4093629</v>
      </c>
      <c r="W247" s="13">
        <v>5301990</v>
      </c>
      <c r="Y247" s="39" t="e">
        <f>SUM(#REF!)-#REF!</f>
        <v>#REF!</v>
      </c>
      <c r="Z247" s="39" t="e">
        <f>SUM(#REF!)-#REF!</f>
        <v>#REF!</v>
      </c>
      <c r="AA247" s="39" t="e">
        <f>SUM(#REF!)-C247</f>
        <v>#REF!</v>
      </c>
      <c r="AB247" s="39">
        <f t="shared" si="8"/>
        <v>0</v>
      </c>
      <c r="AC247" s="39" t="e">
        <f>C247-W247-#REF!-#REF!</f>
        <v>#REF!</v>
      </c>
    </row>
    <row r="248" spans="1:29" ht="19.5" customHeight="1">
      <c r="A248" s="11"/>
      <c r="B248" s="12" t="s">
        <v>144</v>
      </c>
      <c r="C248" s="26">
        <v>5543000</v>
      </c>
      <c r="D248" s="13">
        <v>0</v>
      </c>
      <c r="E248" s="13"/>
      <c r="F248" s="13"/>
      <c r="G248" s="13">
        <v>0</v>
      </c>
      <c r="H248" s="13"/>
      <c r="I248" s="13"/>
      <c r="J248" s="35"/>
      <c r="K248" s="13">
        <v>0</v>
      </c>
      <c r="L248" s="13">
        <v>0</v>
      </c>
      <c r="M248" s="13"/>
      <c r="N248" s="13">
        <v>5101000</v>
      </c>
      <c r="O248" s="13">
        <v>5101000</v>
      </c>
      <c r="P248" s="13">
        <v>0</v>
      </c>
      <c r="Q248" s="13">
        <v>0</v>
      </c>
      <c r="R248" s="13">
        <v>0</v>
      </c>
      <c r="S248" s="13">
        <v>0</v>
      </c>
      <c r="T248" s="13">
        <v>-1112000</v>
      </c>
      <c r="U248" s="13"/>
      <c r="V248" s="13">
        <v>-1112000</v>
      </c>
      <c r="W248" s="13">
        <v>3989000</v>
      </c>
      <c r="Y248" s="39" t="e">
        <f>SUM(#REF!)-#REF!</f>
        <v>#REF!</v>
      </c>
      <c r="Z248" s="39" t="e">
        <f>SUM(#REF!)-#REF!</f>
        <v>#REF!</v>
      </c>
      <c r="AA248" s="39" t="e">
        <f>SUM(#REF!)-C248</f>
        <v>#REF!</v>
      </c>
      <c r="AB248" s="39">
        <f t="shared" si="8"/>
        <v>0</v>
      </c>
      <c r="AC248" s="39" t="e">
        <f>C248-W248-#REF!-#REF!</f>
        <v>#REF!</v>
      </c>
    </row>
    <row r="249" spans="1:29" ht="19.5" customHeight="1">
      <c r="A249" s="11"/>
      <c r="B249" s="12" t="s">
        <v>111</v>
      </c>
      <c r="C249" s="26">
        <v>20268000</v>
      </c>
      <c r="D249" s="13">
        <v>0</v>
      </c>
      <c r="E249" s="13"/>
      <c r="F249" s="13"/>
      <c r="G249" s="13">
        <v>0</v>
      </c>
      <c r="H249" s="13"/>
      <c r="I249" s="13"/>
      <c r="J249" s="35"/>
      <c r="K249" s="13">
        <v>0</v>
      </c>
      <c r="L249" s="13">
        <v>0</v>
      </c>
      <c r="M249" s="13"/>
      <c r="N249" s="13">
        <v>20055000</v>
      </c>
      <c r="O249" s="13">
        <v>20055000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/>
      <c r="V249" s="13">
        <v>0</v>
      </c>
      <c r="W249" s="13">
        <v>20055000</v>
      </c>
      <c r="Y249" s="39" t="e">
        <f>SUM(#REF!)-#REF!</f>
        <v>#REF!</v>
      </c>
      <c r="Z249" s="39" t="e">
        <f>SUM(#REF!)-#REF!</f>
        <v>#REF!</v>
      </c>
      <c r="AA249" s="39" t="e">
        <f>SUM(#REF!)-C249</f>
        <v>#REF!</v>
      </c>
      <c r="AB249" s="39">
        <f t="shared" si="8"/>
        <v>0</v>
      </c>
      <c r="AC249" s="39" t="e">
        <f>C249-W249-#REF!-#REF!</f>
        <v>#REF!</v>
      </c>
    </row>
    <row r="250" spans="1:29" ht="19.5" customHeight="1">
      <c r="A250" s="11"/>
      <c r="B250" s="12" t="s">
        <v>302</v>
      </c>
      <c r="C250" s="26">
        <v>254416000</v>
      </c>
      <c r="D250" s="13">
        <v>0</v>
      </c>
      <c r="E250" s="13"/>
      <c r="F250" s="13"/>
      <c r="G250" s="13">
        <v>0</v>
      </c>
      <c r="H250" s="13"/>
      <c r="I250" s="13"/>
      <c r="J250" s="35"/>
      <c r="K250" s="13">
        <v>0</v>
      </c>
      <c r="L250" s="13">
        <v>0</v>
      </c>
      <c r="M250" s="13"/>
      <c r="N250" s="13"/>
      <c r="O250" s="13">
        <v>0</v>
      </c>
      <c r="P250" s="13">
        <v>18400870</v>
      </c>
      <c r="Q250" s="13">
        <v>103804142</v>
      </c>
      <c r="R250" s="13">
        <v>68732395</v>
      </c>
      <c r="S250" s="13">
        <v>190937407</v>
      </c>
      <c r="T250" s="13">
        <v>56999382</v>
      </c>
      <c r="U250" s="13"/>
      <c r="V250" s="13">
        <v>56999382</v>
      </c>
      <c r="W250" s="13">
        <v>247936789</v>
      </c>
      <c r="Y250" s="39" t="e">
        <f>SUM(#REF!)-#REF!</f>
        <v>#REF!</v>
      </c>
      <c r="Z250" s="39" t="e">
        <f>SUM(#REF!)-#REF!</f>
        <v>#REF!</v>
      </c>
      <c r="AA250" s="39" t="e">
        <f>SUM(#REF!)-C250</f>
        <v>#REF!</v>
      </c>
      <c r="AB250" s="39">
        <f t="shared" si="8"/>
        <v>0</v>
      </c>
      <c r="AC250" s="39" t="e">
        <f>C250-W250-#REF!-#REF!</f>
        <v>#REF!</v>
      </c>
    </row>
    <row r="251" spans="1:29" ht="19.5" customHeight="1">
      <c r="A251" s="11"/>
      <c r="B251" s="12" t="s">
        <v>143</v>
      </c>
      <c r="C251" s="26">
        <v>236806000</v>
      </c>
      <c r="D251" s="13">
        <v>0</v>
      </c>
      <c r="E251" s="13">
        <v>118270480</v>
      </c>
      <c r="F251" s="13">
        <v>0</v>
      </c>
      <c r="G251" s="13">
        <v>118270480</v>
      </c>
      <c r="H251" s="13"/>
      <c r="I251" s="13">
        <v>0</v>
      </c>
      <c r="J251" s="35">
        <v>0</v>
      </c>
      <c r="K251" s="13">
        <v>0</v>
      </c>
      <c r="L251" s="13">
        <v>0</v>
      </c>
      <c r="M251" s="13">
        <v>113894340</v>
      </c>
      <c r="N251" s="13">
        <v>0</v>
      </c>
      <c r="O251" s="13">
        <v>113894340</v>
      </c>
      <c r="P251" s="13">
        <v>0</v>
      </c>
      <c r="Q251" s="13">
        <v>0</v>
      </c>
      <c r="R251" s="13">
        <v>0</v>
      </c>
      <c r="S251" s="13">
        <v>0</v>
      </c>
      <c r="T251" s="13">
        <v>-581220</v>
      </c>
      <c r="U251" s="13"/>
      <c r="V251" s="13">
        <v>-581220</v>
      </c>
      <c r="W251" s="13">
        <v>231583600</v>
      </c>
      <c r="Y251" s="39" t="e">
        <f>SUM(#REF!)-#REF!</f>
        <v>#REF!</v>
      </c>
      <c r="Z251" s="39" t="e">
        <f>SUM(#REF!)-#REF!</f>
        <v>#REF!</v>
      </c>
      <c r="AA251" s="39" t="e">
        <f>SUM(#REF!)-C251</f>
        <v>#REF!</v>
      </c>
      <c r="AB251" s="39">
        <f t="shared" si="8"/>
        <v>0</v>
      </c>
      <c r="AC251" s="39" t="e">
        <f>C251-W251-#REF!-#REF!</f>
        <v>#REF!</v>
      </c>
    </row>
    <row r="252" spans="1:29" ht="19.5" customHeight="1">
      <c r="A252" s="11"/>
      <c r="B252" s="12" t="s">
        <v>117</v>
      </c>
      <c r="C252" s="26">
        <v>89003000</v>
      </c>
      <c r="D252" s="13">
        <v>0</v>
      </c>
      <c r="E252" s="13"/>
      <c r="F252" s="13"/>
      <c r="G252" s="13">
        <v>0</v>
      </c>
      <c r="H252" s="13"/>
      <c r="I252" s="13"/>
      <c r="J252" s="35"/>
      <c r="K252" s="13">
        <v>0</v>
      </c>
      <c r="L252" s="13">
        <v>0</v>
      </c>
      <c r="M252" s="13"/>
      <c r="N252" s="13"/>
      <c r="O252" s="13">
        <v>0</v>
      </c>
      <c r="P252" s="13">
        <v>2427000</v>
      </c>
      <c r="Q252" s="13">
        <v>0</v>
      </c>
      <c r="R252" s="13">
        <v>6699000</v>
      </c>
      <c r="S252" s="13">
        <v>9126000</v>
      </c>
      <c r="T252" s="13">
        <v>2205000</v>
      </c>
      <c r="U252" s="13"/>
      <c r="V252" s="13">
        <v>2205000</v>
      </c>
      <c r="W252" s="13">
        <v>11331000</v>
      </c>
      <c r="Y252" s="39" t="e">
        <f>SUM(#REF!)-#REF!</f>
        <v>#REF!</v>
      </c>
      <c r="Z252" s="39" t="e">
        <f>SUM(#REF!)-#REF!</f>
        <v>#REF!</v>
      </c>
      <c r="AA252" s="39" t="e">
        <f>SUM(#REF!)-C252</f>
        <v>#REF!</v>
      </c>
      <c r="AB252" s="39">
        <f t="shared" si="8"/>
        <v>0</v>
      </c>
      <c r="AC252" s="39" t="e">
        <f>C252-W252-#REF!-#REF!</f>
        <v>#REF!</v>
      </c>
    </row>
    <row r="253" spans="1:29" ht="19.5" customHeight="1">
      <c r="A253" s="15" t="s">
        <v>235</v>
      </c>
      <c r="B253" s="16"/>
      <c r="C253" s="25"/>
      <c r="D253" s="10"/>
      <c r="E253" s="10"/>
      <c r="F253" s="10"/>
      <c r="G253" s="10"/>
      <c r="H253" s="10"/>
      <c r="I253" s="10">
        <v>0</v>
      </c>
      <c r="J253" s="10">
        <v>0</v>
      </c>
      <c r="K253" s="10">
        <v>0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Y253" s="39" t="e">
        <f>SUM(#REF!)-#REF!</f>
        <v>#REF!</v>
      </c>
      <c r="Z253" s="39" t="e">
        <f>SUM(#REF!)-#REF!</f>
        <v>#REF!</v>
      </c>
      <c r="AA253" s="39" t="e">
        <f>SUM(#REF!)-C253</f>
        <v>#REF!</v>
      </c>
      <c r="AB253" s="39">
        <f t="shared" si="8"/>
        <v>0</v>
      </c>
      <c r="AC253" s="39" t="e">
        <f>C253-W253-#REF!-#REF!</f>
        <v>#REF!</v>
      </c>
    </row>
    <row r="254" spans="1:29" ht="19.5" customHeight="1">
      <c r="A254" s="11"/>
      <c r="B254" s="46" t="s">
        <v>236</v>
      </c>
      <c r="C254" s="26">
        <v>354407000</v>
      </c>
      <c r="D254" s="13">
        <v>227176000</v>
      </c>
      <c r="E254" s="13">
        <v>0</v>
      </c>
      <c r="F254" s="13">
        <v>0</v>
      </c>
      <c r="G254" s="13">
        <v>227176000</v>
      </c>
      <c r="H254" s="13">
        <v>127231000</v>
      </c>
      <c r="I254" s="13">
        <v>0</v>
      </c>
      <c r="J254" s="35">
        <v>0</v>
      </c>
      <c r="K254" s="13">
        <v>127231000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3">
        <v>0</v>
      </c>
      <c r="U254" s="13"/>
      <c r="V254" s="13">
        <v>0</v>
      </c>
      <c r="W254" s="13">
        <v>354407000</v>
      </c>
      <c r="Y254" s="39" t="e">
        <f>SUM(#REF!)-#REF!</f>
        <v>#REF!</v>
      </c>
      <c r="Z254" s="39" t="e">
        <f>SUM(#REF!)-#REF!</f>
        <v>#REF!</v>
      </c>
      <c r="AA254" s="39" t="e">
        <f>SUM(#REF!)-C254</f>
        <v>#REF!</v>
      </c>
      <c r="AB254" s="39">
        <f t="shared" si="8"/>
        <v>0</v>
      </c>
      <c r="AC254" s="39" t="e">
        <f>C254-W254-#REF!-#REF!</f>
        <v>#REF!</v>
      </c>
    </row>
    <row r="255" spans="1:29" ht="19.5" customHeight="1">
      <c r="A255" s="15" t="s">
        <v>237</v>
      </c>
      <c r="B255" s="16"/>
      <c r="C255" s="10">
        <v>679811880000</v>
      </c>
      <c r="D255" s="10">
        <v>172741987720</v>
      </c>
      <c r="E255" s="10">
        <v>684148092</v>
      </c>
      <c r="F255" s="10">
        <v>1243350174</v>
      </c>
      <c r="G255" s="10">
        <v>174669485986</v>
      </c>
      <c r="H255" s="10">
        <v>169078840623</v>
      </c>
      <c r="I255" s="10">
        <v>666873852</v>
      </c>
      <c r="J255" s="10">
        <v>878653561</v>
      </c>
      <c r="K255" s="10">
        <v>170624368036</v>
      </c>
      <c r="L255" s="10">
        <v>165118119975</v>
      </c>
      <c r="M255" s="10">
        <v>678407070</v>
      </c>
      <c r="N255" s="10">
        <v>161806781359</v>
      </c>
      <c r="O255" s="10">
        <v>327603308404</v>
      </c>
      <c r="P255" s="10">
        <v>1235438876</v>
      </c>
      <c r="Q255" s="10">
        <v>470442349</v>
      </c>
      <c r="R255" s="10">
        <v>735746991</v>
      </c>
      <c r="S255" s="10">
        <v>2441628216</v>
      </c>
      <c r="T255" s="10">
        <v>72252190</v>
      </c>
      <c r="U255" s="10">
        <v>0</v>
      </c>
      <c r="V255" s="10">
        <v>72252190</v>
      </c>
      <c r="W255" s="10">
        <v>675411042832</v>
      </c>
      <c r="Y255" s="39" t="e">
        <f>SUM(#REF!)-#REF!</f>
        <v>#REF!</v>
      </c>
      <c r="Z255" s="39" t="e">
        <f>SUM(#REF!)-#REF!</f>
        <v>#REF!</v>
      </c>
      <c r="AA255" s="39" t="e">
        <f>SUM(#REF!)-C255</f>
        <v>#REF!</v>
      </c>
      <c r="AB255" s="39">
        <f t="shared" si="8"/>
        <v>0</v>
      </c>
      <c r="AC255" s="39" t="e">
        <f>C255-W255-#REF!-#REF!</f>
        <v>#REF!</v>
      </c>
    </row>
    <row r="256" spans="1:29" ht="19.5" customHeight="1">
      <c r="A256" s="11"/>
      <c r="B256" s="12" t="s">
        <v>52</v>
      </c>
      <c r="C256" s="26">
        <v>877191000</v>
      </c>
      <c r="D256" s="13">
        <v>68058000</v>
      </c>
      <c r="E256" s="13">
        <v>68966000</v>
      </c>
      <c r="F256" s="13">
        <v>70204000</v>
      </c>
      <c r="G256" s="13">
        <v>207228000</v>
      </c>
      <c r="H256" s="13">
        <v>70267000</v>
      </c>
      <c r="I256" s="13">
        <v>70379000</v>
      </c>
      <c r="J256" s="35">
        <v>70524000</v>
      </c>
      <c r="K256" s="13">
        <v>211170000</v>
      </c>
      <c r="L256" s="13">
        <v>69813000</v>
      </c>
      <c r="M256" s="13">
        <v>69928000</v>
      </c>
      <c r="N256" s="13">
        <v>69641000</v>
      </c>
      <c r="O256" s="13">
        <v>209382000</v>
      </c>
      <c r="P256" s="13">
        <v>70144000</v>
      </c>
      <c r="Q256" s="13">
        <v>70183000</v>
      </c>
      <c r="R256" s="13">
        <v>70182000</v>
      </c>
      <c r="S256" s="13">
        <v>210509000</v>
      </c>
      <c r="T256" s="13">
        <v>-54330</v>
      </c>
      <c r="U256" s="13"/>
      <c r="V256" s="13">
        <v>-54330</v>
      </c>
      <c r="W256" s="13">
        <v>838234670</v>
      </c>
      <c r="Y256" s="39" t="e">
        <f>SUM(#REF!)-#REF!</f>
        <v>#REF!</v>
      </c>
      <c r="Z256" s="39" t="e">
        <f>SUM(#REF!)-#REF!</f>
        <v>#REF!</v>
      </c>
      <c r="AA256" s="39" t="e">
        <f>SUM(#REF!)-C256</f>
        <v>#REF!</v>
      </c>
      <c r="AB256" s="39">
        <f t="shared" si="8"/>
        <v>0</v>
      </c>
      <c r="AC256" s="39" t="e">
        <f>C256-W256-#REF!-#REF!</f>
        <v>#REF!</v>
      </c>
    </row>
    <row r="257" spans="1:29" ht="19.5" customHeight="1">
      <c r="A257" s="11"/>
      <c r="B257" s="12" t="s">
        <v>53</v>
      </c>
      <c r="C257" s="26">
        <v>431078000</v>
      </c>
      <c r="D257" s="13">
        <v>13791000</v>
      </c>
      <c r="E257" s="13">
        <v>5601000</v>
      </c>
      <c r="F257" s="13">
        <v>154538000</v>
      </c>
      <c r="G257" s="13">
        <v>173930000</v>
      </c>
      <c r="H257" s="13">
        <v>6006000</v>
      </c>
      <c r="I257" s="13">
        <v>6420000</v>
      </c>
      <c r="J257" s="35">
        <v>5672000</v>
      </c>
      <c r="K257" s="13">
        <v>18098000</v>
      </c>
      <c r="L257" s="13">
        <v>13391000</v>
      </c>
      <c r="M257" s="13">
        <v>5492000</v>
      </c>
      <c r="N257" s="13">
        <v>157438000</v>
      </c>
      <c r="O257" s="13">
        <v>176321000</v>
      </c>
      <c r="P257" s="13">
        <v>5900000</v>
      </c>
      <c r="Q257" s="13">
        <v>6571000</v>
      </c>
      <c r="R257" s="13">
        <v>5792000</v>
      </c>
      <c r="S257" s="13">
        <v>18263000</v>
      </c>
      <c r="T257" s="13">
        <v>-38895</v>
      </c>
      <c r="U257" s="13"/>
      <c r="V257" s="13">
        <v>-38895</v>
      </c>
      <c r="W257" s="13">
        <v>386573105</v>
      </c>
      <c r="Y257" s="39" t="e">
        <f>SUM(#REF!)-#REF!</f>
        <v>#REF!</v>
      </c>
      <c r="Z257" s="39" t="e">
        <f>SUM(#REF!)-#REF!</f>
        <v>#REF!</v>
      </c>
      <c r="AA257" s="39" t="e">
        <f>SUM(#REF!)-C257</f>
        <v>#REF!</v>
      </c>
      <c r="AB257" s="39">
        <f t="shared" si="8"/>
        <v>0</v>
      </c>
      <c r="AC257" s="39" t="e">
        <f>C257-W257-#REF!-#REF!</f>
        <v>#REF!</v>
      </c>
    </row>
    <row r="258" spans="1:29" ht="19.5" customHeight="1">
      <c r="A258" s="11"/>
      <c r="B258" s="12" t="s">
        <v>54</v>
      </c>
      <c r="C258" s="26">
        <v>59415000</v>
      </c>
      <c r="D258" s="13"/>
      <c r="E258" s="13">
        <v>4910000</v>
      </c>
      <c r="F258" s="13">
        <v>4970000</v>
      </c>
      <c r="G258" s="13">
        <v>9880000</v>
      </c>
      <c r="H258" s="13">
        <v>4268000</v>
      </c>
      <c r="I258" s="13">
        <v>3233000</v>
      </c>
      <c r="J258" s="35">
        <v>3795000</v>
      </c>
      <c r="K258" s="13">
        <v>11296000</v>
      </c>
      <c r="L258" s="13">
        <v>3343000</v>
      </c>
      <c r="M258" s="13">
        <v>2998000</v>
      </c>
      <c r="N258" s="13">
        <v>4240000</v>
      </c>
      <c r="O258" s="13">
        <v>10581000</v>
      </c>
      <c r="P258" s="13">
        <v>2944000</v>
      </c>
      <c r="Q258" s="13">
        <v>4014000</v>
      </c>
      <c r="R258" s="13">
        <v>4432000</v>
      </c>
      <c r="S258" s="13">
        <v>11390000</v>
      </c>
      <c r="T258" s="13">
        <v>4680070</v>
      </c>
      <c r="U258" s="13"/>
      <c r="V258" s="13">
        <v>4680070</v>
      </c>
      <c r="W258" s="13">
        <v>47827070</v>
      </c>
      <c r="Y258" s="39" t="e">
        <f>SUM(#REF!)-#REF!</f>
        <v>#REF!</v>
      </c>
      <c r="Z258" s="39" t="e">
        <f>SUM(#REF!)-#REF!</f>
        <v>#REF!</v>
      </c>
      <c r="AA258" s="39" t="e">
        <f>SUM(#REF!)-C258</f>
        <v>#REF!</v>
      </c>
      <c r="AB258" s="39">
        <f t="shared" si="8"/>
        <v>0</v>
      </c>
      <c r="AC258" s="39" t="e">
        <f>C258-W258-#REF!-#REF!</f>
        <v>#REF!</v>
      </c>
    </row>
    <row r="259" spans="1:29" ht="19.5" customHeight="1">
      <c r="A259" s="11"/>
      <c r="B259" s="12" t="s">
        <v>55</v>
      </c>
      <c r="C259" s="26">
        <v>2210000</v>
      </c>
      <c r="D259" s="13">
        <v>164000</v>
      </c>
      <c r="E259" s="13">
        <v>140700</v>
      </c>
      <c r="F259" s="13">
        <v>184100</v>
      </c>
      <c r="G259" s="13">
        <v>488800</v>
      </c>
      <c r="H259" s="13">
        <v>120600</v>
      </c>
      <c r="I259" s="13">
        <v>0</v>
      </c>
      <c r="J259" s="35">
        <v>164000</v>
      </c>
      <c r="K259" s="13">
        <v>284600</v>
      </c>
      <c r="L259" s="13">
        <v>164000</v>
      </c>
      <c r="M259" s="13">
        <v>0</v>
      </c>
      <c r="N259" s="13">
        <v>184100</v>
      </c>
      <c r="O259" s="13">
        <v>348100</v>
      </c>
      <c r="P259" s="13">
        <v>0</v>
      </c>
      <c r="Q259" s="13">
        <v>184100</v>
      </c>
      <c r="R259" s="13">
        <v>0</v>
      </c>
      <c r="S259" s="13">
        <v>184100</v>
      </c>
      <c r="T259" s="13">
        <v>143900</v>
      </c>
      <c r="U259" s="13"/>
      <c r="V259" s="13">
        <v>143900</v>
      </c>
      <c r="W259" s="13">
        <v>1449500</v>
      </c>
      <c r="Y259" s="39" t="e">
        <f>SUM(#REF!)-#REF!</f>
        <v>#REF!</v>
      </c>
      <c r="Z259" s="39" t="e">
        <f>SUM(#REF!)-#REF!</f>
        <v>#REF!</v>
      </c>
      <c r="AA259" s="39" t="e">
        <f>SUM(#REF!)-C259</f>
        <v>#REF!</v>
      </c>
      <c r="AB259" s="39">
        <f t="shared" si="8"/>
        <v>0</v>
      </c>
      <c r="AC259" s="39" t="e">
        <f>C259-W259-#REF!-#REF!</f>
        <v>#REF!</v>
      </c>
    </row>
    <row r="260" spans="1:29" ht="19.5" customHeight="1">
      <c r="A260" s="11"/>
      <c r="B260" s="12" t="s">
        <v>66</v>
      </c>
      <c r="C260" s="26">
        <v>15185000</v>
      </c>
      <c r="D260" s="13"/>
      <c r="E260" s="13">
        <v>1061000</v>
      </c>
      <c r="F260" s="13">
        <v>863000</v>
      </c>
      <c r="G260" s="13">
        <v>1924000</v>
      </c>
      <c r="H260" s="13">
        <v>1114000</v>
      </c>
      <c r="I260" s="13">
        <v>1116000</v>
      </c>
      <c r="J260" s="35">
        <v>1060000</v>
      </c>
      <c r="K260" s="13">
        <v>3290000</v>
      </c>
      <c r="L260" s="13">
        <v>1032000</v>
      </c>
      <c r="M260" s="13">
        <v>1085000</v>
      </c>
      <c r="N260" s="13">
        <v>1003000</v>
      </c>
      <c r="O260" s="13">
        <v>3120000</v>
      </c>
      <c r="P260" s="13">
        <v>983000</v>
      </c>
      <c r="Q260" s="13">
        <v>995000</v>
      </c>
      <c r="R260" s="13">
        <v>946000</v>
      </c>
      <c r="S260" s="13">
        <v>2924000</v>
      </c>
      <c r="T260" s="13">
        <v>1187000</v>
      </c>
      <c r="U260" s="13"/>
      <c r="V260" s="13">
        <v>1187000</v>
      </c>
      <c r="W260" s="13">
        <v>12445000</v>
      </c>
      <c r="Y260" s="39" t="e">
        <f>SUM(#REF!)-#REF!</f>
        <v>#REF!</v>
      </c>
      <c r="Z260" s="39" t="e">
        <f>SUM(#REF!)-#REF!</f>
        <v>#REF!</v>
      </c>
      <c r="AA260" s="39" t="e">
        <f>SUM(#REF!)-C260</f>
        <v>#REF!</v>
      </c>
      <c r="AB260" s="39">
        <f t="shared" si="8"/>
        <v>0</v>
      </c>
      <c r="AC260" s="39" t="e">
        <f>C260-W260-#REF!-#REF!</f>
        <v>#REF!</v>
      </c>
    </row>
    <row r="261" spans="1:29" ht="19.5" customHeight="1">
      <c r="A261" s="11"/>
      <c r="B261" s="12" t="s">
        <v>200</v>
      </c>
      <c r="C261" s="26">
        <v>142536000</v>
      </c>
      <c r="D261" s="13">
        <v>10924000</v>
      </c>
      <c r="E261" s="13">
        <v>8888000</v>
      </c>
      <c r="F261" s="13">
        <v>17193000</v>
      </c>
      <c r="G261" s="13">
        <v>37005000</v>
      </c>
      <c r="H261" s="13">
        <v>8951000</v>
      </c>
      <c r="I261" s="13">
        <v>8540000</v>
      </c>
      <c r="J261" s="35">
        <v>8542000</v>
      </c>
      <c r="K261" s="13">
        <v>26033000</v>
      </c>
      <c r="L261" s="13">
        <v>10149000</v>
      </c>
      <c r="M261" s="13">
        <v>8538000</v>
      </c>
      <c r="N261" s="13">
        <v>17219000</v>
      </c>
      <c r="O261" s="13">
        <v>35906000</v>
      </c>
      <c r="P261" s="13">
        <v>8321000</v>
      </c>
      <c r="Q261" s="13">
        <v>7769000</v>
      </c>
      <c r="R261" s="13">
        <v>8324000</v>
      </c>
      <c r="S261" s="13">
        <v>24414000</v>
      </c>
      <c r="T261" s="13">
        <v>-53313</v>
      </c>
      <c r="U261" s="13"/>
      <c r="V261" s="13">
        <v>-53313</v>
      </c>
      <c r="W261" s="13">
        <v>123304687</v>
      </c>
      <c r="Y261" s="39" t="e">
        <f>SUM(#REF!)-#REF!</f>
        <v>#REF!</v>
      </c>
      <c r="Z261" s="39" t="e">
        <f>SUM(#REF!)-#REF!</f>
        <v>#REF!</v>
      </c>
      <c r="AA261" s="39" t="e">
        <f>SUM(#REF!)-C261</f>
        <v>#REF!</v>
      </c>
      <c r="AB261" s="39">
        <f t="shared" si="8"/>
        <v>0</v>
      </c>
      <c r="AC261" s="39" t="e">
        <f>C261-W261-#REF!-#REF!</f>
        <v>#REF!</v>
      </c>
    </row>
    <row r="262" spans="1:29" ht="19.5" customHeight="1">
      <c r="A262" s="11"/>
      <c r="B262" s="12" t="s">
        <v>56</v>
      </c>
      <c r="C262" s="26">
        <v>200000</v>
      </c>
      <c r="D262" s="13"/>
      <c r="E262" s="13"/>
      <c r="F262" s="13">
        <v>130000</v>
      </c>
      <c r="G262" s="13">
        <v>130000</v>
      </c>
      <c r="H262" s="13"/>
      <c r="I262" s="13">
        <v>0</v>
      </c>
      <c r="J262" s="35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/>
      <c r="V262" s="13">
        <v>0</v>
      </c>
      <c r="W262" s="13">
        <v>130000</v>
      </c>
      <c r="Y262" s="39" t="e">
        <f>SUM(#REF!)-#REF!</f>
        <v>#REF!</v>
      </c>
      <c r="Z262" s="39" t="e">
        <f>SUM(#REF!)-#REF!</f>
        <v>#REF!</v>
      </c>
      <c r="AA262" s="39" t="e">
        <f>SUM(#REF!)-C262</f>
        <v>#REF!</v>
      </c>
      <c r="AB262" s="39">
        <f t="shared" si="8"/>
        <v>0</v>
      </c>
      <c r="AC262" s="39" t="e">
        <f>C262-W262-#REF!-#REF!</f>
        <v>#REF!</v>
      </c>
    </row>
    <row r="263" spans="1:29" ht="19.5" customHeight="1">
      <c r="A263" s="11"/>
      <c r="B263" s="12" t="s">
        <v>291</v>
      </c>
      <c r="C263" s="26">
        <v>2860000</v>
      </c>
      <c r="D263" s="13"/>
      <c r="E263" s="13"/>
      <c r="F263" s="13">
        <v>468000</v>
      </c>
      <c r="G263" s="13">
        <v>468000</v>
      </c>
      <c r="H263" s="13"/>
      <c r="I263" s="13">
        <v>0</v>
      </c>
      <c r="J263" s="35">
        <v>0</v>
      </c>
      <c r="K263" s="13">
        <v>0</v>
      </c>
      <c r="L263" s="13">
        <v>1144000</v>
      </c>
      <c r="M263" s="13">
        <v>0</v>
      </c>
      <c r="N263" s="13">
        <v>0</v>
      </c>
      <c r="O263" s="13">
        <v>1144000</v>
      </c>
      <c r="P263" s="13">
        <v>0</v>
      </c>
      <c r="Q263" s="13">
        <v>1248000</v>
      </c>
      <c r="R263" s="13">
        <v>0</v>
      </c>
      <c r="S263" s="13">
        <v>1248000</v>
      </c>
      <c r="T263" s="13">
        <v>0</v>
      </c>
      <c r="U263" s="13"/>
      <c r="V263" s="13">
        <v>0</v>
      </c>
      <c r="W263" s="13">
        <v>2860000</v>
      </c>
      <c r="Y263" s="39" t="e">
        <f>SUM(#REF!)-#REF!</f>
        <v>#REF!</v>
      </c>
      <c r="Z263" s="39" t="e">
        <f>SUM(#REF!)-#REF!</f>
        <v>#REF!</v>
      </c>
      <c r="AA263" s="39" t="e">
        <f>SUM(#REF!)-C263</f>
        <v>#REF!</v>
      </c>
      <c r="AB263" s="39">
        <f t="shared" si="8"/>
        <v>0</v>
      </c>
      <c r="AC263" s="39" t="e">
        <f>C263-W263-#REF!-#REF!</f>
        <v>#REF!</v>
      </c>
    </row>
    <row r="264" spans="1:29" ht="19.5" customHeight="1">
      <c r="A264" s="11"/>
      <c r="B264" s="12" t="s">
        <v>57</v>
      </c>
      <c r="C264" s="26">
        <v>1582000</v>
      </c>
      <c r="D264" s="13"/>
      <c r="E264" s="13">
        <v>98200</v>
      </c>
      <c r="F264" s="13">
        <v>98200</v>
      </c>
      <c r="G264" s="13">
        <v>196400</v>
      </c>
      <c r="H264" s="13">
        <v>266200</v>
      </c>
      <c r="I264" s="13">
        <v>98200</v>
      </c>
      <c r="J264" s="35">
        <v>98200</v>
      </c>
      <c r="K264" s="13">
        <v>462600</v>
      </c>
      <c r="L264" s="13">
        <v>98200</v>
      </c>
      <c r="M264" s="13">
        <v>116800</v>
      </c>
      <c r="N264" s="13">
        <v>122500</v>
      </c>
      <c r="O264" s="13">
        <v>337500</v>
      </c>
      <c r="P264" s="13">
        <v>98200</v>
      </c>
      <c r="Q264" s="13">
        <v>98200</v>
      </c>
      <c r="R264" s="13">
        <v>114400</v>
      </c>
      <c r="S264" s="13">
        <v>310800</v>
      </c>
      <c r="T264" s="13">
        <v>98200</v>
      </c>
      <c r="U264" s="13"/>
      <c r="V264" s="13">
        <v>98200</v>
      </c>
      <c r="W264" s="13">
        <v>1405500</v>
      </c>
      <c r="Y264" s="39" t="e">
        <f>SUM(#REF!)-#REF!</f>
        <v>#REF!</v>
      </c>
      <c r="Z264" s="39" t="e">
        <f>SUM(#REF!)-#REF!</f>
        <v>#REF!</v>
      </c>
      <c r="AA264" s="39" t="e">
        <f>SUM(#REF!)-C264</f>
        <v>#REF!</v>
      </c>
      <c r="AB264" s="39">
        <f t="shared" si="8"/>
        <v>0</v>
      </c>
      <c r="AC264" s="39" t="e">
        <f>C264-W264-#REF!-#REF!</f>
        <v>#REF!</v>
      </c>
    </row>
    <row r="265" spans="1:29" ht="19.5" customHeight="1">
      <c r="A265" s="11"/>
      <c r="B265" s="12" t="s">
        <v>83</v>
      </c>
      <c r="C265" s="26">
        <v>5162000</v>
      </c>
      <c r="D265" s="13"/>
      <c r="E265" s="13">
        <v>59420</v>
      </c>
      <c r="F265" s="13">
        <v>299780</v>
      </c>
      <c r="G265" s="13">
        <v>359200</v>
      </c>
      <c r="H265" s="13">
        <v>202600</v>
      </c>
      <c r="I265" s="13">
        <v>1529350</v>
      </c>
      <c r="J265" s="35">
        <v>229345</v>
      </c>
      <c r="K265" s="13">
        <v>1961295</v>
      </c>
      <c r="L265" s="13">
        <v>163950</v>
      </c>
      <c r="M265" s="13">
        <v>1251980</v>
      </c>
      <c r="N265" s="13">
        <v>746390</v>
      </c>
      <c r="O265" s="13">
        <v>2162320</v>
      </c>
      <c r="P265" s="13">
        <v>172660</v>
      </c>
      <c r="Q265" s="13">
        <v>0</v>
      </c>
      <c r="R265" s="13">
        <v>197380</v>
      </c>
      <c r="S265" s="13">
        <v>370040</v>
      </c>
      <c r="T265" s="13">
        <v>309130</v>
      </c>
      <c r="U265" s="13"/>
      <c r="V265" s="13">
        <v>309130</v>
      </c>
      <c r="W265" s="13">
        <v>5161985</v>
      </c>
      <c r="Y265" s="39" t="e">
        <f>SUM(#REF!)-#REF!</f>
        <v>#REF!</v>
      </c>
      <c r="Z265" s="39" t="e">
        <f>SUM(#REF!)-#REF!</f>
        <v>#REF!</v>
      </c>
      <c r="AA265" s="39" t="e">
        <f>SUM(#REF!)-C265</f>
        <v>#REF!</v>
      </c>
      <c r="AB265" s="39">
        <f t="shared" si="8"/>
        <v>0</v>
      </c>
      <c r="AC265" s="39" t="e">
        <f>C265-W265-#REF!-#REF!</f>
        <v>#REF!</v>
      </c>
    </row>
    <row r="266" spans="1:29" ht="19.5" customHeight="1">
      <c r="A266" s="11"/>
      <c r="B266" s="12" t="s">
        <v>90</v>
      </c>
      <c r="C266" s="26">
        <v>153000</v>
      </c>
      <c r="D266" s="13"/>
      <c r="E266" s="13"/>
      <c r="F266" s="13"/>
      <c r="G266" s="13">
        <v>0</v>
      </c>
      <c r="H266" s="13"/>
      <c r="I266" s="13"/>
      <c r="J266" s="35"/>
      <c r="K266" s="13">
        <v>0</v>
      </c>
      <c r="L266" s="13">
        <v>0</v>
      </c>
      <c r="M266" s="13"/>
      <c r="N266" s="13"/>
      <c r="O266" s="13">
        <v>0</v>
      </c>
      <c r="P266" s="13">
        <v>0</v>
      </c>
      <c r="Q266" s="13"/>
      <c r="R266" s="13"/>
      <c r="S266" s="13">
        <v>0</v>
      </c>
      <c r="T266" s="13">
        <v>0</v>
      </c>
      <c r="U266" s="13"/>
      <c r="V266" s="13">
        <v>0</v>
      </c>
      <c r="W266" s="13">
        <v>0</v>
      </c>
      <c r="Y266" s="39" t="e">
        <f>SUM(#REF!)-#REF!</f>
        <v>#REF!</v>
      </c>
      <c r="Z266" s="39" t="e">
        <f>SUM(#REF!)-#REF!</f>
        <v>#REF!</v>
      </c>
      <c r="AA266" s="39" t="e">
        <f>SUM(#REF!)-C266</f>
        <v>#REF!</v>
      </c>
      <c r="AB266" s="39">
        <f t="shared" si="8"/>
        <v>0</v>
      </c>
      <c r="AC266" s="39" t="e">
        <f>C266-W266-#REF!-#REF!</f>
        <v>#REF!</v>
      </c>
    </row>
    <row r="267" spans="1:29" ht="19.5" customHeight="1">
      <c r="A267" s="11"/>
      <c r="B267" s="12" t="s">
        <v>58</v>
      </c>
      <c r="C267" s="26">
        <v>40000</v>
      </c>
      <c r="D267" s="13"/>
      <c r="E267" s="13"/>
      <c r="F267" s="13"/>
      <c r="G267" s="13">
        <v>0</v>
      </c>
      <c r="H267" s="13"/>
      <c r="I267" s="13"/>
      <c r="J267" s="35"/>
      <c r="K267" s="13">
        <v>0</v>
      </c>
      <c r="L267" s="13">
        <v>0</v>
      </c>
      <c r="M267" s="13"/>
      <c r="N267" s="13"/>
      <c r="O267" s="13">
        <v>0</v>
      </c>
      <c r="P267" s="13">
        <v>0</v>
      </c>
      <c r="Q267" s="13"/>
      <c r="R267" s="13"/>
      <c r="S267" s="13">
        <v>0</v>
      </c>
      <c r="T267" s="13">
        <v>0</v>
      </c>
      <c r="U267" s="13"/>
      <c r="V267" s="13">
        <v>0</v>
      </c>
      <c r="W267" s="13">
        <v>0</v>
      </c>
      <c r="Y267" s="39" t="e">
        <f>SUM(#REF!)-#REF!</f>
        <v>#REF!</v>
      </c>
      <c r="Z267" s="39" t="e">
        <f>SUM(#REF!)-#REF!</f>
        <v>#REF!</v>
      </c>
      <c r="AA267" s="39" t="e">
        <f>SUM(#REF!)-C267</f>
        <v>#REF!</v>
      </c>
      <c r="AB267" s="39">
        <f t="shared" si="8"/>
        <v>0</v>
      </c>
      <c r="AC267" s="39" t="e">
        <f>C267-W267-#REF!-#REF!</f>
        <v>#REF!</v>
      </c>
    </row>
    <row r="268" spans="1:29" ht="19.5" customHeight="1">
      <c r="A268" s="11"/>
      <c r="B268" s="12" t="s">
        <v>73</v>
      </c>
      <c r="C268" s="26">
        <v>93998000</v>
      </c>
      <c r="D268" s="13">
        <v>1681200</v>
      </c>
      <c r="E268" s="13">
        <v>4969621</v>
      </c>
      <c r="F268" s="13">
        <v>6242992</v>
      </c>
      <c r="G268" s="13">
        <v>12893813</v>
      </c>
      <c r="H268" s="13">
        <v>9310406</v>
      </c>
      <c r="I268" s="13">
        <v>8589400</v>
      </c>
      <c r="J268" s="35">
        <v>8524213</v>
      </c>
      <c r="K268" s="13">
        <v>26424019</v>
      </c>
      <c r="L268" s="13">
        <v>5314892</v>
      </c>
      <c r="M268" s="13">
        <v>5075504</v>
      </c>
      <c r="N268" s="13">
        <v>5339686</v>
      </c>
      <c r="O268" s="13">
        <v>15730082</v>
      </c>
      <c r="P268" s="13">
        <v>3380027</v>
      </c>
      <c r="Q268" s="13">
        <v>2211802</v>
      </c>
      <c r="R268" s="13">
        <v>4577214</v>
      </c>
      <c r="S268" s="13">
        <v>10169043</v>
      </c>
      <c r="T268" s="13">
        <v>7134216</v>
      </c>
      <c r="U268" s="13"/>
      <c r="V268" s="13">
        <v>7134216</v>
      </c>
      <c r="W268" s="13">
        <v>72351173</v>
      </c>
      <c r="Y268" s="39" t="e">
        <f>SUM(#REF!)-#REF!</f>
        <v>#REF!</v>
      </c>
      <c r="Z268" s="39" t="e">
        <f>SUM(#REF!)-#REF!</f>
        <v>#REF!</v>
      </c>
      <c r="AA268" s="39" t="e">
        <f>SUM(#REF!)-C268</f>
        <v>#REF!</v>
      </c>
      <c r="AB268" s="39">
        <f t="shared" si="8"/>
        <v>0</v>
      </c>
      <c r="AC268" s="39" t="e">
        <f>C268-W268-#REF!-#REF!</f>
        <v>#REF!</v>
      </c>
    </row>
    <row r="269" spans="1:29" ht="19.5" customHeight="1">
      <c r="A269" s="11"/>
      <c r="B269" s="12" t="s">
        <v>59</v>
      </c>
      <c r="C269" s="26">
        <v>550421000</v>
      </c>
      <c r="D269" s="13">
        <v>342240</v>
      </c>
      <c r="E269" s="13">
        <v>20677025</v>
      </c>
      <c r="F269" s="13">
        <v>102606923</v>
      </c>
      <c r="G269" s="13">
        <v>123626188</v>
      </c>
      <c r="H269" s="13">
        <v>79157072</v>
      </c>
      <c r="I269" s="13">
        <v>19398997</v>
      </c>
      <c r="J269" s="35">
        <v>20218121</v>
      </c>
      <c r="K269" s="13">
        <v>118774190</v>
      </c>
      <c r="L269" s="13">
        <v>44206813</v>
      </c>
      <c r="M269" s="13">
        <v>22238299</v>
      </c>
      <c r="N269" s="13">
        <v>21956766</v>
      </c>
      <c r="O269" s="13">
        <v>88401878</v>
      </c>
      <c r="P269" s="13">
        <v>32503468</v>
      </c>
      <c r="Q269" s="13">
        <v>13023230</v>
      </c>
      <c r="R269" s="13">
        <v>41024670</v>
      </c>
      <c r="S269" s="13">
        <v>86551368</v>
      </c>
      <c r="T269" s="13">
        <v>60043895</v>
      </c>
      <c r="U269" s="13"/>
      <c r="V269" s="13">
        <v>60043895</v>
      </c>
      <c r="W269" s="13">
        <v>477397519</v>
      </c>
      <c r="Y269" s="39" t="e">
        <f>SUM(#REF!)-#REF!</f>
        <v>#REF!</v>
      </c>
      <c r="Z269" s="39" t="e">
        <f>SUM(#REF!)-#REF!</f>
        <v>#REF!</v>
      </c>
      <c r="AA269" s="39" t="e">
        <f>SUM(#REF!)-C269</f>
        <v>#REF!</v>
      </c>
      <c r="AB269" s="39">
        <f t="shared" si="8"/>
        <v>0</v>
      </c>
      <c r="AC269" s="39" t="e">
        <f>C269-W269-#REF!-#REF!</f>
        <v>#REF!</v>
      </c>
    </row>
    <row r="270" spans="1:29" ht="19.5" customHeight="1">
      <c r="A270" s="11"/>
      <c r="B270" s="12" t="s">
        <v>86</v>
      </c>
      <c r="C270" s="26">
        <v>30000</v>
      </c>
      <c r="D270" s="13"/>
      <c r="E270" s="13"/>
      <c r="F270" s="13"/>
      <c r="G270" s="13">
        <v>0</v>
      </c>
      <c r="H270" s="13"/>
      <c r="I270" s="13"/>
      <c r="J270" s="35"/>
      <c r="K270" s="13">
        <v>0</v>
      </c>
      <c r="L270" s="13">
        <v>0</v>
      </c>
      <c r="M270" s="13"/>
      <c r="N270" s="13"/>
      <c r="O270" s="13">
        <v>0</v>
      </c>
      <c r="P270" s="13">
        <v>0</v>
      </c>
      <c r="Q270" s="13"/>
      <c r="R270" s="13"/>
      <c r="S270" s="13">
        <v>0</v>
      </c>
      <c r="T270" s="13">
        <v>30000</v>
      </c>
      <c r="U270" s="13"/>
      <c r="V270" s="13">
        <v>30000</v>
      </c>
      <c r="W270" s="13">
        <v>30000</v>
      </c>
      <c r="Y270" s="39" t="e">
        <f>SUM(#REF!)-#REF!</f>
        <v>#REF!</v>
      </c>
      <c r="Z270" s="39" t="e">
        <f>SUM(#REF!)-#REF!</f>
        <v>#REF!</v>
      </c>
      <c r="AA270" s="39" t="e">
        <f>SUM(#REF!)-C270</f>
        <v>#REF!</v>
      </c>
      <c r="AB270" s="39">
        <f t="shared" si="8"/>
        <v>0</v>
      </c>
      <c r="AC270" s="39" t="e">
        <f>C270-W270-#REF!-#REF!</f>
        <v>#REF!</v>
      </c>
    </row>
    <row r="271" spans="1:29" ht="19.5" customHeight="1">
      <c r="A271" s="11"/>
      <c r="B271" s="12" t="s">
        <v>303</v>
      </c>
      <c r="C271" s="26">
        <v>6355000</v>
      </c>
      <c r="D271" s="13"/>
      <c r="E271" s="13"/>
      <c r="F271" s="13"/>
      <c r="G271" s="13"/>
      <c r="H271" s="13"/>
      <c r="I271" s="13"/>
      <c r="J271" s="35"/>
      <c r="K271" s="13">
        <v>0</v>
      </c>
      <c r="L271" s="13">
        <v>50072</v>
      </c>
      <c r="M271" s="13">
        <v>0</v>
      </c>
      <c r="N271" s="13">
        <v>0</v>
      </c>
      <c r="O271" s="13">
        <v>50072</v>
      </c>
      <c r="P271" s="13">
        <v>0</v>
      </c>
      <c r="Q271" s="13">
        <v>0</v>
      </c>
      <c r="R271" s="13">
        <v>6282441</v>
      </c>
      <c r="S271" s="13">
        <v>6282441</v>
      </c>
      <c r="T271" s="13">
        <v>0</v>
      </c>
      <c r="U271" s="13"/>
      <c r="V271" s="13">
        <v>0</v>
      </c>
      <c r="W271" s="13">
        <v>6332513</v>
      </c>
      <c r="Y271" s="39" t="e">
        <f>SUM(#REF!)-#REF!</f>
        <v>#REF!</v>
      </c>
      <c r="Z271" s="39" t="e">
        <f>SUM(#REF!)-#REF!</f>
        <v>#REF!</v>
      </c>
      <c r="AA271" s="39"/>
      <c r="AB271" s="39"/>
      <c r="AC271" s="39"/>
    </row>
    <row r="272" spans="1:29" ht="19.5" customHeight="1">
      <c r="A272" s="11"/>
      <c r="B272" s="12" t="s">
        <v>1</v>
      </c>
      <c r="C272" s="26">
        <v>3438534000</v>
      </c>
      <c r="D272" s="13">
        <v>570562209</v>
      </c>
      <c r="E272" s="13">
        <v>18217832</v>
      </c>
      <c r="F272" s="13">
        <v>5016226</v>
      </c>
      <c r="G272" s="13">
        <v>593796267</v>
      </c>
      <c r="H272" s="13">
        <v>613102627</v>
      </c>
      <c r="I272" s="13">
        <v>12451599</v>
      </c>
      <c r="J272" s="35">
        <v>175157081</v>
      </c>
      <c r="K272" s="13">
        <v>800711307</v>
      </c>
      <c r="L272" s="13">
        <v>673818012</v>
      </c>
      <c r="M272" s="13">
        <v>27516412</v>
      </c>
      <c r="N272" s="13">
        <v>18142558</v>
      </c>
      <c r="O272" s="13">
        <v>719476982</v>
      </c>
      <c r="P272" s="13">
        <v>593545812</v>
      </c>
      <c r="Q272" s="13">
        <v>11977615</v>
      </c>
      <c r="R272" s="13">
        <v>21404945</v>
      </c>
      <c r="S272" s="13">
        <v>626928372</v>
      </c>
      <c r="T272" s="13">
        <v>337600</v>
      </c>
      <c r="U272" s="13"/>
      <c r="V272" s="13">
        <v>337600</v>
      </c>
      <c r="W272" s="13">
        <v>2741250528</v>
      </c>
      <c r="Y272" s="39" t="e">
        <f>SUM(#REF!)-#REF!</f>
        <v>#REF!</v>
      </c>
      <c r="Z272" s="39" t="e">
        <f>SUM(#REF!)-#REF!</f>
        <v>#REF!</v>
      </c>
      <c r="AA272" s="39" t="e">
        <f>SUM(#REF!)-C272</f>
        <v>#REF!</v>
      </c>
      <c r="AB272" s="39">
        <f aca="true" t="shared" si="9" ref="AB272:AB303">SUM(D272:V272)-W272-G272-K272-O272-S272-V272</f>
        <v>0</v>
      </c>
      <c r="AC272" s="39" t="e">
        <f>C272-W272-#REF!-#REF!</f>
        <v>#REF!</v>
      </c>
    </row>
    <row r="273" spans="1:29" ht="19.5" customHeight="1">
      <c r="A273" s="11"/>
      <c r="B273" s="12" t="s">
        <v>2</v>
      </c>
      <c r="C273" s="26">
        <v>19704252000</v>
      </c>
      <c r="D273" s="13">
        <v>4962133334</v>
      </c>
      <c r="E273" s="13">
        <v>23961196</v>
      </c>
      <c r="F273" s="13">
        <v>119589105</v>
      </c>
      <c r="G273" s="13">
        <v>5105683635</v>
      </c>
      <c r="H273" s="13">
        <v>4805289796</v>
      </c>
      <c r="I273" s="13">
        <v>20303545</v>
      </c>
      <c r="J273" s="35">
        <v>19528140</v>
      </c>
      <c r="K273" s="13">
        <v>4845121481</v>
      </c>
      <c r="L273" s="13">
        <v>4648784257</v>
      </c>
      <c r="M273" s="13">
        <v>18401892</v>
      </c>
      <c r="N273" s="13">
        <v>4612566185</v>
      </c>
      <c r="O273" s="13">
        <v>9279752334</v>
      </c>
      <c r="P273" s="13">
        <v>16646612</v>
      </c>
      <c r="Q273" s="13">
        <v>7468291</v>
      </c>
      <c r="R273" s="13">
        <v>15321134</v>
      </c>
      <c r="S273" s="13">
        <v>39436037</v>
      </c>
      <c r="T273" s="13">
        <v>0</v>
      </c>
      <c r="U273" s="13"/>
      <c r="V273" s="13">
        <v>0</v>
      </c>
      <c r="W273" s="13">
        <v>19269993487</v>
      </c>
      <c r="Y273" s="39" t="e">
        <f>SUM(#REF!)-#REF!</f>
        <v>#REF!</v>
      </c>
      <c r="Z273" s="39" t="e">
        <f>SUM(#REF!)-#REF!</f>
        <v>#REF!</v>
      </c>
      <c r="AA273" s="39" t="e">
        <f>SUM(#REF!)-C273</f>
        <v>#REF!</v>
      </c>
      <c r="AB273" s="39">
        <f t="shared" si="9"/>
        <v>0</v>
      </c>
      <c r="AC273" s="39" t="e">
        <f>C273-W273-#REF!-#REF!</f>
        <v>#REF!</v>
      </c>
    </row>
    <row r="274" spans="1:29" ht="19.5" customHeight="1">
      <c r="A274" s="11"/>
      <c r="B274" s="12" t="s">
        <v>3</v>
      </c>
      <c r="C274" s="26">
        <v>654480678000</v>
      </c>
      <c r="D274" s="13">
        <v>167114331737</v>
      </c>
      <c r="E274" s="13">
        <v>526598098</v>
      </c>
      <c r="F274" s="13">
        <v>760946848</v>
      </c>
      <c r="G274" s="13">
        <v>168401876683</v>
      </c>
      <c r="H274" s="13">
        <v>163480785322</v>
      </c>
      <c r="I274" s="13">
        <v>514814761</v>
      </c>
      <c r="J274" s="35">
        <v>565141461</v>
      </c>
      <c r="K274" s="13">
        <v>164560741544</v>
      </c>
      <c r="L274" s="13">
        <v>159646647779</v>
      </c>
      <c r="M274" s="13">
        <v>515765183</v>
      </c>
      <c r="N274" s="13">
        <v>156898182174</v>
      </c>
      <c r="O274" s="13">
        <v>317060595136</v>
      </c>
      <c r="P274" s="13">
        <v>500800097</v>
      </c>
      <c r="Q274" s="13">
        <v>344699111</v>
      </c>
      <c r="R274" s="13">
        <v>557148807</v>
      </c>
      <c r="S274" s="13">
        <v>1402648015</v>
      </c>
      <c r="T274" s="13">
        <v>-1565283</v>
      </c>
      <c r="U274" s="13"/>
      <c r="V274" s="13">
        <v>-1565283</v>
      </c>
      <c r="W274" s="13">
        <v>651424296095</v>
      </c>
      <c r="Y274" s="39" t="e">
        <f>SUM(#REF!)-#REF!</f>
        <v>#REF!</v>
      </c>
      <c r="Z274" s="39" t="e">
        <f>SUM(#REF!)-#REF!</f>
        <v>#REF!</v>
      </c>
      <c r="AA274" s="39" t="e">
        <f>SUM(#REF!)-C274</f>
        <v>#REF!</v>
      </c>
      <c r="AB274" s="39">
        <f t="shared" si="9"/>
        <v>0</v>
      </c>
      <c r="AC274" s="39" t="e">
        <f>C274-W274-#REF!-#REF!</f>
        <v>#REF!</v>
      </c>
    </row>
    <row r="275" spans="1:29" ht="19.5" customHeight="1">
      <c r="A275" s="15" t="s">
        <v>238</v>
      </c>
      <c r="B275" s="16"/>
      <c r="C275" s="10">
        <v>82844750000</v>
      </c>
      <c r="D275" s="10">
        <v>4381999950</v>
      </c>
      <c r="E275" s="10">
        <v>3394209807</v>
      </c>
      <c r="F275" s="10">
        <v>278929840</v>
      </c>
      <c r="G275" s="10">
        <v>8055139597</v>
      </c>
      <c r="H275" s="10">
        <v>53876850291</v>
      </c>
      <c r="I275" s="10">
        <v>1571191670</v>
      </c>
      <c r="J275" s="10">
        <v>178449222</v>
      </c>
      <c r="K275" s="10">
        <v>55626491183</v>
      </c>
      <c r="L275" s="10">
        <v>8471955645</v>
      </c>
      <c r="M275" s="10">
        <v>2404391085</v>
      </c>
      <c r="N275" s="10">
        <v>213782614</v>
      </c>
      <c r="O275" s="10">
        <v>11090129344</v>
      </c>
      <c r="P275" s="10">
        <v>3896733908</v>
      </c>
      <c r="Q275" s="10">
        <v>159210960</v>
      </c>
      <c r="R275" s="10">
        <v>438832575</v>
      </c>
      <c r="S275" s="10">
        <v>4494777443</v>
      </c>
      <c r="T275" s="10">
        <v>2173902144</v>
      </c>
      <c r="U275" s="10">
        <v>0</v>
      </c>
      <c r="V275" s="10">
        <v>2173902144</v>
      </c>
      <c r="W275" s="10">
        <v>81440439711</v>
      </c>
      <c r="Y275" s="39" t="e">
        <f>SUM(#REF!)-#REF!</f>
        <v>#REF!</v>
      </c>
      <c r="Z275" s="39" t="e">
        <f>SUM(#REF!)-#REF!</f>
        <v>#REF!</v>
      </c>
      <c r="AA275" s="39" t="e">
        <f>SUM(#REF!)-C275</f>
        <v>#REF!</v>
      </c>
      <c r="AB275" s="39">
        <f t="shared" si="9"/>
        <v>0</v>
      </c>
      <c r="AC275" s="39" t="e">
        <f>C275-W275-#REF!-#REF!</f>
        <v>#REF!</v>
      </c>
    </row>
    <row r="276" spans="1:29" ht="19.5" customHeight="1">
      <c r="A276" s="11"/>
      <c r="B276" s="12" t="s">
        <v>140</v>
      </c>
      <c r="C276" s="26">
        <v>22627000</v>
      </c>
      <c r="D276" s="13">
        <v>70000</v>
      </c>
      <c r="E276" s="13">
        <v>360000</v>
      </c>
      <c r="F276" s="13">
        <v>808550</v>
      </c>
      <c r="G276" s="13">
        <v>1238550</v>
      </c>
      <c r="H276" s="13">
        <v>963000</v>
      </c>
      <c r="I276" s="13">
        <v>1620700</v>
      </c>
      <c r="J276" s="13">
        <v>615000</v>
      </c>
      <c r="K276" s="13">
        <v>3198700</v>
      </c>
      <c r="L276" s="13">
        <v>1116000</v>
      </c>
      <c r="M276" s="13">
        <v>2396700</v>
      </c>
      <c r="N276" s="13">
        <v>2392000</v>
      </c>
      <c r="O276" s="13">
        <v>5904700</v>
      </c>
      <c r="P276" s="13">
        <v>188300</v>
      </c>
      <c r="Q276" s="13">
        <v>1227400</v>
      </c>
      <c r="R276" s="13">
        <v>781200</v>
      </c>
      <c r="S276" s="13">
        <v>2196900</v>
      </c>
      <c r="T276" s="13">
        <v>1395810</v>
      </c>
      <c r="U276" s="13"/>
      <c r="V276" s="13">
        <v>1395810</v>
      </c>
      <c r="W276" s="13">
        <v>13934660</v>
      </c>
      <c r="Y276" s="39" t="e">
        <f>SUM(#REF!)-#REF!</f>
        <v>#REF!</v>
      </c>
      <c r="Z276" s="39" t="e">
        <f>SUM(#REF!)-#REF!</f>
        <v>#REF!</v>
      </c>
      <c r="AA276" s="39" t="e">
        <f>SUM(#REF!)-C276</f>
        <v>#REF!</v>
      </c>
      <c r="AB276" s="39">
        <f t="shared" si="9"/>
        <v>0</v>
      </c>
      <c r="AC276" s="39" t="e">
        <f>C276-W276-#REF!-#REF!</f>
        <v>#REF!</v>
      </c>
    </row>
    <row r="277" spans="1:29" ht="19.5" customHeight="1">
      <c r="A277" s="11"/>
      <c r="B277" s="12" t="s">
        <v>239</v>
      </c>
      <c r="C277" s="26">
        <v>1169000</v>
      </c>
      <c r="D277" s="13"/>
      <c r="E277" s="13"/>
      <c r="F277" s="13">
        <v>31950</v>
      </c>
      <c r="G277" s="13">
        <v>31950</v>
      </c>
      <c r="H277" s="13"/>
      <c r="I277" s="13">
        <v>0</v>
      </c>
      <c r="J277" s="13">
        <v>141750</v>
      </c>
      <c r="K277" s="13">
        <v>141750</v>
      </c>
      <c r="L277" s="13">
        <v>79485</v>
      </c>
      <c r="M277" s="13">
        <v>0</v>
      </c>
      <c r="N277" s="13">
        <v>0</v>
      </c>
      <c r="O277" s="13">
        <v>79485</v>
      </c>
      <c r="P277" s="13">
        <v>36450</v>
      </c>
      <c r="Q277" s="13">
        <v>70350</v>
      </c>
      <c r="R277" s="13">
        <v>0</v>
      </c>
      <c r="S277" s="13">
        <v>106800</v>
      </c>
      <c r="T277" s="13">
        <v>0</v>
      </c>
      <c r="U277" s="13"/>
      <c r="V277" s="13">
        <v>0</v>
      </c>
      <c r="W277" s="13">
        <v>359985</v>
      </c>
      <c r="Y277" s="39" t="e">
        <f>SUM(#REF!)-#REF!</f>
        <v>#REF!</v>
      </c>
      <c r="Z277" s="39" t="e">
        <f>SUM(#REF!)-#REF!</f>
        <v>#REF!</v>
      </c>
      <c r="AA277" s="39" t="e">
        <f>SUM(#REF!)-C277</f>
        <v>#REF!</v>
      </c>
      <c r="AB277" s="39">
        <f t="shared" si="9"/>
        <v>0</v>
      </c>
      <c r="AC277" s="39" t="e">
        <f>C277-W277-#REF!-#REF!</f>
        <v>#REF!</v>
      </c>
    </row>
    <row r="278" spans="1:29" ht="19.5" customHeight="1">
      <c r="A278" s="11"/>
      <c r="B278" s="12" t="s">
        <v>83</v>
      </c>
      <c r="C278" s="26">
        <v>40171000</v>
      </c>
      <c r="D278" s="13"/>
      <c r="E278" s="13">
        <v>200000</v>
      </c>
      <c r="F278" s="13">
        <v>3150000</v>
      </c>
      <c r="G278" s="13">
        <v>3350000</v>
      </c>
      <c r="H278" s="13">
        <v>2950000</v>
      </c>
      <c r="I278" s="13">
        <v>550000</v>
      </c>
      <c r="J278" s="13">
        <v>2761400</v>
      </c>
      <c r="K278" s="13">
        <v>6261400</v>
      </c>
      <c r="L278" s="13">
        <v>2711580</v>
      </c>
      <c r="M278" s="13">
        <v>2715000</v>
      </c>
      <c r="N278" s="13">
        <v>4051030</v>
      </c>
      <c r="O278" s="13">
        <v>9477610</v>
      </c>
      <c r="P278" s="13">
        <v>2719420</v>
      </c>
      <c r="Q278" s="13">
        <v>2574880</v>
      </c>
      <c r="R278" s="13">
        <v>5195189</v>
      </c>
      <c r="S278" s="13">
        <v>10489489</v>
      </c>
      <c r="T278" s="13">
        <v>2935245</v>
      </c>
      <c r="U278" s="13"/>
      <c r="V278" s="13">
        <v>2935245</v>
      </c>
      <c r="W278" s="13">
        <v>32513744</v>
      </c>
      <c r="Y278" s="39" t="e">
        <f>SUM(#REF!)-#REF!</f>
        <v>#REF!</v>
      </c>
      <c r="Z278" s="39" t="e">
        <f>SUM(#REF!)-#REF!</f>
        <v>#REF!</v>
      </c>
      <c r="AA278" s="39" t="e">
        <f>SUM(#REF!)-C278</f>
        <v>#REF!</v>
      </c>
      <c r="AB278" s="39">
        <f t="shared" si="9"/>
        <v>0</v>
      </c>
      <c r="AC278" s="39" t="e">
        <f>C278-W278-#REF!-#REF!</f>
        <v>#REF!</v>
      </c>
    </row>
    <row r="279" spans="1:29" ht="19.5" customHeight="1">
      <c r="A279" s="11"/>
      <c r="B279" s="12" t="s">
        <v>240</v>
      </c>
      <c r="C279" s="26">
        <v>552000</v>
      </c>
      <c r="D279" s="13"/>
      <c r="E279" s="13">
        <v>9680</v>
      </c>
      <c r="F279" s="13">
        <v>69840</v>
      </c>
      <c r="G279" s="13">
        <v>79520</v>
      </c>
      <c r="H279" s="13"/>
      <c r="I279" s="13">
        <v>2580</v>
      </c>
      <c r="J279" s="13">
        <v>0</v>
      </c>
      <c r="K279" s="13">
        <v>2580</v>
      </c>
      <c r="L279" s="13">
        <v>0</v>
      </c>
      <c r="M279" s="13">
        <v>0</v>
      </c>
      <c r="N279" s="13">
        <v>0</v>
      </c>
      <c r="O279" s="13">
        <v>0</v>
      </c>
      <c r="P279" s="13">
        <v>109500</v>
      </c>
      <c r="Q279" s="13">
        <v>166080</v>
      </c>
      <c r="R279" s="13">
        <v>0</v>
      </c>
      <c r="S279" s="13">
        <v>275580</v>
      </c>
      <c r="T279" s="13">
        <v>0</v>
      </c>
      <c r="U279" s="13"/>
      <c r="V279" s="13">
        <v>0</v>
      </c>
      <c r="W279" s="13">
        <v>357680</v>
      </c>
      <c r="Y279" s="39" t="e">
        <f>SUM(#REF!)-#REF!</f>
        <v>#REF!</v>
      </c>
      <c r="Z279" s="39" t="e">
        <f>SUM(#REF!)-#REF!</f>
        <v>#REF!</v>
      </c>
      <c r="AA279" s="39" t="e">
        <f>SUM(#REF!)-C279</f>
        <v>#REF!</v>
      </c>
      <c r="AB279" s="39">
        <f t="shared" si="9"/>
        <v>0</v>
      </c>
      <c r="AC279" s="39" t="e">
        <f>C279-W279-#REF!-#REF!</f>
        <v>#REF!</v>
      </c>
    </row>
    <row r="280" spans="1:29" ht="19.5" customHeight="1">
      <c r="A280" s="11"/>
      <c r="B280" s="12" t="s">
        <v>58</v>
      </c>
      <c r="C280" s="26">
        <v>25388000</v>
      </c>
      <c r="D280" s="13"/>
      <c r="E280" s="13">
        <v>2362400</v>
      </c>
      <c r="F280" s="13">
        <v>3864640</v>
      </c>
      <c r="G280" s="13">
        <v>6227040</v>
      </c>
      <c r="H280" s="13">
        <v>1833000</v>
      </c>
      <c r="I280" s="13">
        <v>2540000</v>
      </c>
      <c r="J280" s="13">
        <v>3360000</v>
      </c>
      <c r="K280" s="13">
        <v>7733000</v>
      </c>
      <c r="L280" s="13">
        <v>190180</v>
      </c>
      <c r="M280" s="13">
        <v>375000</v>
      </c>
      <c r="N280" s="13">
        <v>2255000</v>
      </c>
      <c r="O280" s="13">
        <v>2820180</v>
      </c>
      <c r="P280" s="13">
        <v>2185000</v>
      </c>
      <c r="Q280" s="13">
        <v>150000</v>
      </c>
      <c r="R280" s="13">
        <v>268500</v>
      </c>
      <c r="S280" s="13">
        <v>2603500</v>
      </c>
      <c r="T280" s="13">
        <v>1120340</v>
      </c>
      <c r="U280" s="13"/>
      <c r="V280" s="13">
        <v>1120340</v>
      </c>
      <c r="W280" s="13">
        <v>20504060</v>
      </c>
      <c r="Y280" s="39" t="e">
        <f>SUM(#REF!)-#REF!</f>
        <v>#REF!</v>
      </c>
      <c r="Z280" s="39" t="e">
        <f>SUM(#REF!)-#REF!</f>
        <v>#REF!</v>
      </c>
      <c r="AA280" s="39" t="e">
        <f>SUM(#REF!)-C280</f>
        <v>#REF!</v>
      </c>
      <c r="AB280" s="39">
        <f t="shared" si="9"/>
        <v>0</v>
      </c>
      <c r="AC280" s="39" t="e">
        <f>C280-W280-#REF!-#REF!</f>
        <v>#REF!</v>
      </c>
    </row>
    <row r="281" spans="1:29" ht="19.5" customHeight="1">
      <c r="A281" s="11"/>
      <c r="B281" s="12" t="s">
        <v>241</v>
      </c>
      <c r="C281" s="26">
        <v>23000</v>
      </c>
      <c r="D281" s="13"/>
      <c r="E281" s="13"/>
      <c r="F281" s="13">
        <v>2860</v>
      </c>
      <c r="G281" s="13">
        <v>2860</v>
      </c>
      <c r="H281" s="13"/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4380</v>
      </c>
      <c r="Q281" s="13">
        <v>733</v>
      </c>
      <c r="R281" s="13">
        <v>0</v>
      </c>
      <c r="S281" s="13">
        <v>5113</v>
      </c>
      <c r="T281" s="13">
        <v>0</v>
      </c>
      <c r="U281" s="13"/>
      <c r="V281" s="13">
        <v>0</v>
      </c>
      <c r="W281" s="13">
        <v>7973</v>
      </c>
      <c r="Y281" s="39" t="e">
        <f>SUM(#REF!)-#REF!</f>
        <v>#REF!</v>
      </c>
      <c r="Z281" s="39" t="e">
        <f>SUM(#REF!)-#REF!</f>
        <v>#REF!</v>
      </c>
      <c r="AA281" s="39" t="e">
        <f>SUM(#REF!)-C281</f>
        <v>#REF!</v>
      </c>
      <c r="AB281" s="39">
        <f t="shared" si="9"/>
        <v>0</v>
      </c>
      <c r="AC281" s="39" t="e">
        <f>C281-W281-#REF!-#REF!</f>
        <v>#REF!</v>
      </c>
    </row>
    <row r="282" spans="1:29" ht="19.5" customHeight="1">
      <c r="A282" s="11"/>
      <c r="B282" s="12" t="s">
        <v>242</v>
      </c>
      <c r="C282" s="26">
        <v>31068000</v>
      </c>
      <c r="D282" s="13">
        <v>2000000</v>
      </c>
      <c r="E282" s="13">
        <v>3334000</v>
      </c>
      <c r="F282" s="13">
        <v>1500000</v>
      </c>
      <c r="G282" s="13">
        <v>6834000</v>
      </c>
      <c r="H282" s="13">
        <v>2300000</v>
      </c>
      <c r="I282" s="13">
        <v>1982386</v>
      </c>
      <c r="J282" s="13">
        <v>3233144</v>
      </c>
      <c r="K282" s="13">
        <v>7515530</v>
      </c>
      <c r="L282" s="13">
        <v>1822926</v>
      </c>
      <c r="M282" s="13">
        <v>1617990</v>
      </c>
      <c r="N282" s="13">
        <v>2721804</v>
      </c>
      <c r="O282" s="13">
        <v>6162720</v>
      </c>
      <c r="P282" s="13">
        <v>1400000</v>
      </c>
      <c r="Q282" s="13">
        <v>1637254</v>
      </c>
      <c r="R282" s="13">
        <v>2316707</v>
      </c>
      <c r="S282" s="13">
        <v>5353961</v>
      </c>
      <c r="T282" s="13">
        <v>3645210</v>
      </c>
      <c r="U282" s="13"/>
      <c r="V282" s="13">
        <v>3645210</v>
      </c>
      <c r="W282" s="13">
        <v>29511421</v>
      </c>
      <c r="Y282" s="39" t="e">
        <f>SUM(#REF!)-#REF!</f>
        <v>#REF!</v>
      </c>
      <c r="Z282" s="39" t="e">
        <f>SUM(#REF!)-#REF!</f>
        <v>#REF!</v>
      </c>
      <c r="AA282" s="39" t="e">
        <f>SUM(#REF!)-C282</f>
        <v>#REF!</v>
      </c>
      <c r="AB282" s="39">
        <f t="shared" si="9"/>
        <v>0</v>
      </c>
      <c r="AC282" s="39" t="e">
        <f>C282-W282-#REF!-#REF!</f>
        <v>#REF!</v>
      </c>
    </row>
    <row r="283" spans="1:29" ht="19.5" customHeight="1">
      <c r="A283" s="11"/>
      <c r="B283" s="12" t="s">
        <v>15</v>
      </c>
      <c r="C283" s="26">
        <v>10804370000</v>
      </c>
      <c r="D283" s="13">
        <v>2240950</v>
      </c>
      <c r="E283" s="13">
        <v>96504793</v>
      </c>
      <c r="F283" s="13">
        <v>267895500</v>
      </c>
      <c r="G283" s="13">
        <v>366641243</v>
      </c>
      <c r="H283" s="13">
        <v>1312328364</v>
      </c>
      <c r="I283" s="13">
        <v>1562271695</v>
      </c>
      <c r="J283" s="13">
        <v>167720119</v>
      </c>
      <c r="K283" s="13">
        <v>3042320178</v>
      </c>
      <c r="L283" s="13">
        <v>1074789665</v>
      </c>
      <c r="M283" s="13">
        <v>2395089606</v>
      </c>
      <c r="N283" s="13">
        <v>200165991</v>
      </c>
      <c r="O283" s="13">
        <v>3670045262</v>
      </c>
      <c r="P283" s="13">
        <v>188552569</v>
      </c>
      <c r="Q283" s="13">
        <v>149580974</v>
      </c>
      <c r="R283" s="13">
        <v>424701057</v>
      </c>
      <c r="S283" s="13">
        <v>762834600</v>
      </c>
      <c r="T283" s="13">
        <v>2121879102</v>
      </c>
      <c r="U283" s="13"/>
      <c r="V283" s="13">
        <v>2121879102</v>
      </c>
      <c r="W283" s="13">
        <v>9963720385</v>
      </c>
      <c r="Y283" s="39" t="e">
        <f>SUM(#REF!)-#REF!</f>
        <v>#REF!</v>
      </c>
      <c r="Z283" s="39" t="e">
        <f>SUM(#REF!)-#REF!</f>
        <v>#REF!</v>
      </c>
      <c r="AA283" s="39" t="e">
        <f>SUM(#REF!)-C283</f>
        <v>#REF!</v>
      </c>
      <c r="AB283" s="39">
        <f t="shared" si="9"/>
        <v>0</v>
      </c>
      <c r="AC283" s="39" t="e">
        <f>C283-W283-#REF!-#REF!</f>
        <v>#REF!</v>
      </c>
    </row>
    <row r="284" spans="1:29" ht="19.5" customHeight="1">
      <c r="A284" s="11"/>
      <c r="B284" s="12" t="s">
        <v>13</v>
      </c>
      <c r="C284" s="26">
        <v>19278000</v>
      </c>
      <c r="D284" s="13"/>
      <c r="E284" s="13">
        <v>1606500</v>
      </c>
      <c r="F284" s="13">
        <v>1606500</v>
      </c>
      <c r="G284" s="13">
        <v>3213000</v>
      </c>
      <c r="H284" s="13">
        <v>1606500</v>
      </c>
      <c r="I284" s="13">
        <v>1606500</v>
      </c>
      <c r="J284" s="13">
        <v>0</v>
      </c>
      <c r="K284" s="13">
        <v>3213000</v>
      </c>
      <c r="L284" s="13">
        <v>3213000</v>
      </c>
      <c r="M284" s="13">
        <v>1606500</v>
      </c>
      <c r="N284" s="13">
        <v>1606500</v>
      </c>
      <c r="O284" s="13">
        <v>6426000</v>
      </c>
      <c r="P284" s="13">
        <v>0</v>
      </c>
      <c r="Q284" s="13">
        <v>3213000</v>
      </c>
      <c r="R284" s="13">
        <v>1606500</v>
      </c>
      <c r="S284" s="13">
        <v>4819500</v>
      </c>
      <c r="T284" s="13">
        <v>1606500</v>
      </c>
      <c r="U284" s="13"/>
      <c r="V284" s="13">
        <v>1606500</v>
      </c>
      <c r="W284" s="13">
        <v>19278000</v>
      </c>
      <c r="Y284" s="39" t="e">
        <f>SUM(#REF!)-#REF!</f>
        <v>#REF!</v>
      </c>
      <c r="Z284" s="39" t="e">
        <f>SUM(#REF!)-#REF!</f>
        <v>#REF!</v>
      </c>
      <c r="AA284" s="39" t="e">
        <f>SUM(#REF!)-C284</f>
        <v>#REF!</v>
      </c>
      <c r="AB284" s="39">
        <f t="shared" si="9"/>
        <v>0</v>
      </c>
      <c r="AC284" s="39" t="e">
        <f>C284-W284-#REF!-#REF!</f>
        <v>#REF!</v>
      </c>
    </row>
    <row r="285" spans="1:29" ht="19.5" customHeight="1">
      <c r="A285" s="11"/>
      <c r="B285" s="12" t="s">
        <v>243</v>
      </c>
      <c r="C285" s="26">
        <v>13531000</v>
      </c>
      <c r="D285" s="13"/>
      <c r="E285" s="13"/>
      <c r="F285" s="13"/>
      <c r="G285" s="13">
        <v>0</v>
      </c>
      <c r="H285" s="13">
        <v>1853427</v>
      </c>
      <c r="I285" s="13">
        <v>617809</v>
      </c>
      <c r="J285" s="13">
        <v>617809</v>
      </c>
      <c r="K285" s="13">
        <v>3089045</v>
      </c>
      <c r="L285" s="13">
        <v>617809</v>
      </c>
      <c r="M285" s="13">
        <v>590289</v>
      </c>
      <c r="N285" s="13">
        <v>590289</v>
      </c>
      <c r="O285" s="13">
        <v>1798387</v>
      </c>
      <c r="P285" s="13">
        <v>590289</v>
      </c>
      <c r="Q285" s="13">
        <v>590289</v>
      </c>
      <c r="R285" s="13">
        <v>590289</v>
      </c>
      <c r="S285" s="13">
        <v>1770867</v>
      </c>
      <c r="T285" s="13">
        <v>590289</v>
      </c>
      <c r="U285" s="13"/>
      <c r="V285" s="13">
        <v>590289</v>
      </c>
      <c r="W285" s="13">
        <v>7248588</v>
      </c>
      <c r="Y285" s="39" t="e">
        <f>SUM(#REF!)-#REF!</f>
        <v>#REF!</v>
      </c>
      <c r="Z285" s="39" t="e">
        <f>SUM(#REF!)-#REF!</f>
        <v>#REF!</v>
      </c>
      <c r="AA285" s="39" t="e">
        <f>SUM(#REF!)-C285</f>
        <v>#REF!</v>
      </c>
      <c r="AB285" s="39">
        <f t="shared" si="9"/>
        <v>0</v>
      </c>
      <c r="AC285" s="39" t="e">
        <f>C285-W285-#REF!-#REF!</f>
        <v>#REF!</v>
      </c>
    </row>
    <row r="286" spans="1:29" ht="19.5" customHeight="1">
      <c r="A286" s="11"/>
      <c r="B286" s="12" t="s">
        <v>244</v>
      </c>
      <c r="C286" s="26">
        <v>67418000</v>
      </c>
      <c r="D286" s="13"/>
      <c r="E286" s="13">
        <v>67417434</v>
      </c>
      <c r="F286" s="13">
        <v>0</v>
      </c>
      <c r="G286" s="13">
        <v>67417434</v>
      </c>
      <c r="H286" s="13"/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/>
      <c r="V286" s="13">
        <v>0</v>
      </c>
      <c r="W286" s="13">
        <v>67417434</v>
      </c>
      <c r="Y286" s="39" t="e">
        <f>SUM(#REF!)-#REF!</f>
        <v>#REF!</v>
      </c>
      <c r="Z286" s="39" t="e">
        <f>SUM(#REF!)-#REF!</f>
        <v>#REF!</v>
      </c>
      <c r="AA286" s="39" t="e">
        <f>SUM(#REF!)-C286</f>
        <v>#REF!</v>
      </c>
      <c r="AB286" s="39">
        <f t="shared" si="9"/>
        <v>0</v>
      </c>
      <c r="AC286" s="39" t="e">
        <f>C286-W286-#REF!-#REF!</f>
        <v>#REF!</v>
      </c>
    </row>
    <row r="287" spans="1:29" ht="19.5" customHeight="1" hidden="1">
      <c r="A287" s="11"/>
      <c r="B287" s="12" t="s">
        <v>281</v>
      </c>
      <c r="C287" s="26">
        <v>0</v>
      </c>
      <c r="D287" s="13"/>
      <c r="E287" s="13"/>
      <c r="F287" s="13"/>
      <c r="G287" s="13">
        <v>0</v>
      </c>
      <c r="H287" s="13"/>
      <c r="I287" s="13"/>
      <c r="J287" s="13"/>
      <c r="K287" s="13">
        <v>0</v>
      </c>
      <c r="L287" s="13"/>
      <c r="M287" s="13"/>
      <c r="N287" s="13"/>
      <c r="O287" s="13">
        <v>0</v>
      </c>
      <c r="P287" s="13"/>
      <c r="Q287" s="13"/>
      <c r="R287" s="13"/>
      <c r="S287" s="13">
        <v>0</v>
      </c>
      <c r="T287" s="13"/>
      <c r="U287" s="13"/>
      <c r="V287" s="13">
        <v>0</v>
      </c>
      <c r="W287" s="13">
        <v>0</v>
      </c>
      <c r="Y287" s="39" t="e">
        <f>SUM(#REF!)-#REF!</f>
        <v>#REF!</v>
      </c>
      <c r="Z287" s="39" t="e">
        <f>SUM(#REF!)-#REF!</f>
        <v>#REF!</v>
      </c>
      <c r="AA287" s="39" t="e">
        <f>SUM(#REF!)-C287</f>
        <v>#REF!</v>
      </c>
      <c r="AB287" s="39">
        <f t="shared" si="9"/>
        <v>0</v>
      </c>
      <c r="AC287" s="39" t="e">
        <f>C287-W287-#REF!-#REF!</f>
        <v>#REF!</v>
      </c>
    </row>
    <row r="288" spans="1:29" ht="19.5" customHeight="1">
      <c r="A288" s="11"/>
      <c r="B288" s="12" t="s">
        <v>32</v>
      </c>
      <c r="C288" s="26">
        <v>59898000000</v>
      </c>
      <c r="D288" s="13">
        <v>4377689000</v>
      </c>
      <c r="E288" s="13">
        <v>0</v>
      </c>
      <c r="F288" s="13">
        <v>0</v>
      </c>
      <c r="G288" s="13">
        <v>4377689000</v>
      </c>
      <c r="H288" s="13">
        <v>50309132000</v>
      </c>
      <c r="I288" s="13">
        <v>0</v>
      </c>
      <c r="J288" s="13">
        <v>0</v>
      </c>
      <c r="K288" s="13">
        <v>50309132000</v>
      </c>
      <c r="L288" s="13">
        <v>3770495000</v>
      </c>
      <c r="M288" s="13">
        <v>0</v>
      </c>
      <c r="N288" s="13">
        <v>0</v>
      </c>
      <c r="O288" s="13">
        <v>3770495000</v>
      </c>
      <c r="P288" s="13">
        <v>1428824000</v>
      </c>
      <c r="Q288" s="13">
        <v>0</v>
      </c>
      <c r="R288" s="13">
        <v>0</v>
      </c>
      <c r="S288" s="13">
        <v>1428824000</v>
      </c>
      <c r="T288" s="13">
        <v>0</v>
      </c>
      <c r="U288" s="13"/>
      <c r="V288" s="13">
        <v>0</v>
      </c>
      <c r="W288" s="13">
        <v>59886140000</v>
      </c>
      <c r="Y288" s="39" t="e">
        <f>SUM(#REF!)-#REF!</f>
        <v>#REF!</v>
      </c>
      <c r="Z288" s="39" t="e">
        <f>SUM(#REF!)-#REF!</f>
        <v>#REF!</v>
      </c>
      <c r="AA288" s="39" t="e">
        <f>SUM(#REF!)-C288</f>
        <v>#REF!</v>
      </c>
      <c r="AB288" s="39">
        <f t="shared" si="9"/>
        <v>0</v>
      </c>
      <c r="AC288" s="39" t="e">
        <f>C288-W288-#REF!-#REF!</f>
        <v>#REF!</v>
      </c>
    </row>
    <row r="289" spans="1:29" ht="19.5" customHeight="1">
      <c r="A289" s="11"/>
      <c r="B289" s="12" t="s">
        <v>16</v>
      </c>
      <c r="C289" s="26">
        <v>74980000</v>
      </c>
      <c r="D289" s="13"/>
      <c r="E289" s="13">
        <v>8447000</v>
      </c>
      <c r="F289" s="13">
        <v>0</v>
      </c>
      <c r="G289" s="13">
        <v>8447000</v>
      </c>
      <c r="H289" s="13">
        <v>65838000</v>
      </c>
      <c r="I289" s="13">
        <v>0</v>
      </c>
      <c r="J289" s="13">
        <v>0</v>
      </c>
      <c r="K289" s="13">
        <v>65838000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/>
      <c r="V289" s="13">
        <v>0</v>
      </c>
      <c r="W289" s="13">
        <v>74285000</v>
      </c>
      <c r="Y289" s="39" t="e">
        <f>SUM(#REF!)-#REF!</f>
        <v>#REF!</v>
      </c>
      <c r="Z289" s="39" t="e">
        <f>SUM(#REF!)-#REF!</f>
        <v>#REF!</v>
      </c>
      <c r="AA289" s="39" t="e">
        <f>SUM(#REF!)-C289</f>
        <v>#REF!</v>
      </c>
      <c r="AB289" s="39">
        <f t="shared" si="9"/>
        <v>0</v>
      </c>
      <c r="AC289" s="39" t="e">
        <f>C289-W289-#REF!-#REF!</f>
        <v>#REF!</v>
      </c>
    </row>
    <row r="290" spans="1:29" ht="19.5" customHeight="1">
      <c r="A290" s="11"/>
      <c r="B290" s="12" t="s">
        <v>245</v>
      </c>
      <c r="C290" s="26">
        <v>11686435000</v>
      </c>
      <c r="D290" s="13"/>
      <c r="E290" s="13">
        <v>3213968000</v>
      </c>
      <c r="F290" s="13">
        <v>0</v>
      </c>
      <c r="G290" s="13">
        <v>3213968000</v>
      </c>
      <c r="H290" s="13">
        <v>2178046000</v>
      </c>
      <c r="I290" s="13">
        <v>0</v>
      </c>
      <c r="J290" s="13">
        <v>0</v>
      </c>
      <c r="K290" s="13">
        <v>2178046000</v>
      </c>
      <c r="L290" s="13">
        <v>3458953000</v>
      </c>
      <c r="M290" s="13">
        <v>0</v>
      </c>
      <c r="N290" s="13">
        <v>0</v>
      </c>
      <c r="O290" s="13">
        <v>3458953000</v>
      </c>
      <c r="P290" s="13">
        <v>2272124000</v>
      </c>
      <c r="Q290" s="13">
        <v>0</v>
      </c>
      <c r="R290" s="13">
        <v>1942000</v>
      </c>
      <c r="S290" s="13">
        <v>2274066000</v>
      </c>
      <c r="T290" s="13">
        <v>40729648</v>
      </c>
      <c r="U290" s="13"/>
      <c r="V290" s="13">
        <v>40729648</v>
      </c>
      <c r="W290" s="13">
        <v>11165762648</v>
      </c>
      <c r="Y290" s="39" t="e">
        <f>SUM(#REF!)-#REF!</f>
        <v>#REF!</v>
      </c>
      <c r="Z290" s="39" t="e">
        <f>SUM(#REF!)-#REF!</f>
        <v>#REF!</v>
      </c>
      <c r="AA290" s="39" t="e">
        <f>SUM(#REF!)-C290</f>
        <v>#REF!</v>
      </c>
      <c r="AB290" s="39">
        <f t="shared" si="9"/>
        <v>0</v>
      </c>
      <c r="AC290" s="39" t="e">
        <f>C290-W290-#REF!-#REF!</f>
        <v>#REF!</v>
      </c>
    </row>
    <row r="291" spans="1:29" ht="19.5" customHeight="1">
      <c r="A291" s="11"/>
      <c r="B291" s="59" t="s">
        <v>306</v>
      </c>
      <c r="C291" s="26">
        <v>1773000</v>
      </c>
      <c r="D291" s="13"/>
      <c r="E291" s="13"/>
      <c r="F291" s="13"/>
      <c r="G291" s="13">
        <v>0</v>
      </c>
      <c r="H291" s="13"/>
      <c r="I291" s="13"/>
      <c r="J291" s="13"/>
      <c r="K291" s="13">
        <v>0</v>
      </c>
      <c r="L291" s="13">
        <v>0</v>
      </c>
      <c r="M291" s="13"/>
      <c r="N291" s="13"/>
      <c r="O291" s="13">
        <v>0</v>
      </c>
      <c r="P291" s="13">
        <v>0</v>
      </c>
      <c r="Q291" s="13"/>
      <c r="R291" s="13">
        <v>1431133</v>
      </c>
      <c r="S291" s="13">
        <v>1431133</v>
      </c>
      <c r="T291" s="13">
        <v>0</v>
      </c>
      <c r="U291" s="13"/>
      <c r="V291" s="13">
        <v>0</v>
      </c>
      <c r="W291" s="13">
        <v>1431133</v>
      </c>
      <c r="Y291" s="39" t="e">
        <f>SUM(#REF!)-#REF!</f>
        <v>#REF!</v>
      </c>
      <c r="Z291" s="39" t="e">
        <f>SUM(#REF!)-#REF!</f>
        <v>#REF!</v>
      </c>
      <c r="AA291" s="39" t="e">
        <f>SUM(#REF!)-C291</f>
        <v>#REF!</v>
      </c>
      <c r="AB291" s="39">
        <f t="shared" si="9"/>
        <v>0</v>
      </c>
      <c r="AC291" s="39" t="e">
        <f>C291-W291-#REF!-#REF!</f>
        <v>#REF!</v>
      </c>
    </row>
    <row r="292" spans="1:29" ht="19.5" customHeight="1">
      <c r="A292" s="11"/>
      <c r="B292" s="12" t="s">
        <v>246</v>
      </c>
      <c r="C292" s="26">
        <v>157967000</v>
      </c>
      <c r="D292" s="13"/>
      <c r="E292" s="13"/>
      <c r="F292" s="13"/>
      <c r="G292" s="13">
        <v>0</v>
      </c>
      <c r="H292" s="13"/>
      <c r="I292" s="13"/>
      <c r="J292" s="13"/>
      <c r="K292" s="13">
        <v>0</v>
      </c>
      <c r="L292" s="13">
        <v>157967000</v>
      </c>
      <c r="M292" s="13">
        <v>0</v>
      </c>
      <c r="N292" s="13">
        <v>0</v>
      </c>
      <c r="O292" s="13">
        <v>157967000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/>
      <c r="V292" s="13">
        <v>0</v>
      </c>
      <c r="W292" s="13">
        <v>157967000</v>
      </c>
      <c r="Y292" s="39" t="e">
        <f>SUM(#REF!)-#REF!</f>
        <v>#REF!</v>
      </c>
      <c r="Z292" s="39" t="e">
        <f>SUM(#REF!)-#REF!</f>
        <v>#REF!</v>
      </c>
      <c r="AA292" s="39" t="e">
        <f>SUM(#REF!)-C292</f>
        <v>#REF!</v>
      </c>
      <c r="AB292" s="39">
        <f t="shared" si="9"/>
        <v>0</v>
      </c>
      <c r="AC292" s="39" t="e">
        <f>C292-W292-#REF!-#REF!</f>
        <v>#REF!</v>
      </c>
    </row>
    <row r="293" spans="1:29" ht="19.5" customHeight="1">
      <c r="A293" s="15" t="s">
        <v>247</v>
      </c>
      <c r="B293" s="16"/>
      <c r="C293" s="25"/>
      <c r="D293" s="10"/>
      <c r="E293" s="10"/>
      <c r="F293" s="10"/>
      <c r="G293" s="10"/>
      <c r="H293" s="10"/>
      <c r="I293" s="10">
        <v>0</v>
      </c>
      <c r="J293" s="10">
        <v>0</v>
      </c>
      <c r="K293" s="10">
        <v>0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Y293" s="39" t="e">
        <f>SUM(#REF!)-#REF!</f>
        <v>#REF!</v>
      </c>
      <c r="Z293" s="39" t="e">
        <f>SUM(#REF!)-#REF!</f>
        <v>#REF!</v>
      </c>
      <c r="AA293" s="39" t="e">
        <f>SUM(#REF!)-C293</f>
        <v>#REF!</v>
      </c>
      <c r="AB293" s="39">
        <f t="shared" si="9"/>
        <v>0</v>
      </c>
      <c r="AC293" s="39" t="e">
        <f>C293-W293-#REF!-#REF!</f>
        <v>#REF!</v>
      </c>
    </row>
    <row r="294" spans="1:29" ht="19.5" customHeight="1">
      <c r="A294" s="11"/>
      <c r="B294" s="12" t="s">
        <v>127</v>
      </c>
      <c r="C294" s="26">
        <v>9783781000</v>
      </c>
      <c r="D294" s="13">
        <v>2542196000</v>
      </c>
      <c r="E294" s="13">
        <v>0</v>
      </c>
      <c r="F294" s="13">
        <v>0</v>
      </c>
      <c r="G294" s="13">
        <v>2542196000</v>
      </c>
      <c r="H294" s="13">
        <v>1675508000</v>
      </c>
      <c r="I294" s="13">
        <v>0</v>
      </c>
      <c r="J294" s="13">
        <v>0</v>
      </c>
      <c r="K294" s="13">
        <v>1675508000</v>
      </c>
      <c r="L294" s="13">
        <v>2762210000</v>
      </c>
      <c r="M294" s="13">
        <v>0</v>
      </c>
      <c r="N294" s="13">
        <v>0</v>
      </c>
      <c r="O294" s="13">
        <v>2762210000</v>
      </c>
      <c r="P294" s="13">
        <v>2803867000</v>
      </c>
      <c r="Q294" s="13">
        <v>0</v>
      </c>
      <c r="R294" s="13">
        <v>0</v>
      </c>
      <c r="S294" s="13">
        <v>2803867000</v>
      </c>
      <c r="T294" s="13">
        <v>0</v>
      </c>
      <c r="U294" s="13"/>
      <c r="V294" s="13">
        <v>0</v>
      </c>
      <c r="W294" s="13">
        <v>9783781000</v>
      </c>
      <c r="Y294" s="39" t="e">
        <f>SUM(#REF!)-#REF!</f>
        <v>#REF!</v>
      </c>
      <c r="Z294" s="39" t="e">
        <f>SUM(#REF!)-#REF!</f>
        <v>#REF!</v>
      </c>
      <c r="AA294" s="39" t="e">
        <f>SUM(#REF!)-C294</f>
        <v>#REF!</v>
      </c>
      <c r="AB294" s="39">
        <f t="shared" si="9"/>
        <v>0</v>
      </c>
      <c r="AC294" s="39" t="e">
        <f>C294-W294-#REF!-#REF!</f>
        <v>#REF!</v>
      </c>
    </row>
    <row r="295" spans="1:29" ht="19.5" customHeight="1">
      <c r="A295" s="15" t="s">
        <v>248</v>
      </c>
      <c r="B295" s="16"/>
      <c r="C295" s="10">
        <v>32102927000</v>
      </c>
      <c r="D295" s="10">
        <v>7985499000</v>
      </c>
      <c r="E295" s="10">
        <v>0</v>
      </c>
      <c r="F295" s="10">
        <v>0</v>
      </c>
      <c r="G295" s="10">
        <v>7985499000</v>
      </c>
      <c r="H295" s="10">
        <v>8123586000</v>
      </c>
      <c r="I295" s="10">
        <v>0</v>
      </c>
      <c r="J295" s="10">
        <v>0</v>
      </c>
      <c r="K295" s="10">
        <v>8123586000</v>
      </c>
      <c r="L295" s="10">
        <v>7985498500</v>
      </c>
      <c r="M295" s="10">
        <v>0</v>
      </c>
      <c r="N295" s="10">
        <v>7985498500</v>
      </c>
      <c r="O295" s="10">
        <v>15970997000</v>
      </c>
      <c r="P295" s="10">
        <v>0</v>
      </c>
      <c r="Q295" s="10">
        <v>0</v>
      </c>
      <c r="R295" s="10">
        <v>0</v>
      </c>
      <c r="S295" s="10">
        <v>0</v>
      </c>
      <c r="T295" s="10">
        <v>-5692392</v>
      </c>
      <c r="U295" s="10">
        <v>0</v>
      </c>
      <c r="V295" s="10">
        <v>-5692392</v>
      </c>
      <c r="W295" s="10">
        <v>32074389608</v>
      </c>
      <c r="Y295" s="39" t="e">
        <f>SUM(#REF!)-#REF!</f>
        <v>#REF!</v>
      </c>
      <c r="Z295" s="39" t="e">
        <f>SUM(#REF!)-#REF!</f>
        <v>#REF!</v>
      </c>
      <c r="AA295" s="39" t="e">
        <f>SUM(#REF!)-C295</f>
        <v>#REF!</v>
      </c>
      <c r="AB295" s="39">
        <f t="shared" si="9"/>
        <v>0</v>
      </c>
      <c r="AC295" s="39" t="e">
        <f>C295-W295-#REF!-#REF!</f>
        <v>#REF!</v>
      </c>
    </row>
    <row r="296" spans="1:29" ht="19.5" customHeight="1">
      <c r="A296" s="11"/>
      <c r="B296" s="12" t="s">
        <v>4</v>
      </c>
      <c r="C296" s="26">
        <v>160928000</v>
      </c>
      <c r="D296" s="13"/>
      <c r="E296" s="13"/>
      <c r="F296" s="13"/>
      <c r="G296" s="13">
        <v>0</v>
      </c>
      <c r="H296" s="13">
        <v>138087000</v>
      </c>
      <c r="I296" s="13">
        <v>0</v>
      </c>
      <c r="J296" s="13">
        <v>0</v>
      </c>
      <c r="K296" s="13">
        <v>138087000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-5692392</v>
      </c>
      <c r="U296" s="13"/>
      <c r="V296" s="13">
        <v>-5692392</v>
      </c>
      <c r="W296" s="13">
        <v>132394608</v>
      </c>
      <c r="Y296" s="39" t="e">
        <f>SUM(#REF!)-#REF!</f>
        <v>#REF!</v>
      </c>
      <c r="Z296" s="39" t="e">
        <f>SUM(#REF!)-#REF!</f>
        <v>#REF!</v>
      </c>
      <c r="AA296" s="39" t="e">
        <f>SUM(#REF!)-C296</f>
        <v>#REF!</v>
      </c>
      <c r="AB296" s="39">
        <f t="shared" si="9"/>
        <v>0</v>
      </c>
      <c r="AC296" s="39" t="e">
        <f>C296-W296-#REF!-#REF!</f>
        <v>#REF!</v>
      </c>
    </row>
    <row r="297" spans="1:29" ht="19.5" customHeight="1">
      <c r="A297" s="11"/>
      <c r="B297" s="12" t="s">
        <v>5</v>
      </c>
      <c r="C297" s="26">
        <v>31941999000</v>
      </c>
      <c r="D297" s="13">
        <v>7985499000</v>
      </c>
      <c r="E297" s="13">
        <v>0</v>
      </c>
      <c r="F297" s="13">
        <v>0</v>
      </c>
      <c r="G297" s="13">
        <v>7985499000</v>
      </c>
      <c r="H297" s="13">
        <v>7985499000</v>
      </c>
      <c r="I297" s="13">
        <v>0</v>
      </c>
      <c r="J297" s="13">
        <v>0</v>
      </c>
      <c r="K297" s="13">
        <v>7985499000</v>
      </c>
      <c r="L297" s="13">
        <v>7985498500</v>
      </c>
      <c r="M297" s="13">
        <v>0</v>
      </c>
      <c r="N297" s="13">
        <v>7985498500</v>
      </c>
      <c r="O297" s="13">
        <v>15970997000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/>
      <c r="V297" s="13">
        <v>0</v>
      </c>
      <c r="W297" s="13">
        <v>31941995000</v>
      </c>
      <c r="Y297" s="39" t="e">
        <f>SUM(#REF!)-#REF!</f>
        <v>#REF!</v>
      </c>
      <c r="Z297" s="39" t="e">
        <f>SUM(#REF!)-#REF!</f>
        <v>#REF!</v>
      </c>
      <c r="AA297" s="39" t="e">
        <f>SUM(#REF!)-C297</f>
        <v>#REF!</v>
      </c>
      <c r="AB297" s="39">
        <f t="shared" si="9"/>
        <v>0</v>
      </c>
      <c r="AC297" s="39" t="e">
        <f>C297-W297-#REF!-#REF!</f>
        <v>#REF!</v>
      </c>
    </row>
    <row r="298" spans="1:29" ht="19.5" customHeight="1">
      <c r="A298" s="15" t="s">
        <v>249</v>
      </c>
      <c r="B298" s="16"/>
      <c r="C298" s="25"/>
      <c r="D298" s="10"/>
      <c r="E298" s="10"/>
      <c r="F298" s="10"/>
      <c r="G298" s="10"/>
      <c r="H298" s="10"/>
      <c r="I298" s="10">
        <v>0</v>
      </c>
      <c r="J298" s="10">
        <v>0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Y298" s="39" t="e">
        <f>SUM(#REF!)-#REF!</f>
        <v>#REF!</v>
      </c>
      <c r="Z298" s="39" t="e">
        <f>SUM(#REF!)-#REF!</f>
        <v>#REF!</v>
      </c>
      <c r="AA298" s="39" t="e">
        <f>SUM(#REF!)-C298</f>
        <v>#REF!</v>
      </c>
      <c r="AB298" s="39">
        <f t="shared" si="9"/>
        <v>0</v>
      </c>
      <c r="AC298" s="39" t="e">
        <f>C298-W298-#REF!-#REF!</f>
        <v>#REF!</v>
      </c>
    </row>
    <row r="299" spans="1:29" ht="19.5" customHeight="1">
      <c r="A299" s="11"/>
      <c r="B299" s="12" t="s">
        <v>34</v>
      </c>
      <c r="C299" s="26">
        <v>26740000000</v>
      </c>
      <c r="D299" s="13"/>
      <c r="E299" s="13"/>
      <c r="F299" s="13"/>
      <c r="G299" s="13">
        <v>0</v>
      </c>
      <c r="H299" s="13"/>
      <c r="I299" s="13">
        <v>0</v>
      </c>
      <c r="J299" s="13">
        <v>0</v>
      </c>
      <c r="K299" s="13">
        <v>0</v>
      </c>
      <c r="L299" s="13">
        <v>0</v>
      </c>
      <c r="M299" s="13"/>
      <c r="N299" s="13">
        <v>26740000000</v>
      </c>
      <c r="O299" s="13">
        <v>26740000000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/>
      <c r="V299" s="13">
        <v>0</v>
      </c>
      <c r="W299" s="13">
        <v>26740000000</v>
      </c>
      <c r="Y299" s="39" t="e">
        <f>SUM(#REF!)-#REF!</f>
        <v>#REF!</v>
      </c>
      <c r="Z299" s="39" t="e">
        <f>SUM(#REF!)-#REF!</f>
        <v>#REF!</v>
      </c>
      <c r="AA299" s="39" t="e">
        <f>SUM(#REF!)-C299</f>
        <v>#REF!</v>
      </c>
      <c r="AB299" s="39">
        <f t="shared" si="9"/>
        <v>0</v>
      </c>
      <c r="AC299" s="39" t="e">
        <f>C299-W299-#REF!-#REF!</f>
        <v>#REF!</v>
      </c>
    </row>
    <row r="300" spans="1:29" ht="19.5" customHeight="1">
      <c r="A300" s="29" t="s">
        <v>250</v>
      </c>
      <c r="B300" s="30"/>
      <c r="C300" s="31"/>
      <c r="D300" s="32"/>
      <c r="E300" s="32"/>
      <c r="F300" s="32"/>
      <c r="G300" s="10"/>
      <c r="H300" s="32"/>
      <c r="I300" s="32">
        <v>0</v>
      </c>
      <c r="J300" s="32">
        <v>0</v>
      </c>
      <c r="K300" s="10"/>
      <c r="L300" s="32"/>
      <c r="M300" s="32"/>
      <c r="N300" s="32"/>
      <c r="O300" s="10"/>
      <c r="P300" s="32"/>
      <c r="Q300" s="32"/>
      <c r="R300" s="32"/>
      <c r="S300" s="10"/>
      <c r="T300" s="32"/>
      <c r="U300" s="32"/>
      <c r="V300" s="10"/>
      <c r="W300" s="10"/>
      <c r="Y300" s="39" t="e">
        <f>SUM(#REF!)-#REF!</f>
        <v>#REF!</v>
      </c>
      <c r="Z300" s="39" t="e">
        <f>SUM(#REF!)-#REF!</f>
        <v>#REF!</v>
      </c>
      <c r="AA300" s="39" t="e">
        <f>SUM(#REF!)-C300</f>
        <v>#REF!</v>
      </c>
      <c r="AB300" s="39">
        <f t="shared" si="9"/>
        <v>0</v>
      </c>
      <c r="AC300" s="39" t="e">
        <f>C300-W300-#REF!-#REF!</f>
        <v>#REF!</v>
      </c>
    </row>
    <row r="301" spans="1:29" ht="19.5" customHeight="1">
      <c r="A301" s="11"/>
      <c r="B301" s="12" t="s">
        <v>35</v>
      </c>
      <c r="C301" s="26">
        <v>6800000000</v>
      </c>
      <c r="D301" s="13"/>
      <c r="E301" s="13"/>
      <c r="F301" s="13"/>
      <c r="G301" s="13">
        <v>0</v>
      </c>
      <c r="H301" s="13"/>
      <c r="I301" s="13">
        <v>0</v>
      </c>
      <c r="J301" s="13">
        <v>0</v>
      </c>
      <c r="K301" s="13">
        <v>0</v>
      </c>
      <c r="L301" s="13">
        <v>0</v>
      </c>
      <c r="M301" s="13"/>
      <c r="N301" s="13">
        <v>6800000000</v>
      </c>
      <c r="O301" s="13">
        <v>6800000000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/>
      <c r="V301" s="13">
        <v>0</v>
      </c>
      <c r="W301" s="13">
        <v>6800000000</v>
      </c>
      <c r="Y301" s="39" t="e">
        <f>SUM(#REF!)-#REF!</f>
        <v>#REF!</v>
      </c>
      <c r="Z301" s="39" t="e">
        <f>SUM(#REF!)-#REF!</f>
        <v>#REF!</v>
      </c>
      <c r="AA301" s="39" t="e">
        <f>SUM(#REF!)-C301</f>
        <v>#REF!</v>
      </c>
      <c r="AB301" s="39">
        <f t="shared" si="9"/>
        <v>0</v>
      </c>
      <c r="AC301" s="39" t="e">
        <f>C301-W301-#REF!-#REF!</f>
        <v>#REF!</v>
      </c>
    </row>
    <row r="302" spans="1:29" ht="19.5" customHeight="1" hidden="1">
      <c r="A302" s="60" t="s">
        <v>196</v>
      </c>
      <c r="B302" s="16"/>
      <c r="C302" s="25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Y302" s="39" t="e">
        <f>SUM(#REF!)-#REF!</f>
        <v>#REF!</v>
      </c>
      <c r="Z302" s="39" t="e">
        <f>SUM(#REF!)-#REF!</f>
        <v>#REF!</v>
      </c>
      <c r="AA302" s="39" t="e">
        <f>SUM(#REF!)-C302</f>
        <v>#REF!</v>
      </c>
      <c r="AB302" s="39">
        <f t="shared" si="9"/>
        <v>0</v>
      </c>
      <c r="AC302" s="39" t="e">
        <f>C302-W302-#REF!-#REF!</f>
        <v>#REF!</v>
      </c>
    </row>
    <row r="303" spans="1:29" ht="19.5" customHeight="1" hidden="1">
      <c r="A303" s="11"/>
      <c r="B303" s="12" t="s">
        <v>145</v>
      </c>
      <c r="C303" s="26">
        <v>0</v>
      </c>
      <c r="D303" s="13">
        <v>0</v>
      </c>
      <c r="E303" s="13">
        <v>0</v>
      </c>
      <c r="F303" s="13"/>
      <c r="G303" s="13">
        <v>0</v>
      </c>
      <c r="H303" s="13"/>
      <c r="I303" s="13"/>
      <c r="J303" s="13"/>
      <c r="K303" s="13">
        <v>0</v>
      </c>
      <c r="L303" s="13"/>
      <c r="M303" s="13"/>
      <c r="N303" s="13"/>
      <c r="O303" s="13">
        <v>0</v>
      </c>
      <c r="P303" s="13"/>
      <c r="Q303" s="13"/>
      <c r="R303" s="13"/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Y303" s="39" t="e">
        <f>SUM(#REF!)-#REF!</f>
        <v>#REF!</v>
      </c>
      <c r="Z303" s="39" t="e">
        <f>SUM(#REF!)-#REF!</f>
        <v>#REF!</v>
      </c>
      <c r="AA303" s="39" t="e">
        <f>SUM(#REF!)-C303</f>
        <v>#REF!</v>
      </c>
      <c r="AB303" s="39">
        <f t="shared" si="9"/>
        <v>0</v>
      </c>
      <c r="AC303" s="39" t="e">
        <f>C303-W303-#REF!-#REF!</f>
        <v>#REF!</v>
      </c>
    </row>
    <row r="304" spans="1:29" ht="19.5" customHeight="1" hidden="1">
      <c r="A304" s="15" t="s">
        <v>270</v>
      </c>
      <c r="B304" s="16"/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Y304" s="39"/>
      <c r="Z304" s="39"/>
      <c r="AA304" s="39"/>
      <c r="AB304" s="39"/>
      <c r="AC304" s="39"/>
    </row>
    <row r="305" spans="1:29" ht="19.5" customHeight="1" hidden="1">
      <c r="A305" s="11"/>
      <c r="B305" s="12" t="s">
        <v>83</v>
      </c>
      <c r="C305" s="26">
        <v>0</v>
      </c>
      <c r="D305" s="13"/>
      <c r="E305" s="13"/>
      <c r="F305" s="13"/>
      <c r="G305" s="13">
        <v>0</v>
      </c>
      <c r="H305" s="13"/>
      <c r="I305" s="13"/>
      <c r="J305" s="13"/>
      <c r="K305" s="13">
        <v>0</v>
      </c>
      <c r="L305" s="13"/>
      <c r="M305" s="13"/>
      <c r="N305" s="13"/>
      <c r="O305" s="13">
        <v>0</v>
      </c>
      <c r="P305" s="13"/>
      <c r="Q305" s="13"/>
      <c r="R305" s="13"/>
      <c r="S305" s="13">
        <v>0</v>
      </c>
      <c r="T305" s="13"/>
      <c r="U305" s="13"/>
      <c r="V305" s="13"/>
      <c r="W305" s="13">
        <v>0</v>
      </c>
      <c r="Y305" s="39"/>
      <c r="Z305" s="39"/>
      <c r="AA305" s="39"/>
      <c r="AB305" s="39"/>
      <c r="AC305" s="39"/>
    </row>
    <row r="306" spans="1:29" ht="19.5" customHeight="1" hidden="1">
      <c r="A306" s="11"/>
      <c r="B306" s="12" t="s">
        <v>271</v>
      </c>
      <c r="C306" s="26">
        <v>0</v>
      </c>
      <c r="D306" s="13"/>
      <c r="E306" s="13"/>
      <c r="F306" s="13"/>
      <c r="G306" s="13">
        <v>0</v>
      </c>
      <c r="H306" s="13"/>
      <c r="I306" s="13"/>
      <c r="J306" s="13"/>
      <c r="K306" s="13">
        <v>0</v>
      </c>
      <c r="L306" s="13"/>
      <c r="M306" s="13"/>
      <c r="N306" s="13"/>
      <c r="O306" s="13">
        <v>0</v>
      </c>
      <c r="P306" s="13"/>
      <c r="Q306" s="13"/>
      <c r="R306" s="13"/>
      <c r="S306" s="13">
        <v>0</v>
      </c>
      <c r="T306" s="13"/>
      <c r="U306" s="13"/>
      <c r="V306" s="13"/>
      <c r="W306" s="13">
        <v>0</v>
      </c>
      <c r="Y306" s="39"/>
      <c r="Z306" s="39"/>
      <c r="AA306" s="39"/>
      <c r="AB306" s="39"/>
      <c r="AC306" s="39"/>
    </row>
    <row r="307" spans="1:29" ht="19.5" customHeight="1" hidden="1">
      <c r="A307" s="15" t="s">
        <v>273</v>
      </c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Y307" s="39" t="e">
        <f>SUM(#REF!)-#REF!</f>
        <v>#REF!</v>
      </c>
      <c r="Z307" s="39" t="e">
        <f>SUM(#REF!)-#REF!</f>
        <v>#REF!</v>
      </c>
      <c r="AA307" s="39" t="e">
        <f>SUM(#REF!)-C307</f>
        <v>#REF!</v>
      </c>
      <c r="AB307" s="39">
        <f aca="true" t="shared" si="10" ref="AB307:AB315">SUM(D307:V307)-W307-G307-K307-O307-S307-V307</f>
        <v>0</v>
      </c>
      <c r="AC307" s="39" t="e">
        <f>C307-W307-#REF!-#REF!</f>
        <v>#REF!</v>
      </c>
    </row>
    <row r="308" spans="1:29" ht="19.5" customHeight="1" hidden="1">
      <c r="A308" s="11"/>
      <c r="B308" s="12" t="s">
        <v>197</v>
      </c>
      <c r="C308" s="26">
        <v>0</v>
      </c>
      <c r="D308" s="13"/>
      <c r="E308" s="13"/>
      <c r="F308" s="13"/>
      <c r="G308" s="13">
        <v>0</v>
      </c>
      <c r="H308" s="13"/>
      <c r="I308" s="13"/>
      <c r="J308" s="13"/>
      <c r="K308" s="13">
        <v>0</v>
      </c>
      <c r="L308" s="13"/>
      <c r="M308" s="13"/>
      <c r="N308" s="13"/>
      <c r="O308" s="13">
        <v>0</v>
      </c>
      <c r="P308" s="13"/>
      <c r="Q308" s="13"/>
      <c r="R308" s="13"/>
      <c r="S308" s="13">
        <v>0</v>
      </c>
      <c r="T308" s="13"/>
      <c r="U308" s="13"/>
      <c r="V308" s="13"/>
      <c r="W308" s="13">
        <v>0</v>
      </c>
      <c r="Y308" s="39" t="e">
        <f>SUM(#REF!)-#REF!</f>
        <v>#REF!</v>
      </c>
      <c r="Z308" s="39" t="e">
        <f>SUM(#REF!)-#REF!</f>
        <v>#REF!</v>
      </c>
      <c r="AA308" s="39" t="e">
        <f>SUM(#REF!)-C308</f>
        <v>#REF!</v>
      </c>
      <c r="AB308" s="39">
        <f t="shared" si="10"/>
        <v>0</v>
      </c>
      <c r="AC308" s="39" t="e">
        <f>C308-W308-#REF!-#REF!</f>
        <v>#REF!</v>
      </c>
    </row>
    <row r="309" spans="1:29" ht="19.5" customHeight="1">
      <c r="A309" s="29" t="s">
        <v>323</v>
      </c>
      <c r="B309" s="30"/>
      <c r="C309" s="31"/>
      <c r="D309" s="32"/>
      <c r="E309" s="32"/>
      <c r="F309" s="32"/>
      <c r="G309" s="10"/>
      <c r="H309" s="32"/>
      <c r="I309" s="32">
        <v>0</v>
      </c>
      <c r="J309" s="32">
        <v>0</v>
      </c>
      <c r="K309" s="10"/>
      <c r="L309" s="32"/>
      <c r="M309" s="32"/>
      <c r="N309" s="32"/>
      <c r="O309" s="10"/>
      <c r="P309" s="32"/>
      <c r="Q309" s="32"/>
      <c r="R309" s="32"/>
      <c r="S309" s="10"/>
      <c r="T309" s="32"/>
      <c r="U309" s="32"/>
      <c r="V309" s="10"/>
      <c r="W309" s="10"/>
      <c r="Y309" s="39" t="e">
        <f>SUM(#REF!)-#REF!</f>
        <v>#REF!</v>
      </c>
      <c r="Z309" s="39" t="e">
        <f>SUM(#REF!)-#REF!</f>
        <v>#REF!</v>
      </c>
      <c r="AA309" s="39" t="e">
        <f>SUM(#REF!)-C309</f>
        <v>#REF!</v>
      </c>
      <c r="AB309" s="39">
        <f t="shared" si="10"/>
        <v>0</v>
      </c>
      <c r="AC309" s="39" t="e">
        <f>C309-W309-#REF!-#REF!</f>
        <v>#REF!</v>
      </c>
    </row>
    <row r="310" spans="1:29" ht="19.5" customHeight="1">
      <c r="A310" s="11"/>
      <c r="B310" s="12" t="s">
        <v>145</v>
      </c>
      <c r="C310" s="26">
        <v>449172000</v>
      </c>
      <c r="D310" s="13"/>
      <c r="E310" s="13"/>
      <c r="F310" s="13"/>
      <c r="G310" s="13">
        <v>0</v>
      </c>
      <c r="H310" s="13"/>
      <c r="I310" s="13">
        <v>0</v>
      </c>
      <c r="J310" s="13">
        <v>0</v>
      </c>
      <c r="K310" s="13">
        <v>0</v>
      </c>
      <c r="L310" s="13">
        <v>0</v>
      </c>
      <c r="M310" s="13"/>
      <c r="N310" s="13"/>
      <c r="O310" s="13">
        <v>0</v>
      </c>
      <c r="P310" s="13">
        <v>0</v>
      </c>
      <c r="Q310" s="13">
        <v>0</v>
      </c>
      <c r="R310" s="13">
        <v>0</v>
      </c>
      <c r="S310" s="13">
        <v>0</v>
      </c>
      <c r="T310" s="13">
        <v>449172000</v>
      </c>
      <c r="U310" s="13"/>
      <c r="V310" s="13">
        <v>449172000</v>
      </c>
      <c r="W310" s="13">
        <v>449172000</v>
      </c>
      <c r="Y310" s="39" t="e">
        <f>SUM(#REF!)-#REF!</f>
        <v>#REF!</v>
      </c>
      <c r="Z310" s="39" t="e">
        <f>SUM(#REF!)-#REF!</f>
        <v>#REF!</v>
      </c>
      <c r="AA310" s="39" t="e">
        <f>SUM(#REF!)-C310</f>
        <v>#REF!</v>
      </c>
      <c r="AB310" s="39">
        <f t="shared" si="10"/>
        <v>0</v>
      </c>
      <c r="AC310" s="39" t="e">
        <f>C310-W310-#REF!-#REF!</f>
        <v>#REF!</v>
      </c>
    </row>
    <row r="311" spans="1:29" ht="19.5" customHeight="1">
      <c r="A311" s="15" t="s">
        <v>267</v>
      </c>
      <c r="B311" s="16"/>
      <c r="C311" s="25">
        <v>403615000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15750</v>
      </c>
      <c r="J311" s="25">
        <v>0</v>
      </c>
      <c r="K311" s="25">
        <v>15750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371477000</v>
      </c>
      <c r="U311" s="25">
        <v>0</v>
      </c>
      <c r="V311" s="25">
        <v>371477000</v>
      </c>
      <c r="W311" s="25">
        <v>371492750</v>
      </c>
      <c r="Y311" s="39" t="e">
        <f>SUM(#REF!)-#REF!</f>
        <v>#REF!</v>
      </c>
      <c r="Z311" s="39" t="e">
        <f>SUM(#REF!)-#REF!</f>
        <v>#REF!</v>
      </c>
      <c r="AA311" s="39" t="e">
        <f>SUM(#REF!)-C311</f>
        <v>#REF!</v>
      </c>
      <c r="AB311" s="39">
        <f t="shared" si="10"/>
        <v>0</v>
      </c>
      <c r="AC311" s="39" t="e">
        <f>C311-W311-#REF!-#REF!</f>
        <v>#REF!</v>
      </c>
    </row>
    <row r="312" spans="1:29" ht="19.5" customHeight="1">
      <c r="A312" s="11"/>
      <c r="B312" s="12" t="s">
        <v>158</v>
      </c>
      <c r="C312" s="26">
        <v>447000</v>
      </c>
      <c r="D312" s="13"/>
      <c r="E312" s="13"/>
      <c r="F312" s="13">
        <v>0</v>
      </c>
      <c r="G312" s="13">
        <v>0</v>
      </c>
      <c r="H312" s="13"/>
      <c r="I312" s="13"/>
      <c r="J312" s="13"/>
      <c r="K312" s="13">
        <v>0</v>
      </c>
      <c r="L312" s="13">
        <v>0</v>
      </c>
      <c r="M312" s="13"/>
      <c r="N312" s="13"/>
      <c r="O312" s="13">
        <v>0</v>
      </c>
      <c r="P312" s="13"/>
      <c r="Q312" s="13"/>
      <c r="R312" s="13"/>
      <c r="S312" s="13">
        <v>0</v>
      </c>
      <c r="T312" s="13">
        <v>0</v>
      </c>
      <c r="U312" s="13"/>
      <c r="V312" s="13">
        <v>0</v>
      </c>
      <c r="W312" s="13">
        <v>0</v>
      </c>
      <c r="Y312" s="39" t="e">
        <f>SUM(#REF!)-#REF!</f>
        <v>#REF!</v>
      </c>
      <c r="Z312" s="39" t="e">
        <f>SUM(#REF!)-#REF!</f>
        <v>#REF!</v>
      </c>
      <c r="AA312" s="39" t="e">
        <f>SUM(#REF!)-C312</f>
        <v>#REF!</v>
      </c>
      <c r="AB312" s="39">
        <f t="shared" si="10"/>
        <v>0</v>
      </c>
      <c r="AC312" s="39" t="e">
        <f>C312-W312-#REF!-#REF!</f>
        <v>#REF!</v>
      </c>
    </row>
    <row r="313" spans="1:29" ht="19.5" customHeight="1">
      <c r="A313" s="11"/>
      <c r="B313" s="12" t="s">
        <v>159</v>
      </c>
      <c r="C313" s="26">
        <v>17000</v>
      </c>
      <c r="D313" s="13"/>
      <c r="E313" s="13"/>
      <c r="F313" s="13">
        <v>0</v>
      </c>
      <c r="G313" s="13">
        <v>0</v>
      </c>
      <c r="H313" s="13"/>
      <c r="I313" s="13">
        <v>15750</v>
      </c>
      <c r="J313" s="13">
        <v>0</v>
      </c>
      <c r="K313" s="13">
        <v>15750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/>
      <c r="V313" s="13">
        <v>0</v>
      </c>
      <c r="W313" s="13">
        <v>15750</v>
      </c>
      <c r="Y313" s="39" t="e">
        <f>SUM(#REF!)-#REF!</f>
        <v>#REF!</v>
      </c>
      <c r="Z313" s="39" t="e">
        <f>SUM(#REF!)-#REF!</f>
        <v>#REF!</v>
      </c>
      <c r="AA313" s="39" t="e">
        <f>SUM(#REF!)-C313</f>
        <v>#REF!</v>
      </c>
      <c r="AB313" s="39">
        <f t="shared" si="10"/>
        <v>0</v>
      </c>
      <c r="AC313" s="39" t="e">
        <f>C313-W313-#REF!-#REF!</f>
        <v>#REF!</v>
      </c>
    </row>
    <row r="314" spans="1:29" ht="19.5" customHeight="1">
      <c r="A314" s="11"/>
      <c r="B314" s="12" t="s">
        <v>160</v>
      </c>
      <c r="C314" s="26">
        <v>403151000</v>
      </c>
      <c r="D314" s="13"/>
      <c r="E314" s="13"/>
      <c r="F314" s="13">
        <v>0</v>
      </c>
      <c r="G314" s="13">
        <v>0</v>
      </c>
      <c r="H314" s="13"/>
      <c r="I314" s="13"/>
      <c r="J314" s="13"/>
      <c r="K314" s="13">
        <v>0</v>
      </c>
      <c r="L314" s="13">
        <v>0</v>
      </c>
      <c r="M314" s="13"/>
      <c r="N314" s="13"/>
      <c r="O314" s="13">
        <v>0</v>
      </c>
      <c r="P314" s="13"/>
      <c r="Q314" s="13"/>
      <c r="R314" s="13"/>
      <c r="S314" s="13">
        <v>0</v>
      </c>
      <c r="T314" s="13">
        <v>371477000</v>
      </c>
      <c r="U314" s="13"/>
      <c r="V314" s="13">
        <v>371477000</v>
      </c>
      <c r="W314" s="13">
        <v>371477000</v>
      </c>
      <c r="Y314" s="39" t="e">
        <f>SUM(#REF!)-#REF!</f>
        <v>#REF!</v>
      </c>
      <c r="Z314" s="39" t="e">
        <f>SUM(#REF!)-#REF!</f>
        <v>#REF!</v>
      </c>
      <c r="AA314" s="39" t="e">
        <f>SUM(#REF!)-C314</f>
        <v>#REF!</v>
      </c>
      <c r="AB314" s="39">
        <f t="shared" si="10"/>
        <v>0</v>
      </c>
      <c r="AC314" s="39" t="e">
        <f>C314-W314-#REF!-#REF!</f>
        <v>#REF!</v>
      </c>
    </row>
    <row r="315" spans="1:29" ht="19.5" customHeight="1">
      <c r="A315" s="15" t="s">
        <v>319</v>
      </c>
      <c r="B315" s="16"/>
      <c r="C315" s="25">
        <v>139742000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127440</v>
      </c>
      <c r="U315" s="25">
        <v>0</v>
      </c>
      <c r="V315" s="25">
        <v>127440</v>
      </c>
      <c r="W315" s="25">
        <v>127440</v>
      </c>
      <c r="Y315" s="39" t="e">
        <f>SUM(#REF!)-#REF!</f>
        <v>#REF!</v>
      </c>
      <c r="Z315" s="39" t="e">
        <f>SUM(#REF!)-#REF!</f>
        <v>#REF!</v>
      </c>
      <c r="AA315" s="39" t="e">
        <f>SUM(#REF!)-C315</f>
        <v>#REF!</v>
      </c>
      <c r="AB315" s="39">
        <f t="shared" si="10"/>
        <v>0</v>
      </c>
      <c r="AC315" s="39" t="e">
        <f>C315-W315-#REF!-#REF!</f>
        <v>#REF!</v>
      </c>
    </row>
    <row r="316" spans="1:29" ht="19.5" customHeight="1">
      <c r="A316" s="11"/>
      <c r="B316" s="12" t="s">
        <v>320</v>
      </c>
      <c r="C316" s="26">
        <v>374000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>
        <v>127440</v>
      </c>
      <c r="U316" s="26"/>
      <c r="V316" s="13">
        <v>127440</v>
      </c>
      <c r="W316" s="26">
        <v>127440</v>
      </c>
      <c r="Y316" s="39"/>
      <c r="Z316" s="39"/>
      <c r="AA316" s="39"/>
      <c r="AB316" s="39"/>
      <c r="AC316" s="39"/>
    </row>
    <row r="317" spans="1:29" ht="19.5" customHeight="1">
      <c r="A317" s="11"/>
      <c r="B317" s="12" t="s">
        <v>321</v>
      </c>
      <c r="C317" s="26">
        <v>139368000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>
        <v>0</v>
      </c>
      <c r="U317" s="26"/>
      <c r="V317" s="13">
        <v>0</v>
      </c>
      <c r="W317" s="26">
        <v>0</v>
      </c>
      <c r="Y317" s="39"/>
      <c r="Z317" s="39"/>
      <c r="AA317" s="39"/>
      <c r="AB317" s="39"/>
      <c r="AC317" s="39"/>
    </row>
    <row r="318" spans="1:29" ht="19.5" customHeight="1">
      <c r="A318" s="65" t="s">
        <v>317</v>
      </c>
      <c r="B318" s="51"/>
      <c r="C318" s="53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Y318" s="39"/>
      <c r="Z318" s="39"/>
      <c r="AA318" s="39"/>
      <c r="AB318" s="39"/>
      <c r="AC318" s="39"/>
    </row>
    <row r="319" spans="1:29" ht="19.5" customHeight="1">
      <c r="A319" s="11"/>
      <c r="B319" s="12" t="s">
        <v>316</v>
      </c>
      <c r="C319" s="26">
        <v>8874000</v>
      </c>
      <c r="D319" s="13"/>
      <c r="E319" s="13"/>
      <c r="F319" s="13"/>
      <c r="G319" s="13"/>
      <c r="H319" s="13"/>
      <c r="I319" s="13">
        <v>0</v>
      </c>
      <c r="J319" s="13">
        <v>0</v>
      </c>
      <c r="K319" s="13">
        <v>0</v>
      </c>
      <c r="L319" s="13"/>
      <c r="M319" s="13"/>
      <c r="N319" s="13"/>
      <c r="O319" s="13"/>
      <c r="P319" s="13"/>
      <c r="Q319" s="13"/>
      <c r="R319" s="13">
        <v>0</v>
      </c>
      <c r="S319" s="13"/>
      <c r="T319" s="13">
        <v>7350000</v>
      </c>
      <c r="U319" s="13"/>
      <c r="V319" s="13">
        <v>7350000</v>
      </c>
      <c r="W319" s="13">
        <v>7350000</v>
      </c>
      <c r="Y319" s="39"/>
      <c r="Z319" s="39"/>
      <c r="AA319" s="39"/>
      <c r="AB319" s="39"/>
      <c r="AC319" s="39"/>
    </row>
    <row r="320" spans="1:29" ht="19.5" customHeight="1">
      <c r="A320" s="34" t="s">
        <v>259</v>
      </c>
      <c r="B320" s="16"/>
      <c r="C320" s="25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Y320" s="39" t="e">
        <f>SUM(#REF!)-#REF!</f>
        <v>#REF!</v>
      </c>
      <c r="Z320" s="39" t="e">
        <f>SUM(#REF!)-#REF!</f>
        <v>#REF!</v>
      </c>
      <c r="AA320" s="39" t="e">
        <f>SUM(#REF!)-C320</f>
        <v>#REF!</v>
      </c>
      <c r="AB320" s="39">
        <f>SUM(D320:V320)-W320-G320-K320-O320-S320-V320</f>
        <v>0</v>
      </c>
      <c r="AC320" s="39" t="e">
        <f>C320-W320-#REF!-#REF!</f>
        <v>#REF!</v>
      </c>
    </row>
    <row r="321" spans="1:29" ht="19.5" customHeight="1">
      <c r="A321" s="11"/>
      <c r="B321" s="12" t="s">
        <v>145</v>
      </c>
      <c r="C321" s="26">
        <v>50582000</v>
      </c>
      <c r="D321" s="13"/>
      <c r="E321" s="13"/>
      <c r="F321" s="13"/>
      <c r="G321" s="13">
        <v>0</v>
      </c>
      <c r="H321" s="13"/>
      <c r="I321" s="13">
        <v>0</v>
      </c>
      <c r="J321" s="13">
        <v>0</v>
      </c>
      <c r="K321" s="13">
        <v>0</v>
      </c>
      <c r="L321" s="13"/>
      <c r="M321" s="13"/>
      <c r="N321" s="13">
        <v>0</v>
      </c>
      <c r="O321" s="13">
        <v>0</v>
      </c>
      <c r="P321" s="13"/>
      <c r="Q321" s="13"/>
      <c r="R321" s="13"/>
      <c r="S321" s="13">
        <v>0</v>
      </c>
      <c r="T321" s="13">
        <v>39063500</v>
      </c>
      <c r="U321" s="13"/>
      <c r="V321" s="13">
        <v>39063500</v>
      </c>
      <c r="W321" s="13">
        <v>39063500</v>
      </c>
      <c r="Y321" s="39" t="e">
        <f>SUM(#REF!)-#REF!</f>
        <v>#REF!</v>
      </c>
      <c r="Z321" s="39" t="e">
        <f>SUM(#REF!)-#REF!</f>
        <v>#REF!</v>
      </c>
      <c r="AA321" s="39" t="e">
        <f>SUM(#REF!)-C321</f>
        <v>#REF!</v>
      </c>
      <c r="AB321" s="39">
        <f>SUM(D321:V321)-W321-G321-K321-O321-S321-V321</f>
        <v>0</v>
      </c>
      <c r="AC321" s="39" t="e">
        <f>C321-W321-#REF!-#REF!</f>
        <v>#REF!</v>
      </c>
    </row>
    <row r="322" spans="1:29" ht="19.5" customHeight="1">
      <c r="A322" s="57" t="s">
        <v>289</v>
      </c>
      <c r="B322" s="51"/>
      <c r="C322" s="53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Y322" s="39"/>
      <c r="Z322" s="39"/>
      <c r="AA322" s="39"/>
      <c r="AB322" s="39"/>
      <c r="AC322" s="39"/>
    </row>
    <row r="323" spans="1:29" ht="19.5" customHeight="1">
      <c r="A323" s="11"/>
      <c r="B323" s="12" t="s">
        <v>290</v>
      </c>
      <c r="C323" s="26">
        <v>93888000</v>
      </c>
      <c r="D323" s="13"/>
      <c r="E323" s="13"/>
      <c r="F323" s="13">
        <v>0</v>
      </c>
      <c r="G323" s="13">
        <v>0</v>
      </c>
      <c r="H323" s="13"/>
      <c r="I323" s="13">
        <v>0</v>
      </c>
      <c r="J323" s="13">
        <v>0</v>
      </c>
      <c r="K323" s="13">
        <v>0</v>
      </c>
      <c r="L323" s="13">
        <v>62485000</v>
      </c>
      <c r="M323" s="13">
        <v>0</v>
      </c>
      <c r="N323" s="13">
        <v>0</v>
      </c>
      <c r="O323" s="13">
        <v>62485000</v>
      </c>
      <c r="P323" s="13">
        <v>31403000</v>
      </c>
      <c r="Q323" s="13">
        <v>0</v>
      </c>
      <c r="R323" s="13">
        <v>0</v>
      </c>
      <c r="S323" s="13">
        <v>31403000</v>
      </c>
      <c r="T323" s="13">
        <v>0</v>
      </c>
      <c r="U323" s="13"/>
      <c r="V323" s="13">
        <v>0</v>
      </c>
      <c r="W323" s="13">
        <v>93888000</v>
      </c>
      <c r="Y323" s="39"/>
      <c r="Z323" s="39"/>
      <c r="AA323" s="39"/>
      <c r="AB323" s="39"/>
      <c r="AC323" s="39"/>
    </row>
    <row r="324" spans="1:36" ht="19.5" customHeight="1">
      <c r="A324" s="61" t="s">
        <v>307</v>
      </c>
      <c r="B324" s="51"/>
      <c r="C324" s="53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64"/>
      <c r="Y324" s="52"/>
      <c r="Z324" s="62"/>
      <c r="AA324" s="62"/>
      <c r="AB324" s="54"/>
      <c r="AC324" s="55"/>
      <c r="AD324" s="56"/>
      <c r="AE324" s="33"/>
      <c r="AF324" s="39"/>
      <c r="AG324" s="39"/>
      <c r="AH324" s="39"/>
      <c r="AI324" s="39"/>
      <c r="AJ324" s="39"/>
    </row>
    <row r="325" spans="1:36" ht="19.5" customHeight="1">
      <c r="A325" s="72"/>
      <c r="B325" s="73" t="s">
        <v>313</v>
      </c>
      <c r="C325" s="26">
        <v>352539054000</v>
      </c>
      <c r="D325" s="26"/>
      <c r="E325" s="26">
        <v>194572660000</v>
      </c>
      <c r="F325" s="26">
        <v>0</v>
      </c>
      <c r="G325" s="13">
        <v>194572660000</v>
      </c>
      <c r="H325" s="13">
        <v>64904000</v>
      </c>
      <c r="I325" s="13">
        <v>0</v>
      </c>
      <c r="J325" s="13">
        <v>0</v>
      </c>
      <c r="K325" s="13">
        <v>64904000</v>
      </c>
      <c r="L325" s="13">
        <v>422811500</v>
      </c>
      <c r="M325" s="13">
        <v>17938550</v>
      </c>
      <c r="N325" s="13">
        <v>-4214450</v>
      </c>
      <c r="O325" s="13">
        <v>436535600</v>
      </c>
      <c r="P325" s="13">
        <v>2640930500</v>
      </c>
      <c r="Q325" s="13">
        <v>-2302663</v>
      </c>
      <c r="R325" s="13">
        <v>11205169000</v>
      </c>
      <c r="S325" s="13">
        <v>13843796837</v>
      </c>
      <c r="T325" s="13">
        <v>130595693942</v>
      </c>
      <c r="U325" s="13"/>
      <c r="V325" s="13">
        <v>130595693942</v>
      </c>
      <c r="W325" s="13">
        <v>339513590379</v>
      </c>
      <c r="X325" s="73"/>
      <c r="Y325" s="26">
        <v>0</v>
      </c>
      <c r="Z325" s="26">
        <v>761863926000</v>
      </c>
      <c r="AA325" s="26">
        <f>Y325+Z325</f>
        <v>761863926000</v>
      </c>
      <c r="AB325" s="26">
        <v>507909284000</v>
      </c>
      <c r="AC325" s="74">
        <f>C325-AA325-AB325</f>
        <v>-917234156000</v>
      </c>
      <c r="AD325" s="26"/>
      <c r="AE325" s="33"/>
      <c r="AF325" s="39"/>
      <c r="AG325" s="39"/>
      <c r="AH325" s="39"/>
      <c r="AI325" s="39"/>
      <c r="AJ325" s="39"/>
    </row>
    <row r="326" spans="1:36" ht="19.5" customHeight="1">
      <c r="A326" s="61" t="s">
        <v>315</v>
      </c>
      <c r="B326" s="51"/>
      <c r="C326" s="53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64"/>
      <c r="Y326" s="52"/>
      <c r="Z326" s="62"/>
      <c r="AA326" s="62"/>
      <c r="AB326" s="54"/>
      <c r="AC326" s="55"/>
      <c r="AD326" s="56"/>
      <c r="AE326" s="33"/>
      <c r="AF326" s="39"/>
      <c r="AG326" s="39"/>
      <c r="AH326" s="39"/>
      <c r="AI326" s="39"/>
      <c r="AJ326" s="39"/>
    </row>
    <row r="327" spans="1:36" ht="19.5" customHeight="1">
      <c r="A327" s="11"/>
      <c r="B327" s="12" t="s">
        <v>308</v>
      </c>
      <c r="C327" s="26">
        <v>272333091000</v>
      </c>
      <c r="D327" s="13"/>
      <c r="E327" s="13">
        <v>133145179000</v>
      </c>
      <c r="F327" s="13">
        <v>0</v>
      </c>
      <c r="G327" s="13">
        <v>133145179000</v>
      </c>
      <c r="H327" s="13">
        <v>393750700</v>
      </c>
      <c r="I327" s="13">
        <v>0</v>
      </c>
      <c r="J327" s="13">
        <v>-2133000</v>
      </c>
      <c r="K327" s="13">
        <v>391617700</v>
      </c>
      <c r="L327" s="13">
        <v>1940114754</v>
      </c>
      <c r="M327" s="13">
        <v>0</v>
      </c>
      <c r="N327" s="13">
        <v>0</v>
      </c>
      <c r="O327" s="13">
        <v>1940114754</v>
      </c>
      <c r="P327" s="13">
        <v>4774118210</v>
      </c>
      <c r="Q327" s="13">
        <v>0</v>
      </c>
      <c r="R327" s="13">
        <v>6343774350</v>
      </c>
      <c r="S327" s="13">
        <v>11117892560</v>
      </c>
      <c r="T327" s="13">
        <v>114428499518</v>
      </c>
      <c r="U327" s="13"/>
      <c r="V327" s="13">
        <v>114428499518</v>
      </c>
      <c r="W327" s="13">
        <v>261023303532</v>
      </c>
      <c r="X327" s="35"/>
      <c r="Y327" s="13">
        <v>0</v>
      </c>
      <c r="Z327" s="3">
        <v>599958269000</v>
      </c>
      <c r="AA327" s="3">
        <f>Y327+Z327</f>
        <v>599958269000</v>
      </c>
      <c r="AB327" s="63">
        <v>399972180000</v>
      </c>
      <c r="AC327" s="41">
        <f>C327-AA327-AB327</f>
        <v>-727597358000</v>
      </c>
      <c r="AD327" s="42"/>
      <c r="AE327" s="33"/>
      <c r="AF327" s="39"/>
      <c r="AG327" s="39"/>
      <c r="AH327" s="39"/>
      <c r="AI327" s="39"/>
      <c r="AJ327" s="39"/>
    </row>
    <row r="328" spans="1:36" ht="19.5" customHeight="1">
      <c r="A328" s="61" t="s">
        <v>309</v>
      </c>
      <c r="B328" s="51"/>
      <c r="C328" s="53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64"/>
      <c r="Y328" s="52"/>
      <c r="Z328" s="62"/>
      <c r="AA328" s="62"/>
      <c r="AB328" s="54"/>
      <c r="AC328" s="55"/>
      <c r="AD328" s="56"/>
      <c r="AE328" s="33"/>
      <c r="AF328" s="39"/>
      <c r="AG328" s="39"/>
      <c r="AH328" s="39"/>
      <c r="AI328" s="39"/>
      <c r="AJ328" s="39"/>
    </row>
    <row r="329" spans="1:36" ht="19.5" customHeight="1">
      <c r="A329" s="72"/>
      <c r="B329" s="73" t="s">
        <v>310</v>
      </c>
      <c r="C329" s="26">
        <v>488394402000</v>
      </c>
      <c r="D329" s="26"/>
      <c r="E329" s="26">
        <v>228660289000</v>
      </c>
      <c r="F329" s="26">
        <v>0</v>
      </c>
      <c r="G329" s="13">
        <v>228660289000</v>
      </c>
      <c r="H329" s="13"/>
      <c r="I329" s="13">
        <v>0</v>
      </c>
      <c r="J329" s="13">
        <v>0</v>
      </c>
      <c r="K329" s="13">
        <v>0</v>
      </c>
      <c r="L329" s="13">
        <v>985500300</v>
      </c>
      <c r="M329" s="13">
        <v>14664640</v>
      </c>
      <c r="N329" s="13">
        <v>0</v>
      </c>
      <c r="O329" s="13">
        <v>1000164940</v>
      </c>
      <c r="P329" s="13">
        <v>3774717164</v>
      </c>
      <c r="Q329" s="13">
        <v>0</v>
      </c>
      <c r="R329" s="13">
        <v>1478727000</v>
      </c>
      <c r="S329" s="13">
        <v>5253444164</v>
      </c>
      <c r="T329" s="13">
        <v>236434458158</v>
      </c>
      <c r="U329" s="13"/>
      <c r="V329" s="13">
        <v>236434458158</v>
      </c>
      <c r="W329" s="13">
        <v>471348356262</v>
      </c>
      <c r="X329" s="73"/>
      <c r="Y329" s="26">
        <v>0</v>
      </c>
      <c r="Z329" s="26">
        <v>299961222000</v>
      </c>
      <c r="AA329" s="26">
        <f>Y329+Z329</f>
        <v>299961222000</v>
      </c>
      <c r="AB329" s="26">
        <v>199974148000</v>
      </c>
      <c r="AC329" s="74">
        <f>C329-AA329-AB329</f>
        <v>-11540968000</v>
      </c>
      <c r="AD329" s="26"/>
      <c r="AE329" s="33"/>
      <c r="AF329" s="39"/>
      <c r="AG329" s="39"/>
      <c r="AH329" s="39"/>
      <c r="AI329" s="39"/>
      <c r="AJ329" s="39"/>
    </row>
    <row r="330" spans="1:29" ht="19.5" customHeight="1">
      <c r="A330" s="29" t="s">
        <v>324</v>
      </c>
      <c r="B330" s="30"/>
      <c r="C330" s="31"/>
      <c r="D330" s="32"/>
      <c r="E330" s="32"/>
      <c r="F330" s="32"/>
      <c r="G330" s="10"/>
      <c r="H330" s="32"/>
      <c r="I330" s="32">
        <v>0</v>
      </c>
      <c r="J330" s="32">
        <v>0</v>
      </c>
      <c r="K330" s="10"/>
      <c r="L330" s="32"/>
      <c r="M330" s="32"/>
      <c r="N330" s="32"/>
      <c r="O330" s="10"/>
      <c r="P330" s="32"/>
      <c r="Q330" s="32"/>
      <c r="R330" s="32"/>
      <c r="S330" s="10"/>
      <c r="T330" s="32"/>
      <c r="U330" s="32"/>
      <c r="V330" s="10"/>
      <c r="W330" s="10"/>
      <c r="Y330" s="39" t="e">
        <f>SUM(#REF!)-#REF!</f>
        <v>#REF!</v>
      </c>
      <c r="Z330" s="39" t="e">
        <f>SUM(#REF!)-#REF!</f>
        <v>#REF!</v>
      </c>
      <c r="AA330" s="39" t="e">
        <f>SUM(#REF!)-C330</f>
        <v>#REF!</v>
      </c>
      <c r="AB330" s="39">
        <f aca="true" t="shared" si="11" ref="AB330:AB342">SUM(D330:V330)-W330-G330-K330-O330-S330-V330</f>
        <v>0</v>
      </c>
      <c r="AC330" s="39" t="e">
        <f>C330-W330-#REF!-#REF!</f>
        <v>#REF!</v>
      </c>
    </row>
    <row r="331" spans="1:29" ht="19.5" customHeight="1">
      <c r="A331" s="11"/>
      <c r="B331" s="12" t="s">
        <v>325</v>
      </c>
      <c r="C331" s="26">
        <v>349750209000</v>
      </c>
      <c r="D331" s="13"/>
      <c r="E331" s="13"/>
      <c r="F331" s="13"/>
      <c r="G331" s="13">
        <v>0</v>
      </c>
      <c r="H331" s="13"/>
      <c r="I331" s="13">
        <v>0</v>
      </c>
      <c r="J331" s="13">
        <v>0</v>
      </c>
      <c r="K331" s="13">
        <v>0</v>
      </c>
      <c r="L331" s="13">
        <v>0</v>
      </c>
      <c r="M331" s="13"/>
      <c r="N331" s="13"/>
      <c r="O331" s="13">
        <v>0</v>
      </c>
      <c r="P331" s="13">
        <v>0</v>
      </c>
      <c r="Q331" s="13">
        <v>0</v>
      </c>
      <c r="R331" s="13">
        <v>59229334000</v>
      </c>
      <c r="S331" s="13">
        <v>59229334000</v>
      </c>
      <c r="T331" s="13">
        <v>-50234968</v>
      </c>
      <c r="U331" s="13"/>
      <c r="V331" s="13">
        <v>-50234968</v>
      </c>
      <c r="W331" s="13">
        <v>59179099032</v>
      </c>
      <c r="Y331" s="39" t="e">
        <f>SUM(#REF!)-#REF!</f>
        <v>#REF!</v>
      </c>
      <c r="Z331" s="39" t="e">
        <f>SUM(#REF!)-#REF!</f>
        <v>#REF!</v>
      </c>
      <c r="AA331" s="39" t="e">
        <f>SUM(#REF!)-C331</f>
        <v>#REF!</v>
      </c>
      <c r="AB331" s="39">
        <f t="shared" si="11"/>
        <v>0</v>
      </c>
      <c r="AC331" s="39" t="e">
        <f>C331-W331-#REF!-#REF!</f>
        <v>#REF!</v>
      </c>
    </row>
    <row r="332" spans="1:29" ht="19.5" customHeight="1">
      <c r="A332" s="34" t="s">
        <v>260</v>
      </c>
      <c r="B332" s="16"/>
      <c r="C332" s="25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Y332" s="39" t="e">
        <f>SUM(#REF!)-#REF!</f>
        <v>#REF!</v>
      </c>
      <c r="Z332" s="39" t="e">
        <f>SUM(#REF!)-#REF!</f>
        <v>#REF!</v>
      </c>
      <c r="AA332" s="39" t="e">
        <f>SUM(#REF!)-C332</f>
        <v>#REF!</v>
      </c>
      <c r="AB332" s="39">
        <f t="shared" si="11"/>
        <v>0</v>
      </c>
      <c r="AC332" s="39" t="e">
        <f>C332-W332-#REF!-#REF!</f>
        <v>#REF!</v>
      </c>
    </row>
    <row r="333" spans="1:29" ht="19.5" customHeight="1">
      <c r="A333" s="11"/>
      <c r="B333" s="12" t="s">
        <v>146</v>
      </c>
      <c r="C333" s="26">
        <v>45461000</v>
      </c>
      <c r="D333" s="13"/>
      <c r="E333" s="13"/>
      <c r="F333" s="13"/>
      <c r="G333" s="13">
        <v>0</v>
      </c>
      <c r="H333" s="13"/>
      <c r="I333" s="13"/>
      <c r="J333" s="13"/>
      <c r="K333" s="13">
        <v>0</v>
      </c>
      <c r="L333" s="13">
        <v>0</v>
      </c>
      <c r="M333" s="13"/>
      <c r="N333" s="13"/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45460890</v>
      </c>
      <c r="U333" s="13"/>
      <c r="V333" s="13">
        <v>45460890</v>
      </c>
      <c r="W333" s="13">
        <v>45460890</v>
      </c>
      <c r="Y333" s="39" t="e">
        <f>SUM(#REF!)-#REF!</f>
        <v>#REF!</v>
      </c>
      <c r="Z333" s="39" t="e">
        <f>SUM(#REF!)-#REF!</f>
        <v>#REF!</v>
      </c>
      <c r="AA333" s="39" t="e">
        <f>SUM(#REF!)-C333</f>
        <v>#REF!</v>
      </c>
      <c r="AB333" s="39">
        <f t="shared" si="11"/>
        <v>0</v>
      </c>
      <c r="AC333" s="39" t="e">
        <f>C333-W333-#REF!-#REF!</f>
        <v>#REF!</v>
      </c>
    </row>
    <row r="334" spans="1:29" ht="19.5" customHeight="1" hidden="1">
      <c r="A334" s="15" t="s">
        <v>156</v>
      </c>
      <c r="B334" s="16"/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Y334" s="39" t="e">
        <f>SUM(#REF!)-#REF!</f>
        <v>#REF!</v>
      </c>
      <c r="Z334" s="39" t="e">
        <f>SUM(#REF!)-#REF!</f>
        <v>#REF!</v>
      </c>
      <c r="AA334" s="39" t="e">
        <f>SUM(#REF!)-C334</f>
        <v>#REF!</v>
      </c>
      <c r="AB334" s="39">
        <f t="shared" si="11"/>
        <v>0</v>
      </c>
      <c r="AC334" s="39" t="e">
        <f>C334-W334-#REF!-#REF!</f>
        <v>#REF!</v>
      </c>
    </row>
    <row r="335" spans="1:29" ht="19.5" customHeight="1" hidden="1">
      <c r="A335" s="11"/>
      <c r="B335" s="12" t="s">
        <v>83</v>
      </c>
      <c r="C335" s="26">
        <v>0</v>
      </c>
      <c r="D335" s="13">
        <v>0</v>
      </c>
      <c r="E335" s="13">
        <v>0</v>
      </c>
      <c r="F335" s="13"/>
      <c r="G335" s="13">
        <v>0</v>
      </c>
      <c r="H335" s="13"/>
      <c r="I335" s="13"/>
      <c r="J335" s="13"/>
      <c r="K335" s="13">
        <v>0</v>
      </c>
      <c r="L335" s="13"/>
      <c r="M335" s="13"/>
      <c r="N335" s="13"/>
      <c r="O335" s="13">
        <v>0</v>
      </c>
      <c r="P335" s="13"/>
      <c r="Q335" s="13"/>
      <c r="R335" s="13"/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Y335" s="39" t="e">
        <f>SUM(#REF!)-#REF!</f>
        <v>#REF!</v>
      </c>
      <c r="Z335" s="39" t="e">
        <f>SUM(#REF!)-#REF!</f>
        <v>#REF!</v>
      </c>
      <c r="AA335" s="39" t="e">
        <f>SUM(#REF!)-C335</f>
        <v>#REF!</v>
      </c>
      <c r="AB335" s="39">
        <f t="shared" si="11"/>
        <v>0</v>
      </c>
      <c r="AC335" s="39" t="e">
        <f>C335-W335-#REF!-#REF!</f>
        <v>#REF!</v>
      </c>
    </row>
    <row r="336" spans="1:29" ht="19.5" customHeight="1" hidden="1">
      <c r="A336" s="11"/>
      <c r="B336" s="12" t="s">
        <v>155</v>
      </c>
      <c r="C336" s="26">
        <v>0</v>
      </c>
      <c r="D336" s="13">
        <v>0</v>
      </c>
      <c r="E336" s="13">
        <v>0</v>
      </c>
      <c r="F336" s="13"/>
      <c r="G336" s="13">
        <v>0</v>
      </c>
      <c r="H336" s="13"/>
      <c r="I336" s="13"/>
      <c r="J336" s="13"/>
      <c r="K336" s="13">
        <v>0</v>
      </c>
      <c r="L336" s="13"/>
      <c r="M336" s="13"/>
      <c r="N336" s="13"/>
      <c r="O336" s="13">
        <v>0</v>
      </c>
      <c r="P336" s="13"/>
      <c r="Q336" s="13"/>
      <c r="R336" s="13"/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Y336" s="39" t="e">
        <f>SUM(#REF!)-#REF!</f>
        <v>#REF!</v>
      </c>
      <c r="Z336" s="39" t="e">
        <f>SUM(#REF!)-#REF!</f>
        <v>#REF!</v>
      </c>
      <c r="AA336" s="39" t="e">
        <f>SUM(#REF!)-C336</f>
        <v>#REF!</v>
      </c>
      <c r="AB336" s="39">
        <f t="shared" si="11"/>
        <v>0</v>
      </c>
      <c r="AC336" s="39" t="e">
        <f>C336-W336-#REF!-#REF!</f>
        <v>#REF!</v>
      </c>
    </row>
    <row r="337" spans="1:29" ht="19.5" customHeight="1" hidden="1">
      <c r="A337" s="34" t="s">
        <v>147</v>
      </c>
      <c r="B337" s="16"/>
      <c r="C337" s="25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Y337" s="39" t="e">
        <f>SUM(#REF!)-#REF!</f>
        <v>#REF!</v>
      </c>
      <c r="Z337" s="39" t="e">
        <f>SUM(#REF!)-#REF!</f>
        <v>#REF!</v>
      </c>
      <c r="AA337" s="39" t="e">
        <f>SUM(#REF!)-C337</f>
        <v>#REF!</v>
      </c>
      <c r="AB337" s="39">
        <f t="shared" si="11"/>
        <v>0</v>
      </c>
      <c r="AC337" s="39" t="e">
        <f>C337-W337-#REF!-#REF!</f>
        <v>#REF!</v>
      </c>
    </row>
    <row r="338" spans="1:29" ht="19.5" customHeight="1" hidden="1">
      <c r="A338" s="11"/>
      <c r="B338" s="12" t="s">
        <v>148</v>
      </c>
      <c r="C338" s="26">
        <v>0</v>
      </c>
      <c r="D338" s="13">
        <v>0</v>
      </c>
      <c r="E338" s="13">
        <v>0</v>
      </c>
      <c r="F338" s="13"/>
      <c r="G338" s="13">
        <v>0</v>
      </c>
      <c r="H338" s="13"/>
      <c r="I338" s="13"/>
      <c r="J338" s="13"/>
      <c r="K338" s="13">
        <v>0</v>
      </c>
      <c r="L338" s="13"/>
      <c r="M338" s="13"/>
      <c r="N338" s="13"/>
      <c r="O338" s="13">
        <v>0</v>
      </c>
      <c r="P338" s="13"/>
      <c r="Q338" s="13"/>
      <c r="R338" s="13"/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Y338" s="39" t="e">
        <f>SUM(#REF!)-#REF!</f>
        <v>#REF!</v>
      </c>
      <c r="Z338" s="39" t="e">
        <f>SUM(#REF!)-#REF!</f>
        <v>#REF!</v>
      </c>
      <c r="AA338" s="39" t="e">
        <f>SUM(#REF!)-C338</f>
        <v>#REF!</v>
      </c>
      <c r="AB338" s="39">
        <f t="shared" si="11"/>
        <v>0</v>
      </c>
      <c r="AC338" s="39" t="e">
        <f>C338-W338-#REF!-#REF!</f>
        <v>#REF!</v>
      </c>
    </row>
    <row r="339" spans="1:29" ht="19.5" customHeight="1" hidden="1">
      <c r="A339" s="15" t="s">
        <v>151</v>
      </c>
      <c r="B339" s="16"/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Y339" s="39" t="e">
        <f>SUM(#REF!)-#REF!</f>
        <v>#REF!</v>
      </c>
      <c r="Z339" s="39" t="e">
        <f>SUM(#REF!)-#REF!</f>
        <v>#REF!</v>
      </c>
      <c r="AA339" s="39" t="e">
        <f>SUM(#REF!)-C339</f>
        <v>#REF!</v>
      </c>
      <c r="AB339" s="39">
        <f t="shared" si="11"/>
        <v>0</v>
      </c>
      <c r="AC339" s="39" t="e">
        <f>C339-W339-#REF!-#REF!</f>
        <v>#REF!</v>
      </c>
    </row>
    <row r="340" spans="1:29" ht="19.5" customHeight="1" hidden="1">
      <c r="A340" s="11"/>
      <c r="B340" s="12" t="s">
        <v>152</v>
      </c>
      <c r="C340" s="26">
        <v>0</v>
      </c>
      <c r="D340" s="13">
        <v>0</v>
      </c>
      <c r="E340" s="13">
        <v>0</v>
      </c>
      <c r="F340" s="13"/>
      <c r="G340" s="13">
        <v>0</v>
      </c>
      <c r="H340" s="13"/>
      <c r="I340" s="13"/>
      <c r="J340" s="13"/>
      <c r="K340" s="13">
        <v>0</v>
      </c>
      <c r="L340" s="13"/>
      <c r="M340" s="13"/>
      <c r="N340" s="13"/>
      <c r="O340" s="13">
        <v>0</v>
      </c>
      <c r="P340" s="13"/>
      <c r="Q340" s="13"/>
      <c r="R340" s="13"/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Y340" s="39" t="e">
        <f>SUM(#REF!)-#REF!</f>
        <v>#REF!</v>
      </c>
      <c r="Z340" s="39" t="e">
        <f>SUM(#REF!)-#REF!</f>
        <v>#REF!</v>
      </c>
      <c r="AA340" s="39" t="e">
        <f>SUM(#REF!)-C340</f>
        <v>#REF!</v>
      </c>
      <c r="AB340" s="39">
        <f t="shared" si="11"/>
        <v>0</v>
      </c>
      <c r="AC340" s="39" t="e">
        <f>C340-W340-#REF!-#REF!</f>
        <v>#REF!</v>
      </c>
    </row>
    <row r="341" spans="1:29" ht="19.5" customHeight="1" hidden="1">
      <c r="A341" s="11"/>
      <c r="B341" s="12" t="s">
        <v>153</v>
      </c>
      <c r="C341" s="26">
        <v>0</v>
      </c>
      <c r="D341" s="13">
        <v>0</v>
      </c>
      <c r="E341" s="13">
        <v>0</v>
      </c>
      <c r="F341" s="13"/>
      <c r="G341" s="13">
        <v>0</v>
      </c>
      <c r="H341" s="13"/>
      <c r="I341" s="13"/>
      <c r="J341" s="13"/>
      <c r="K341" s="13">
        <v>0</v>
      </c>
      <c r="L341" s="13"/>
      <c r="M341" s="13"/>
      <c r="N341" s="13"/>
      <c r="O341" s="13">
        <v>0</v>
      </c>
      <c r="P341" s="13"/>
      <c r="Q341" s="13"/>
      <c r="R341" s="13"/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Y341" s="39" t="e">
        <f>SUM(#REF!)-#REF!</f>
        <v>#REF!</v>
      </c>
      <c r="Z341" s="39" t="e">
        <f>SUM(#REF!)-#REF!</f>
        <v>#REF!</v>
      </c>
      <c r="AA341" s="39" t="e">
        <f>SUM(#REF!)-C341</f>
        <v>#REF!</v>
      </c>
      <c r="AB341" s="39">
        <f t="shared" si="11"/>
        <v>0</v>
      </c>
      <c r="AC341" s="39" t="e">
        <f>C341-W341-#REF!-#REF!</f>
        <v>#REF!</v>
      </c>
    </row>
    <row r="342" spans="1:29" ht="19.5" customHeight="1" hidden="1">
      <c r="A342" s="11"/>
      <c r="B342" s="12" t="s">
        <v>154</v>
      </c>
      <c r="C342" s="26">
        <v>0</v>
      </c>
      <c r="D342" s="13">
        <v>0</v>
      </c>
      <c r="E342" s="13">
        <v>0</v>
      </c>
      <c r="F342" s="13"/>
      <c r="G342" s="13">
        <v>0</v>
      </c>
      <c r="H342" s="13"/>
      <c r="I342" s="13"/>
      <c r="J342" s="13"/>
      <c r="K342" s="13">
        <v>0</v>
      </c>
      <c r="L342" s="13"/>
      <c r="M342" s="13"/>
      <c r="N342" s="13"/>
      <c r="O342" s="13">
        <v>0</v>
      </c>
      <c r="P342" s="13"/>
      <c r="Q342" s="13"/>
      <c r="R342" s="13"/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44" t="s">
        <v>195</v>
      </c>
      <c r="Y342" s="39" t="e">
        <f>SUM(#REF!)-#REF!</f>
        <v>#REF!</v>
      </c>
      <c r="Z342" s="39" t="e">
        <f>SUM(#REF!)-#REF!</f>
        <v>#REF!</v>
      </c>
      <c r="AA342" s="39" t="e">
        <f>SUM(#REF!)-C342</f>
        <v>#REF!</v>
      </c>
      <c r="AB342" s="39">
        <f t="shared" si="11"/>
        <v>0</v>
      </c>
      <c r="AC342" s="39" t="e">
        <f>C342-W342-#REF!-#REF!</f>
        <v>#REF!</v>
      </c>
    </row>
    <row r="343" spans="1:29" ht="19.5" customHeight="1" hidden="1">
      <c r="A343" s="15" t="s">
        <v>272</v>
      </c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36"/>
      <c r="Y343" s="39"/>
      <c r="Z343" s="39"/>
      <c r="AA343" s="39"/>
      <c r="AB343" s="39"/>
      <c r="AC343" s="39"/>
    </row>
    <row r="344" spans="1:29" ht="19.5" customHeight="1" hidden="1">
      <c r="A344" s="11"/>
      <c r="B344" s="12" t="s">
        <v>83</v>
      </c>
      <c r="C344" s="13">
        <v>0</v>
      </c>
      <c r="D344" s="13"/>
      <c r="E344" s="13"/>
      <c r="F344" s="13"/>
      <c r="G344" s="13">
        <v>0</v>
      </c>
      <c r="H344" s="13"/>
      <c r="I344" s="13"/>
      <c r="J344" s="13"/>
      <c r="K344" s="13">
        <v>0</v>
      </c>
      <c r="L344" s="13"/>
      <c r="M344" s="13"/>
      <c r="N344" s="13"/>
      <c r="O344" s="13">
        <v>0</v>
      </c>
      <c r="P344" s="13"/>
      <c r="Q344" s="13"/>
      <c r="R344" s="13"/>
      <c r="S344" s="13">
        <v>0</v>
      </c>
      <c r="T344" s="13"/>
      <c r="U344" s="13"/>
      <c r="V344" s="13"/>
      <c r="W344" s="13">
        <v>0</v>
      </c>
      <c r="X344" s="36"/>
      <c r="Y344" s="39"/>
      <c r="Z344" s="39"/>
      <c r="AA344" s="39"/>
      <c r="AB344" s="39"/>
      <c r="AC344" s="39"/>
    </row>
    <row r="345" spans="1:29" ht="19.5" customHeight="1">
      <c r="A345" s="17" t="s">
        <v>79</v>
      </c>
      <c r="B345" s="18"/>
      <c r="C345" s="19">
        <v>20169393000</v>
      </c>
      <c r="D345" s="19">
        <v>585163623</v>
      </c>
      <c r="E345" s="19">
        <v>1366261672</v>
      </c>
      <c r="F345" s="19">
        <v>2400438970</v>
      </c>
      <c r="G345" s="19">
        <v>4351864265</v>
      </c>
      <c r="H345" s="19">
        <v>1398026118</v>
      </c>
      <c r="I345" s="19">
        <v>1321190127</v>
      </c>
      <c r="J345" s="19">
        <v>1322549130</v>
      </c>
      <c r="K345" s="19">
        <v>4041765375</v>
      </c>
      <c r="L345" s="19">
        <v>1385391880</v>
      </c>
      <c r="M345" s="19">
        <v>1312015176</v>
      </c>
      <c r="N345" s="19">
        <v>2403767366</v>
      </c>
      <c r="O345" s="19">
        <v>5101174422</v>
      </c>
      <c r="P345" s="19">
        <v>1296070895</v>
      </c>
      <c r="Q345" s="19">
        <v>1249539341</v>
      </c>
      <c r="R345" s="19">
        <v>1272527420</v>
      </c>
      <c r="S345" s="19">
        <v>3818137656</v>
      </c>
      <c r="T345" s="19">
        <v>910430828</v>
      </c>
      <c r="U345" s="19">
        <v>0</v>
      </c>
      <c r="V345" s="19">
        <v>910430828</v>
      </c>
      <c r="W345" s="19">
        <v>18223372546</v>
      </c>
      <c r="Y345" s="39" t="e">
        <f>SUM(#REF!)-#REF!</f>
        <v>#REF!</v>
      </c>
      <c r="Z345" s="39" t="e">
        <f>SUM(#REF!)-#REF!</f>
        <v>#REF!</v>
      </c>
      <c r="AA345" s="39" t="e">
        <f>SUM(#REF!)-C345</f>
        <v>#REF!</v>
      </c>
      <c r="AB345" s="39">
        <f aca="true" t="shared" si="12" ref="AB345:AB376">SUM(D345:V345)-W345-G345-K345-O345-S345-V345</f>
        <v>0</v>
      </c>
      <c r="AC345" s="39" t="e">
        <f>C345-W345-#REF!-#REF!</f>
        <v>#REF!</v>
      </c>
    </row>
    <row r="346" spans="1:29" ht="19.5" customHeight="1">
      <c r="A346" s="15" t="s">
        <v>251</v>
      </c>
      <c r="B346" s="16"/>
      <c r="C346" s="10">
        <v>19545256000</v>
      </c>
      <c r="D346" s="10">
        <v>569017019</v>
      </c>
      <c r="E346" s="10">
        <v>1324864389</v>
      </c>
      <c r="F346" s="10">
        <v>2377339453</v>
      </c>
      <c r="G346" s="10">
        <v>4271220861</v>
      </c>
      <c r="H346" s="10">
        <v>1370593018</v>
      </c>
      <c r="I346" s="10">
        <v>1289754623</v>
      </c>
      <c r="J346" s="10">
        <v>1280729649</v>
      </c>
      <c r="K346" s="10">
        <v>3941077290</v>
      </c>
      <c r="L346" s="10">
        <v>1335247464</v>
      </c>
      <c r="M346" s="10">
        <v>1281360294</v>
      </c>
      <c r="N346" s="10">
        <v>2371839167</v>
      </c>
      <c r="O346" s="10">
        <v>4988446925</v>
      </c>
      <c r="P346" s="10">
        <v>1267312184</v>
      </c>
      <c r="Q346" s="10">
        <v>1220426976</v>
      </c>
      <c r="R346" s="10">
        <v>1205921215</v>
      </c>
      <c r="S346" s="10">
        <v>3693660375</v>
      </c>
      <c r="T346" s="10">
        <v>795379121</v>
      </c>
      <c r="U346" s="10">
        <v>0</v>
      </c>
      <c r="V346" s="10">
        <v>795379121</v>
      </c>
      <c r="W346" s="10">
        <v>17689784572</v>
      </c>
      <c r="Y346" s="39" t="e">
        <f>SUM(#REF!)-#REF!</f>
        <v>#REF!</v>
      </c>
      <c r="Z346" s="39" t="e">
        <f>SUM(#REF!)-#REF!</f>
        <v>#REF!</v>
      </c>
      <c r="AA346" s="39" t="e">
        <f>SUM(#REF!)-C346</f>
        <v>#REF!</v>
      </c>
      <c r="AB346" s="39">
        <f t="shared" si="12"/>
        <v>0</v>
      </c>
      <c r="AC346" s="39" t="e">
        <f>C346-W346-#REF!-#REF!</f>
        <v>#REF!</v>
      </c>
    </row>
    <row r="347" spans="1:29" ht="19.5" customHeight="1">
      <c r="A347" s="11"/>
      <c r="B347" s="12" t="s">
        <v>52</v>
      </c>
      <c r="C347" s="26">
        <v>4890840000</v>
      </c>
      <c r="D347" s="13">
        <v>394094531</v>
      </c>
      <c r="E347" s="13">
        <v>392950654</v>
      </c>
      <c r="F347" s="13">
        <v>393064674</v>
      </c>
      <c r="G347" s="13">
        <v>1180109859</v>
      </c>
      <c r="H347" s="13">
        <v>391512444</v>
      </c>
      <c r="I347" s="13">
        <v>391194047</v>
      </c>
      <c r="J347" s="13">
        <v>388998900</v>
      </c>
      <c r="K347" s="13">
        <v>1171705391</v>
      </c>
      <c r="L347" s="13">
        <v>390002409</v>
      </c>
      <c r="M347" s="13">
        <v>390832162</v>
      </c>
      <c r="N347" s="13">
        <v>388353514</v>
      </c>
      <c r="O347" s="13">
        <v>1169188085</v>
      </c>
      <c r="P347" s="13">
        <v>392899881</v>
      </c>
      <c r="Q347" s="13">
        <v>391205449</v>
      </c>
      <c r="R347" s="13">
        <v>390453059</v>
      </c>
      <c r="S347" s="13">
        <v>1174558389</v>
      </c>
      <c r="T347" s="13">
        <v>-14074</v>
      </c>
      <c r="U347" s="13"/>
      <c r="V347" s="13">
        <v>-14074</v>
      </c>
      <c r="W347" s="13">
        <v>4695547650</v>
      </c>
      <c r="Y347" s="39" t="e">
        <f>SUM(#REF!)-#REF!</f>
        <v>#REF!</v>
      </c>
      <c r="Z347" s="39" t="e">
        <f>SUM(#REF!)-#REF!</f>
        <v>#REF!</v>
      </c>
      <c r="AA347" s="39" t="e">
        <f>SUM(#REF!)-C347</f>
        <v>#REF!</v>
      </c>
      <c r="AB347" s="39">
        <f t="shared" si="12"/>
        <v>0</v>
      </c>
      <c r="AC347" s="39" t="e">
        <f>C347-W347-#REF!-#REF!</f>
        <v>#REF!</v>
      </c>
    </row>
    <row r="348" spans="1:29" ht="19.5" customHeight="1">
      <c r="A348" s="11"/>
      <c r="B348" s="12" t="s">
        <v>53</v>
      </c>
      <c r="C348" s="26">
        <v>2378965000</v>
      </c>
      <c r="D348" s="13">
        <v>78617045</v>
      </c>
      <c r="E348" s="13">
        <v>41726471</v>
      </c>
      <c r="F348" s="13">
        <v>866134598</v>
      </c>
      <c r="G348" s="13">
        <v>986478114</v>
      </c>
      <c r="H348" s="13">
        <v>41764200</v>
      </c>
      <c r="I348" s="13">
        <v>36396028</v>
      </c>
      <c r="J348" s="13">
        <v>35023271</v>
      </c>
      <c r="K348" s="13">
        <v>113183499</v>
      </c>
      <c r="L348" s="13">
        <v>81505144</v>
      </c>
      <c r="M348" s="13">
        <v>37915102</v>
      </c>
      <c r="N348" s="13">
        <v>881010370</v>
      </c>
      <c r="O348" s="13">
        <v>1000430616</v>
      </c>
      <c r="P348" s="13">
        <v>43945646</v>
      </c>
      <c r="Q348" s="13">
        <v>37603231</v>
      </c>
      <c r="R348" s="13">
        <v>36787685</v>
      </c>
      <c r="S348" s="13">
        <v>118336562</v>
      </c>
      <c r="T348" s="13">
        <v>10487</v>
      </c>
      <c r="U348" s="13"/>
      <c r="V348" s="13">
        <v>10487</v>
      </c>
      <c r="W348" s="13">
        <v>2218439278</v>
      </c>
      <c r="Y348" s="39" t="e">
        <f>SUM(#REF!)-#REF!</f>
        <v>#REF!</v>
      </c>
      <c r="Z348" s="39" t="e">
        <f>SUM(#REF!)-#REF!</f>
        <v>#REF!</v>
      </c>
      <c r="AA348" s="39" t="e">
        <f>SUM(#REF!)-C348</f>
        <v>#REF!</v>
      </c>
      <c r="AB348" s="39">
        <f t="shared" si="12"/>
        <v>0</v>
      </c>
      <c r="AC348" s="39" t="e">
        <f>C348-W348-#REF!-#REF!</f>
        <v>#REF!</v>
      </c>
    </row>
    <row r="349" spans="1:29" ht="19.5" customHeight="1">
      <c r="A349" s="11"/>
      <c r="B349" s="12" t="s">
        <v>19</v>
      </c>
      <c r="C349" s="26">
        <v>152023000</v>
      </c>
      <c r="D349" s="13"/>
      <c r="E349" s="13">
        <v>12401897</v>
      </c>
      <c r="F349" s="13">
        <v>11597498</v>
      </c>
      <c r="G349" s="13">
        <v>23999395</v>
      </c>
      <c r="H349" s="13">
        <v>11777566</v>
      </c>
      <c r="I349" s="13">
        <v>12377607</v>
      </c>
      <c r="J349" s="13">
        <v>11535810</v>
      </c>
      <c r="K349" s="13">
        <v>35690983</v>
      </c>
      <c r="L349" s="13">
        <v>11767007</v>
      </c>
      <c r="M349" s="13">
        <v>12436949</v>
      </c>
      <c r="N349" s="13">
        <v>13156007</v>
      </c>
      <c r="O349" s="13">
        <v>37359963</v>
      </c>
      <c r="P349" s="13">
        <v>11731018</v>
      </c>
      <c r="Q349" s="13">
        <v>13076722</v>
      </c>
      <c r="R349" s="13">
        <v>14547707</v>
      </c>
      <c r="S349" s="13">
        <v>39355447</v>
      </c>
      <c r="T349" s="13">
        <v>15460975</v>
      </c>
      <c r="U349" s="13"/>
      <c r="V349" s="13">
        <v>15460975</v>
      </c>
      <c r="W349" s="13">
        <v>151866763</v>
      </c>
      <c r="Y349" s="39" t="e">
        <f>SUM(#REF!)-#REF!</f>
        <v>#REF!</v>
      </c>
      <c r="Z349" s="39" t="e">
        <f>SUM(#REF!)-#REF!</f>
        <v>#REF!</v>
      </c>
      <c r="AA349" s="39" t="e">
        <f>SUM(#REF!)-C349</f>
        <v>#REF!</v>
      </c>
      <c r="AB349" s="39">
        <f t="shared" si="12"/>
        <v>0</v>
      </c>
      <c r="AC349" s="39" t="e">
        <f>C349-W349-#REF!-#REF!</f>
        <v>#REF!</v>
      </c>
    </row>
    <row r="350" spans="1:29" ht="19.5" customHeight="1">
      <c r="A350" s="11"/>
      <c r="B350" s="12" t="s">
        <v>24</v>
      </c>
      <c r="C350" s="26">
        <v>857213000</v>
      </c>
      <c r="D350" s="13">
        <v>360000</v>
      </c>
      <c r="E350" s="13">
        <v>55649600</v>
      </c>
      <c r="F350" s="13">
        <v>45163200</v>
      </c>
      <c r="G350" s="13">
        <v>101172800</v>
      </c>
      <c r="H350" s="13">
        <v>64550000</v>
      </c>
      <c r="I350" s="13">
        <v>61919000</v>
      </c>
      <c r="J350" s="13">
        <v>49009000</v>
      </c>
      <c r="K350" s="13">
        <v>175478000</v>
      </c>
      <c r="L350" s="13">
        <v>56921600</v>
      </c>
      <c r="M350" s="13">
        <v>55226146</v>
      </c>
      <c r="N350" s="13">
        <v>54870454</v>
      </c>
      <c r="O350" s="13">
        <v>167018200</v>
      </c>
      <c r="P350" s="13">
        <v>48727600</v>
      </c>
      <c r="Q350" s="13">
        <v>44335400</v>
      </c>
      <c r="R350" s="13">
        <v>53714000</v>
      </c>
      <c r="S350" s="13">
        <v>146777000</v>
      </c>
      <c r="T350" s="13">
        <v>50565000</v>
      </c>
      <c r="U350" s="13"/>
      <c r="V350" s="13">
        <v>50565000</v>
      </c>
      <c r="W350" s="13">
        <v>641011000</v>
      </c>
      <c r="Y350" s="39" t="e">
        <f>SUM(#REF!)-#REF!</f>
        <v>#REF!</v>
      </c>
      <c r="Z350" s="39" t="e">
        <f>SUM(#REF!)-#REF!</f>
        <v>#REF!</v>
      </c>
      <c r="AA350" s="39" t="e">
        <f>SUM(#REF!)-C350</f>
        <v>#REF!</v>
      </c>
      <c r="AB350" s="39">
        <f t="shared" si="12"/>
        <v>0</v>
      </c>
      <c r="AC350" s="39" t="e">
        <f>C350-W350-#REF!-#REF!</f>
        <v>#REF!</v>
      </c>
    </row>
    <row r="351" spans="1:29" ht="19.5" customHeight="1">
      <c r="A351" s="11"/>
      <c r="B351" s="12" t="s">
        <v>252</v>
      </c>
      <c r="C351" s="26">
        <v>7658793000</v>
      </c>
      <c r="D351" s="13">
        <v>27335322</v>
      </c>
      <c r="E351" s="13">
        <v>607209147</v>
      </c>
      <c r="F351" s="13">
        <v>757088784</v>
      </c>
      <c r="G351" s="13">
        <v>1391633253</v>
      </c>
      <c r="H351" s="13">
        <v>583668209</v>
      </c>
      <c r="I351" s="13">
        <v>557244407</v>
      </c>
      <c r="J351" s="13">
        <v>574883391</v>
      </c>
      <c r="K351" s="13">
        <v>1715796007</v>
      </c>
      <c r="L351" s="13">
        <v>527196127</v>
      </c>
      <c r="M351" s="13">
        <v>557279810</v>
      </c>
      <c r="N351" s="13">
        <v>791710408</v>
      </c>
      <c r="O351" s="13">
        <v>1876186345</v>
      </c>
      <c r="P351" s="13">
        <v>487304313</v>
      </c>
      <c r="Q351" s="13">
        <v>477054198</v>
      </c>
      <c r="R351" s="13">
        <v>472763925</v>
      </c>
      <c r="S351" s="13">
        <v>1437122436</v>
      </c>
      <c r="T351" s="13">
        <v>538369783</v>
      </c>
      <c r="U351" s="13"/>
      <c r="V351" s="13">
        <v>538369783</v>
      </c>
      <c r="W351" s="13">
        <v>6959107824</v>
      </c>
      <c r="Y351" s="39" t="e">
        <f>SUM(#REF!)-#REF!</f>
        <v>#REF!</v>
      </c>
      <c r="Z351" s="39" t="e">
        <f>SUM(#REF!)-#REF!</f>
        <v>#REF!</v>
      </c>
      <c r="AA351" s="39" t="e">
        <f>SUM(#REF!)-C351</f>
        <v>#REF!</v>
      </c>
      <c r="AB351" s="39">
        <f t="shared" si="12"/>
        <v>0</v>
      </c>
      <c r="AC351" s="39" t="e">
        <f>C351-W351-#REF!-#REF!</f>
        <v>#REF!</v>
      </c>
    </row>
    <row r="352" spans="1:29" ht="19.5" customHeight="1">
      <c r="A352" s="11"/>
      <c r="B352" s="12" t="s">
        <v>200</v>
      </c>
      <c r="C352" s="26">
        <v>70222000</v>
      </c>
      <c r="D352" s="13">
        <v>4750321</v>
      </c>
      <c r="E352" s="13">
        <v>4810348</v>
      </c>
      <c r="F352" s="13">
        <v>7680695</v>
      </c>
      <c r="G352" s="13">
        <v>17241364</v>
      </c>
      <c r="H352" s="13">
        <v>5471805</v>
      </c>
      <c r="I352" s="13">
        <v>4671895</v>
      </c>
      <c r="J352" s="13">
        <v>4581385</v>
      </c>
      <c r="K352" s="13">
        <v>14725085</v>
      </c>
      <c r="L352" s="13">
        <v>5147890</v>
      </c>
      <c r="M352" s="13">
        <v>4766130</v>
      </c>
      <c r="N352" s="13">
        <v>9614850</v>
      </c>
      <c r="O352" s="13">
        <v>19528870</v>
      </c>
      <c r="P352" s="13">
        <v>4450769</v>
      </c>
      <c r="Q352" s="13">
        <v>4606159</v>
      </c>
      <c r="R352" s="13">
        <v>4603339</v>
      </c>
      <c r="S352" s="13">
        <v>13660267</v>
      </c>
      <c r="T352" s="13">
        <v>249942</v>
      </c>
      <c r="U352" s="13"/>
      <c r="V352" s="13">
        <v>249942</v>
      </c>
      <c r="W352" s="13">
        <v>65405528</v>
      </c>
      <c r="Y352" s="39" t="e">
        <f>SUM(#REF!)-#REF!</f>
        <v>#REF!</v>
      </c>
      <c r="Z352" s="39" t="e">
        <f>SUM(#REF!)-#REF!</f>
        <v>#REF!</v>
      </c>
      <c r="AA352" s="39" t="e">
        <f>SUM(#REF!)-C352</f>
        <v>#REF!</v>
      </c>
      <c r="AB352" s="39">
        <f t="shared" si="12"/>
        <v>0</v>
      </c>
      <c r="AC352" s="39" t="e">
        <f>C352-W352-#REF!-#REF!</f>
        <v>#REF!</v>
      </c>
    </row>
    <row r="353" spans="1:29" ht="19.5" customHeight="1">
      <c r="A353" s="11"/>
      <c r="B353" s="12" t="s">
        <v>56</v>
      </c>
      <c r="C353" s="26">
        <v>5085000</v>
      </c>
      <c r="D353" s="13"/>
      <c r="E353" s="13"/>
      <c r="F353" s="13">
        <v>3965000</v>
      </c>
      <c r="G353" s="13">
        <v>3965000</v>
      </c>
      <c r="H353" s="13"/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/>
      <c r="V353" s="13">
        <v>0</v>
      </c>
      <c r="W353" s="13">
        <v>3965000</v>
      </c>
      <c r="Y353" s="39" t="e">
        <f>SUM(#REF!)-#REF!</f>
        <v>#REF!</v>
      </c>
      <c r="Z353" s="39" t="e">
        <f>SUM(#REF!)-#REF!</f>
        <v>#REF!</v>
      </c>
      <c r="AA353" s="39" t="e">
        <f>SUM(#REF!)-C353</f>
        <v>#REF!</v>
      </c>
      <c r="AB353" s="39">
        <f t="shared" si="12"/>
        <v>0</v>
      </c>
      <c r="AC353" s="39" t="e">
        <f>C353-W353-#REF!-#REF!</f>
        <v>#REF!</v>
      </c>
    </row>
    <row r="354" spans="1:29" ht="19.5" customHeight="1">
      <c r="A354" s="11"/>
      <c r="B354" s="12" t="s">
        <v>291</v>
      </c>
      <c r="C354" s="26">
        <v>66573000</v>
      </c>
      <c r="D354" s="13"/>
      <c r="E354" s="13"/>
      <c r="F354" s="13">
        <v>11687000</v>
      </c>
      <c r="G354" s="13">
        <v>11687000</v>
      </c>
      <c r="H354" s="13"/>
      <c r="I354" s="13">
        <v>0</v>
      </c>
      <c r="J354" s="13">
        <v>0</v>
      </c>
      <c r="K354" s="13">
        <v>0</v>
      </c>
      <c r="L354" s="13">
        <v>23556000</v>
      </c>
      <c r="M354" s="13">
        <v>0</v>
      </c>
      <c r="N354" s="13">
        <v>0</v>
      </c>
      <c r="O354" s="13">
        <v>23556000</v>
      </c>
      <c r="P354" s="13">
        <v>0</v>
      </c>
      <c r="Q354" s="13">
        <v>23907000</v>
      </c>
      <c r="R354" s="13">
        <v>0</v>
      </c>
      <c r="S354" s="13">
        <v>23907000</v>
      </c>
      <c r="T354" s="13">
        <v>0</v>
      </c>
      <c r="U354" s="13"/>
      <c r="V354" s="13">
        <v>0</v>
      </c>
      <c r="W354" s="13">
        <v>59150000</v>
      </c>
      <c r="Y354" s="39" t="e">
        <f>SUM(#REF!)-#REF!</f>
        <v>#REF!</v>
      </c>
      <c r="Z354" s="39" t="e">
        <f>SUM(#REF!)-#REF!</f>
        <v>#REF!</v>
      </c>
      <c r="AA354" s="39" t="e">
        <f>SUM(#REF!)-C354</f>
        <v>#REF!</v>
      </c>
      <c r="AB354" s="39">
        <f t="shared" si="12"/>
        <v>0</v>
      </c>
      <c r="AC354" s="39" t="e">
        <f>C354-W354-#REF!-#REF!</f>
        <v>#REF!</v>
      </c>
    </row>
    <row r="355" spans="1:29" ht="19.5" customHeight="1">
      <c r="A355" s="11"/>
      <c r="B355" s="12" t="s">
        <v>57</v>
      </c>
      <c r="C355" s="26">
        <v>4824000</v>
      </c>
      <c r="D355" s="13">
        <v>63200</v>
      </c>
      <c r="E355" s="13">
        <v>45800</v>
      </c>
      <c r="F355" s="13">
        <v>58500</v>
      </c>
      <c r="G355" s="13">
        <v>167500</v>
      </c>
      <c r="H355" s="13">
        <v>12000</v>
      </c>
      <c r="I355" s="13">
        <v>35000</v>
      </c>
      <c r="J355" s="13">
        <v>16200</v>
      </c>
      <c r="K355" s="13">
        <v>63200</v>
      </c>
      <c r="L355" s="13">
        <v>73500</v>
      </c>
      <c r="M355" s="13">
        <v>0</v>
      </c>
      <c r="N355" s="13">
        <v>0</v>
      </c>
      <c r="O355" s="13">
        <v>73500</v>
      </c>
      <c r="P355" s="13">
        <v>0</v>
      </c>
      <c r="Q355" s="13">
        <v>176000</v>
      </c>
      <c r="R355" s="13">
        <v>60600</v>
      </c>
      <c r="S355" s="13">
        <v>236600</v>
      </c>
      <c r="T355" s="13">
        <v>-16000</v>
      </c>
      <c r="U355" s="13"/>
      <c r="V355" s="13">
        <v>-16000</v>
      </c>
      <c r="W355" s="13">
        <v>524800</v>
      </c>
      <c r="Y355" s="39" t="e">
        <f>SUM(#REF!)-#REF!</f>
        <v>#REF!</v>
      </c>
      <c r="Z355" s="39" t="e">
        <f>SUM(#REF!)-#REF!</f>
        <v>#REF!</v>
      </c>
      <c r="AA355" s="39" t="e">
        <f>SUM(#REF!)-C355</f>
        <v>#REF!</v>
      </c>
      <c r="AB355" s="39">
        <f t="shared" si="12"/>
        <v>0</v>
      </c>
      <c r="AC355" s="39" t="e">
        <f>C355-W355-#REF!-#REF!</f>
        <v>#REF!</v>
      </c>
    </row>
    <row r="356" spans="1:29" ht="19.5" customHeight="1">
      <c r="A356" s="11"/>
      <c r="B356" s="12" t="s">
        <v>83</v>
      </c>
      <c r="C356" s="26">
        <v>53832000</v>
      </c>
      <c r="D356" s="13">
        <v>2963097</v>
      </c>
      <c r="E356" s="13">
        <v>2624890</v>
      </c>
      <c r="F356" s="13">
        <v>1897415</v>
      </c>
      <c r="G356" s="13">
        <v>7485402</v>
      </c>
      <c r="H356" s="13">
        <v>1526591</v>
      </c>
      <c r="I356" s="13">
        <v>2515558</v>
      </c>
      <c r="J356" s="13">
        <v>1975281</v>
      </c>
      <c r="K356" s="13">
        <v>6017430</v>
      </c>
      <c r="L356" s="13">
        <v>2086190</v>
      </c>
      <c r="M356" s="13">
        <v>1758741</v>
      </c>
      <c r="N356" s="13">
        <v>1336394</v>
      </c>
      <c r="O356" s="13">
        <v>5181325</v>
      </c>
      <c r="P356" s="13">
        <v>1002623</v>
      </c>
      <c r="Q356" s="13">
        <v>1474643</v>
      </c>
      <c r="R356" s="13">
        <v>2794734</v>
      </c>
      <c r="S356" s="13">
        <v>5272000</v>
      </c>
      <c r="T356" s="13">
        <v>-1767872</v>
      </c>
      <c r="U356" s="13"/>
      <c r="V356" s="13">
        <v>-1767872</v>
      </c>
      <c r="W356" s="13">
        <v>22188285</v>
      </c>
      <c r="Y356" s="39" t="e">
        <f>SUM(#REF!)-#REF!</f>
        <v>#REF!</v>
      </c>
      <c r="Z356" s="39" t="e">
        <f>SUM(#REF!)-#REF!</f>
        <v>#REF!</v>
      </c>
      <c r="AA356" s="39" t="e">
        <f>SUM(#REF!)-C356</f>
        <v>#REF!</v>
      </c>
      <c r="AB356" s="39">
        <f t="shared" si="12"/>
        <v>0</v>
      </c>
      <c r="AC356" s="39" t="e">
        <f>C356-W356-#REF!-#REF!</f>
        <v>#REF!</v>
      </c>
    </row>
    <row r="357" spans="1:29" ht="19.5" customHeight="1">
      <c r="A357" s="11"/>
      <c r="B357" s="12" t="s">
        <v>17</v>
      </c>
      <c r="C357" s="26">
        <v>56391000</v>
      </c>
      <c r="D357" s="13">
        <v>1879684</v>
      </c>
      <c r="E357" s="13">
        <v>3926040</v>
      </c>
      <c r="F357" s="13">
        <v>2955399</v>
      </c>
      <c r="G357" s="13">
        <v>8761123</v>
      </c>
      <c r="H357" s="13">
        <v>3338870</v>
      </c>
      <c r="I357" s="13">
        <v>3443018</v>
      </c>
      <c r="J357" s="13">
        <v>2323113</v>
      </c>
      <c r="K357" s="13">
        <v>9105001</v>
      </c>
      <c r="L357" s="13">
        <v>3956337</v>
      </c>
      <c r="M357" s="13">
        <v>2583653</v>
      </c>
      <c r="N357" s="13">
        <v>3583121</v>
      </c>
      <c r="O357" s="13">
        <v>10123111</v>
      </c>
      <c r="P357" s="13">
        <v>2447924</v>
      </c>
      <c r="Q357" s="13">
        <v>2906866</v>
      </c>
      <c r="R357" s="13">
        <v>2338011</v>
      </c>
      <c r="S357" s="13">
        <v>7692801</v>
      </c>
      <c r="T357" s="13">
        <v>1573029</v>
      </c>
      <c r="U357" s="13"/>
      <c r="V357" s="13">
        <v>1573029</v>
      </c>
      <c r="W357" s="13">
        <v>37255065</v>
      </c>
      <c r="Y357" s="39" t="e">
        <f>SUM(#REF!)-#REF!</f>
        <v>#REF!</v>
      </c>
      <c r="Z357" s="39" t="e">
        <f>SUM(#REF!)-#REF!</f>
        <v>#REF!</v>
      </c>
      <c r="AA357" s="39" t="e">
        <f>SUM(#REF!)-C357</f>
        <v>#REF!</v>
      </c>
      <c r="AB357" s="39">
        <f t="shared" si="12"/>
        <v>0</v>
      </c>
      <c r="AC357" s="39" t="e">
        <f>C357-W357-#REF!-#REF!</f>
        <v>#REF!</v>
      </c>
    </row>
    <row r="358" spans="1:29" ht="19.5" customHeight="1">
      <c r="A358" s="11"/>
      <c r="B358" s="12" t="s">
        <v>202</v>
      </c>
      <c r="C358" s="26">
        <v>8865000</v>
      </c>
      <c r="D358" s="13">
        <v>443740</v>
      </c>
      <c r="E358" s="13">
        <v>145506</v>
      </c>
      <c r="F358" s="13">
        <v>120240</v>
      </c>
      <c r="G358" s="13">
        <v>709486</v>
      </c>
      <c r="H358" s="13">
        <v>126980</v>
      </c>
      <c r="I358" s="13">
        <v>192662</v>
      </c>
      <c r="J358" s="13">
        <v>97344</v>
      </c>
      <c r="K358" s="13">
        <v>416986</v>
      </c>
      <c r="L358" s="13">
        <v>155815</v>
      </c>
      <c r="M358" s="13">
        <v>147087</v>
      </c>
      <c r="N358" s="13">
        <v>85380</v>
      </c>
      <c r="O358" s="13">
        <v>388282</v>
      </c>
      <c r="P358" s="13">
        <v>37400</v>
      </c>
      <c r="Q358" s="13">
        <v>83520</v>
      </c>
      <c r="R358" s="13">
        <v>32740</v>
      </c>
      <c r="S358" s="13">
        <v>153660</v>
      </c>
      <c r="T358" s="13">
        <v>-475838</v>
      </c>
      <c r="U358" s="13"/>
      <c r="V358" s="13">
        <v>-475838</v>
      </c>
      <c r="W358" s="13">
        <v>1192576</v>
      </c>
      <c r="Y358" s="39" t="e">
        <f>SUM(#REF!)-#REF!</f>
        <v>#REF!</v>
      </c>
      <c r="Z358" s="39" t="e">
        <f>SUM(#REF!)-#REF!</f>
        <v>#REF!</v>
      </c>
      <c r="AA358" s="39" t="e">
        <f>SUM(#REF!)-C358</f>
        <v>#REF!</v>
      </c>
      <c r="AB358" s="39">
        <f t="shared" si="12"/>
        <v>0</v>
      </c>
      <c r="AC358" s="39" t="e">
        <f>C358-W358-#REF!-#REF!</f>
        <v>#REF!</v>
      </c>
    </row>
    <row r="359" spans="1:29" ht="19.5" customHeight="1">
      <c r="A359" s="11"/>
      <c r="B359" s="12" t="s">
        <v>73</v>
      </c>
      <c r="C359" s="26">
        <v>2922524000</v>
      </c>
      <c r="D359" s="13">
        <v>26804482</v>
      </c>
      <c r="E359" s="13">
        <v>171358789</v>
      </c>
      <c r="F359" s="13">
        <v>243511187</v>
      </c>
      <c r="G359" s="13">
        <v>441674458</v>
      </c>
      <c r="H359" s="13">
        <v>234644165</v>
      </c>
      <c r="I359" s="13">
        <v>187686612</v>
      </c>
      <c r="J359" s="13">
        <v>179988329</v>
      </c>
      <c r="K359" s="13">
        <v>602319106</v>
      </c>
      <c r="L359" s="13">
        <v>199459449</v>
      </c>
      <c r="M359" s="13">
        <v>185757077</v>
      </c>
      <c r="N359" s="13">
        <v>192446738</v>
      </c>
      <c r="O359" s="13">
        <v>577663264</v>
      </c>
      <c r="P359" s="13">
        <v>241385823</v>
      </c>
      <c r="Q359" s="13">
        <v>191030239</v>
      </c>
      <c r="R359" s="13">
        <v>208482333</v>
      </c>
      <c r="S359" s="13">
        <v>640898395</v>
      </c>
      <c r="T359" s="13">
        <v>174713347</v>
      </c>
      <c r="U359" s="13"/>
      <c r="V359" s="13">
        <v>174713347</v>
      </c>
      <c r="W359" s="13">
        <v>2437268570</v>
      </c>
      <c r="Y359" s="39" t="e">
        <f>SUM(#REF!)-#REF!</f>
        <v>#REF!</v>
      </c>
      <c r="Z359" s="39" t="e">
        <f>SUM(#REF!)-#REF!</f>
        <v>#REF!</v>
      </c>
      <c r="AA359" s="39" t="e">
        <f>SUM(#REF!)-C359</f>
        <v>#REF!</v>
      </c>
      <c r="AB359" s="39">
        <f t="shared" si="12"/>
        <v>0</v>
      </c>
      <c r="AC359" s="39" t="e">
        <f>C359-W359-#REF!-#REF!</f>
        <v>#REF!</v>
      </c>
    </row>
    <row r="360" spans="1:29" ht="19.5" customHeight="1">
      <c r="A360" s="11"/>
      <c r="B360" s="12" t="s">
        <v>74</v>
      </c>
      <c r="C360" s="26">
        <v>6721000</v>
      </c>
      <c r="D360" s="13">
        <v>524445</v>
      </c>
      <c r="E360" s="13">
        <v>394889</v>
      </c>
      <c r="F360" s="13">
        <v>248387</v>
      </c>
      <c r="G360" s="13">
        <v>1167721</v>
      </c>
      <c r="H360" s="13">
        <v>225654</v>
      </c>
      <c r="I360" s="13">
        <v>193112</v>
      </c>
      <c r="J360" s="13">
        <v>325108</v>
      </c>
      <c r="K360" s="13">
        <v>743874</v>
      </c>
      <c r="L360" s="13">
        <v>352541</v>
      </c>
      <c r="M360" s="13">
        <v>153207</v>
      </c>
      <c r="N360" s="13">
        <v>548253</v>
      </c>
      <c r="O360" s="13">
        <v>1054001</v>
      </c>
      <c r="P360" s="13">
        <v>388099</v>
      </c>
      <c r="Q360" s="13">
        <v>444925</v>
      </c>
      <c r="R360" s="13">
        <v>848016</v>
      </c>
      <c r="S360" s="13">
        <v>1681040</v>
      </c>
      <c r="T360" s="13">
        <v>45733</v>
      </c>
      <c r="U360" s="13"/>
      <c r="V360" s="13">
        <v>45733</v>
      </c>
      <c r="W360" s="13">
        <v>4692369</v>
      </c>
      <c r="Y360" s="39" t="e">
        <f>SUM(#REF!)-#REF!</f>
        <v>#REF!</v>
      </c>
      <c r="Z360" s="39" t="e">
        <f>SUM(#REF!)-#REF!</f>
        <v>#REF!</v>
      </c>
      <c r="AA360" s="39" t="e">
        <f>SUM(#REF!)-C360</f>
        <v>#REF!</v>
      </c>
      <c r="AB360" s="39">
        <f t="shared" si="12"/>
        <v>0</v>
      </c>
      <c r="AC360" s="39" t="e">
        <f>C360-W360-#REF!-#REF!</f>
        <v>#REF!</v>
      </c>
    </row>
    <row r="361" spans="1:29" ht="19.5" customHeight="1">
      <c r="A361" s="11"/>
      <c r="B361" s="12" t="s">
        <v>253</v>
      </c>
      <c r="C361" s="26">
        <v>390004000</v>
      </c>
      <c r="D361" s="13">
        <v>31132152</v>
      </c>
      <c r="E361" s="13">
        <v>31593371</v>
      </c>
      <c r="F361" s="13">
        <v>31589883</v>
      </c>
      <c r="G361" s="13">
        <v>94315406</v>
      </c>
      <c r="H361" s="13">
        <v>31591127</v>
      </c>
      <c r="I361" s="13">
        <v>31592127</v>
      </c>
      <c r="J361" s="13">
        <v>31591127</v>
      </c>
      <c r="K361" s="13">
        <v>94774381</v>
      </c>
      <c r="L361" s="13">
        <v>31591127</v>
      </c>
      <c r="M361" s="13">
        <v>31591127</v>
      </c>
      <c r="N361" s="13">
        <v>31777127</v>
      </c>
      <c r="O361" s="13">
        <v>94959381</v>
      </c>
      <c r="P361" s="13">
        <v>31561127</v>
      </c>
      <c r="Q361" s="13">
        <v>31591127</v>
      </c>
      <c r="R361" s="13">
        <v>17375201</v>
      </c>
      <c r="S361" s="13">
        <v>80527455</v>
      </c>
      <c r="T361" s="13">
        <v>15888300</v>
      </c>
      <c r="U361" s="13"/>
      <c r="V361" s="13">
        <v>15888300</v>
      </c>
      <c r="W361" s="13">
        <v>380464923</v>
      </c>
      <c r="Y361" s="39" t="e">
        <f>SUM(#REF!)-#REF!</f>
        <v>#REF!</v>
      </c>
      <c r="Z361" s="39" t="e">
        <f>SUM(#REF!)-#REF!</f>
        <v>#REF!</v>
      </c>
      <c r="AA361" s="39" t="e">
        <f>SUM(#REF!)-C361</f>
        <v>#REF!</v>
      </c>
      <c r="AB361" s="39">
        <f t="shared" si="12"/>
        <v>0</v>
      </c>
      <c r="AC361" s="39" t="e">
        <f>C361-W361-#REF!-#REF!</f>
        <v>#REF!</v>
      </c>
    </row>
    <row r="362" spans="1:29" ht="19.5" customHeight="1">
      <c r="A362" s="11"/>
      <c r="B362" s="12" t="s">
        <v>85</v>
      </c>
      <c r="C362" s="26">
        <v>20325000</v>
      </c>
      <c r="D362" s="13"/>
      <c r="E362" s="13">
        <v>10000</v>
      </c>
      <c r="F362" s="13">
        <v>76493</v>
      </c>
      <c r="G362" s="13">
        <v>86493</v>
      </c>
      <c r="H362" s="13">
        <v>367132</v>
      </c>
      <c r="I362" s="13">
        <v>252000</v>
      </c>
      <c r="J362" s="13">
        <v>365640</v>
      </c>
      <c r="K362" s="13">
        <v>984772</v>
      </c>
      <c r="L362" s="13">
        <v>1443119</v>
      </c>
      <c r="M362" s="13">
        <v>882353</v>
      </c>
      <c r="N362" s="13">
        <v>3325551</v>
      </c>
      <c r="O362" s="13">
        <v>5651023</v>
      </c>
      <c r="P362" s="13">
        <v>1258961</v>
      </c>
      <c r="Q362" s="13">
        <v>777997</v>
      </c>
      <c r="R362" s="13">
        <v>989806</v>
      </c>
      <c r="S362" s="13">
        <v>3026764</v>
      </c>
      <c r="T362" s="13">
        <v>790769</v>
      </c>
      <c r="U362" s="13"/>
      <c r="V362" s="13">
        <v>790769</v>
      </c>
      <c r="W362" s="13">
        <v>10539821</v>
      </c>
      <c r="Y362" s="39" t="e">
        <f>SUM(#REF!)-#REF!</f>
        <v>#REF!</v>
      </c>
      <c r="Z362" s="39" t="e">
        <f>SUM(#REF!)-#REF!</f>
        <v>#REF!</v>
      </c>
      <c r="AA362" s="39" t="e">
        <f>SUM(#REF!)-C362</f>
        <v>#REF!</v>
      </c>
      <c r="AB362" s="39">
        <f t="shared" si="12"/>
        <v>0</v>
      </c>
      <c r="AC362" s="39" t="e">
        <f>C362-W362-#REF!-#REF!</f>
        <v>#REF!</v>
      </c>
    </row>
    <row r="363" spans="1:29" ht="19.5" customHeight="1">
      <c r="A363" s="11"/>
      <c r="B363" s="12" t="s">
        <v>86</v>
      </c>
      <c r="C363" s="26">
        <v>420000</v>
      </c>
      <c r="D363" s="13"/>
      <c r="E363" s="13"/>
      <c r="F363" s="13">
        <v>30000</v>
      </c>
      <c r="G363" s="13">
        <v>30000</v>
      </c>
      <c r="H363" s="13"/>
      <c r="I363" s="13">
        <v>30000</v>
      </c>
      <c r="J363" s="13">
        <v>0</v>
      </c>
      <c r="K363" s="13">
        <v>30000</v>
      </c>
      <c r="L363" s="13">
        <v>0</v>
      </c>
      <c r="M363" s="13">
        <v>0</v>
      </c>
      <c r="N363" s="13">
        <v>0</v>
      </c>
      <c r="O363" s="13">
        <v>0</v>
      </c>
      <c r="P363" s="13">
        <v>150000</v>
      </c>
      <c r="Q363" s="13">
        <v>120000</v>
      </c>
      <c r="R363" s="13">
        <v>90000</v>
      </c>
      <c r="S363" s="13">
        <v>360000</v>
      </c>
      <c r="T363" s="13">
        <v>0</v>
      </c>
      <c r="U363" s="13"/>
      <c r="V363" s="13">
        <v>0</v>
      </c>
      <c r="W363" s="13">
        <v>420000</v>
      </c>
      <c r="Y363" s="39" t="e">
        <f>SUM(#REF!)-#REF!</f>
        <v>#REF!</v>
      </c>
      <c r="Z363" s="39" t="e">
        <f>SUM(#REF!)-#REF!</f>
        <v>#REF!</v>
      </c>
      <c r="AA363" s="39" t="e">
        <f>SUM(#REF!)-C363</f>
        <v>#REF!</v>
      </c>
      <c r="AB363" s="39">
        <f t="shared" si="12"/>
        <v>0</v>
      </c>
      <c r="AC363" s="39" t="e">
        <f>C363-W363-#REF!-#REF!</f>
        <v>#REF!</v>
      </c>
    </row>
    <row r="364" spans="1:29" ht="19.5" customHeight="1">
      <c r="A364" s="11"/>
      <c r="B364" s="12" t="s">
        <v>20</v>
      </c>
      <c r="C364" s="26">
        <v>456000</v>
      </c>
      <c r="D364" s="13"/>
      <c r="E364" s="13"/>
      <c r="F364" s="13">
        <v>455500</v>
      </c>
      <c r="G364" s="13">
        <v>455500</v>
      </c>
      <c r="H364" s="13"/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/>
      <c r="V364" s="13">
        <v>0</v>
      </c>
      <c r="W364" s="13">
        <v>455500</v>
      </c>
      <c r="Y364" s="39" t="e">
        <f>SUM(#REF!)-#REF!</f>
        <v>#REF!</v>
      </c>
      <c r="Z364" s="39" t="e">
        <f>SUM(#REF!)-#REF!</f>
        <v>#REF!</v>
      </c>
      <c r="AA364" s="39" t="e">
        <f>SUM(#REF!)-C364</f>
        <v>#REF!</v>
      </c>
      <c r="AB364" s="39">
        <f t="shared" si="12"/>
        <v>0</v>
      </c>
      <c r="AC364" s="39" t="e">
        <f>C364-W364-#REF!-#REF!</f>
        <v>#REF!</v>
      </c>
    </row>
    <row r="365" spans="1:29" ht="19.5" customHeight="1">
      <c r="A365" s="11"/>
      <c r="B365" s="12" t="s">
        <v>18</v>
      </c>
      <c r="C365" s="26">
        <v>1180000</v>
      </c>
      <c r="D365" s="13">
        <v>49000</v>
      </c>
      <c r="E365" s="13">
        <v>16987</v>
      </c>
      <c r="F365" s="13">
        <v>15000</v>
      </c>
      <c r="G365" s="13">
        <v>80987</v>
      </c>
      <c r="H365" s="13">
        <v>16275</v>
      </c>
      <c r="I365" s="13">
        <v>11550</v>
      </c>
      <c r="J365" s="13">
        <v>15750</v>
      </c>
      <c r="K365" s="13">
        <v>43575</v>
      </c>
      <c r="L365" s="13">
        <v>33209</v>
      </c>
      <c r="M365" s="13">
        <v>30750</v>
      </c>
      <c r="N365" s="13">
        <v>21000</v>
      </c>
      <c r="O365" s="13">
        <v>84959</v>
      </c>
      <c r="P365" s="13">
        <v>21000</v>
      </c>
      <c r="Q365" s="13">
        <v>33500</v>
      </c>
      <c r="R365" s="13">
        <v>40059</v>
      </c>
      <c r="S365" s="13">
        <v>94559</v>
      </c>
      <c r="T365" s="13">
        <v>-14460</v>
      </c>
      <c r="U365" s="13"/>
      <c r="V365" s="13">
        <v>-14460</v>
      </c>
      <c r="W365" s="13">
        <v>289620</v>
      </c>
      <c r="Y365" s="39" t="e">
        <f>SUM(#REF!)-#REF!</f>
        <v>#REF!</v>
      </c>
      <c r="Z365" s="39" t="e">
        <f>SUM(#REF!)-#REF!</f>
        <v>#REF!</v>
      </c>
      <c r="AA365" s="39" t="e">
        <f>SUM(#REF!)-C365</f>
        <v>#REF!</v>
      </c>
      <c r="AB365" s="39">
        <f t="shared" si="12"/>
        <v>0</v>
      </c>
      <c r="AC365" s="39" t="e">
        <f>C365-W365-#REF!-#REF!</f>
        <v>#REF!</v>
      </c>
    </row>
    <row r="366" spans="1:29" ht="19.5" customHeight="1">
      <c r="A366" s="15" t="s">
        <v>254</v>
      </c>
      <c r="B366" s="16"/>
      <c r="C366" s="10">
        <v>624137000</v>
      </c>
      <c r="D366" s="10">
        <v>16146604</v>
      </c>
      <c r="E366" s="10">
        <v>41397283</v>
      </c>
      <c r="F366" s="10">
        <v>23099517</v>
      </c>
      <c r="G366" s="10">
        <v>80643404</v>
      </c>
      <c r="H366" s="10">
        <v>27433100</v>
      </c>
      <c r="I366" s="10">
        <v>31435504</v>
      </c>
      <c r="J366" s="10">
        <v>41819481</v>
      </c>
      <c r="K366" s="10">
        <v>100688085</v>
      </c>
      <c r="L366" s="10">
        <v>50144416</v>
      </c>
      <c r="M366" s="10">
        <v>30654882</v>
      </c>
      <c r="N366" s="10">
        <v>31928199</v>
      </c>
      <c r="O366" s="10">
        <v>112727497</v>
      </c>
      <c r="P366" s="10">
        <v>28758711</v>
      </c>
      <c r="Q366" s="10">
        <v>29112365</v>
      </c>
      <c r="R366" s="10">
        <v>66606205</v>
      </c>
      <c r="S366" s="10">
        <v>124477281</v>
      </c>
      <c r="T366" s="10">
        <v>115051707</v>
      </c>
      <c r="U366" s="10">
        <v>0</v>
      </c>
      <c r="V366" s="10">
        <v>115051707</v>
      </c>
      <c r="W366" s="10">
        <v>533587974</v>
      </c>
      <c r="Y366" s="39" t="e">
        <f>SUM(#REF!)-#REF!</f>
        <v>#REF!</v>
      </c>
      <c r="Z366" s="39" t="e">
        <f>SUM(#REF!)-#REF!</f>
        <v>#REF!</v>
      </c>
      <c r="AA366" s="39" t="e">
        <f>SUM(#REF!)-C366</f>
        <v>#REF!</v>
      </c>
      <c r="AB366" s="39">
        <f t="shared" si="12"/>
        <v>0</v>
      </c>
      <c r="AC366" s="39" t="e">
        <f>C366-W366-#REF!-#REF!</f>
        <v>#REF!</v>
      </c>
    </row>
    <row r="367" spans="1:29" ht="19.5" customHeight="1">
      <c r="A367" s="11"/>
      <c r="B367" s="12" t="s">
        <v>57</v>
      </c>
      <c r="C367" s="26">
        <v>35538000</v>
      </c>
      <c r="D367" s="13">
        <v>298000</v>
      </c>
      <c r="E367" s="13">
        <v>1185243</v>
      </c>
      <c r="F367" s="13">
        <v>550520</v>
      </c>
      <c r="G367" s="13">
        <v>2033763</v>
      </c>
      <c r="H367" s="13">
        <v>516143</v>
      </c>
      <c r="I367" s="13">
        <v>682087</v>
      </c>
      <c r="J367" s="13">
        <v>756943</v>
      </c>
      <c r="K367" s="13">
        <v>1955173</v>
      </c>
      <c r="L367" s="13">
        <v>4342932</v>
      </c>
      <c r="M367" s="13">
        <v>3052104</v>
      </c>
      <c r="N367" s="13">
        <v>2026560</v>
      </c>
      <c r="O367" s="13">
        <v>9421596</v>
      </c>
      <c r="P367" s="13">
        <v>1309143</v>
      </c>
      <c r="Q367" s="13">
        <v>2625363</v>
      </c>
      <c r="R367" s="13">
        <v>4087927</v>
      </c>
      <c r="S367" s="13">
        <v>8022433</v>
      </c>
      <c r="T367" s="13">
        <v>3521610</v>
      </c>
      <c r="U367" s="13"/>
      <c r="V367" s="13">
        <v>3521610</v>
      </c>
      <c r="W367" s="13">
        <v>24954575</v>
      </c>
      <c r="Y367" s="39" t="e">
        <f>SUM(#REF!)-#REF!</f>
        <v>#REF!</v>
      </c>
      <c r="Z367" s="39" t="e">
        <f>SUM(#REF!)-#REF!</f>
        <v>#REF!</v>
      </c>
      <c r="AA367" s="39" t="e">
        <f>SUM(#REF!)-C367</f>
        <v>#REF!</v>
      </c>
      <c r="AB367" s="39">
        <f t="shared" si="12"/>
        <v>0</v>
      </c>
      <c r="AC367" s="39" t="e">
        <f>C367-W367-#REF!-#REF!</f>
        <v>#REF!</v>
      </c>
    </row>
    <row r="368" spans="1:29" ht="19.5" customHeight="1">
      <c r="A368" s="11"/>
      <c r="B368" s="12" t="s">
        <v>83</v>
      </c>
      <c r="C368" s="26">
        <v>88054000</v>
      </c>
      <c r="D368" s="13">
        <v>4575200</v>
      </c>
      <c r="E368" s="13">
        <v>3774910</v>
      </c>
      <c r="F368" s="13">
        <v>3507396</v>
      </c>
      <c r="G368" s="13">
        <v>11857506</v>
      </c>
      <c r="H368" s="13">
        <v>4689704</v>
      </c>
      <c r="I368" s="13">
        <v>3680554</v>
      </c>
      <c r="J368" s="13">
        <v>2447867</v>
      </c>
      <c r="K368" s="13">
        <v>10818125</v>
      </c>
      <c r="L368" s="13">
        <v>4653336</v>
      </c>
      <c r="M368" s="13">
        <v>3952679</v>
      </c>
      <c r="N368" s="13">
        <v>4142796</v>
      </c>
      <c r="O368" s="13">
        <v>12748811</v>
      </c>
      <c r="P368" s="13">
        <v>3087208</v>
      </c>
      <c r="Q368" s="13">
        <v>5571612</v>
      </c>
      <c r="R368" s="13">
        <v>3497148</v>
      </c>
      <c r="S368" s="13">
        <v>12155968</v>
      </c>
      <c r="T368" s="13">
        <v>-826773</v>
      </c>
      <c r="U368" s="13"/>
      <c r="V368" s="13">
        <v>-826773</v>
      </c>
      <c r="W368" s="13">
        <v>46753637</v>
      </c>
      <c r="Y368" s="39" t="e">
        <f>SUM(#REF!)-#REF!</f>
        <v>#REF!</v>
      </c>
      <c r="Z368" s="39" t="e">
        <f>SUM(#REF!)-#REF!</f>
        <v>#REF!</v>
      </c>
      <c r="AA368" s="39" t="e">
        <f>SUM(#REF!)-C368</f>
        <v>#REF!</v>
      </c>
      <c r="AB368" s="39">
        <f t="shared" si="12"/>
        <v>0</v>
      </c>
      <c r="AC368" s="39" t="e">
        <f>C368-W368-#REF!-#REF!</f>
        <v>#REF!</v>
      </c>
    </row>
    <row r="369" spans="1:29" ht="19.5" customHeight="1">
      <c r="A369" s="11"/>
      <c r="B369" s="12" t="s">
        <v>17</v>
      </c>
      <c r="C369" s="26">
        <v>6119000</v>
      </c>
      <c r="D369" s="13">
        <v>47880</v>
      </c>
      <c r="E369" s="13">
        <v>104193</v>
      </c>
      <c r="F369" s="13">
        <v>102705</v>
      </c>
      <c r="G369" s="13">
        <v>254778</v>
      </c>
      <c r="H369" s="13">
        <v>71524</v>
      </c>
      <c r="I369" s="13">
        <v>187980</v>
      </c>
      <c r="J369" s="13">
        <v>51753</v>
      </c>
      <c r="K369" s="13">
        <v>311257</v>
      </c>
      <c r="L369" s="13">
        <v>429217</v>
      </c>
      <c r="M369" s="13">
        <v>492820</v>
      </c>
      <c r="N369" s="13">
        <v>144186</v>
      </c>
      <c r="O369" s="13">
        <v>1066223</v>
      </c>
      <c r="P369" s="13">
        <v>115466</v>
      </c>
      <c r="Q369" s="13">
        <v>189479</v>
      </c>
      <c r="R369" s="13">
        <v>53190</v>
      </c>
      <c r="S369" s="13">
        <v>358135</v>
      </c>
      <c r="T369" s="13">
        <v>-82539</v>
      </c>
      <c r="U369" s="13"/>
      <c r="V369" s="13">
        <v>-82539</v>
      </c>
      <c r="W369" s="13">
        <v>1907854</v>
      </c>
      <c r="Y369" s="39" t="e">
        <f>SUM(#REF!)-#REF!</f>
        <v>#REF!</v>
      </c>
      <c r="Z369" s="39" t="e">
        <f>SUM(#REF!)-#REF!</f>
        <v>#REF!</v>
      </c>
      <c r="AA369" s="39" t="e">
        <f>SUM(#REF!)-C369</f>
        <v>#REF!</v>
      </c>
      <c r="AB369" s="39">
        <f t="shared" si="12"/>
        <v>0</v>
      </c>
      <c r="AC369" s="39" t="e">
        <f>C369-W369-#REF!-#REF!</f>
        <v>#REF!</v>
      </c>
    </row>
    <row r="370" spans="1:29" ht="19.5" customHeight="1">
      <c r="A370" s="11"/>
      <c r="B370" s="12" t="s">
        <v>73</v>
      </c>
      <c r="C370" s="26">
        <v>132156000</v>
      </c>
      <c r="D370" s="13">
        <v>4013010</v>
      </c>
      <c r="E370" s="13">
        <v>11843836</v>
      </c>
      <c r="F370" s="13">
        <v>6687497</v>
      </c>
      <c r="G370" s="13">
        <v>22544343</v>
      </c>
      <c r="H370" s="13">
        <v>7702253</v>
      </c>
      <c r="I370" s="13">
        <v>8092464</v>
      </c>
      <c r="J370" s="13">
        <v>10052179</v>
      </c>
      <c r="K370" s="13">
        <v>25846896</v>
      </c>
      <c r="L370" s="13">
        <v>19835507</v>
      </c>
      <c r="M370" s="13">
        <v>11089952</v>
      </c>
      <c r="N370" s="13">
        <v>7473881</v>
      </c>
      <c r="O370" s="13">
        <v>38399340</v>
      </c>
      <c r="P370" s="13">
        <v>7092046</v>
      </c>
      <c r="Q370" s="13">
        <v>9300515</v>
      </c>
      <c r="R370" s="13">
        <v>10175383</v>
      </c>
      <c r="S370" s="13">
        <v>26567944</v>
      </c>
      <c r="T370" s="13">
        <v>6496259</v>
      </c>
      <c r="U370" s="13"/>
      <c r="V370" s="13">
        <v>6496259</v>
      </c>
      <c r="W370" s="13">
        <v>119854782</v>
      </c>
      <c r="Y370" s="39" t="e">
        <f>SUM(#REF!)-#REF!</f>
        <v>#REF!</v>
      </c>
      <c r="Z370" s="39" t="e">
        <f>SUM(#REF!)-#REF!</f>
        <v>#REF!</v>
      </c>
      <c r="AA370" s="39" t="e">
        <f>SUM(#REF!)-C370</f>
        <v>#REF!</v>
      </c>
      <c r="AB370" s="39">
        <f t="shared" si="12"/>
        <v>0</v>
      </c>
      <c r="AC370" s="39" t="e">
        <f>C370-W370-#REF!-#REF!</f>
        <v>#REF!</v>
      </c>
    </row>
    <row r="371" spans="1:29" ht="19.5" customHeight="1">
      <c r="A371" s="11"/>
      <c r="B371" s="12" t="s">
        <v>74</v>
      </c>
      <c r="C371" s="26">
        <v>62137000</v>
      </c>
      <c r="D371" s="13">
        <v>1341934</v>
      </c>
      <c r="E371" s="13">
        <v>4597652</v>
      </c>
      <c r="F371" s="13">
        <v>3604761</v>
      </c>
      <c r="G371" s="13">
        <v>9544347</v>
      </c>
      <c r="H371" s="13">
        <v>4480404</v>
      </c>
      <c r="I371" s="13">
        <v>4025374</v>
      </c>
      <c r="J371" s="13">
        <v>4358155</v>
      </c>
      <c r="K371" s="13">
        <v>12863933</v>
      </c>
      <c r="L371" s="13">
        <v>4143050</v>
      </c>
      <c r="M371" s="13">
        <v>4495490</v>
      </c>
      <c r="N371" s="13">
        <v>4357880</v>
      </c>
      <c r="O371" s="13">
        <v>12996420</v>
      </c>
      <c r="P371" s="13">
        <v>4158918</v>
      </c>
      <c r="Q371" s="13">
        <v>3856586</v>
      </c>
      <c r="R371" s="13">
        <v>4143678</v>
      </c>
      <c r="S371" s="13">
        <v>12159182</v>
      </c>
      <c r="T371" s="13">
        <v>3684269</v>
      </c>
      <c r="U371" s="13"/>
      <c r="V371" s="13">
        <v>3684269</v>
      </c>
      <c r="W371" s="13">
        <v>51248151</v>
      </c>
      <c r="Y371" s="39" t="e">
        <f>SUM(#REF!)-#REF!</f>
        <v>#REF!</v>
      </c>
      <c r="Z371" s="39" t="e">
        <f>SUM(#REF!)-#REF!</f>
        <v>#REF!</v>
      </c>
      <c r="AA371" s="39" t="e">
        <f>SUM(#REF!)-C371</f>
        <v>#REF!</v>
      </c>
      <c r="AB371" s="39">
        <f t="shared" si="12"/>
        <v>0</v>
      </c>
      <c r="AC371" s="39" t="e">
        <f>C371-W371-#REF!-#REF!</f>
        <v>#REF!</v>
      </c>
    </row>
    <row r="372" spans="1:29" ht="19.5" customHeight="1">
      <c r="A372" s="11"/>
      <c r="B372" s="12" t="s">
        <v>21</v>
      </c>
      <c r="C372" s="26">
        <v>300133000</v>
      </c>
      <c r="D372" s="13">
        <v>5870580</v>
      </c>
      <c r="E372" s="13">
        <v>19891449</v>
      </c>
      <c r="F372" s="13">
        <v>8646638</v>
      </c>
      <c r="G372" s="13">
        <v>34408667</v>
      </c>
      <c r="H372" s="13">
        <v>9973072</v>
      </c>
      <c r="I372" s="13">
        <v>14767045</v>
      </c>
      <c r="J372" s="13">
        <v>24152584</v>
      </c>
      <c r="K372" s="13">
        <v>48892701</v>
      </c>
      <c r="L372" s="13">
        <v>16740374</v>
      </c>
      <c r="M372" s="13">
        <v>7571837</v>
      </c>
      <c r="N372" s="13">
        <v>13782896</v>
      </c>
      <c r="O372" s="13">
        <v>38095107</v>
      </c>
      <c r="P372" s="13">
        <v>12995930</v>
      </c>
      <c r="Q372" s="13">
        <v>7568810</v>
      </c>
      <c r="R372" s="13">
        <v>44648879</v>
      </c>
      <c r="S372" s="13">
        <v>65213619</v>
      </c>
      <c r="T372" s="13">
        <v>102258881</v>
      </c>
      <c r="U372" s="13"/>
      <c r="V372" s="13">
        <v>102258881</v>
      </c>
      <c r="W372" s="13">
        <v>288868975</v>
      </c>
      <c r="Y372" s="39" t="e">
        <f>SUM(#REF!)-#REF!</f>
        <v>#REF!</v>
      </c>
      <c r="Z372" s="39" t="e">
        <f>SUM(#REF!)-#REF!</f>
        <v>#REF!</v>
      </c>
      <c r="AA372" s="39" t="e">
        <f>SUM(#REF!)-C372</f>
        <v>#REF!</v>
      </c>
      <c r="AB372" s="39">
        <f t="shared" si="12"/>
        <v>0</v>
      </c>
      <c r="AC372" s="39" t="e">
        <f>C372-W372-#REF!-#REF!</f>
        <v>#REF!</v>
      </c>
    </row>
    <row r="373" spans="1:29" ht="19.5" customHeight="1">
      <c r="A373" s="17" t="s">
        <v>78</v>
      </c>
      <c r="B373" s="18"/>
      <c r="C373" s="19">
        <v>13826670000</v>
      </c>
      <c r="D373" s="19">
        <v>652169985</v>
      </c>
      <c r="E373" s="19">
        <v>755683990</v>
      </c>
      <c r="F373" s="19">
        <v>1966434127</v>
      </c>
      <c r="G373" s="19">
        <v>3374288102</v>
      </c>
      <c r="H373" s="19">
        <v>788211918</v>
      </c>
      <c r="I373" s="19">
        <v>782794426</v>
      </c>
      <c r="J373" s="19">
        <v>718426674</v>
      </c>
      <c r="K373" s="19">
        <v>2289433018</v>
      </c>
      <c r="L373" s="19">
        <v>1070554710</v>
      </c>
      <c r="M373" s="19">
        <v>759976204</v>
      </c>
      <c r="N373" s="19">
        <v>2028520677</v>
      </c>
      <c r="O373" s="19">
        <v>3859051591</v>
      </c>
      <c r="P373" s="19">
        <v>743343662</v>
      </c>
      <c r="Q373" s="19">
        <v>858017873</v>
      </c>
      <c r="R373" s="19">
        <v>823328870</v>
      </c>
      <c r="S373" s="19">
        <v>2424690405</v>
      </c>
      <c r="T373" s="19">
        <v>854378162</v>
      </c>
      <c r="U373" s="19">
        <v>0</v>
      </c>
      <c r="V373" s="19">
        <v>854378162</v>
      </c>
      <c r="W373" s="19">
        <v>12801841278</v>
      </c>
      <c r="Y373" s="39" t="e">
        <f>SUM(#REF!)-#REF!</f>
        <v>#REF!</v>
      </c>
      <c r="Z373" s="39" t="e">
        <f>SUM(#REF!)-#REF!</f>
        <v>#REF!</v>
      </c>
      <c r="AA373" s="39" t="e">
        <f>SUM(#REF!)-C373</f>
        <v>#REF!</v>
      </c>
      <c r="AB373" s="39">
        <f t="shared" si="12"/>
        <v>0</v>
      </c>
      <c r="AC373" s="39" t="e">
        <f>C373-W373-#REF!-#REF!</f>
        <v>#REF!</v>
      </c>
    </row>
    <row r="374" spans="1:29" ht="19.5" customHeight="1">
      <c r="A374" s="15" t="s">
        <v>255</v>
      </c>
      <c r="B374" s="16"/>
      <c r="C374" s="10">
        <v>8874852000</v>
      </c>
      <c r="D374" s="10">
        <v>483929797</v>
      </c>
      <c r="E374" s="10">
        <v>527893237</v>
      </c>
      <c r="F374" s="10">
        <v>1448357648</v>
      </c>
      <c r="G374" s="10">
        <v>2460180682</v>
      </c>
      <c r="H374" s="10">
        <v>528560853</v>
      </c>
      <c r="I374" s="10">
        <v>529152025</v>
      </c>
      <c r="J374" s="10">
        <v>509381537</v>
      </c>
      <c r="K374" s="10">
        <v>1567094415</v>
      </c>
      <c r="L374" s="10">
        <v>587043670</v>
      </c>
      <c r="M374" s="10">
        <v>528821293</v>
      </c>
      <c r="N374" s="10">
        <v>1455171532</v>
      </c>
      <c r="O374" s="10">
        <v>2571036495</v>
      </c>
      <c r="P374" s="10">
        <v>525811039</v>
      </c>
      <c r="Q374" s="10">
        <v>592014439</v>
      </c>
      <c r="R374" s="10">
        <v>562898499</v>
      </c>
      <c r="S374" s="10">
        <v>1680723977</v>
      </c>
      <c r="T374" s="10">
        <v>133429442</v>
      </c>
      <c r="U374" s="10">
        <v>0</v>
      </c>
      <c r="V374" s="10">
        <v>133429442</v>
      </c>
      <c r="W374" s="10">
        <v>8412465011</v>
      </c>
      <c r="Y374" s="39" t="e">
        <f>SUM(#REF!)-#REF!</f>
        <v>#REF!</v>
      </c>
      <c r="Z374" s="39" t="e">
        <f>SUM(#REF!)-#REF!</f>
        <v>#REF!</v>
      </c>
      <c r="AA374" s="39" t="e">
        <f>SUM(#REF!)-C374</f>
        <v>#REF!</v>
      </c>
      <c r="AB374" s="39">
        <f t="shared" si="12"/>
        <v>0</v>
      </c>
      <c r="AC374" s="39" t="e">
        <f>C374-W374-#REF!-#REF!</f>
        <v>#REF!</v>
      </c>
    </row>
    <row r="375" spans="1:29" ht="19.5" customHeight="1">
      <c r="A375" s="11"/>
      <c r="B375" s="12" t="s">
        <v>52</v>
      </c>
      <c r="C375" s="26">
        <v>5163085000</v>
      </c>
      <c r="D375" s="13">
        <v>428762756</v>
      </c>
      <c r="E375" s="13">
        <v>428303443</v>
      </c>
      <c r="F375" s="13">
        <v>428180207</v>
      </c>
      <c r="G375" s="13">
        <v>1285246406</v>
      </c>
      <c r="H375" s="13">
        <v>425834604</v>
      </c>
      <c r="I375" s="13">
        <v>423714645</v>
      </c>
      <c r="J375" s="13">
        <v>422800587</v>
      </c>
      <c r="K375" s="13">
        <v>1272349836</v>
      </c>
      <c r="L375" s="13">
        <v>426560596</v>
      </c>
      <c r="M375" s="13">
        <v>426968874</v>
      </c>
      <c r="N375" s="13">
        <v>425512988</v>
      </c>
      <c r="O375" s="13">
        <v>1279042458</v>
      </c>
      <c r="P375" s="13">
        <v>429529269</v>
      </c>
      <c r="Q375" s="13">
        <v>429705064</v>
      </c>
      <c r="R375" s="13">
        <v>429132034</v>
      </c>
      <c r="S375" s="13">
        <v>1288366367</v>
      </c>
      <c r="T375" s="13">
        <v>7684</v>
      </c>
      <c r="U375" s="13"/>
      <c r="V375" s="13">
        <v>7684</v>
      </c>
      <c r="W375" s="13">
        <v>5125012751</v>
      </c>
      <c r="Y375" s="39" t="e">
        <f>SUM(#REF!)-#REF!</f>
        <v>#REF!</v>
      </c>
      <c r="Z375" s="39" t="e">
        <f>SUM(#REF!)-#REF!</f>
        <v>#REF!</v>
      </c>
      <c r="AA375" s="39" t="e">
        <f>SUM(#REF!)-C375</f>
        <v>#REF!</v>
      </c>
      <c r="AB375" s="39">
        <f t="shared" si="12"/>
        <v>0</v>
      </c>
      <c r="AC375" s="39" t="e">
        <f>C375-W375-#REF!-#REF!</f>
        <v>#REF!</v>
      </c>
    </row>
    <row r="376" spans="1:29" ht="19.5" customHeight="1">
      <c r="A376" s="11"/>
      <c r="B376" s="12" t="s">
        <v>53</v>
      </c>
      <c r="C376" s="26">
        <v>2393365000</v>
      </c>
      <c r="D376" s="13">
        <v>47499106</v>
      </c>
      <c r="E376" s="13">
        <v>34858100</v>
      </c>
      <c r="F376" s="13">
        <v>933711413</v>
      </c>
      <c r="G376" s="13">
        <v>1016068619</v>
      </c>
      <c r="H376" s="13">
        <v>26983318</v>
      </c>
      <c r="I376" s="13">
        <v>40127559</v>
      </c>
      <c r="J376" s="13">
        <v>26369608</v>
      </c>
      <c r="K376" s="13">
        <v>93480485</v>
      </c>
      <c r="L376" s="13">
        <v>46684929</v>
      </c>
      <c r="M376" s="13">
        <v>37194106</v>
      </c>
      <c r="N376" s="13">
        <v>945110921</v>
      </c>
      <c r="O376" s="13">
        <v>1028989956</v>
      </c>
      <c r="P376" s="13">
        <v>29470051</v>
      </c>
      <c r="Q376" s="13">
        <v>44489679</v>
      </c>
      <c r="R376" s="13">
        <v>29171556</v>
      </c>
      <c r="S376" s="13">
        <v>103131286</v>
      </c>
      <c r="T376" s="13">
        <v>-153361</v>
      </c>
      <c r="U376" s="13"/>
      <c r="V376" s="13">
        <v>-153361</v>
      </c>
      <c r="W376" s="13">
        <v>2241516985</v>
      </c>
      <c r="Y376" s="39" t="e">
        <f>SUM(#REF!)-#REF!</f>
        <v>#REF!</v>
      </c>
      <c r="Z376" s="39" t="e">
        <f>SUM(#REF!)-#REF!</f>
        <v>#REF!</v>
      </c>
      <c r="AA376" s="39" t="e">
        <f>SUM(#REF!)-C376</f>
        <v>#REF!</v>
      </c>
      <c r="AB376" s="39">
        <f t="shared" si="12"/>
        <v>0</v>
      </c>
      <c r="AC376" s="39" t="e">
        <f>C376-W376-#REF!-#REF!</f>
        <v>#REF!</v>
      </c>
    </row>
    <row r="377" spans="1:29" ht="19.5" customHeight="1">
      <c r="A377" s="11"/>
      <c r="B377" s="12" t="s">
        <v>19</v>
      </c>
      <c r="C377" s="26">
        <v>285796000</v>
      </c>
      <c r="D377" s="13"/>
      <c r="E377" s="13">
        <v>25896007</v>
      </c>
      <c r="F377" s="13">
        <v>20531358</v>
      </c>
      <c r="G377" s="13">
        <v>46427365</v>
      </c>
      <c r="H377" s="13">
        <v>19748295</v>
      </c>
      <c r="I377" s="13">
        <v>21240495</v>
      </c>
      <c r="J377" s="13">
        <v>18828966</v>
      </c>
      <c r="K377" s="13">
        <v>59817756</v>
      </c>
      <c r="L377" s="13">
        <v>20391160</v>
      </c>
      <c r="M377" s="13">
        <v>21258695</v>
      </c>
      <c r="N377" s="13">
        <v>22233772</v>
      </c>
      <c r="O377" s="13">
        <v>63883627</v>
      </c>
      <c r="P377" s="13">
        <v>21690182</v>
      </c>
      <c r="Q377" s="13">
        <v>26195841</v>
      </c>
      <c r="R377" s="13">
        <v>31594724</v>
      </c>
      <c r="S377" s="13">
        <v>79480747</v>
      </c>
      <c r="T377" s="13">
        <v>33785099</v>
      </c>
      <c r="U377" s="13"/>
      <c r="V377" s="13">
        <v>33785099</v>
      </c>
      <c r="W377" s="13">
        <v>283394594</v>
      </c>
      <c r="Y377" s="39" t="e">
        <f>SUM(#REF!)-#REF!</f>
        <v>#REF!</v>
      </c>
      <c r="Z377" s="39" t="e">
        <f>SUM(#REF!)-#REF!</f>
        <v>#REF!</v>
      </c>
      <c r="AA377" s="39" t="e">
        <f>SUM(#REF!)-C377</f>
        <v>#REF!</v>
      </c>
      <c r="AB377" s="39">
        <f aca="true" t="shared" si="13" ref="AB377:AB408">SUM(D377:V377)-W377-G377-K377-O377-S377-V377</f>
        <v>0</v>
      </c>
      <c r="AC377" s="39" t="e">
        <f>C377-W377-#REF!-#REF!</f>
        <v>#REF!</v>
      </c>
    </row>
    <row r="378" spans="1:29" ht="19.5" customHeight="1">
      <c r="A378" s="11"/>
      <c r="B378" s="12" t="s">
        <v>200</v>
      </c>
      <c r="C378" s="26">
        <v>23525000</v>
      </c>
      <c r="D378" s="13">
        <v>1553081</v>
      </c>
      <c r="E378" s="13">
        <v>1317222</v>
      </c>
      <c r="F378" s="13">
        <v>2543565</v>
      </c>
      <c r="G378" s="13">
        <v>5413868</v>
      </c>
      <c r="H378" s="13">
        <v>1130362</v>
      </c>
      <c r="I378" s="13">
        <v>1138337</v>
      </c>
      <c r="J378" s="13">
        <v>1136742</v>
      </c>
      <c r="K378" s="13">
        <v>3405441</v>
      </c>
      <c r="L378" s="13">
        <v>1311452</v>
      </c>
      <c r="M378" s="13">
        <v>1135147</v>
      </c>
      <c r="N378" s="13">
        <v>2295297</v>
      </c>
      <c r="O378" s="13">
        <v>4741896</v>
      </c>
      <c r="P378" s="13">
        <v>1126165</v>
      </c>
      <c r="Q378" s="13">
        <v>1135882</v>
      </c>
      <c r="R378" s="13">
        <v>1150057</v>
      </c>
      <c r="S378" s="13">
        <v>3412104</v>
      </c>
      <c r="T378" s="13">
        <v>33769</v>
      </c>
      <c r="U378" s="13"/>
      <c r="V378" s="13">
        <v>33769</v>
      </c>
      <c r="W378" s="13">
        <v>17007078</v>
      </c>
      <c r="Y378" s="39" t="e">
        <f>SUM(#REF!)-#REF!</f>
        <v>#REF!</v>
      </c>
      <c r="Z378" s="39" t="e">
        <f>SUM(#REF!)-#REF!</f>
        <v>#REF!</v>
      </c>
      <c r="AA378" s="39" t="e">
        <f>SUM(#REF!)-C378</f>
        <v>#REF!</v>
      </c>
      <c r="AB378" s="39">
        <f t="shared" si="13"/>
        <v>0</v>
      </c>
      <c r="AC378" s="39" t="e">
        <f>C378-W378-#REF!-#REF!</f>
        <v>#REF!</v>
      </c>
    </row>
    <row r="379" spans="1:29" ht="19.5" customHeight="1">
      <c r="A379" s="11"/>
      <c r="B379" s="12" t="s">
        <v>56</v>
      </c>
      <c r="C379" s="26">
        <v>8175000</v>
      </c>
      <c r="D379" s="13"/>
      <c r="E379" s="13"/>
      <c r="F379" s="13">
        <v>4210000</v>
      </c>
      <c r="G379" s="13">
        <v>4210000</v>
      </c>
      <c r="H379" s="13"/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/>
      <c r="V379" s="13">
        <v>0</v>
      </c>
      <c r="W379" s="13">
        <v>4210000</v>
      </c>
      <c r="Y379" s="39" t="e">
        <f>SUM(#REF!)-#REF!</f>
        <v>#REF!</v>
      </c>
      <c r="Z379" s="39" t="e">
        <f>SUM(#REF!)-#REF!</f>
        <v>#REF!</v>
      </c>
      <c r="AA379" s="39" t="e">
        <f>SUM(#REF!)-C379</f>
        <v>#REF!</v>
      </c>
      <c r="AB379" s="39">
        <f t="shared" si="13"/>
        <v>0</v>
      </c>
      <c r="AC379" s="39" t="e">
        <f>C379-W379-#REF!-#REF!</f>
        <v>#REF!</v>
      </c>
    </row>
    <row r="380" spans="1:29" ht="19.5" customHeight="1">
      <c r="A380" s="11"/>
      <c r="B380" s="12" t="s">
        <v>291</v>
      </c>
      <c r="C380" s="26">
        <v>107016000</v>
      </c>
      <c r="D380" s="13"/>
      <c r="E380" s="13"/>
      <c r="F380" s="13">
        <v>13117000</v>
      </c>
      <c r="G380" s="13">
        <v>13117000</v>
      </c>
      <c r="H380" s="13"/>
      <c r="I380" s="13">
        <v>0</v>
      </c>
      <c r="J380" s="13">
        <v>0</v>
      </c>
      <c r="K380" s="13">
        <v>0</v>
      </c>
      <c r="L380" s="13">
        <v>26650000</v>
      </c>
      <c r="M380" s="13">
        <v>0</v>
      </c>
      <c r="N380" s="13">
        <v>0</v>
      </c>
      <c r="O380" s="13">
        <v>26650000</v>
      </c>
      <c r="P380" s="13">
        <v>0</v>
      </c>
      <c r="Q380" s="13">
        <v>27105000</v>
      </c>
      <c r="R380" s="13">
        <v>0</v>
      </c>
      <c r="S380" s="13">
        <v>27105000</v>
      </c>
      <c r="T380" s="13">
        <v>0</v>
      </c>
      <c r="U380" s="13"/>
      <c r="V380" s="13">
        <v>0</v>
      </c>
      <c r="W380" s="13">
        <v>66872000</v>
      </c>
      <c r="Y380" s="39" t="e">
        <f>SUM(#REF!)-#REF!</f>
        <v>#REF!</v>
      </c>
      <c r="Z380" s="39" t="e">
        <f>SUM(#REF!)-#REF!</f>
        <v>#REF!</v>
      </c>
      <c r="AA380" s="39" t="e">
        <f>SUM(#REF!)-C380</f>
        <v>#REF!</v>
      </c>
      <c r="AB380" s="39">
        <f t="shared" si="13"/>
        <v>0</v>
      </c>
      <c r="AC380" s="39" t="e">
        <f>C380-W380-#REF!-#REF!</f>
        <v>#REF!</v>
      </c>
    </row>
    <row r="381" spans="1:29" ht="19.5" customHeight="1">
      <c r="A381" s="11"/>
      <c r="B381" s="12" t="s">
        <v>57</v>
      </c>
      <c r="C381" s="26">
        <v>1340000</v>
      </c>
      <c r="D381" s="13"/>
      <c r="E381" s="13">
        <v>36200</v>
      </c>
      <c r="F381" s="13">
        <v>0</v>
      </c>
      <c r="G381" s="13">
        <v>36200</v>
      </c>
      <c r="H381" s="13">
        <v>30400</v>
      </c>
      <c r="I381" s="13">
        <v>0</v>
      </c>
      <c r="J381" s="13">
        <v>0</v>
      </c>
      <c r="K381" s="13">
        <v>30400</v>
      </c>
      <c r="L381" s="13">
        <v>0</v>
      </c>
      <c r="M381" s="13">
        <v>90300</v>
      </c>
      <c r="N381" s="13">
        <v>6200</v>
      </c>
      <c r="O381" s="13">
        <v>96500</v>
      </c>
      <c r="P381" s="13">
        <v>0</v>
      </c>
      <c r="Q381" s="13">
        <v>81450</v>
      </c>
      <c r="R381" s="13">
        <v>89500</v>
      </c>
      <c r="S381" s="13">
        <v>170950</v>
      </c>
      <c r="T381" s="13">
        <v>210030</v>
      </c>
      <c r="U381" s="13"/>
      <c r="V381" s="13">
        <v>210030</v>
      </c>
      <c r="W381" s="13">
        <v>544080</v>
      </c>
      <c r="Y381" s="39" t="e">
        <f>SUM(#REF!)-#REF!</f>
        <v>#REF!</v>
      </c>
      <c r="Z381" s="39" t="e">
        <f>SUM(#REF!)-#REF!</f>
        <v>#REF!</v>
      </c>
      <c r="AA381" s="39" t="e">
        <f>SUM(#REF!)-C381</f>
        <v>#REF!</v>
      </c>
      <c r="AB381" s="39">
        <f t="shared" si="13"/>
        <v>0</v>
      </c>
      <c r="AC381" s="39" t="e">
        <f>C381-W381-#REF!-#REF!</f>
        <v>#REF!</v>
      </c>
    </row>
    <row r="382" spans="1:29" ht="19.5" customHeight="1">
      <c r="A382" s="11"/>
      <c r="B382" s="12" t="s">
        <v>83</v>
      </c>
      <c r="C382" s="26">
        <v>155491000</v>
      </c>
      <c r="D382" s="13">
        <v>2479031</v>
      </c>
      <c r="E382" s="13">
        <v>8857760</v>
      </c>
      <c r="F382" s="13">
        <v>13110284</v>
      </c>
      <c r="G382" s="13">
        <v>24447075</v>
      </c>
      <c r="H382" s="13">
        <v>12994463</v>
      </c>
      <c r="I382" s="13">
        <v>8248211</v>
      </c>
      <c r="J382" s="13">
        <v>11243664</v>
      </c>
      <c r="K382" s="13">
        <v>32486338</v>
      </c>
      <c r="L382" s="13">
        <v>13093753</v>
      </c>
      <c r="M382" s="13">
        <v>13062055</v>
      </c>
      <c r="N382" s="13">
        <v>11952542</v>
      </c>
      <c r="O382" s="13">
        <v>38108350</v>
      </c>
      <c r="P382" s="13">
        <v>7014854</v>
      </c>
      <c r="Q382" s="13">
        <v>14219990</v>
      </c>
      <c r="R382" s="13">
        <v>16609099</v>
      </c>
      <c r="S382" s="13">
        <v>37843943</v>
      </c>
      <c r="T382" s="13">
        <v>4078513</v>
      </c>
      <c r="U382" s="13"/>
      <c r="V382" s="13">
        <v>4078513</v>
      </c>
      <c r="W382" s="13">
        <v>136964219</v>
      </c>
      <c r="Y382" s="39" t="e">
        <f>SUM(#REF!)-#REF!</f>
        <v>#REF!</v>
      </c>
      <c r="Z382" s="39" t="e">
        <f>SUM(#REF!)-#REF!</f>
        <v>#REF!</v>
      </c>
      <c r="AA382" s="39" t="e">
        <f>SUM(#REF!)-C382</f>
        <v>#REF!</v>
      </c>
      <c r="AB382" s="39">
        <f t="shared" si="13"/>
        <v>0</v>
      </c>
      <c r="AC382" s="39" t="e">
        <f>C382-W382-#REF!-#REF!</f>
        <v>#REF!</v>
      </c>
    </row>
    <row r="383" spans="1:29" ht="19.5" customHeight="1">
      <c r="A383" s="11"/>
      <c r="B383" s="12" t="s">
        <v>84</v>
      </c>
      <c r="C383" s="26">
        <v>608708000</v>
      </c>
      <c r="D383" s="13">
        <v>2730628</v>
      </c>
      <c r="E383" s="13">
        <v>22842758</v>
      </c>
      <c r="F383" s="13">
        <v>32747478</v>
      </c>
      <c r="G383" s="13">
        <v>58320864</v>
      </c>
      <c r="H383" s="13">
        <v>35713086</v>
      </c>
      <c r="I383" s="13">
        <v>29992386</v>
      </c>
      <c r="J383" s="13">
        <v>28837488</v>
      </c>
      <c r="K383" s="13">
        <v>94542960</v>
      </c>
      <c r="L383" s="13">
        <v>31882846</v>
      </c>
      <c r="M383" s="13">
        <v>28807529</v>
      </c>
      <c r="N383" s="13">
        <v>47467073</v>
      </c>
      <c r="O383" s="13">
        <v>108157448</v>
      </c>
      <c r="P383" s="13">
        <v>35299300</v>
      </c>
      <c r="Q383" s="13">
        <v>48732055</v>
      </c>
      <c r="R383" s="13">
        <v>53071681</v>
      </c>
      <c r="S383" s="13">
        <v>137103036</v>
      </c>
      <c r="T383" s="13">
        <v>51792849</v>
      </c>
      <c r="U383" s="13"/>
      <c r="V383" s="13">
        <v>51792849</v>
      </c>
      <c r="W383" s="13">
        <v>449917157</v>
      </c>
      <c r="Y383" s="39" t="e">
        <f>SUM(#REF!)-#REF!</f>
        <v>#REF!</v>
      </c>
      <c r="Z383" s="39" t="e">
        <f>SUM(#REF!)-#REF!</f>
        <v>#REF!</v>
      </c>
      <c r="AA383" s="39" t="e">
        <f>SUM(#REF!)-C383</f>
        <v>#REF!</v>
      </c>
      <c r="AB383" s="39">
        <f t="shared" si="13"/>
        <v>0</v>
      </c>
      <c r="AC383" s="39" t="e">
        <f>C383-W383-#REF!-#REF!</f>
        <v>#REF!</v>
      </c>
    </row>
    <row r="384" spans="1:29" ht="19.5" customHeight="1">
      <c r="A384" s="11"/>
      <c r="B384" s="12" t="s">
        <v>14</v>
      </c>
      <c r="C384" s="26">
        <v>10824000</v>
      </c>
      <c r="D384" s="13"/>
      <c r="E384" s="13"/>
      <c r="F384" s="13"/>
      <c r="G384" s="13">
        <v>0</v>
      </c>
      <c r="H384" s="13">
        <v>5862027</v>
      </c>
      <c r="I384" s="13">
        <v>4283275</v>
      </c>
      <c r="J384" s="13">
        <v>0</v>
      </c>
      <c r="K384" s="13">
        <v>10145302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/>
      <c r="V384" s="13">
        <v>0</v>
      </c>
      <c r="W384" s="13">
        <v>10145302</v>
      </c>
      <c r="Y384" s="39" t="e">
        <f>SUM(#REF!)-#REF!</f>
        <v>#REF!</v>
      </c>
      <c r="Z384" s="39" t="e">
        <f>SUM(#REF!)-#REF!</f>
        <v>#REF!</v>
      </c>
      <c r="AA384" s="39" t="e">
        <f>SUM(#REF!)-C384</f>
        <v>#REF!</v>
      </c>
      <c r="AB384" s="39">
        <f t="shared" si="13"/>
        <v>0</v>
      </c>
      <c r="AC384" s="39" t="e">
        <f>C384-W384-#REF!-#REF!</f>
        <v>#REF!</v>
      </c>
    </row>
    <row r="385" spans="1:29" ht="19.5" customHeight="1">
      <c r="A385" s="11"/>
      <c r="B385" s="12" t="s">
        <v>85</v>
      </c>
      <c r="C385" s="26">
        <v>33902000</v>
      </c>
      <c r="D385" s="13">
        <v>4395</v>
      </c>
      <c r="E385" s="13">
        <v>395708</v>
      </c>
      <c r="F385" s="13">
        <v>35491</v>
      </c>
      <c r="G385" s="13">
        <v>435594</v>
      </c>
      <c r="H385" s="13">
        <v>251948</v>
      </c>
      <c r="I385" s="13">
        <v>407117</v>
      </c>
      <c r="J385" s="13">
        <v>106280</v>
      </c>
      <c r="K385" s="13">
        <v>765345</v>
      </c>
      <c r="L385" s="13">
        <v>67386</v>
      </c>
      <c r="M385" s="13">
        <v>266043</v>
      </c>
      <c r="N385" s="13">
        <v>580739</v>
      </c>
      <c r="O385" s="13">
        <v>914168</v>
      </c>
      <c r="P385" s="13">
        <v>1679218</v>
      </c>
      <c r="Q385" s="13">
        <v>248218</v>
      </c>
      <c r="R385" s="13">
        <v>1796068</v>
      </c>
      <c r="S385" s="13">
        <v>3723504</v>
      </c>
      <c r="T385" s="13">
        <v>10549976</v>
      </c>
      <c r="U385" s="13"/>
      <c r="V385" s="13">
        <v>10549976</v>
      </c>
      <c r="W385" s="13">
        <v>16388587</v>
      </c>
      <c r="Y385" s="39" t="e">
        <f>SUM(#REF!)-#REF!</f>
        <v>#REF!</v>
      </c>
      <c r="Z385" s="39" t="e">
        <f>SUM(#REF!)-#REF!</f>
        <v>#REF!</v>
      </c>
      <c r="AA385" s="39" t="e">
        <f>SUM(#REF!)-C385</f>
        <v>#REF!</v>
      </c>
      <c r="AB385" s="39">
        <f t="shared" si="13"/>
        <v>0</v>
      </c>
      <c r="AC385" s="39" t="e">
        <f>C385-W385-#REF!-#REF!</f>
        <v>#REF!</v>
      </c>
    </row>
    <row r="386" spans="1:29" ht="19.5" customHeight="1">
      <c r="A386" s="11"/>
      <c r="B386" s="12" t="s">
        <v>163</v>
      </c>
      <c r="C386" s="26">
        <v>76345000</v>
      </c>
      <c r="D386" s="13"/>
      <c r="E386" s="13"/>
      <c r="F386" s="13"/>
      <c r="G386" s="13">
        <v>0</v>
      </c>
      <c r="H386" s="13"/>
      <c r="I386" s="13"/>
      <c r="J386" s="13"/>
      <c r="K386" s="13">
        <v>0</v>
      </c>
      <c r="L386" s="13">
        <v>20399548</v>
      </c>
      <c r="M386" s="13">
        <v>0</v>
      </c>
      <c r="N386" s="13">
        <v>0</v>
      </c>
      <c r="O386" s="13">
        <v>20399548</v>
      </c>
      <c r="P386" s="13">
        <v>0</v>
      </c>
      <c r="Q386" s="13">
        <v>0</v>
      </c>
      <c r="R386" s="13">
        <v>0</v>
      </c>
      <c r="S386" s="13">
        <v>0</v>
      </c>
      <c r="T386" s="13">
        <v>33080708</v>
      </c>
      <c r="U386" s="13"/>
      <c r="V386" s="13">
        <v>33080708</v>
      </c>
      <c r="W386" s="13">
        <v>53480256</v>
      </c>
      <c r="Y386" s="39" t="e">
        <f>SUM(#REF!)-#REF!</f>
        <v>#REF!</v>
      </c>
      <c r="Z386" s="39" t="e">
        <f>SUM(#REF!)-#REF!</f>
        <v>#REF!</v>
      </c>
      <c r="AA386" s="39" t="e">
        <f>SUM(#REF!)-C386</f>
        <v>#REF!</v>
      </c>
      <c r="AB386" s="39">
        <f t="shared" si="13"/>
        <v>0</v>
      </c>
      <c r="AC386" s="39" t="e">
        <f>C386-W386-#REF!-#REF!</f>
        <v>#REF!</v>
      </c>
    </row>
    <row r="387" spans="1:29" ht="19.5" customHeight="1">
      <c r="A387" s="11"/>
      <c r="B387" s="12" t="s">
        <v>86</v>
      </c>
      <c r="C387" s="26">
        <v>290000</v>
      </c>
      <c r="D387" s="13"/>
      <c r="E387" s="13"/>
      <c r="F387" s="13"/>
      <c r="G387" s="13">
        <v>0</v>
      </c>
      <c r="H387" s="13"/>
      <c r="I387" s="13"/>
      <c r="J387" s="13"/>
      <c r="K387" s="13">
        <v>0</v>
      </c>
      <c r="L387" s="13">
        <v>0</v>
      </c>
      <c r="M387" s="13"/>
      <c r="N387" s="13"/>
      <c r="O387" s="13">
        <v>0</v>
      </c>
      <c r="P387" s="13">
        <v>0</v>
      </c>
      <c r="Q387" s="13">
        <v>15000</v>
      </c>
      <c r="R387" s="13">
        <v>180000</v>
      </c>
      <c r="S387" s="13">
        <v>195000</v>
      </c>
      <c r="T387" s="13">
        <v>30000</v>
      </c>
      <c r="U387" s="13"/>
      <c r="V387" s="13">
        <v>30000</v>
      </c>
      <c r="W387" s="13">
        <v>225000</v>
      </c>
      <c r="Y387" s="39" t="e">
        <f>SUM(#REF!)-#REF!</f>
        <v>#REF!</v>
      </c>
      <c r="Z387" s="39" t="e">
        <f>SUM(#REF!)-#REF!</f>
        <v>#REF!</v>
      </c>
      <c r="AA387" s="39" t="e">
        <f>SUM(#REF!)-C387</f>
        <v>#REF!</v>
      </c>
      <c r="AB387" s="39">
        <f t="shared" si="13"/>
        <v>0</v>
      </c>
      <c r="AC387" s="39" t="e">
        <f>C387-W387-#REF!-#REF!</f>
        <v>#REF!</v>
      </c>
    </row>
    <row r="388" spans="1:29" ht="19.5" customHeight="1">
      <c r="A388" s="11"/>
      <c r="B388" s="12" t="s">
        <v>20</v>
      </c>
      <c r="C388" s="26">
        <v>6390000</v>
      </c>
      <c r="D388" s="13">
        <v>890300</v>
      </c>
      <c r="E388" s="13">
        <v>5346600</v>
      </c>
      <c r="F388" s="13">
        <v>149300</v>
      </c>
      <c r="G388" s="13">
        <v>6386200</v>
      </c>
      <c r="H388" s="13"/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/>
      <c r="V388" s="13">
        <v>0</v>
      </c>
      <c r="W388" s="13">
        <v>6386200</v>
      </c>
      <c r="Y388" s="39" t="e">
        <f>SUM(#REF!)-#REF!</f>
        <v>#REF!</v>
      </c>
      <c r="Z388" s="39" t="e">
        <f>SUM(#REF!)-#REF!</f>
        <v>#REF!</v>
      </c>
      <c r="AA388" s="39" t="e">
        <f>SUM(#REF!)-C388</f>
        <v>#REF!</v>
      </c>
      <c r="AB388" s="39">
        <f t="shared" si="13"/>
        <v>0</v>
      </c>
      <c r="AC388" s="39" t="e">
        <f>C388-W388-#REF!-#REF!</f>
        <v>#REF!</v>
      </c>
    </row>
    <row r="389" spans="1:29" ht="19.5" customHeight="1">
      <c r="A389" s="11"/>
      <c r="B389" s="12" t="s">
        <v>18</v>
      </c>
      <c r="C389" s="26">
        <v>600000</v>
      </c>
      <c r="D389" s="13">
        <v>10500</v>
      </c>
      <c r="E389" s="13">
        <v>39439</v>
      </c>
      <c r="F389" s="13">
        <v>21552</v>
      </c>
      <c r="G389" s="13">
        <v>71491</v>
      </c>
      <c r="H389" s="13">
        <v>12350</v>
      </c>
      <c r="I389" s="13">
        <v>0</v>
      </c>
      <c r="J389" s="13">
        <v>58202</v>
      </c>
      <c r="K389" s="13">
        <v>70552</v>
      </c>
      <c r="L389" s="13">
        <v>2000</v>
      </c>
      <c r="M389" s="13">
        <v>38544</v>
      </c>
      <c r="N389" s="13">
        <v>12000</v>
      </c>
      <c r="O389" s="13">
        <v>52544</v>
      </c>
      <c r="P389" s="13">
        <v>2000</v>
      </c>
      <c r="Q389" s="13">
        <v>86260</v>
      </c>
      <c r="R389" s="13">
        <v>103780</v>
      </c>
      <c r="S389" s="13">
        <v>192040</v>
      </c>
      <c r="T389" s="13">
        <v>14175</v>
      </c>
      <c r="U389" s="13"/>
      <c r="V389" s="13">
        <v>14175</v>
      </c>
      <c r="W389" s="13">
        <v>400802</v>
      </c>
      <c r="Y389" s="39" t="e">
        <f>SUM(#REF!)-#REF!</f>
        <v>#REF!</v>
      </c>
      <c r="Z389" s="39" t="e">
        <f>SUM(#REF!)-#REF!</f>
        <v>#REF!</v>
      </c>
      <c r="AA389" s="39" t="e">
        <f>SUM(#REF!)-C389</f>
        <v>#REF!</v>
      </c>
      <c r="AB389" s="39">
        <f t="shared" si="13"/>
        <v>0</v>
      </c>
      <c r="AC389" s="39" t="e">
        <f>C389-W389-#REF!-#REF!</f>
        <v>#REF!</v>
      </c>
    </row>
    <row r="390" spans="1:29" ht="19.5" customHeight="1">
      <c r="A390" s="15" t="s">
        <v>256</v>
      </c>
      <c r="B390" s="16"/>
      <c r="C390" s="10">
        <v>103400000</v>
      </c>
      <c r="D390" s="10">
        <v>225657</v>
      </c>
      <c r="E390" s="10">
        <v>1476434</v>
      </c>
      <c r="F390" s="10">
        <v>4112540</v>
      </c>
      <c r="G390" s="10">
        <v>5814631</v>
      </c>
      <c r="H390" s="10">
        <v>4118102</v>
      </c>
      <c r="I390" s="10">
        <v>1936080</v>
      </c>
      <c r="J390" s="10">
        <v>2665579</v>
      </c>
      <c r="K390" s="10">
        <v>8719761</v>
      </c>
      <c r="L390" s="10">
        <v>3131099</v>
      </c>
      <c r="M390" s="10">
        <v>4467760</v>
      </c>
      <c r="N390" s="10">
        <v>3936730</v>
      </c>
      <c r="O390" s="10">
        <v>11535589</v>
      </c>
      <c r="P390" s="10">
        <v>1940441</v>
      </c>
      <c r="Q390" s="10">
        <v>10614839</v>
      </c>
      <c r="R390" s="10">
        <v>10425341</v>
      </c>
      <c r="S390" s="10">
        <v>22980621</v>
      </c>
      <c r="T390" s="10">
        <v>18175030</v>
      </c>
      <c r="U390" s="10">
        <v>0</v>
      </c>
      <c r="V390" s="10">
        <v>18175030</v>
      </c>
      <c r="W390" s="10">
        <v>67225632</v>
      </c>
      <c r="Y390" s="39" t="e">
        <f>SUM(#REF!)-#REF!</f>
        <v>#REF!</v>
      </c>
      <c r="Z390" s="39" t="e">
        <f>SUM(#REF!)-#REF!</f>
        <v>#REF!</v>
      </c>
      <c r="AA390" s="39" t="e">
        <f>SUM(#REF!)-C390</f>
        <v>#REF!</v>
      </c>
      <c r="AB390" s="39">
        <f t="shared" si="13"/>
        <v>0</v>
      </c>
      <c r="AC390" s="39" t="e">
        <f>C390-W390-#REF!-#REF!</f>
        <v>#REF!</v>
      </c>
    </row>
    <row r="391" spans="1:29" ht="19.5" customHeight="1">
      <c r="A391" s="11"/>
      <c r="B391" s="12" t="s">
        <v>57</v>
      </c>
      <c r="C391" s="26">
        <v>13489000</v>
      </c>
      <c r="D391" s="13"/>
      <c r="E391" s="13"/>
      <c r="F391" s="13">
        <v>195300</v>
      </c>
      <c r="G391" s="13">
        <v>195300</v>
      </c>
      <c r="H391" s="13">
        <v>396900</v>
      </c>
      <c r="I391" s="13">
        <v>157600</v>
      </c>
      <c r="J391" s="13">
        <v>307200</v>
      </c>
      <c r="K391" s="13">
        <v>861700</v>
      </c>
      <c r="L391" s="13">
        <v>334000</v>
      </c>
      <c r="M391" s="13">
        <v>372500</v>
      </c>
      <c r="N391" s="13">
        <v>368400</v>
      </c>
      <c r="O391" s="13">
        <v>1074900</v>
      </c>
      <c r="P391" s="13">
        <v>537200</v>
      </c>
      <c r="Q391" s="13">
        <v>296100</v>
      </c>
      <c r="R391" s="13">
        <v>784400</v>
      </c>
      <c r="S391" s="13">
        <v>1617700</v>
      </c>
      <c r="T391" s="13">
        <v>670700</v>
      </c>
      <c r="U391" s="13"/>
      <c r="V391" s="13">
        <v>670700</v>
      </c>
      <c r="W391" s="13">
        <v>4420300</v>
      </c>
      <c r="Y391" s="39" t="e">
        <f>SUM(#REF!)-#REF!</f>
        <v>#REF!</v>
      </c>
      <c r="Z391" s="39" t="e">
        <f>SUM(#REF!)-#REF!</f>
        <v>#REF!</v>
      </c>
      <c r="AA391" s="39" t="e">
        <f>SUM(#REF!)-C391</f>
        <v>#REF!</v>
      </c>
      <c r="AB391" s="39">
        <f t="shared" si="13"/>
        <v>0</v>
      </c>
      <c r="AC391" s="39" t="e">
        <f>C391-W391-#REF!-#REF!</f>
        <v>#REF!</v>
      </c>
    </row>
    <row r="392" spans="1:29" ht="19.5" customHeight="1">
      <c r="A392" s="11"/>
      <c r="B392" s="12" t="s">
        <v>83</v>
      </c>
      <c r="C392" s="26">
        <v>35359000</v>
      </c>
      <c r="D392" s="13">
        <v>222780</v>
      </c>
      <c r="E392" s="13">
        <v>1259767</v>
      </c>
      <c r="F392" s="13">
        <v>3026015</v>
      </c>
      <c r="G392" s="13">
        <v>4508562</v>
      </c>
      <c r="H392" s="13">
        <v>2835722</v>
      </c>
      <c r="I392" s="13">
        <v>1249570</v>
      </c>
      <c r="J392" s="13">
        <v>1961420</v>
      </c>
      <c r="K392" s="13">
        <v>6046712</v>
      </c>
      <c r="L392" s="13">
        <v>2462232</v>
      </c>
      <c r="M392" s="13">
        <v>3672740</v>
      </c>
      <c r="N392" s="13">
        <v>3182150</v>
      </c>
      <c r="O392" s="13">
        <v>9317122</v>
      </c>
      <c r="P392" s="13">
        <v>1137901</v>
      </c>
      <c r="Q392" s="13">
        <v>2202142</v>
      </c>
      <c r="R392" s="13">
        <v>2257314</v>
      </c>
      <c r="S392" s="13">
        <v>5597357</v>
      </c>
      <c r="T392" s="13">
        <v>502820</v>
      </c>
      <c r="U392" s="13"/>
      <c r="V392" s="13">
        <v>502820</v>
      </c>
      <c r="W392" s="13">
        <v>25972573</v>
      </c>
      <c r="Y392" s="39" t="e">
        <f>SUM(#REF!)-#REF!</f>
        <v>#REF!</v>
      </c>
      <c r="Z392" s="39" t="e">
        <f>SUM(#REF!)-#REF!</f>
        <v>#REF!</v>
      </c>
      <c r="AA392" s="39" t="e">
        <f>SUM(#REF!)-C392</f>
        <v>#REF!</v>
      </c>
      <c r="AB392" s="39">
        <f t="shared" si="13"/>
        <v>0</v>
      </c>
      <c r="AC392" s="39" t="e">
        <f>C392-W392-#REF!-#REF!</f>
        <v>#REF!</v>
      </c>
    </row>
    <row r="393" spans="1:29" ht="19.5" customHeight="1">
      <c r="A393" s="11"/>
      <c r="B393" s="12" t="s">
        <v>84</v>
      </c>
      <c r="C393" s="26">
        <v>8336000</v>
      </c>
      <c r="D393" s="13"/>
      <c r="E393" s="13">
        <v>169200</v>
      </c>
      <c r="F393" s="13">
        <v>460725</v>
      </c>
      <c r="G393" s="13">
        <v>629925</v>
      </c>
      <c r="H393" s="13">
        <v>626980</v>
      </c>
      <c r="I393" s="13">
        <v>45240</v>
      </c>
      <c r="J393" s="13">
        <v>215667</v>
      </c>
      <c r="K393" s="13">
        <v>887887</v>
      </c>
      <c r="L393" s="13">
        <v>223021</v>
      </c>
      <c r="M393" s="13">
        <v>54420</v>
      </c>
      <c r="N393" s="13">
        <v>383280</v>
      </c>
      <c r="O393" s="13">
        <v>660721</v>
      </c>
      <c r="P393" s="13">
        <v>77620</v>
      </c>
      <c r="Q393" s="13">
        <v>152440</v>
      </c>
      <c r="R393" s="13">
        <v>324074</v>
      </c>
      <c r="S393" s="13">
        <v>554134</v>
      </c>
      <c r="T393" s="13">
        <v>499070</v>
      </c>
      <c r="U393" s="13"/>
      <c r="V393" s="13">
        <v>499070</v>
      </c>
      <c r="W393" s="13">
        <v>3231737</v>
      </c>
      <c r="Y393" s="39" t="e">
        <f>SUM(#REF!)-#REF!</f>
        <v>#REF!</v>
      </c>
      <c r="Z393" s="39" t="e">
        <f>SUM(#REF!)-#REF!</f>
        <v>#REF!</v>
      </c>
      <c r="AA393" s="39" t="e">
        <f>SUM(#REF!)-C393</f>
        <v>#REF!</v>
      </c>
      <c r="AB393" s="39">
        <f t="shared" si="13"/>
        <v>0</v>
      </c>
      <c r="AC393" s="39" t="e">
        <f>C393-W393-#REF!-#REF!</f>
        <v>#REF!</v>
      </c>
    </row>
    <row r="394" spans="1:29" ht="19.5" customHeight="1">
      <c r="A394" s="11"/>
      <c r="B394" s="12" t="s">
        <v>6</v>
      </c>
      <c r="C394" s="26">
        <v>46216000</v>
      </c>
      <c r="D394" s="13">
        <v>2877</v>
      </c>
      <c r="E394" s="13">
        <v>47467</v>
      </c>
      <c r="F394" s="13">
        <v>430500</v>
      </c>
      <c r="G394" s="13">
        <v>480844</v>
      </c>
      <c r="H394" s="13">
        <v>258500</v>
      </c>
      <c r="I394" s="13">
        <v>483670</v>
      </c>
      <c r="J394" s="13">
        <v>181292</v>
      </c>
      <c r="K394" s="13">
        <v>923462</v>
      </c>
      <c r="L394" s="13">
        <v>111846</v>
      </c>
      <c r="M394" s="13">
        <v>368100</v>
      </c>
      <c r="N394" s="13">
        <v>2900</v>
      </c>
      <c r="O394" s="13">
        <v>482846</v>
      </c>
      <c r="P394" s="13">
        <v>187720</v>
      </c>
      <c r="Q394" s="13">
        <v>7964157</v>
      </c>
      <c r="R394" s="13">
        <v>7059553</v>
      </c>
      <c r="S394" s="13">
        <v>15211430</v>
      </c>
      <c r="T394" s="13">
        <v>16502440</v>
      </c>
      <c r="U394" s="13"/>
      <c r="V394" s="13">
        <v>16502440</v>
      </c>
      <c r="W394" s="13">
        <v>33601022</v>
      </c>
      <c r="Y394" s="39" t="e">
        <f>SUM(#REF!)-#REF!</f>
        <v>#REF!</v>
      </c>
      <c r="Z394" s="39" t="e">
        <f>SUM(#REF!)-#REF!</f>
        <v>#REF!</v>
      </c>
      <c r="AA394" s="39" t="e">
        <f>SUM(#REF!)-C394</f>
        <v>#REF!</v>
      </c>
      <c r="AB394" s="39">
        <f t="shared" si="13"/>
        <v>0</v>
      </c>
      <c r="AC394" s="39" t="e">
        <f>C394-W394-#REF!-#REF!</f>
        <v>#REF!</v>
      </c>
    </row>
    <row r="395" spans="1:29" ht="19.5" customHeight="1">
      <c r="A395" s="15" t="s">
        <v>257</v>
      </c>
      <c r="B395" s="16"/>
      <c r="C395" s="10">
        <v>4847351000</v>
      </c>
      <c r="D395" s="10">
        <v>168014531</v>
      </c>
      <c r="E395" s="10">
        <v>226220719</v>
      </c>
      <c r="F395" s="10">
        <v>513867219</v>
      </c>
      <c r="G395" s="10">
        <v>908102469</v>
      </c>
      <c r="H395" s="10">
        <v>255439363</v>
      </c>
      <c r="I395" s="10">
        <v>251609601</v>
      </c>
      <c r="J395" s="10">
        <v>206282838</v>
      </c>
      <c r="K395" s="10">
        <v>713331802</v>
      </c>
      <c r="L395" s="10">
        <v>480286341</v>
      </c>
      <c r="M395" s="10">
        <v>226590431</v>
      </c>
      <c r="N395" s="10">
        <v>569318815</v>
      </c>
      <c r="O395" s="10">
        <v>1276195587</v>
      </c>
      <c r="P395" s="10">
        <v>215495462</v>
      </c>
      <c r="Q395" s="10">
        <v>255291875</v>
      </c>
      <c r="R395" s="10">
        <v>249924150</v>
      </c>
      <c r="S395" s="10">
        <v>720711487</v>
      </c>
      <c r="T395" s="10">
        <v>702742490</v>
      </c>
      <c r="U395" s="10">
        <v>0</v>
      </c>
      <c r="V395" s="10">
        <v>702742490</v>
      </c>
      <c r="W395" s="10">
        <v>4321083835</v>
      </c>
      <c r="Y395" s="39" t="e">
        <f>SUM(#REF!)-#REF!</f>
        <v>#REF!</v>
      </c>
      <c r="Z395" s="39" t="e">
        <f>SUM(#REF!)-#REF!</f>
        <v>#REF!</v>
      </c>
      <c r="AA395" s="39" t="e">
        <f>SUM(#REF!)-C395</f>
        <v>#REF!</v>
      </c>
      <c r="AB395" s="39">
        <f t="shared" si="13"/>
        <v>0</v>
      </c>
      <c r="AC395" s="39" t="e">
        <f>C395-W395-#REF!-#REF!</f>
        <v>#REF!</v>
      </c>
    </row>
    <row r="396" spans="1:29" ht="19.5" customHeight="1">
      <c r="A396" s="11"/>
      <c r="B396" s="12" t="s">
        <v>52</v>
      </c>
      <c r="C396" s="26">
        <v>1546769000</v>
      </c>
      <c r="D396" s="13">
        <v>129685230</v>
      </c>
      <c r="E396" s="13">
        <v>129251995</v>
      </c>
      <c r="F396" s="13">
        <v>129672779</v>
      </c>
      <c r="G396" s="13">
        <v>388610004</v>
      </c>
      <c r="H396" s="13">
        <v>128922465</v>
      </c>
      <c r="I396" s="13">
        <v>129172071</v>
      </c>
      <c r="J396" s="13">
        <v>128846367</v>
      </c>
      <c r="K396" s="13">
        <v>386940903</v>
      </c>
      <c r="L396" s="13">
        <v>126947250</v>
      </c>
      <c r="M396" s="13">
        <v>127329124</v>
      </c>
      <c r="N396" s="13">
        <v>125485097</v>
      </c>
      <c r="O396" s="13">
        <v>379761471</v>
      </c>
      <c r="P396" s="13">
        <v>130024485</v>
      </c>
      <c r="Q396" s="13">
        <v>128354360</v>
      </c>
      <c r="R396" s="13">
        <v>127353328</v>
      </c>
      <c r="S396" s="13">
        <v>385732173</v>
      </c>
      <c r="T396" s="13">
        <v>0</v>
      </c>
      <c r="U396" s="13"/>
      <c r="V396" s="13">
        <v>0</v>
      </c>
      <c r="W396" s="13">
        <v>1541044551</v>
      </c>
      <c r="Y396" s="39" t="e">
        <f>SUM(#REF!)-#REF!</f>
        <v>#REF!</v>
      </c>
      <c r="Z396" s="39" t="e">
        <f>SUM(#REF!)-#REF!</f>
        <v>#REF!</v>
      </c>
      <c r="AA396" s="39" t="e">
        <f>SUM(#REF!)-C396</f>
        <v>#REF!</v>
      </c>
      <c r="AB396" s="39">
        <f t="shared" si="13"/>
        <v>0</v>
      </c>
      <c r="AC396" s="39" t="e">
        <f>C396-W396-#REF!-#REF!</f>
        <v>#REF!</v>
      </c>
    </row>
    <row r="397" spans="1:29" ht="19.5" customHeight="1">
      <c r="A397" s="11"/>
      <c r="B397" s="12" t="s">
        <v>53</v>
      </c>
      <c r="C397" s="26">
        <v>690742000</v>
      </c>
      <c r="D397" s="13">
        <v>13461019</v>
      </c>
      <c r="E397" s="13">
        <v>8170670</v>
      </c>
      <c r="F397" s="13">
        <v>278733823</v>
      </c>
      <c r="G397" s="13">
        <v>300365512</v>
      </c>
      <c r="H397" s="13">
        <v>6358603</v>
      </c>
      <c r="I397" s="13">
        <v>10134107</v>
      </c>
      <c r="J397" s="13">
        <v>6628240</v>
      </c>
      <c r="K397" s="13">
        <v>23120950</v>
      </c>
      <c r="L397" s="13">
        <v>12965229</v>
      </c>
      <c r="M397" s="13">
        <v>9125715</v>
      </c>
      <c r="N397" s="13">
        <v>279959408</v>
      </c>
      <c r="O397" s="13">
        <v>302050352</v>
      </c>
      <c r="P397" s="13">
        <v>5348117</v>
      </c>
      <c r="Q397" s="13">
        <v>11706838</v>
      </c>
      <c r="R397" s="13">
        <v>7483977</v>
      </c>
      <c r="S397" s="13">
        <v>24538932</v>
      </c>
      <c r="T397" s="13">
        <v>-6409</v>
      </c>
      <c r="U397" s="13"/>
      <c r="V397" s="13">
        <v>-6409</v>
      </c>
      <c r="W397" s="13">
        <v>650069337</v>
      </c>
      <c r="Y397" s="39" t="e">
        <f>SUM(#REF!)-#REF!</f>
        <v>#REF!</v>
      </c>
      <c r="Z397" s="39" t="e">
        <f>SUM(#REF!)-#REF!</f>
        <v>#REF!</v>
      </c>
      <c r="AA397" s="39" t="e">
        <f>SUM(#REF!)-C397</f>
        <v>#REF!</v>
      </c>
      <c r="AB397" s="39">
        <f t="shared" si="13"/>
        <v>0</v>
      </c>
      <c r="AC397" s="39" t="e">
        <f>C397-W397-#REF!-#REF!</f>
        <v>#REF!</v>
      </c>
    </row>
    <row r="398" spans="1:29" ht="19.5" customHeight="1">
      <c r="A398" s="11"/>
      <c r="B398" s="12" t="s">
        <v>19</v>
      </c>
      <c r="C398" s="26">
        <v>104300000</v>
      </c>
      <c r="D398" s="13"/>
      <c r="E398" s="13">
        <v>8626874</v>
      </c>
      <c r="F398" s="13">
        <v>6986481</v>
      </c>
      <c r="G398" s="13">
        <v>15613355</v>
      </c>
      <c r="H398" s="13">
        <v>6841051</v>
      </c>
      <c r="I398" s="13">
        <v>7033975</v>
      </c>
      <c r="J398" s="13">
        <v>6245942</v>
      </c>
      <c r="K398" s="13">
        <v>20120968</v>
      </c>
      <c r="L398" s="13">
        <v>6789467</v>
      </c>
      <c r="M398" s="13">
        <v>6977006</v>
      </c>
      <c r="N398" s="13">
        <v>7497129</v>
      </c>
      <c r="O398" s="13">
        <v>21263602</v>
      </c>
      <c r="P398" s="13">
        <v>6799438</v>
      </c>
      <c r="Q398" s="13">
        <v>8050055</v>
      </c>
      <c r="R398" s="13">
        <v>9078322</v>
      </c>
      <c r="S398" s="13">
        <v>23927815</v>
      </c>
      <c r="T398" s="13">
        <v>9617783</v>
      </c>
      <c r="U398" s="13"/>
      <c r="V398" s="13">
        <v>9617783</v>
      </c>
      <c r="W398" s="13">
        <v>90543523</v>
      </c>
      <c r="Y398" s="39" t="e">
        <f>SUM(#REF!)-#REF!</f>
        <v>#REF!</v>
      </c>
      <c r="Z398" s="39" t="e">
        <f>SUM(#REF!)-#REF!</f>
        <v>#REF!</v>
      </c>
      <c r="AA398" s="39" t="e">
        <f>SUM(#REF!)-C398</f>
        <v>#REF!</v>
      </c>
      <c r="AB398" s="39">
        <f t="shared" si="13"/>
        <v>0</v>
      </c>
      <c r="AC398" s="39" t="e">
        <f>C398-W398-#REF!-#REF!</f>
        <v>#REF!</v>
      </c>
    </row>
    <row r="399" spans="1:29" ht="19.5" customHeight="1">
      <c r="A399" s="11"/>
      <c r="B399" s="12" t="s">
        <v>200</v>
      </c>
      <c r="C399" s="26">
        <v>14255000</v>
      </c>
      <c r="D399" s="13">
        <v>518914</v>
      </c>
      <c r="E399" s="13">
        <v>525166</v>
      </c>
      <c r="F399" s="13">
        <v>1015914</v>
      </c>
      <c r="G399" s="13">
        <v>2059994</v>
      </c>
      <c r="H399" s="13">
        <v>536593</v>
      </c>
      <c r="I399" s="13">
        <v>522370</v>
      </c>
      <c r="J399" s="13">
        <v>522370</v>
      </c>
      <c r="K399" s="13">
        <v>1581333</v>
      </c>
      <c r="L399" s="13">
        <v>523933</v>
      </c>
      <c r="M399" s="13">
        <v>523887</v>
      </c>
      <c r="N399" s="13">
        <v>1055516</v>
      </c>
      <c r="O399" s="13">
        <v>2103336</v>
      </c>
      <c r="P399" s="13">
        <v>527867</v>
      </c>
      <c r="Q399" s="13">
        <v>521627</v>
      </c>
      <c r="R399" s="13">
        <v>537227</v>
      </c>
      <c r="S399" s="13">
        <v>1586721</v>
      </c>
      <c r="T399" s="13">
        <v>11346</v>
      </c>
      <c r="U399" s="13"/>
      <c r="V399" s="13">
        <v>11346</v>
      </c>
      <c r="W399" s="13">
        <v>7342730</v>
      </c>
      <c r="Y399" s="39" t="e">
        <f>SUM(#REF!)-#REF!</f>
        <v>#REF!</v>
      </c>
      <c r="Z399" s="39" t="e">
        <f>SUM(#REF!)-#REF!</f>
        <v>#REF!</v>
      </c>
      <c r="AA399" s="39" t="e">
        <f>SUM(#REF!)-C399</f>
        <v>#REF!</v>
      </c>
      <c r="AB399" s="39">
        <f t="shared" si="13"/>
        <v>0</v>
      </c>
      <c r="AC399" s="39" t="e">
        <f>C399-W399-#REF!-#REF!</f>
        <v>#REF!</v>
      </c>
    </row>
    <row r="400" spans="1:29" ht="19.5" customHeight="1">
      <c r="A400" s="11"/>
      <c r="B400" s="12" t="s">
        <v>56</v>
      </c>
      <c r="C400" s="26">
        <v>1915000</v>
      </c>
      <c r="D400" s="13"/>
      <c r="E400" s="13"/>
      <c r="F400" s="13">
        <v>1590000</v>
      </c>
      <c r="G400" s="13">
        <v>1590000</v>
      </c>
      <c r="H400" s="13"/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/>
      <c r="V400" s="13">
        <v>0</v>
      </c>
      <c r="W400" s="13">
        <v>1590000</v>
      </c>
      <c r="Y400" s="39" t="e">
        <f>SUM(#REF!)-#REF!</f>
        <v>#REF!</v>
      </c>
      <c r="Z400" s="39" t="e">
        <f>SUM(#REF!)-#REF!</f>
        <v>#REF!</v>
      </c>
      <c r="AA400" s="39" t="e">
        <f>SUM(#REF!)-C400</f>
        <v>#REF!</v>
      </c>
      <c r="AB400" s="39">
        <f t="shared" si="13"/>
        <v>0</v>
      </c>
      <c r="AC400" s="39" t="e">
        <f>C400-W400-#REF!-#REF!</f>
        <v>#REF!</v>
      </c>
    </row>
    <row r="401" spans="1:29" ht="19.5" customHeight="1">
      <c r="A401" s="11"/>
      <c r="B401" s="12" t="s">
        <v>291</v>
      </c>
      <c r="C401" s="26">
        <v>25077000</v>
      </c>
      <c r="D401" s="13"/>
      <c r="E401" s="13"/>
      <c r="F401" s="13">
        <v>4303000</v>
      </c>
      <c r="G401" s="13">
        <v>4303000</v>
      </c>
      <c r="H401" s="13"/>
      <c r="I401" s="13">
        <v>0</v>
      </c>
      <c r="J401" s="13">
        <v>0</v>
      </c>
      <c r="K401" s="13">
        <v>0</v>
      </c>
      <c r="L401" s="13">
        <v>8567000</v>
      </c>
      <c r="M401" s="13">
        <v>0</v>
      </c>
      <c r="N401" s="13">
        <v>0</v>
      </c>
      <c r="O401" s="13">
        <v>8567000</v>
      </c>
      <c r="P401" s="13">
        <v>0</v>
      </c>
      <c r="Q401" s="13">
        <v>8502000</v>
      </c>
      <c r="R401" s="13">
        <v>0</v>
      </c>
      <c r="S401" s="13">
        <v>8502000</v>
      </c>
      <c r="T401" s="13">
        <v>0</v>
      </c>
      <c r="U401" s="13"/>
      <c r="V401" s="13">
        <v>0</v>
      </c>
      <c r="W401" s="13">
        <v>21372000</v>
      </c>
      <c r="Y401" s="39" t="e">
        <f>SUM(#REF!)-#REF!</f>
        <v>#REF!</v>
      </c>
      <c r="Z401" s="39" t="e">
        <f>SUM(#REF!)-#REF!</f>
        <v>#REF!</v>
      </c>
      <c r="AA401" s="39" t="e">
        <f>SUM(#REF!)-C401</f>
        <v>#REF!</v>
      </c>
      <c r="AB401" s="39">
        <f t="shared" si="13"/>
        <v>0</v>
      </c>
      <c r="AC401" s="39" t="e">
        <f>C401-W401-#REF!-#REF!</f>
        <v>#REF!</v>
      </c>
    </row>
    <row r="402" spans="1:29" ht="19.5" customHeight="1">
      <c r="A402" s="11"/>
      <c r="B402" s="12" t="s">
        <v>57</v>
      </c>
      <c r="C402" s="26">
        <v>2987000</v>
      </c>
      <c r="D402" s="13"/>
      <c r="E402" s="13"/>
      <c r="F402" s="13">
        <v>103200</v>
      </c>
      <c r="G402" s="13">
        <v>103200</v>
      </c>
      <c r="H402" s="13">
        <v>48200</v>
      </c>
      <c r="I402" s="13">
        <v>60800</v>
      </c>
      <c r="J402" s="13">
        <v>134400</v>
      </c>
      <c r="K402" s="13">
        <v>243400</v>
      </c>
      <c r="L402" s="13">
        <v>14400</v>
      </c>
      <c r="M402" s="13">
        <v>77000</v>
      </c>
      <c r="N402" s="13">
        <v>119400</v>
      </c>
      <c r="O402" s="13">
        <v>210800</v>
      </c>
      <c r="P402" s="13">
        <v>29200</v>
      </c>
      <c r="Q402" s="13">
        <v>104300</v>
      </c>
      <c r="R402" s="13">
        <v>387900</v>
      </c>
      <c r="S402" s="13">
        <v>521400</v>
      </c>
      <c r="T402" s="13">
        <v>68100</v>
      </c>
      <c r="U402" s="13"/>
      <c r="V402" s="13">
        <v>68100</v>
      </c>
      <c r="W402" s="13">
        <v>1146900</v>
      </c>
      <c r="Y402" s="39" t="e">
        <f>SUM(#REF!)-#REF!</f>
        <v>#REF!</v>
      </c>
      <c r="Z402" s="39" t="e">
        <f>SUM(#REF!)-#REF!</f>
        <v>#REF!</v>
      </c>
      <c r="AA402" s="39" t="e">
        <f>SUM(#REF!)-C402</f>
        <v>#REF!</v>
      </c>
      <c r="AB402" s="39">
        <f t="shared" si="13"/>
        <v>0</v>
      </c>
      <c r="AC402" s="39" t="e">
        <f>C402-W402-#REF!-#REF!</f>
        <v>#REF!</v>
      </c>
    </row>
    <row r="403" spans="1:29" ht="19.5" customHeight="1">
      <c r="A403" s="11"/>
      <c r="B403" s="12" t="s">
        <v>83</v>
      </c>
      <c r="C403" s="26">
        <v>13307000</v>
      </c>
      <c r="D403" s="13">
        <v>37814</v>
      </c>
      <c r="E403" s="13">
        <v>96415</v>
      </c>
      <c r="F403" s="13">
        <v>47341</v>
      </c>
      <c r="G403" s="13">
        <v>181570</v>
      </c>
      <c r="H403" s="13">
        <v>42196</v>
      </c>
      <c r="I403" s="13">
        <v>24154</v>
      </c>
      <c r="J403" s="13">
        <v>350516</v>
      </c>
      <c r="K403" s="13">
        <v>416866</v>
      </c>
      <c r="L403" s="13">
        <v>409989</v>
      </c>
      <c r="M403" s="13">
        <v>917347</v>
      </c>
      <c r="N403" s="13">
        <v>995910</v>
      </c>
      <c r="O403" s="13">
        <v>2323246</v>
      </c>
      <c r="P403" s="13">
        <v>341255</v>
      </c>
      <c r="Q403" s="13">
        <v>391997</v>
      </c>
      <c r="R403" s="13">
        <v>462136</v>
      </c>
      <c r="S403" s="13">
        <v>1195388</v>
      </c>
      <c r="T403" s="13">
        <v>23244</v>
      </c>
      <c r="U403" s="13"/>
      <c r="V403" s="13">
        <v>23244</v>
      </c>
      <c r="W403" s="13">
        <v>4140314</v>
      </c>
      <c r="Y403" s="39" t="e">
        <f>SUM(#REF!)-#REF!</f>
        <v>#REF!</v>
      </c>
      <c r="Z403" s="39" t="e">
        <f>SUM(#REF!)-#REF!</f>
        <v>#REF!</v>
      </c>
      <c r="AA403" s="39" t="e">
        <f>SUM(#REF!)-C403</f>
        <v>#REF!</v>
      </c>
      <c r="AB403" s="39">
        <f t="shared" si="13"/>
        <v>0</v>
      </c>
      <c r="AC403" s="39" t="e">
        <f>C403-W403-#REF!-#REF!</f>
        <v>#REF!</v>
      </c>
    </row>
    <row r="404" spans="1:29" ht="19.5" customHeight="1">
      <c r="A404" s="11"/>
      <c r="B404" s="12" t="s">
        <v>10</v>
      </c>
      <c r="C404" s="26">
        <v>128683000</v>
      </c>
      <c r="D404" s="13">
        <v>3561405</v>
      </c>
      <c r="E404" s="13">
        <v>7593902</v>
      </c>
      <c r="F404" s="13">
        <v>11229346</v>
      </c>
      <c r="G404" s="13">
        <v>22384653</v>
      </c>
      <c r="H404" s="13">
        <v>13987848</v>
      </c>
      <c r="I404" s="13">
        <v>5606719</v>
      </c>
      <c r="J404" s="13">
        <v>6744723</v>
      </c>
      <c r="K404" s="13">
        <v>26339290</v>
      </c>
      <c r="L404" s="13">
        <v>9418720</v>
      </c>
      <c r="M404" s="13">
        <v>9496926</v>
      </c>
      <c r="N404" s="13">
        <v>11935011</v>
      </c>
      <c r="O404" s="13">
        <v>30850657</v>
      </c>
      <c r="P404" s="13">
        <v>7405070</v>
      </c>
      <c r="Q404" s="13">
        <v>8758958</v>
      </c>
      <c r="R404" s="13">
        <v>11253636</v>
      </c>
      <c r="S404" s="13">
        <v>27417664</v>
      </c>
      <c r="T404" s="13">
        <v>2356595</v>
      </c>
      <c r="U404" s="13"/>
      <c r="V404" s="13">
        <v>2356595</v>
      </c>
      <c r="W404" s="13">
        <v>109348859</v>
      </c>
      <c r="Y404" s="39" t="e">
        <f>SUM(#REF!)-#REF!</f>
        <v>#REF!</v>
      </c>
      <c r="Z404" s="39" t="e">
        <f>SUM(#REF!)-#REF!</f>
        <v>#REF!</v>
      </c>
      <c r="AA404" s="39" t="e">
        <f>SUM(#REF!)-C404</f>
        <v>#REF!</v>
      </c>
      <c r="AB404" s="39">
        <f t="shared" si="13"/>
        <v>0</v>
      </c>
      <c r="AC404" s="39" t="e">
        <f>C404-W404-#REF!-#REF!</f>
        <v>#REF!</v>
      </c>
    </row>
    <row r="405" spans="1:29" ht="19.5" customHeight="1">
      <c r="A405" s="11"/>
      <c r="B405" s="12" t="s">
        <v>84</v>
      </c>
      <c r="C405" s="26">
        <v>5795000</v>
      </c>
      <c r="D405" s="13"/>
      <c r="E405" s="13">
        <v>69634</v>
      </c>
      <c r="F405" s="13">
        <v>136969</v>
      </c>
      <c r="G405" s="13">
        <v>206603</v>
      </c>
      <c r="H405" s="13">
        <v>342564</v>
      </c>
      <c r="I405" s="13">
        <v>604761</v>
      </c>
      <c r="J405" s="13">
        <v>686417</v>
      </c>
      <c r="K405" s="13">
        <v>1633742</v>
      </c>
      <c r="L405" s="13">
        <v>158005</v>
      </c>
      <c r="M405" s="13">
        <v>75377</v>
      </c>
      <c r="N405" s="13">
        <v>474914</v>
      </c>
      <c r="O405" s="13">
        <v>708296</v>
      </c>
      <c r="P405" s="13">
        <v>182527</v>
      </c>
      <c r="Q405" s="13">
        <v>135331</v>
      </c>
      <c r="R405" s="13">
        <v>98878</v>
      </c>
      <c r="S405" s="13">
        <v>416736</v>
      </c>
      <c r="T405" s="13">
        <v>903886</v>
      </c>
      <c r="U405" s="13"/>
      <c r="V405" s="13">
        <v>903886</v>
      </c>
      <c r="W405" s="13">
        <v>3869263</v>
      </c>
      <c r="Y405" s="39" t="e">
        <f>SUM(#REF!)-#REF!</f>
        <v>#REF!</v>
      </c>
      <c r="Z405" s="39" t="e">
        <f>SUM(#REF!)-#REF!</f>
        <v>#REF!</v>
      </c>
      <c r="AA405" s="39" t="e">
        <f>SUM(#REF!)-C405</f>
        <v>#REF!</v>
      </c>
      <c r="AB405" s="39">
        <f t="shared" si="13"/>
        <v>0</v>
      </c>
      <c r="AC405" s="39" t="e">
        <f>C405-W405-#REF!-#REF!</f>
        <v>#REF!</v>
      </c>
    </row>
    <row r="406" spans="1:29" ht="19.5" customHeight="1">
      <c r="A406" s="11"/>
      <c r="B406" s="12" t="s">
        <v>12</v>
      </c>
      <c r="C406" s="26">
        <v>1723795000</v>
      </c>
      <c r="D406" s="13">
        <v>1981033</v>
      </c>
      <c r="E406" s="13">
        <v>20270904</v>
      </c>
      <c r="F406" s="13">
        <v>29422189</v>
      </c>
      <c r="G406" s="13">
        <v>51674126</v>
      </c>
      <c r="H406" s="13">
        <v>60654833</v>
      </c>
      <c r="I406" s="13">
        <v>70534527</v>
      </c>
      <c r="J406" s="13">
        <v>27798201</v>
      </c>
      <c r="K406" s="13">
        <v>158987561</v>
      </c>
      <c r="L406" s="13">
        <v>284518979</v>
      </c>
      <c r="M406" s="13">
        <v>45413026</v>
      </c>
      <c r="N406" s="13">
        <v>61179409</v>
      </c>
      <c r="O406" s="13">
        <v>391111414</v>
      </c>
      <c r="P406" s="13">
        <v>36228227</v>
      </c>
      <c r="Q406" s="13">
        <v>61079687</v>
      </c>
      <c r="R406" s="13">
        <v>53767604</v>
      </c>
      <c r="S406" s="13">
        <v>151075518</v>
      </c>
      <c r="T406" s="13">
        <v>611703856</v>
      </c>
      <c r="U406" s="13"/>
      <c r="V406" s="13">
        <v>611703856</v>
      </c>
      <c r="W406" s="13">
        <v>1364552475</v>
      </c>
      <c r="Y406" s="39" t="e">
        <f>SUM(#REF!)-#REF!</f>
        <v>#REF!</v>
      </c>
      <c r="Z406" s="39" t="e">
        <f>SUM(#REF!)-#REF!</f>
        <v>#REF!</v>
      </c>
      <c r="AA406" s="39" t="e">
        <f>SUM(#REF!)-C406</f>
        <v>#REF!</v>
      </c>
      <c r="AB406" s="39">
        <f t="shared" si="13"/>
        <v>0</v>
      </c>
      <c r="AC406" s="39" t="e">
        <f>C406-W406-#REF!-#REF!</f>
        <v>#REF!</v>
      </c>
    </row>
    <row r="407" spans="1:29" ht="19.5" customHeight="1">
      <c r="A407" s="11"/>
      <c r="B407" s="12" t="s">
        <v>89</v>
      </c>
      <c r="C407" s="26">
        <v>319054000</v>
      </c>
      <c r="D407" s="13">
        <v>2251322</v>
      </c>
      <c r="E407" s="13">
        <v>22747378</v>
      </c>
      <c r="F407" s="13">
        <v>23534075</v>
      </c>
      <c r="G407" s="13">
        <v>48532775</v>
      </c>
      <c r="H407" s="13">
        <v>23665089</v>
      </c>
      <c r="I407" s="13">
        <v>23134766</v>
      </c>
      <c r="J407" s="13">
        <v>23126926</v>
      </c>
      <c r="K407" s="13">
        <v>69926781</v>
      </c>
      <c r="L407" s="13">
        <v>23127989</v>
      </c>
      <c r="M407" s="13">
        <v>23186065</v>
      </c>
      <c r="N407" s="13">
        <v>23186065</v>
      </c>
      <c r="O407" s="13">
        <v>69500119</v>
      </c>
      <c r="P407" s="13">
        <v>23452229</v>
      </c>
      <c r="Q407" s="13">
        <v>23343786</v>
      </c>
      <c r="R407" s="13">
        <v>21544119</v>
      </c>
      <c r="S407" s="13">
        <v>68340134</v>
      </c>
      <c r="T407" s="13">
        <v>24317129</v>
      </c>
      <c r="U407" s="13"/>
      <c r="V407" s="13">
        <v>24317129</v>
      </c>
      <c r="W407" s="13">
        <v>280616938</v>
      </c>
      <c r="Y407" s="39" t="e">
        <f>SUM(#REF!)-#REF!</f>
        <v>#REF!</v>
      </c>
      <c r="Z407" s="39" t="e">
        <f>SUM(#REF!)-#REF!</f>
        <v>#REF!</v>
      </c>
      <c r="AA407" s="39" t="e">
        <f>SUM(#REF!)-C407</f>
        <v>#REF!</v>
      </c>
      <c r="AB407" s="39">
        <f t="shared" si="13"/>
        <v>0</v>
      </c>
      <c r="AC407" s="39" t="e">
        <f>C407-W407-#REF!-#REF!</f>
        <v>#REF!</v>
      </c>
    </row>
    <row r="408" spans="1:29" ht="19.5" customHeight="1">
      <c r="A408" s="11"/>
      <c r="B408" s="12" t="s">
        <v>14</v>
      </c>
      <c r="C408" s="26">
        <v>159331000</v>
      </c>
      <c r="D408" s="13">
        <v>16456355</v>
      </c>
      <c r="E408" s="13">
        <v>28642112</v>
      </c>
      <c r="F408" s="13">
        <v>26924447</v>
      </c>
      <c r="G408" s="13">
        <v>72022914</v>
      </c>
      <c r="H408" s="13">
        <v>13942928</v>
      </c>
      <c r="I408" s="13">
        <v>4316701</v>
      </c>
      <c r="J408" s="13">
        <v>2731518</v>
      </c>
      <c r="K408" s="13">
        <v>20991147</v>
      </c>
      <c r="L408" s="13">
        <v>6697465</v>
      </c>
      <c r="M408" s="13">
        <v>3274455</v>
      </c>
      <c r="N408" s="13">
        <v>2009770</v>
      </c>
      <c r="O408" s="13">
        <v>11981690</v>
      </c>
      <c r="P408" s="13">
        <v>4000139</v>
      </c>
      <c r="Q408" s="13">
        <v>3896834</v>
      </c>
      <c r="R408" s="13">
        <v>16834469</v>
      </c>
      <c r="S408" s="13">
        <v>24731442</v>
      </c>
      <c r="T408" s="13">
        <v>15770932</v>
      </c>
      <c r="U408" s="13"/>
      <c r="V408" s="13">
        <v>15770932</v>
      </c>
      <c r="W408" s="13">
        <v>145498125</v>
      </c>
      <c r="Y408" s="39" t="e">
        <f>SUM(#REF!)-#REF!</f>
        <v>#REF!</v>
      </c>
      <c r="Z408" s="39" t="e">
        <f>SUM(#REF!)-#REF!</f>
        <v>#REF!</v>
      </c>
      <c r="AA408" s="39" t="e">
        <f>SUM(#REF!)-C408</f>
        <v>#REF!</v>
      </c>
      <c r="AB408" s="39">
        <f t="shared" si="13"/>
        <v>0</v>
      </c>
      <c r="AC408" s="39" t="e">
        <f>C408-W408-#REF!-#REF!</f>
        <v>#REF!</v>
      </c>
    </row>
    <row r="409" spans="1:29" ht="19.5" customHeight="1">
      <c r="A409" s="11"/>
      <c r="B409" s="12" t="s">
        <v>85</v>
      </c>
      <c r="C409" s="26">
        <v>57765000</v>
      </c>
      <c r="D409" s="13">
        <v>3105</v>
      </c>
      <c r="E409" s="13">
        <v>94432</v>
      </c>
      <c r="F409" s="13">
        <v>30740</v>
      </c>
      <c r="G409" s="13">
        <v>128277</v>
      </c>
      <c r="H409" s="13">
        <v>12433</v>
      </c>
      <c r="I409" s="13">
        <v>358428</v>
      </c>
      <c r="J409" s="13">
        <v>15438</v>
      </c>
      <c r="K409" s="13">
        <v>386299</v>
      </c>
      <c r="L409" s="13">
        <v>86010</v>
      </c>
      <c r="M409" s="13">
        <v>90398</v>
      </c>
      <c r="N409" s="13">
        <v>7146734</v>
      </c>
      <c r="O409" s="13">
        <v>7323142</v>
      </c>
      <c r="P409" s="13">
        <v>999361</v>
      </c>
      <c r="Q409" s="13">
        <v>89584</v>
      </c>
      <c r="R409" s="13">
        <v>563554</v>
      </c>
      <c r="S409" s="13">
        <v>1652499</v>
      </c>
      <c r="T409" s="13">
        <v>37369166</v>
      </c>
      <c r="U409" s="13"/>
      <c r="V409" s="13">
        <v>37369166</v>
      </c>
      <c r="W409" s="13">
        <v>46859383</v>
      </c>
      <c r="Y409" s="39" t="e">
        <f>SUM(#REF!)-#REF!</f>
        <v>#REF!</v>
      </c>
      <c r="Z409" s="39" t="e">
        <f>SUM(#REF!)-#REF!</f>
        <v>#REF!</v>
      </c>
      <c r="AA409" s="39" t="e">
        <f>SUM(#REF!)-C409</f>
        <v>#REF!</v>
      </c>
      <c r="AB409" s="39">
        <f aca="true" t="shared" si="14" ref="AB409:AB440">SUM(D409:V409)-W409-G409-K409-O409-S409-V409</f>
        <v>0</v>
      </c>
      <c r="AC409" s="39" t="e">
        <f>C409-W409-#REF!-#REF!</f>
        <v>#REF!</v>
      </c>
    </row>
    <row r="410" spans="1:29" ht="19.5" customHeight="1">
      <c r="A410" s="11"/>
      <c r="B410" s="12" t="s">
        <v>86</v>
      </c>
      <c r="C410" s="26">
        <v>1370000</v>
      </c>
      <c r="D410" s="13"/>
      <c r="E410" s="13"/>
      <c r="F410" s="13">
        <v>30000</v>
      </c>
      <c r="G410" s="13">
        <v>30000</v>
      </c>
      <c r="H410" s="13"/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280000</v>
      </c>
      <c r="R410" s="13">
        <v>470000</v>
      </c>
      <c r="S410" s="13">
        <v>750000</v>
      </c>
      <c r="T410" s="13">
        <v>540000</v>
      </c>
      <c r="U410" s="13"/>
      <c r="V410" s="13">
        <v>540000</v>
      </c>
      <c r="W410" s="13">
        <v>1320000</v>
      </c>
      <c r="Y410" s="39" t="e">
        <f>SUM(#REF!)-#REF!</f>
        <v>#REF!</v>
      </c>
      <c r="Z410" s="39" t="e">
        <f>SUM(#REF!)-#REF!</f>
        <v>#REF!</v>
      </c>
      <c r="AA410" s="39" t="e">
        <f>SUM(#REF!)-C410</f>
        <v>#REF!</v>
      </c>
      <c r="AB410" s="39">
        <f t="shared" si="14"/>
        <v>0</v>
      </c>
      <c r="AC410" s="39" t="e">
        <f>C410-W410-#REF!-#REF!</f>
        <v>#REF!</v>
      </c>
    </row>
    <row r="411" spans="1:29" ht="19.5" customHeight="1">
      <c r="A411" s="11"/>
      <c r="B411" s="12" t="s">
        <v>22</v>
      </c>
      <c r="C411" s="26">
        <v>52206000</v>
      </c>
      <c r="D411" s="13">
        <v>58334</v>
      </c>
      <c r="E411" s="13">
        <v>131237</v>
      </c>
      <c r="F411" s="13">
        <v>106915</v>
      </c>
      <c r="G411" s="13">
        <v>296486</v>
      </c>
      <c r="H411" s="13">
        <v>84560</v>
      </c>
      <c r="I411" s="13">
        <v>106222</v>
      </c>
      <c r="J411" s="13">
        <v>2451780</v>
      </c>
      <c r="K411" s="13">
        <v>2642562</v>
      </c>
      <c r="L411" s="13">
        <v>61905</v>
      </c>
      <c r="M411" s="13">
        <v>104105</v>
      </c>
      <c r="N411" s="13">
        <v>48274452</v>
      </c>
      <c r="O411" s="13">
        <v>48440462</v>
      </c>
      <c r="P411" s="13">
        <v>157547</v>
      </c>
      <c r="Q411" s="13">
        <v>76518</v>
      </c>
      <c r="R411" s="13">
        <v>89000</v>
      </c>
      <c r="S411" s="13">
        <v>323065</v>
      </c>
      <c r="T411" s="13">
        <v>66862</v>
      </c>
      <c r="U411" s="13"/>
      <c r="V411" s="13">
        <v>66862</v>
      </c>
      <c r="W411" s="13">
        <v>51769437</v>
      </c>
      <c r="Y411" s="39" t="e">
        <f>SUM(#REF!)-#REF!</f>
        <v>#REF!</v>
      </c>
      <c r="Z411" s="39" t="e">
        <f>SUM(#REF!)-#REF!</f>
        <v>#REF!</v>
      </c>
      <c r="AA411" s="39" t="e">
        <f>SUM(#REF!)-C411</f>
        <v>#REF!</v>
      </c>
      <c r="AB411" s="39">
        <f t="shared" si="14"/>
        <v>0</v>
      </c>
      <c r="AC411" s="39" t="e">
        <f>C411-W411-#REF!-#REF!</f>
        <v>#REF!</v>
      </c>
    </row>
    <row r="412" spans="1:29" ht="19.5" customHeight="1">
      <c r="A412" s="15" t="s">
        <v>261</v>
      </c>
      <c r="B412" s="16"/>
      <c r="C412" s="25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Y412" s="39" t="e">
        <f>SUM(#REF!)-#REF!</f>
        <v>#REF!</v>
      </c>
      <c r="Z412" s="39" t="e">
        <f>SUM(#REF!)-#REF!</f>
        <v>#REF!</v>
      </c>
      <c r="AA412" s="39" t="e">
        <f>SUM(#REF!)-C412</f>
        <v>#REF!</v>
      </c>
      <c r="AB412" s="39">
        <f t="shared" si="14"/>
        <v>0</v>
      </c>
      <c r="AC412" s="39" t="e">
        <f>C412-W412-#REF!-#REF!</f>
        <v>#REF!</v>
      </c>
    </row>
    <row r="413" spans="1:29" ht="19.5" customHeight="1">
      <c r="A413" s="11"/>
      <c r="B413" s="12" t="s">
        <v>157</v>
      </c>
      <c r="C413" s="26">
        <v>1067000</v>
      </c>
      <c r="D413" s="13"/>
      <c r="E413" s="13">
        <v>93600</v>
      </c>
      <c r="F413" s="13">
        <v>96720</v>
      </c>
      <c r="G413" s="13">
        <v>190320</v>
      </c>
      <c r="H413" s="13">
        <v>93600</v>
      </c>
      <c r="I413" s="13">
        <v>96720</v>
      </c>
      <c r="J413" s="13">
        <v>96720</v>
      </c>
      <c r="K413" s="13">
        <v>287040</v>
      </c>
      <c r="L413" s="13">
        <v>93600</v>
      </c>
      <c r="M413" s="13">
        <v>96720</v>
      </c>
      <c r="N413" s="13">
        <v>93600</v>
      </c>
      <c r="O413" s="13">
        <v>283920</v>
      </c>
      <c r="P413" s="13">
        <v>96720</v>
      </c>
      <c r="Q413" s="13">
        <v>96720</v>
      </c>
      <c r="R413" s="13">
        <v>80880</v>
      </c>
      <c r="S413" s="13">
        <v>274320</v>
      </c>
      <c r="T413" s="13">
        <v>31200</v>
      </c>
      <c r="U413" s="13"/>
      <c r="V413" s="13">
        <v>31200</v>
      </c>
      <c r="W413" s="13">
        <v>1066800</v>
      </c>
      <c r="Y413" s="39" t="e">
        <f>SUM(#REF!)-#REF!</f>
        <v>#REF!</v>
      </c>
      <c r="Z413" s="39" t="e">
        <f>SUM(#REF!)-#REF!</f>
        <v>#REF!</v>
      </c>
      <c r="AA413" s="39" t="e">
        <f>SUM(#REF!)-C413</f>
        <v>#REF!</v>
      </c>
      <c r="AB413" s="39">
        <f t="shared" si="14"/>
        <v>0</v>
      </c>
      <c r="AC413" s="39" t="e">
        <f>C413-W413-#REF!-#REF!</f>
        <v>#REF!</v>
      </c>
    </row>
    <row r="414" spans="1:29" ht="19.5" customHeight="1">
      <c r="A414" s="17" t="s">
        <v>80</v>
      </c>
      <c r="B414" s="18"/>
      <c r="C414" s="28"/>
      <c r="D414" s="19">
        <v>26339988</v>
      </c>
      <c r="E414" s="19"/>
      <c r="F414" s="19"/>
      <c r="G414" s="19"/>
      <c r="H414" s="19"/>
      <c r="I414" s="19">
        <v>31467248</v>
      </c>
      <c r="J414" s="19">
        <v>32793509</v>
      </c>
      <c r="K414" s="19"/>
      <c r="L414" s="19"/>
      <c r="M414" s="19">
        <v>37890917</v>
      </c>
      <c r="N414" s="19">
        <v>83221815</v>
      </c>
      <c r="O414" s="19"/>
      <c r="P414" s="19">
        <v>35319530</v>
      </c>
      <c r="Q414" s="19">
        <v>30939035</v>
      </c>
      <c r="R414" s="19">
        <v>47197427</v>
      </c>
      <c r="S414" s="19">
        <v>113455992</v>
      </c>
      <c r="T414" s="19">
        <v>14616015</v>
      </c>
      <c r="U414" s="19">
        <v>0</v>
      </c>
      <c r="V414" s="19">
        <v>14616015</v>
      </c>
      <c r="W414" s="19">
        <v>528068238</v>
      </c>
      <c r="Y414" s="39" t="e">
        <f>SUM(#REF!)-#REF!</f>
        <v>#REF!</v>
      </c>
      <c r="Z414" s="39" t="e">
        <f>SUM(#REF!)-#REF!</f>
        <v>#REF!</v>
      </c>
      <c r="AA414" s="39" t="e">
        <f>SUM(#REF!)-C414</f>
        <v>#REF!</v>
      </c>
      <c r="AB414" s="39">
        <f t="shared" si="14"/>
        <v>-188282754</v>
      </c>
      <c r="AC414" s="39" t="e">
        <f>C414-W414-#REF!-#REF!</f>
        <v>#REF!</v>
      </c>
    </row>
    <row r="415" spans="1:29" ht="19.5" customHeight="1">
      <c r="A415" s="15" t="s">
        <v>258</v>
      </c>
      <c r="B415" s="16"/>
      <c r="C415" s="10">
        <v>559831000</v>
      </c>
      <c r="D415" s="10">
        <v>26339988</v>
      </c>
      <c r="E415" s="10">
        <v>29630549</v>
      </c>
      <c r="F415" s="10">
        <v>83882971</v>
      </c>
      <c r="G415" s="10">
        <v>139853508</v>
      </c>
      <c r="H415" s="10">
        <v>39122300</v>
      </c>
      <c r="I415" s="10">
        <v>31467248</v>
      </c>
      <c r="J415" s="10">
        <v>32793509</v>
      </c>
      <c r="K415" s="10">
        <v>103383057</v>
      </c>
      <c r="L415" s="10">
        <v>35646934</v>
      </c>
      <c r="M415" s="10">
        <v>37890917</v>
      </c>
      <c r="N415" s="10">
        <v>83221815</v>
      </c>
      <c r="O415" s="10">
        <v>156759666</v>
      </c>
      <c r="P415" s="10">
        <v>35319530</v>
      </c>
      <c r="Q415" s="10">
        <v>30939035</v>
      </c>
      <c r="R415" s="10">
        <v>47197427</v>
      </c>
      <c r="S415" s="10">
        <v>113455992</v>
      </c>
      <c r="T415" s="10">
        <v>14616015</v>
      </c>
      <c r="U415" s="10">
        <v>0</v>
      </c>
      <c r="V415" s="10">
        <v>14616015</v>
      </c>
      <c r="W415" s="10">
        <v>528068238</v>
      </c>
      <c r="Y415" s="39" t="e">
        <f>SUM(#REF!)-#REF!</f>
        <v>#REF!</v>
      </c>
      <c r="Z415" s="39" t="e">
        <f>SUM(#REF!)-#REF!</f>
        <v>#REF!</v>
      </c>
      <c r="AA415" s="39" t="e">
        <f>SUM(#REF!)-C415</f>
        <v>#REF!</v>
      </c>
      <c r="AB415" s="39">
        <f t="shared" si="14"/>
        <v>0</v>
      </c>
      <c r="AC415" s="39" t="e">
        <f>C415-W415-#REF!-#REF!</f>
        <v>#REF!</v>
      </c>
    </row>
    <row r="416" spans="1:29" ht="19.5" customHeight="1">
      <c r="A416" s="11"/>
      <c r="B416" s="12" t="s">
        <v>52</v>
      </c>
      <c r="C416" s="26">
        <v>274713000</v>
      </c>
      <c r="D416" s="13">
        <v>22577036</v>
      </c>
      <c r="E416" s="13">
        <v>22607716</v>
      </c>
      <c r="F416" s="13">
        <v>22824533</v>
      </c>
      <c r="G416" s="13">
        <v>68009285</v>
      </c>
      <c r="H416" s="13">
        <v>22230361</v>
      </c>
      <c r="I416" s="13">
        <v>22160752</v>
      </c>
      <c r="J416" s="13">
        <v>22723936</v>
      </c>
      <c r="K416" s="13">
        <v>67115049</v>
      </c>
      <c r="L416" s="13">
        <v>22424181</v>
      </c>
      <c r="M416" s="13">
        <v>22132540</v>
      </c>
      <c r="N416" s="13">
        <v>22353175</v>
      </c>
      <c r="O416" s="13">
        <v>66909896</v>
      </c>
      <c r="P416" s="13">
        <v>22570781</v>
      </c>
      <c r="Q416" s="13">
        <v>22570781</v>
      </c>
      <c r="R416" s="13">
        <v>22570781</v>
      </c>
      <c r="S416" s="13">
        <v>67712343</v>
      </c>
      <c r="T416" s="13">
        <v>-23130</v>
      </c>
      <c r="U416" s="13"/>
      <c r="V416" s="13">
        <v>-23130</v>
      </c>
      <c r="W416" s="13">
        <v>269723443</v>
      </c>
      <c r="Y416" s="39" t="e">
        <f>SUM(#REF!)-#REF!</f>
        <v>#REF!</v>
      </c>
      <c r="Z416" s="39" t="e">
        <f>SUM(#REF!)-#REF!</f>
        <v>#REF!</v>
      </c>
      <c r="AA416" s="39" t="e">
        <f>SUM(#REF!)-C416</f>
        <v>#REF!</v>
      </c>
      <c r="AB416" s="39">
        <f t="shared" si="14"/>
        <v>0</v>
      </c>
      <c r="AC416" s="39" t="e">
        <f>C416-W416-#REF!-#REF!</f>
        <v>#REF!</v>
      </c>
    </row>
    <row r="417" spans="1:29" ht="19.5" customHeight="1">
      <c r="A417" s="11"/>
      <c r="B417" s="12" t="s">
        <v>53</v>
      </c>
      <c r="C417" s="26">
        <v>136376000</v>
      </c>
      <c r="D417" s="13">
        <v>3520133</v>
      </c>
      <c r="E417" s="13">
        <v>1909953</v>
      </c>
      <c r="F417" s="13">
        <v>52260193</v>
      </c>
      <c r="G417" s="13">
        <v>57690279</v>
      </c>
      <c r="H417" s="13">
        <v>2097812</v>
      </c>
      <c r="I417" s="13">
        <v>2399209</v>
      </c>
      <c r="J417" s="13">
        <v>2178981</v>
      </c>
      <c r="K417" s="13">
        <v>6676002</v>
      </c>
      <c r="L417" s="13">
        <v>3321353</v>
      </c>
      <c r="M417" s="13">
        <v>1877741</v>
      </c>
      <c r="N417" s="13">
        <v>52037164</v>
      </c>
      <c r="O417" s="13">
        <v>57236258</v>
      </c>
      <c r="P417" s="13">
        <v>2194891</v>
      </c>
      <c r="Q417" s="13">
        <v>2582611</v>
      </c>
      <c r="R417" s="13">
        <v>1998201</v>
      </c>
      <c r="S417" s="13">
        <v>6775703</v>
      </c>
      <c r="T417" s="13">
        <v>-20141</v>
      </c>
      <c r="U417" s="13"/>
      <c r="V417" s="13">
        <v>-20141</v>
      </c>
      <c r="W417" s="13">
        <v>128358101</v>
      </c>
      <c r="Y417" s="39" t="e">
        <f>SUM(#REF!)-#REF!</f>
        <v>#REF!</v>
      </c>
      <c r="Z417" s="39" t="e">
        <f>SUM(#REF!)-#REF!</f>
        <v>#REF!</v>
      </c>
      <c r="AA417" s="39" t="e">
        <f>SUM(#REF!)-C417</f>
        <v>#REF!</v>
      </c>
      <c r="AB417" s="39">
        <f t="shared" si="14"/>
        <v>0</v>
      </c>
      <c r="AC417" s="39" t="e">
        <f>C417-W417-#REF!-#REF!</f>
        <v>#REF!</v>
      </c>
    </row>
    <row r="418" spans="1:29" ht="19.5" customHeight="1">
      <c r="A418" s="11"/>
      <c r="B418" s="12" t="s">
        <v>19</v>
      </c>
      <c r="C418" s="26">
        <v>24369000</v>
      </c>
      <c r="D418" s="13"/>
      <c r="E418" s="13">
        <v>1921670</v>
      </c>
      <c r="F418" s="13">
        <v>2109337</v>
      </c>
      <c r="G418" s="13">
        <v>4031007</v>
      </c>
      <c r="H418" s="13">
        <v>1501273</v>
      </c>
      <c r="I418" s="13">
        <v>1511464</v>
      </c>
      <c r="J418" s="13">
        <v>1448030</v>
      </c>
      <c r="K418" s="13">
        <v>4460767</v>
      </c>
      <c r="L418" s="13">
        <v>1829866</v>
      </c>
      <c r="M418" s="13">
        <v>1334468</v>
      </c>
      <c r="N418" s="13">
        <v>1424040</v>
      </c>
      <c r="O418" s="13">
        <v>4588374</v>
      </c>
      <c r="P418" s="13">
        <v>1057138</v>
      </c>
      <c r="Q418" s="13">
        <v>1350624</v>
      </c>
      <c r="R418" s="13">
        <v>1555629</v>
      </c>
      <c r="S418" s="13">
        <v>3963391</v>
      </c>
      <c r="T418" s="13">
        <v>1995281</v>
      </c>
      <c r="U418" s="13"/>
      <c r="V418" s="13">
        <v>1995281</v>
      </c>
      <c r="W418" s="13">
        <v>19038820</v>
      </c>
      <c r="Y418" s="39" t="e">
        <f>SUM(#REF!)-#REF!</f>
        <v>#REF!</v>
      </c>
      <c r="Z418" s="39" t="e">
        <f>SUM(#REF!)-#REF!</f>
        <v>#REF!</v>
      </c>
      <c r="AA418" s="39" t="e">
        <f>SUM(#REF!)-C418</f>
        <v>#REF!</v>
      </c>
      <c r="AB418" s="39">
        <f t="shared" si="14"/>
        <v>0</v>
      </c>
      <c r="AC418" s="39" t="e">
        <f>C418-W418-#REF!-#REF!</f>
        <v>#REF!</v>
      </c>
    </row>
    <row r="419" spans="1:29" ht="19.5" customHeight="1">
      <c r="A419" s="11"/>
      <c r="B419" s="12" t="s">
        <v>55</v>
      </c>
      <c r="C419" s="26">
        <v>7175000</v>
      </c>
      <c r="D419" s="13"/>
      <c r="E419" s="13">
        <v>663700</v>
      </c>
      <c r="F419" s="13">
        <v>522100</v>
      </c>
      <c r="G419" s="13">
        <v>1185800</v>
      </c>
      <c r="H419" s="13">
        <v>768400</v>
      </c>
      <c r="I419" s="13">
        <v>791000</v>
      </c>
      <c r="J419" s="13">
        <v>262400</v>
      </c>
      <c r="K419" s="13">
        <v>1821800</v>
      </c>
      <c r="L419" s="13">
        <v>429000</v>
      </c>
      <c r="M419" s="13">
        <v>741200</v>
      </c>
      <c r="N419" s="13">
        <v>388800</v>
      </c>
      <c r="O419" s="13">
        <v>1559000</v>
      </c>
      <c r="P419" s="13">
        <v>709100</v>
      </c>
      <c r="Q419" s="13">
        <v>542038</v>
      </c>
      <c r="R419" s="13">
        <v>495600</v>
      </c>
      <c r="S419" s="13">
        <v>1746738</v>
      </c>
      <c r="T419" s="13">
        <v>606662</v>
      </c>
      <c r="U419" s="13"/>
      <c r="V419" s="13">
        <v>606662</v>
      </c>
      <c r="W419" s="13">
        <v>6920000</v>
      </c>
      <c r="Y419" s="39" t="e">
        <f>SUM(#REF!)-#REF!</f>
        <v>#REF!</v>
      </c>
      <c r="Z419" s="39" t="e">
        <f>SUM(#REF!)-#REF!</f>
        <v>#REF!</v>
      </c>
      <c r="AA419" s="39" t="e">
        <f>SUM(#REF!)-C419</f>
        <v>#REF!</v>
      </c>
      <c r="AB419" s="39">
        <f t="shared" si="14"/>
        <v>0</v>
      </c>
      <c r="AC419" s="39" t="e">
        <f>C419-W419-#REF!-#REF!</f>
        <v>#REF!</v>
      </c>
    </row>
    <row r="420" spans="1:29" ht="19.5" customHeight="1">
      <c r="A420" s="11"/>
      <c r="B420" s="12" t="s">
        <v>56</v>
      </c>
      <c r="C420" s="26">
        <v>60000</v>
      </c>
      <c r="D420" s="13"/>
      <c r="E420" s="13"/>
      <c r="F420" s="13">
        <v>60000</v>
      </c>
      <c r="G420" s="13">
        <v>60000</v>
      </c>
      <c r="H420" s="13"/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/>
      <c r="V420" s="13">
        <v>0</v>
      </c>
      <c r="W420" s="13">
        <v>60000</v>
      </c>
      <c r="Y420" s="39" t="e">
        <f>SUM(#REF!)-#REF!</f>
        <v>#REF!</v>
      </c>
      <c r="Z420" s="39" t="e">
        <f>SUM(#REF!)-#REF!</f>
        <v>#REF!</v>
      </c>
      <c r="AA420" s="39" t="e">
        <f>SUM(#REF!)-C420</f>
        <v>#REF!</v>
      </c>
      <c r="AB420" s="39">
        <f t="shared" si="14"/>
        <v>0</v>
      </c>
      <c r="AC420" s="39" t="e">
        <f>C420-W420-#REF!-#REF!</f>
        <v>#REF!</v>
      </c>
    </row>
    <row r="421" spans="1:29" ht="19.5" customHeight="1">
      <c r="A421" s="11"/>
      <c r="B421" s="12" t="s">
        <v>291</v>
      </c>
      <c r="C421" s="26">
        <v>1924000</v>
      </c>
      <c r="D421" s="13"/>
      <c r="E421" s="13"/>
      <c r="F421" s="13">
        <v>364000</v>
      </c>
      <c r="G421" s="13">
        <v>364000</v>
      </c>
      <c r="H421" s="13"/>
      <c r="I421" s="13">
        <v>0</v>
      </c>
      <c r="J421" s="13">
        <v>0</v>
      </c>
      <c r="K421" s="13">
        <v>0</v>
      </c>
      <c r="L421" s="13">
        <v>715000</v>
      </c>
      <c r="M421" s="13">
        <v>0</v>
      </c>
      <c r="N421" s="13">
        <v>0</v>
      </c>
      <c r="O421" s="13">
        <v>715000</v>
      </c>
      <c r="P421" s="13">
        <v>0</v>
      </c>
      <c r="Q421" s="13">
        <v>676000</v>
      </c>
      <c r="R421" s="13">
        <v>0</v>
      </c>
      <c r="S421" s="13">
        <v>676000</v>
      </c>
      <c r="T421" s="13">
        <v>0</v>
      </c>
      <c r="U421" s="13"/>
      <c r="V421" s="13">
        <v>0</v>
      </c>
      <c r="W421" s="13">
        <v>1755000</v>
      </c>
      <c r="Y421" s="39" t="e">
        <f>SUM(#REF!)-#REF!</f>
        <v>#REF!</v>
      </c>
      <c r="Z421" s="39" t="e">
        <f>SUM(#REF!)-#REF!</f>
        <v>#REF!</v>
      </c>
      <c r="AA421" s="39" t="e">
        <f>SUM(#REF!)-C421</f>
        <v>#REF!</v>
      </c>
      <c r="AB421" s="39">
        <f t="shared" si="14"/>
        <v>0</v>
      </c>
      <c r="AC421" s="39" t="e">
        <f>C421-W421-#REF!-#REF!</f>
        <v>#REF!</v>
      </c>
    </row>
    <row r="422" spans="1:29" ht="19.5" customHeight="1">
      <c r="A422" s="11"/>
      <c r="B422" s="12" t="s">
        <v>57</v>
      </c>
      <c r="C422" s="26">
        <v>30315000</v>
      </c>
      <c r="D422" s="13"/>
      <c r="E422" s="13">
        <v>178000</v>
      </c>
      <c r="F422" s="13">
        <v>1003300</v>
      </c>
      <c r="G422" s="13">
        <v>1181300</v>
      </c>
      <c r="H422" s="13">
        <v>153800</v>
      </c>
      <c r="I422" s="13">
        <v>315300</v>
      </c>
      <c r="J422" s="13">
        <v>81000</v>
      </c>
      <c r="K422" s="13">
        <v>550100</v>
      </c>
      <c r="L422" s="13">
        <v>264700</v>
      </c>
      <c r="M422" s="13">
        <v>1418150</v>
      </c>
      <c r="N422" s="13">
        <v>281600</v>
      </c>
      <c r="O422" s="13">
        <v>1964450</v>
      </c>
      <c r="P422" s="13">
        <v>1752000</v>
      </c>
      <c r="Q422" s="13">
        <v>16500</v>
      </c>
      <c r="R422" s="13">
        <v>10889942</v>
      </c>
      <c r="S422" s="13">
        <v>12658442</v>
      </c>
      <c r="T422" s="13">
        <v>4823360</v>
      </c>
      <c r="U422" s="13"/>
      <c r="V422" s="13">
        <v>4823360</v>
      </c>
      <c r="W422" s="13">
        <v>21177652</v>
      </c>
      <c r="Y422" s="39" t="e">
        <f>SUM(#REF!)-#REF!</f>
        <v>#REF!</v>
      </c>
      <c r="Z422" s="39" t="e">
        <f>SUM(#REF!)-#REF!</f>
        <v>#REF!</v>
      </c>
      <c r="AA422" s="39" t="e">
        <f>SUM(#REF!)-C422</f>
        <v>#REF!</v>
      </c>
      <c r="AB422" s="39">
        <f t="shared" si="14"/>
        <v>0</v>
      </c>
      <c r="AC422" s="39" t="e">
        <f>C422-W422-#REF!-#REF!</f>
        <v>#REF!</v>
      </c>
    </row>
    <row r="423" spans="1:29" ht="19.5" customHeight="1">
      <c r="A423" s="11"/>
      <c r="B423" s="12" t="s">
        <v>83</v>
      </c>
      <c r="C423" s="26">
        <v>8084000</v>
      </c>
      <c r="D423" s="13"/>
      <c r="E423" s="13">
        <v>210680</v>
      </c>
      <c r="F423" s="13">
        <v>234140</v>
      </c>
      <c r="G423" s="13">
        <v>444820</v>
      </c>
      <c r="H423" s="13">
        <v>1570605</v>
      </c>
      <c r="I423" s="13">
        <v>401350</v>
      </c>
      <c r="J423" s="13">
        <v>490465</v>
      </c>
      <c r="K423" s="13">
        <v>2462420</v>
      </c>
      <c r="L423" s="13">
        <v>663833</v>
      </c>
      <c r="M423" s="13">
        <v>1021042</v>
      </c>
      <c r="N423" s="13">
        <v>1190605</v>
      </c>
      <c r="O423" s="13">
        <v>2875480</v>
      </c>
      <c r="P423" s="13">
        <v>358980</v>
      </c>
      <c r="Q423" s="13">
        <v>474795</v>
      </c>
      <c r="R423" s="13">
        <v>461812</v>
      </c>
      <c r="S423" s="13">
        <v>1295587</v>
      </c>
      <c r="T423" s="13">
        <v>306114</v>
      </c>
      <c r="U423" s="13"/>
      <c r="V423" s="13">
        <v>306114</v>
      </c>
      <c r="W423" s="13">
        <v>7384421</v>
      </c>
      <c r="Y423" s="39" t="e">
        <f>SUM(#REF!)-#REF!</f>
        <v>#REF!</v>
      </c>
      <c r="Z423" s="39" t="e">
        <f>SUM(#REF!)-#REF!</f>
        <v>#REF!</v>
      </c>
      <c r="AA423" s="39" t="e">
        <f>SUM(#REF!)-C423</f>
        <v>#REF!</v>
      </c>
      <c r="AB423" s="39">
        <f t="shared" si="14"/>
        <v>0</v>
      </c>
      <c r="AC423" s="39" t="e">
        <f>C423-W423-#REF!-#REF!</f>
        <v>#REF!</v>
      </c>
    </row>
    <row r="424" spans="1:29" ht="19.5" customHeight="1">
      <c r="A424" s="11"/>
      <c r="B424" s="12" t="s">
        <v>87</v>
      </c>
      <c r="C424" s="26">
        <v>2323000</v>
      </c>
      <c r="D424" s="13"/>
      <c r="E424" s="13"/>
      <c r="F424" s="13"/>
      <c r="G424" s="13">
        <v>0</v>
      </c>
      <c r="H424" s="13">
        <v>1073140</v>
      </c>
      <c r="I424" s="13">
        <v>3076</v>
      </c>
      <c r="J424" s="13">
        <v>991380</v>
      </c>
      <c r="K424" s="13">
        <v>2067596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/>
      <c r="V424" s="13">
        <v>0</v>
      </c>
      <c r="W424" s="13">
        <v>2067596</v>
      </c>
      <c r="Y424" s="39" t="e">
        <f>SUM(#REF!)-#REF!</f>
        <v>#REF!</v>
      </c>
      <c r="Z424" s="39" t="e">
        <f>SUM(#REF!)-#REF!</f>
        <v>#REF!</v>
      </c>
      <c r="AA424" s="39" t="e">
        <f>SUM(#REF!)-C424</f>
        <v>#REF!</v>
      </c>
      <c r="AB424" s="39">
        <f t="shared" si="14"/>
        <v>0</v>
      </c>
      <c r="AC424" s="39" t="e">
        <f>C424-W424-#REF!-#REF!</f>
        <v>#REF!</v>
      </c>
    </row>
    <row r="425" spans="1:29" ht="19.5" customHeight="1">
      <c r="A425" s="11"/>
      <c r="B425" s="12" t="s">
        <v>58</v>
      </c>
      <c r="C425" s="26">
        <v>5451000</v>
      </c>
      <c r="D425" s="13"/>
      <c r="E425" s="13">
        <v>565206</v>
      </c>
      <c r="F425" s="13">
        <v>221022</v>
      </c>
      <c r="G425" s="13">
        <v>786228</v>
      </c>
      <c r="H425" s="13">
        <v>1928464</v>
      </c>
      <c r="I425" s="13">
        <v>222296</v>
      </c>
      <c r="J425" s="13">
        <v>53972</v>
      </c>
      <c r="K425" s="13">
        <v>2204732</v>
      </c>
      <c r="L425" s="13">
        <v>100916</v>
      </c>
      <c r="M425" s="13">
        <v>617530</v>
      </c>
      <c r="N425" s="13">
        <v>187371</v>
      </c>
      <c r="O425" s="13">
        <v>905817</v>
      </c>
      <c r="P425" s="13">
        <v>260390</v>
      </c>
      <c r="Q425" s="13">
        <v>304111</v>
      </c>
      <c r="R425" s="13">
        <v>315218</v>
      </c>
      <c r="S425" s="13">
        <v>879719</v>
      </c>
      <c r="T425" s="13">
        <v>167406</v>
      </c>
      <c r="U425" s="13"/>
      <c r="V425" s="13">
        <v>167406</v>
      </c>
      <c r="W425" s="13">
        <v>4943902</v>
      </c>
      <c r="Y425" s="39" t="e">
        <f>SUM(#REF!)-#REF!</f>
        <v>#REF!</v>
      </c>
      <c r="Z425" s="39" t="e">
        <f>SUM(#REF!)-#REF!</f>
        <v>#REF!</v>
      </c>
      <c r="AA425" s="39" t="e">
        <f>SUM(#REF!)-C425</f>
        <v>#REF!</v>
      </c>
      <c r="AB425" s="39">
        <f t="shared" si="14"/>
        <v>0</v>
      </c>
      <c r="AC425" s="39" t="e">
        <f>C425-W425-#REF!-#REF!</f>
        <v>#REF!</v>
      </c>
    </row>
    <row r="426" spans="1:29" ht="19.5" customHeight="1">
      <c r="A426" s="11"/>
      <c r="B426" s="12" t="s">
        <v>23</v>
      </c>
      <c r="C426" s="26">
        <v>253000</v>
      </c>
      <c r="D426" s="13"/>
      <c r="E426" s="13"/>
      <c r="F426" s="13">
        <v>3580</v>
      </c>
      <c r="G426" s="13">
        <v>3580</v>
      </c>
      <c r="H426" s="13"/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30540</v>
      </c>
      <c r="R426" s="13">
        <v>5112</v>
      </c>
      <c r="S426" s="13">
        <v>35652</v>
      </c>
      <c r="T426" s="13">
        <v>0</v>
      </c>
      <c r="U426" s="13"/>
      <c r="V426" s="13">
        <v>0</v>
      </c>
      <c r="W426" s="13">
        <v>39232</v>
      </c>
      <c r="Y426" s="39" t="e">
        <f>SUM(#REF!)-#REF!</f>
        <v>#REF!</v>
      </c>
      <c r="Z426" s="39" t="e">
        <f>SUM(#REF!)-#REF!</f>
        <v>#REF!</v>
      </c>
      <c r="AA426" s="39" t="e">
        <f>SUM(#REF!)-C426</f>
        <v>#REF!</v>
      </c>
      <c r="AB426" s="39">
        <f t="shared" si="14"/>
        <v>0</v>
      </c>
      <c r="AC426" s="39" t="e">
        <f>C426-W426-#REF!-#REF!</f>
        <v>#REF!</v>
      </c>
    </row>
    <row r="427" spans="1:29" ht="19.5" customHeight="1">
      <c r="A427" s="11"/>
      <c r="B427" s="12" t="s">
        <v>84</v>
      </c>
      <c r="C427" s="26">
        <v>64299000</v>
      </c>
      <c r="D427" s="13">
        <v>242819</v>
      </c>
      <c r="E427" s="13">
        <v>1573624</v>
      </c>
      <c r="F427" s="13">
        <v>4191516</v>
      </c>
      <c r="G427" s="13">
        <v>6007959</v>
      </c>
      <c r="H427" s="13">
        <v>7047354</v>
      </c>
      <c r="I427" s="13">
        <v>3662801</v>
      </c>
      <c r="J427" s="13">
        <v>3704443</v>
      </c>
      <c r="K427" s="13">
        <v>14414598</v>
      </c>
      <c r="L427" s="13">
        <v>5898085</v>
      </c>
      <c r="M427" s="13">
        <v>7620830</v>
      </c>
      <c r="N427" s="13">
        <v>5329060</v>
      </c>
      <c r="O427" s="13">
        <v>18847975</v>
      </c>
      <c r="P427" s="13">
        <v>6416250</v>
      </c>
      <c r="Q427" s="13">
        <v>2370193</v>
      </c>
      <c r="R427" s="13">
        <v>8136329</v>
      </c>
      <c r="S427" s="13">
        <v>16922772</v>
      </c>
      <c r="T427" s="13">
        <v>6760463</v>
      </c>
      <c r="U427" s="13"/>
      <c r="V427" s="13">
        <v>6760463</v>
      </c>
      <c r="W427" s="13">
        <v>62953767</v>
      </c>
      <c r="Y427" s="39" t="e">
        <f>SUM(#REF!)-#REF!</f>
        <v>#REF!</v>
      </c>
      <c r="Z427" s="39" t="e">
        <f>SUM(#REF!)-#REF!</f>
        <v>#REF!</v>
      </c>
      <c r="AA427" s="39" t="e">
        <f>SUM(#REF!)-C427</f>
        <v>#REF!</v>
      </c>
      <c r="AB427" s="39">
        <f t="shared" si="14"/>
        <v>0</v>
      </c>
      <c r="AC427" s="39" t="e">
        <f>C427-W427-#REF!-#REF!</f>
        <v>#REF!</v>
      </c>
    </row>
    <row r="428" spans="1:29" ht="19.5" customHeight="1">
      <c r="A428" s="11"/>
      <c r="B428" s="12" t="s">
        <v>74</v>
      </c>
      <c r="C428" s="26">
        <v>3472000</v>
      </c>
      <c r="D428" s="13"/>
      <c r="E428" s="13"/>
      <c r="F428" s="13"/>
      <c r="G428" s="13">
        <v>0</v>
      </c>
      <c r="H428" s="13">
        <v>751091</v>
      </c>
      <c r="I428" s="13">
        <v>0</v>
      </c>
      <c r="J428" s="13">
        <v>858902</v>
      </c>
      <c r="K428" s="13">
        <v>1609993</v>
      </c>
      <c r="L428" s="13">
        <v>0</v>
      </c>
      <c r="M428" s="13">
        <v>831316</v>
      </c>
      <c r="N428" s="13">
        <v>0</v>
      </c>
      <c r="O428" s="13">
        <v>831316</v>
      </c>
      <c r="P428" s="13">
        <v>0</v>
      </c>
      <c r="Q428" s="13">
        <v>0</v>
      </c>
      <c r="R428" s="13">
        <v>747961</v>
      </c>
      <c r="S428" s="13">
        <v>747961</v>
      </c>
      <c r="T428" s="13">
        <v>0</v>
      </c>
      <c r="U428" s="13"/>
      <c r="V428" s="13">
        <v>0</v>
      </c>
      <c r="W428" s="13">
        <v>3189270</v>
      </c>
      <c r="Y428" s="39" t="e">
        <f>SUM(#REF!)-#REF!</f>
        <v>#REF!</v>
      </c>
      <c r="Z428" s="39" t="e">
        <f>SUM(#REF!)-#REF!</f>
        <v>#REF!</v>
      </c>
      <c r="AA428" s="39" t="e">
        <f>SUM(#REF!)-C428</f>
        <v>#REF!</v>
      </c>
      <c r="AB428" s="39">
        <f t="shared" si="14"/>
        <v>0</v>
      </c>
      <c r="AC428" s="39" t="e">
        <f>C428-W428-#REF!-#REF!</f>
        <v>#REF!</v>
      </c>
    </row>
    <row r="429" spans="1:29" ht="19.5" customHeight="1">
      <c r="A429" s="11"/>
      <c r="B429" s="12" t="s">
        <v>85</v>
      </c>
      <c r="C429" s="26">
        <v>867000</v>
      </c>
      <c r="D429" s="13"/>
      <c r="E429" s="13"/>
      <c r="F429" s="13">
        <v>89250</v>
      </c>
      <c r="G429" s="13">
        <v>89250</v>
      </c>
      <c r="H429" s="13"/>
      <c r="I429" s="13">
        <v>0</v>
      </c>
      <c r="J429" s="13">
        <v>0</v>
      </c>
      <c r="K429" s="13">
        <v>0</v>
      </c>
      <c r="L429" s="13">
        <v>0</v>
      </c>
      <c r="M429" s="13">
        <v>296100</v>
      </c>
      <c r="N429" s="13">
        <v>0</v>
      </c>
      <c r="O429" s="13">
        <v>296100</v>
      </c>
      <c r="P429" s="13">
        <v>0</v>
      </c>
      <c r="Q429" s="13">
        <v>20842</v>
      </c>
      <c r="R429" s="13">
        <v>20842</v>
      </c>
      <c r="S429" s="13">
        <v>41684</v>
      </c>
      <c r="T429" s="13">
        <v>0</v>
      </c>
      <c r="U429" s="13"/>
      <c r="V429" s="13">
        <v>0</v>
      </c>
      <c r="W429" s="13">
        <v>427034</v>
      </c>
      <c r="Y429" s="39" t="e">
        <f>SUM(#REF!)-#REF!</f>
        <v>#REF!</v>
      </c>
      <c r="Z429" s="39" t="e">
        <f>SUM(#REF!)-#REF!</f>
        <v>#REF!</v>
      </c>
      <c r="AA429" s="39" t="e">
        <f>SUM(#REF!)-C429</f>
        <v>#REF!</v>
      </c>
      <c r="AB429" s="39">
        <f t="shared" si="14"/>
        <v>0</v>
      </c>
      <c r="AC429" s="39" t="e">
        <f>C429-W429-#REF!-#REF!</f>
        <v>#REF!</v>
      </c>
    </row>
    <row r="430" spans="1:29" ht="19.5" customHeight="1">
      <c r="A430" s="11"/>
      <c r="B430" s="12" t="s">
        <v>86</v>
      </c>
      <c r="C430" s="26">
        <v>30000</v>
      </c>
      <c r="D430" s="13"/>
      <c r="E430" s="13"/>
      <c r="F430" s="13"/>
      <c r="G430" s="13">
        <v>0</v>
      </c>
      <c r="H430" s="13"/>
      <c r="I430" s="13"/>
      <c r="J430" s="13"/>
      <c r="K430" s="13">
        <v>0</v>
      </c>
      <c r="L430" s="13">
        <v>0</v>
      </c>
      <c r="M430" s="13"/>
      <c r="N430" s="13">
        <v>30000</v>
      </c>
      <c r="O430" s="13">
        <v>30000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/>
      <c r="V430" s="13">
        <v>0</v>
      </c>
      <c r="W430" s="13">
        <v>30000</v>
      </c>
      <c r="Y430" s="39" t="e">
        <f>SUM(#REF!)-#REF!</f>
        <v>#REF!</v>
      </c>
      <c r="Z430" s="39" t="e">
        <f>SUM(#REF!)-#REF!</f>
        <v>#REF!</v>
      </c>
      <c r="AA430" s="39" t="e">
        <f>SUM(#REF!)-C430</f>
        <v>#REF!</v>
      </c>
      <c r="AB430" s="39">
        <f t="shared" si="14"/>
        <v>0</v>
      </c>
      <c r="AC430" s="39" t="e">
        <f>C430-W430-#REF!-#REF!</f>
        <v>#REF!</v>
      </c>
    </row>
    <row r="431" spans="1:29" ht="19.5" customHeight="1">
      <c r="A431" s="11"/>
      <c r="B431" s="12" t="s">
        <v>18</v>
      </c>
      <c r="C431" s="26">
        <v>120000</v>
      </c>
      <c r="D431" s="13"/>
      <c r="E431" s="13"/>
      <c r="F431" s="13"/>
      <c r="G431" s="13">
        <v>0</v>
      </c>
      <c r="H431" s="13"/>
      <c r="I431" s="13"/>
      <c r="J431" s="13"/>
      <c r="K431" s="13">
        <v>0</v>
      </c>
      <c r="L431" s="13">
        <v>0</v>
      </c>
      <c r="M431" s="13"/>
      <c r="N431" s="13"/>
      <c r="O431" s="13">
        <v>0</v>
      </c>
      <c r="P431" s="13"/>
      <c r="Q431" s="13"/>
      <c r="R431" s="13"/>
      <c r="S431" s="13">
        <v>0</v>
      </c>
      <c r="T431" s="13">
        <v>0</v>
      </c>
      <c r="U431" s="13"/>
      <c r="V431" s="13">
        <v>0</v>
      </c>
      <c r="W431" s="13">
        <v>0</v>
      </c>
      <c r="Y431" s="39" t="e">
        <f>SUM(#REF!)-#REF!</f>
        <v>#REF!</v>
      </c>
      <c r="Z431" s="39" t="e">
        <f>SUM(#REF!)-#REF!</f>
        <v>#REF!</v>
      </c>
      <c r="AA431" s="39" t="e">
        <f>SUM(#REF!)-C431</f>
        <v>#REF!</v>
      </c>
      <c r="AB431" s="39">
        <f t="shared" si="14"/>
        <v>0</v>
      </c>
      <c r="AC431" s="39" t="e">
        <f>C431-W431-#REF!-#REF!</f>
        <v>#REF!</v>
      </c>
    </row>
    <row r="432" spans="1:29" ht="19.5" customHeight="1">
      <c r="A432" s="17" t="s">
        <v>81</v>
      </c>
      <c r="B432" s="18"/>
      <c r="C432" s="19">
        <v>51900751918</v>
      </c>
      <c r="D432" s="19">
        <v>98731725</v>
      </c>
      <c r="E432" s="19">
        <v>193392872</v>
      </c>
      <c r="F432" s="19">
        <v>392326181</v>
      </c>
      <c r="G432" s="19">
        <v>684450778</v>
      </c>
      <c r="H432" s="19">
        <v>575607519</v>
      </c>
      <c r="I432" s="19">
        <v>416458401</v>
      </c>
      <c r="J432" s="19">
        <v>453526780</v>
      </c>
      <c r="K432" s="19">
        <v>1445592700</v>
      </c>
      <c r="L432" s="19">
        <v>219994949</v>
      </c>
      <c r="M432" s="19">
        <v>530207579</v>
      </c>
      <c r="N432" s="19">
        <v>4596207498</v>
      </c>
      <c r="O432" s="19">
        <v>5346410026</v>
      </c>
      <c r="P432" s="19">
        <v>1069555121</v>
      </c>
      <c r="Q432" s="19">
        <v>1573736538</v>
      </c>
      <c r="R432" s="19">
        <v>2492565022</v>
      </c>
      <c r="S432" s="19">
        <v>5135856681</v>
      </c>
      <c r="T432" s="19">
        <v>23714939183</v>
      </c>
      <c r="U432" s="19">
        <v>0</v>
      </c>
      <c r="V432" s="19">
        <v>23714939183</v>
      </c>
      <c r="W432" s="19">
        <v>36327249368</v>
      </c>
      <c r="Y432" s="39" t="e">
        <f>SUM(#REF!)-#REF!</f>
        <v>#REF!</v>
      </c>
      <c r="Z432" s="39" t="e">
        <f>SUM(#REF!)-#REF!</f>
        <v>#REF!</v>
      </c>
      <c r="AA432" s="39" t="e">
        <f>SUM(#REF!)-C432</f>
        <v>#REF!</v>
      </c>
      <c r="AB432" s="39">
        <f t="shared" si="14"/>
        <v>0</v>
      </c>
      <c r="AC432" s="39" t="e">
        <f>C432-W432-#REF!-#REF!</f>
        <v>#REF!</v>
      </c>
    </row>
    <row r="433" spans="1:29" ht="19.5" customHeight="1">
      <c r="A433" s="15" t="s">
        <v>266</v>
      </c>
      <c r="B433" s="16"/>
      <c r="C433" s="10">
        <v>2158060000</v>
      </c>
      <c r="D433" s="10">
        <v>97264073</v>
      </c>
      <c r="E433" s="10">
        <v>104722709</v>
      </c>
      <c r="F433" s="10">
        <v>267296778</v>
      </c>
      <c r="G433" s="10">
        <v>469283560</v>
      </c>
      <c r="H433" s="10">
        <v>113255856</v>
      </c>
      <c r="I433" s="10">
        <v>142617162</v>
      </c>
      <c r="J433" s="10">
        <v>118465239</v>
      </c>
      <c r="K433" s="10">
        <v>374338257</v>
      </c>
      <c r="L433" s="10">
        <v>116271012</v>
      </c>
      <c r="M433" s="10">
        <v>113874894</v>
      </c>
      <c r="N433" s="10">
        <v>380008528</v>
      </c>
      <c r="O433" s="10">
        <v>610154434</v>
      </c>
      <c r="P433" s="10">
        <v>120050499</v>
      </c>
      <c r="Q433" s="10">
        <v>104546692</v>
      </c>
      <c r="R433" s="10">
        <v>167876711</v>
      </c>
      <c r="S433" s="10">
        <v>392473902</v>
      </c>
      <c r="T433" s="10">
        <v>194499599</v>
      </c>
      <c r="U433" s="10">
        <v>0</v>
      </c>
      <c r="V433" s="10">
        <v>194499599</v>
      </c>
      <c r="W433" s="10">
        <v>2040749752</v>
      </c>
      <c r="Y433" s="39" t="e">
        <f>SUM(#REF!)-#REF!</f>
        <v>#REF!</v>
      </c>
      <c r="Z433" s="39" t="e">
        <f>SUM(#REF!)-#REF!</f>
        <v>#REF!</v>
      </c>
      <c r="AA433" s="39" t="e">
        <f>SUM(#REF!)-C433</f>
        <v>#REF!</v>
      </c>
      <c r="AB433" s="39">
        <f t="shared" si="14"/>
        <v>0</v>
      </c>
      <c r="AC433" s="39" t="e">
        <f>C433-W433-#REF!-#REF!</f>
        <v>#REF!</v>
      </c>
    </row>
    <row r="434" spans="1:29" ht="19.5" customHeight="1">
      <c r="A434" s="11"/>
      <c r="B434" s="12" t="s">
        <v>52</v>
      </c>
      <c r="C434" s="26">
        <v>813444000</v>
      </c>
      <c r="D434" s="13">
        <v>65211596</v>
      </c>
      <c r="E434" s="13">
        <v>66478610</v>
      </c>
      <c r="F434" s="13">
        <v>65487979</v>
      </c>
      <c r="G434" s="13">
        <v>197178185</v>
      </c>
      <c r="H434" s="13">
        <v>65883308</v>
      </c>
      <c r="I434" s="13">
        <v>67204707</v>
      </c>
      <c r="J434" s="13">
        <v>66770010</v>
      </c>
      <c r="K434" s="13">
        <v>199858025</v>
      </c>
      <c r="L434" s="13">
        <v>66409862</v>
      </c>
      <c r="M434" s="13">
        <v>66235636</v>
      </c>
      <c r="N434" s="13">
        <v>66215015</v>
      </c>
      <c r="O434" s="13">
        <v>198860513</v>
      </c>
      <c r="P434" s="13">
        <v>66445505</v>
      </c>
      <c r="Q434" s="13">
        <v>67232991</v>
      </c>
      <c r="R434" s="13">
        <v>71814141</v>
      </c>
      <c r="S434" s="13">
        <v>205492637</v>
      </c>
      <c r="T434" s="13">
        <v>45266</v>
      </c>
      <c r="U434" s="13"/>
      <c r="V434" s="13">
        <v>45266</v>
      </c>
      <c r="W434" s="13">
        <v>801434626</v>
      </c>
      <c r="Y434" s="39" t="e">
        <f>SUM(#REF!)-#REF!</f>
        <v>#REF!</v>
      </c>
      <c r="Z434" s="39" t="e">
        <f>SUM(#REF!)-#REF!</f>
        <v>#REF!</v>
      </c>
      <c r="AA434" s="39" t="e">
        <f>SUM(#REF!)-C434</f>
        <v>#REF!</v>
      </c>
      <c r="AB434" s="39">
        <f t="shared" si="14"/>
        <v>0</v>
      </c>
      <c r="AC434" s="39" t="e">
        <f>C434-W434-#REF!-#REF!</f>
        <v>#REF!</v>
      </c>
    </row>
    <row r="435" spans="1:29" ht="19.5" customHeight="1">
      <c r="A435" s="11"/>
      <c r="B435" s="12" t="s">
        <v>53</v>
      </c>
      <c r="C435" s="26">
        <v>435323000</v>
      </c>
      <c r="D435" s="13">
        <v>10093967</v>
      </c>
      <c r="E435" s="13">
        <v>10021556</v>
      </c>
      <c r="F435" s="13">
        <v>146163275</v>
      </c>
      <c r="G435" s="13">
        <v>166278798</v>
      </c>
      <c r="H435" s="13">
        <v>8061738</v>
      </c>
      <c r="I435" s="13">
        <v>8148761</v>
      </c>
      <c r="J435" s="13">
        <v>7217909</v>
      </c>
      <c r="K435" s="13">
        <v>23428408</v>
      </c>
      <c r="L435" s="13">
        <v>12785997</v>
      </c>
      <c r="M435" s="13">
        <v>7759476</v>
      </c>
      <c r="N435" s="13">
        <v>153168443</v>
      </c>
      <c r="O435" s="13">
        <v>173713916</v>
      </c>
      <c r="P435" s="13">
        <v>7275533</v>
      </c>
      <c r="Q435" s="13">
        <v>7690131</v>
      </c>
      <c r="R435" s="13">
        <v>12628753</v>
      </c>
      <c r="S435" s="13">
        <v>27594417</v>
      </c>
      <c r="T435" s="13">
        <v>4856872</v>
      </c>
      <c r="U435" s="13"/>
      <c r="V435" s="13">
        <v>4856872</v>
      </c>
      <c r="W435" s="13">
        <v>395872411</v>
      </c>
      <c r="Y435" s="39" t="e">
        <f>SUM(#REF!)-#REF!</f>
        <v>#REF!</v>
      </c>
      <c r="Z435" s="39" t="e">
        <f>SUM(#REF!)-#REF!</f>
        <v>#REF!</v>
      </c>
      <c r="AA435" s="39" t="e">
        <f>SUM(#REF!)-C435</f>
        <v>#REF!</v>
      </c>
      <c r="AB435" s="39">
        <f t="shared" si="14"/>
        <v>0</v>
      </c>
      <c r="AC435" s="39" t="e">
        <f>C435-W435-#REF!-#REF!</f>
        <v>#REF!</v>
      </c>
    </row>
    <row r="436" spans="1:29" ht="19.5" customHeight="1">
      <c r="A436" s="11"/>
      <c r="B436" s="12" t="s">
        <v>19</v>
      </c>
      <c r="C436" s="26">
        <v>143943000</v>
      </c>
      <c r="D436" s="13"/>
      <c r="E436" s="13">
        <v>7412684</v>
      </c>
      <c r="F436" s="13">
        <v>7026653</v>
      </c>
      <c r="G436" s="13">
        <v>14439337</v>
      </c>
      <c r="H436" s="13">
        <v>7805524</v>
      </c>
      <c r="I436" s="13">
        <v>7751663</v>
      </c>
      <c r="J436" s="13">
        <v>7753849</v>
      </c>
      <c r="K436" s="13">
        <v>23311036</v>
      </c>
      <c r="L436" s="13">
        <v>8181942</v>
      </c>
      <c r="M436" s="13">
        <v>8749386</v>
      </c>
      <c r="N436" s="13">
        <v>8468730</v>
      </c>
      <c r="O436" s="13">
        <v>25400058</v>
      </c>
      <c r="P436" s="13">
        <v>8953854</v>
      </c>
      <c r="Q436" s="13">
        <v>9900896</v>
      </c>
      <c r="R436" s="13">
        <v>11995534</v>
      </c>
      <c r="S436" s="13">
        <v>30850284</v>
      </c>
      <c r="T436" s="13">
        <v>49941951</v>
      </c>
      <c r="U436" s="13"/>
      <c r="V436" s="13">
        <v>49941951</v>
      </c>
      <c r="W436" s="13">
        <v>143942666</v>
      </c>
      <c r="Y436" s="39" t="e">
        <f>SUM(#REF!)-#REF!</f>
        <v>#REF!</v>
      </c>
      <c r="Z436" s="39" t="e">
        <f>SUM(#REF!)-#REF!</f>
        <v>#REF!</v>
      </c>
      <c r="AA436" s="39" t="e">
        <f>SUM(#REF!)-C436</f>
        <v>#REF!</v>
      </c>
      <c r="AB436" s="39">
        <f t="shared" si="14"/>
        <v>0</v>
      </c>
      <c r="AC436" s="39" t="e">
        <f>C436-W436-#REF!-#REF!</f>
        <v>#REF!</v>
      </c>
    </row>
    <row r="437" spans="1:29" ht="19.5" customHeight="1">
      <c r="A437" s="11"/>
      <c r="B437" s="12" t="s">
        <v>24</v>
      </c>
      <c r="C437" s="26">
        <v>673000</v>
      </c>
      <c r="D437" s="13"/>
      <c r="E437" s="13">
        <v>184100</v>
      </c>
      <c r="F437" s="13">
        <v>0</v>
      </c>
      <c r="G437" s="13">
        <v>184100</v>
      </c>
      <c r="H437" s="13"/>
      <c r="I437" s="13">
        <v>0</v>
      </c>
      <c r="J437" s="13">
        <v>0</v>
      </c>
      <c r="K437" s="13">
        <v>0</v>
      </c>
      <c r="L437" s="13">
        <v>143900</v>
      </c>
      <c r="M437" s="13">
        <v>0</v>
      </c>
      <c r="N437" s="13">
        <v>0</v>
      </c>
      <c r="O437" s="13">
        <v>143900</v>
      </c>
      <c r="P437" s="13">
        <v>0</v>
      </c>
      <c r="Q437" s="13">
        <v>0</v>
      </c>
      <c r="R437" s="13">
        <v>0</v>
      </c>
      <c r="S437" s="13">
        <v>0</v>
      </c>
      <c r="T437" s="13">
        <v>164000</v>
      </c>
      <c r="U437" s="13"/>
      <c r="V437" s="13">
        <v>164000</v>
      </c>
      <c r="W437" s="13">
        <v>492000</v>
      </c>
      <c r="Y437" s="39" t="e">
        <f>SUM(#REF!)-#REF!</f>
        <v>#REF!</v>
      </c>
      <c r="Z437" s="39" t="e">
        <f>SUM(#REF!)-#REF!</f>
        <v>#REF!</v>
      </c>
      <c r="AA437" s="39" t="e">
        <f>SUM(#REF!)-C437</f>
        <v>#REF!</v>
      </c>
      <c r="AB437" s="39">
        <f t="shared" si="14"/>
        <v>0</v>
      </c>
      <c r="AC437" s="39" t="e">
        <f>C437-W437-#REF!-#REF!</f>
        <v>#REF!</v>
      </c>
    </row>
    <row r="438" spans="1:29" ht="19.5" customHeight="1">
      <c r="A438" s="11"/>
      <c r="B438" s="12" t="s">
        <v>56</v>
      </c>
      <c r="C438" s="26">
        <v>765000</v>
      </c>
      <c r="D438" s="13"/>
      <c r="E438" s="13"/>
      <c r="F438" s="13">
        <v>655000</v>
      </c>
      <c r="G438" s="13">
        <v>655000</v>
      </c>
      <c r="H438" s="13"/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/>
      <c r="V438" s="13">
        <v>0</v>
      </c>
      <c r="W438" s="13">
        <v>655000</v>
      </c>
      <c r="Y438" s="39" t="e">
        <f>SUM(#REF!)-#REF!</f>
        <v>#REF!</v>
      </c>
      <c r="Z438" s="39" t="e">
        <f>SUM(#REF!)-#REF!</f>
        <v>#REF!</v>
      </c>
      <c r="AA438" s="39" t="e">
        <f>SUM(#REF!)-C438</f>
        <v>#REF!</v>
      </c>
      <c r="AB438" s="39">
        <f t="shared" si="14"/>
        <v>0</v>
      </c>
      <c r="AC438" s="39" t="e">
        <f>C438-W438-#REF!-#REF!</f>
        <v>#REF!</v>
      </c>
    </row>
    <row r="439" spans="1:29" ht="19.5" customHeight="1">
      <c r="A439" s="11"/>
      <c r="B439" s="12" t="s">
        <v>291</v>
      </c>
      <c r="C439" s="26">
        <v>11284000</v>
      </c>
      <c r="D439" s="13"/>
      <c r="E439" s="13"/>
      <c r="F439" s="13">
        <v>2288000</v>
      </c>
      <c r="G439" s="13">
        <v>2288000</v>
      </c>
      <c r="H439" s="13"/>
      <c r="I439" s="13">
        <v>0</v>
      </c>
      <c r="J439" s="13">
        <v>0</v>
      </c>
      <c r="K439" s="13">
        <v>0</v>
      </c>
      <c r="L439" s="13">
        <v>4511000</v>
      </c>
      <c r="M439" s="13">
        <v>0</v>
      </c>
      <c r="N439" s="13">
        <v>0</v>
      </c>
      <c r="O439" s="13">
        <v>4511000</v>
      </c>
      <c r="P439" s="13">
        <v>0</v>
      </c>
      <c r="Q439" s="13">
        <v>4485000</v>
      </c>
      <c r="R439" s="13">
        <v>0</v>
      </c>
      <c r="S439" s="13">
        <v>4485000</v>
      </c>
      <c r="T439" s="13">
        <v>0</v>
      </c>
      <c r="U439" s="13"/>
      <c r="V439" s="13">
        <v>0</v>
      </c>
      <c r="W439" s="13">
        <v>11284000</v>
      </c>
      <c r="Y439" s="39" t="e">
        <f>SUM(#REF!)-#REF!</f>
        <v>#REF!</v>
      </c>
      <c r="Z439" s="39" t="e">
        <f>SUM(#REF!)-#REF!</f>
        <v>#REF!</v>
      </c>
      <c r="AA439" s="39" t="e">
        <f>SUM(#REF!)-C439</f>
        <v>#REF!</v>
      </c>
      <c r="AB439" s="39">
        <f t="shared" si="14"/>
        <v>0</v>
      </c>
      <c r="AC439" s="39" t="e">
        <f>C439-W439-#REF!-#REF!</f>
        <v>#REF!</v>
      </c>
    </row>
    <row r="440" spans="1:29" ht="19.5" customHeight="1">
      <c r="A440" s="11"/>
      <c r="B440" s="12" t="s">
        <v>57</v>
      </c>
      <c r="C440" s="26">
        <v>21376000</v>
      </c>
      <c r="D440" s="13">
        <v>603700</v>
      </c>
      <c r="E440" s="13">
        <v>578000</v>
      </c>
      <c r="F440" s="13">
        <v>1249000</v>
      </c>
      <c r="G440" s="13">
        <v>2430700</v>
      </c>
      <c r="H440" s="13">
        <v>1254000</v>
      </c>
      <c r="I440" s="13">
        <v>770000</v>
      </c>
      <c r="J440" s="13">
        <v>1118200</v>
      </c>
      <c r="K440" s="13">
        <v>3142200</v>
      </c>
      <c r="L440" s="13">
        <v>1811650</v>
      </c>
      <c r="M440" s="13">
        <v>2423700</v>
      </c>
      <c r="N440" s="13">
        <v>1816000</v>
      </c>
      <c r="O440" s="13">
        <v>6051350</v>
      </c>
      <c r="P440" s="13">
        <v>0</v>
      </c>
      <c r="Q440" s="13">
        <v>1286600</v>
      </c>
      <c r="R440" s="13">
        <v>1228600</v>
      </c>
      <c r="S440" s="13">
        <v>2515200</v>
      </c>
      <c r="T440" s="13">
        <v>1483100</v>
      </c>
      <c r="U440" s="13"/>
      <c r="V440" s="13">
        <v>1483100</v>
      </c>
      <c r="W440" s="13">
        <v>15622550</v>
      </c>
      <c r="Y440" s="39" t="e">
        <f>SUM(#REF!)-#REF!</f>
        <v>#REF!</v>
      </c>
      <c r="Z440" s="39" t="e">
        <f>SUM(#REF!)-#REF!</f>
        <v>#REF!</v>
      </c>
      <c r="AA440" s="39" t="e">
        <f>SUM(#REF!)-C440</f>
        <v>#REF!</v>
      </c>
      <c r="AB440" s="39">
        <f t="shared" si="14"/>
        <v>0</v>
      </c>
      <c r="AC440" s="39" t="e">
        <f>C440-W440-#REF!-#REF!</f>
        <v>#REF!</v>
      </c>
    </row>
    <row r="441" spans="1:29" ht="19.5" customHeight="1">
      <c r="A441" s="11"/>
      <c r="B441" s="12" t="s">
        <v>62</v>
      </c>
      <c r="C441" s="26">
        <v>80200000</v>
      </c>
      <c r="D441" s="13">
        <v>18700000</v>
      </c>
      <c r="E441" s="13">
        <v>0</v>
      </c>
      <c r="F441" s="13">
        <v>0</v>
      </c>
      <c r="G441" s="13">
        <v>18700000</v>
      </c>
      <c r="H441" s="13"/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1900000</v>
      </c>
      <c r="S441" s="13">
        <v>1900000</v>
      </c>
      <c r="T441" s="13">
        <v>59600000</v>
      </c>
      <c r="U441" s="13"/>
      <c r="V441" s="13">
        <v>59600000</v>
      </c>
      <c r="W441" s="13">
        <v>80200000</v>
      </c>
      <c r="Y441" s="39" t="e">
        <f>SUM(#REF!)-#REF!</f>
        <v>#REF!</v>
      </c>
      <c r="Z441" s="39" t="e">
        <f>SUM(#REF!)-#REF!</f>
        <v>#REF!</v>
      </c>
      <c r="AA441" s="39" t="e">
        <f>SUM(#REF!)-C441</f>
        <v>#REF!</v>
      </c>
      <c r="AB441" s="39">
        <f aca="true" t="shared" si="15" ref="AB441:AB453">SUM(D441:V441)-W441-G441-K441-O441-S441-V441</f>
        <v>0</v>
      </c>
      <c r="AC441" s="39" t="e">
        <f>C441-W441-#REF!-#REF!</f>
        <v>#REF!</v>
      </c>
    </row>
    <row r="442" spans="1:29" ht="19.5" customHeight="1">
      <c r="A442" s="11"/>
      <c r="B442" s="12" t="s">
        <v>48</v>
      </c>
      <c r="C442" s="26">
        <v>13210000</v>
      </c>
      <c r="D442" s="13"/>
      <c r="E442" s="13"/>
      <c r="F442" s="13"/>
      <c r="G442" s="13">
        <v>0</v>
      </c>
      <c r="H442" s="13"/>
      <c r="I442" s="13">
        <v>1280527</v>
      </c>
      <c r="J442" s="13">
        <v>50820</v>
      </c>
      <c r="K442" s="13">
        <v>1331347</v>
      </c>
      <c r="L442" s="13">
        <v>0</v>
      </c>
      <c r="M442" s="13">
        <v>0</v>
      </c>
      <c r="N442" s="13">
        <v>185850</v>
      </c>
      <c r="O442" s="13">
        <v>185850</v>
      </c>
      <c r="P442" s="13">
        <v>7035</v>
      </c>
      <c r="Q442" s="13">
        <v>0</v>
      </c>
      <c r="R442" s="13">
        <v>11371815</v>
      </c>
      <c r="S442" s="13">
        <v>11378850</v>
      </c>
      <c r="T442" s="13">
        <v>177240</v>
      </c>
      <c r="U442" s="13"/>
      <c r="V442" s="13">
        <v>177240</v>
      </c>
      <c r="W442" s="13">
        <v>13073287</v>
      </c>
      <c r="Y442" s="39" t="e">
        <f>SUM(#REF!)-#REF!</f>
        <v>#REF!</v>
      </c>
      <c r="Z442" s="39" t="e">
        <f>SUM(#REF!)-#REF!</f>
        <v>#REF!</v>
      </c>
      <c r="AA442" s="39" t="e">
        <f>SUM(#REF!)-C442</f>
        <v>#REF!</v>
      </c>
      <c r="AB442" s="39">
        <f t="shared" si="15"/>
        <v>0</v>
      </c>
      <c r="AC442" s="39" t="e">
        <f>C442-W442-#REF!-#REF!</f>
        <v>#REF!</v>
      </c>
    </row>
    <row r="443" spans="1:29" ht="19.5" customHeight="1">
      <c r="A443" s="11"/>
      <c r="B443" s="12" t="s">
        <v>49</v>
      </c>
      <c r="C443" s="26">
        <v>120512000</v>
      </c>
      <c r="D443" s="13"/>
      <c r="E443" s="13"/>
      <c r="F443" s="13"/>
      <c r="G443" s="13">
        <v>0</v>
      </c>
      <c r="H443" s="13"/>
      <c r="I443" s="13">
        <v>30138851</v>
      </c>
      <c r="J443" s="13">
        <v>0</v>
      </c>
      <c r="K443" s="13">
        <v>30138851</v>
      </c>
      <c r="L443" s="13">
        <v>0</v>
      </c>
      <c r="M443" s="13">
        <v>0</v>
      </c>
      <c r="N443" s="13">
        <v>69601857</v>
      </c>
      <c r="O443" s="13">
        <v>69601857</v>
      </c>
      <c r="P443" s="13">
        <v>0</v>
      </c>
      <c r="Q443" s="13">
        <v>0</v>
      </c>
      <c r="R443" s="13">
        <v>13475599</v>
      </c>
      <c r="S443" s="13">
        <v>13475599</v>
      </c>
      <c r="T443" s="13">
        <v>0</v>
      </c>
      <c r="U443" s="13"/>
      <c r="V443" s="13">
        <v>0</v>
      </c>
      <c r="W443" s="13">
        <v>113216307</v>
      </c>
      <c r="Y443" s="39" t="e">
        <f>SUM(#REF!)-#REF!</f>
        <v>#REF!</v>
      </c>
      <c r="Z443" s="39" t="e">
        <f>SUM(#REF!)-#REF!</f>
        <v>#REF!</v>
      </c>
      <c r="AA443" s="39" t="e">
        <f>SUM(#REF!)-C443</f>
        <v>#REF!</v>
      </c>
      <c r="AB443" s="39">
        <f t="shared" si="15"/>
        <v>0</v>
      </c>
      <c r="AC443" s="39" t="e">
        <f>C443-W443-#REF!-#REF!</f>
        <v>#REF!</v>
      </c>
    </row>
    <row r="444" spans="1:29" ht="19.5" customHeight="1">
      <c r="A444" s="11"/>
      <c r="B444" s="12" t="s">
        <v>83</v>
      </c>
      <c r="C444" s="26">
        <v>9092000</v>
      </c>
      <c r="D444" s="13"/>
      <c r="E444" s="13">
        <v>10180</v>
      </c>
      <c r="F444" s="13">
        <v>304670</v>
      </c>
      <c r="G444" s="13">
        <v>314850</v>
      </c>
      <c r="H444" s="13">
        <v>187130</v>
      </c>
      <c r="I444" s="13">
        <v>807780</v>
      </c>
      <c r="J444" s="13">
        <v>477528</v>
      </c>
      <c r="K444" s="13">
        <v>1472438</v>
      </c>
      <c r="L444" s="13">
        <v>76490</v>
      </c>
      <c r="M444" s="13">
        <v>361725</v>
      </c>
      <c r="N444" s="13">
        <v>565430</v>
      </c>
      <c r="O444" s="13">
        <v>1003645</v>
      </c>
      <c r="P444" s="13">
        <v>446340</v>
      </c>
      <c r="Q444" s="13">
        <v>836840</v>
      </c>
      <c r="R444" s="13">
        <v>129390</v>
      </c>
      <c r="S444" s="13">
        <v>1412570</v>
      </c>
      <c r="T444" s="13">
        <v>3610390</v>
      </c>
      <c r="U444" s="13"/>
      <c r="V444" s="13">
        <v>3610390</v>
      </c>
      <c r="W444" s="13">
        <v>7813893</v>
      </c>
      <c r="Y444" s="39" t="e">
        <f>SUM(#REF!)-#REF!</f>
        <v>#REF!</v>
      </c>
      <c r="Z444" s="39" t="e">
        <f>SUM(#REF!)-#REF!</f>
        <v>#REF!</v>
      </c>
      <c r="AA444" s="39" t="e">
        <f>SUM(#REF!)-C444</f>
        <v>#REF!</v>
      </c>
      <c r="AB444" s="39">
        <f t="shared" si="15"/>
        <v>0</v>
      </c>
      <c r="AC444" s="39" t="e">
        <f>C444-W444-#REF!-#REF!</f>
        <v>#REF!</v>
      </c>
    </row>
    <row r="445" spans="1:29" ht="19.5" customHeight="1">
      <c r="A445" s="11"/>
      <c r="B445" s="12" t="s">
        <v>87</v>
      </c>
      <c r="C445" s="26">
        <v>4167000</v>
      </c>
      <c r="D445" s="13"/>
      <c r="E445" s="13">
        <v>618720</v>
      </c>
      <c r="F445" s="13">
        <v>569186</v>
      </c>
      <c r="G445" s="13">
        <v>1187906</v>
      </c>
      <c r="H445" s="13"/>
      <c r="I445" s="13">
        <v>687970</v>
      </c>
      <c r="J445" s="13">
        <v>311020</v>
      </c>
      <c r="K445" s="13">
        <v>998990</v>
      </c>
      <c r="L445" s="13">
        <v>0</v>
      </c>
      <c r="M445" s="13">
        <v>4262</v>
      </c>
      <c r="N445" s="13">
        <v>0</v>
      </c>
      <c r="O445" s="13">
        <v>4262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/>
      <c r="V445" s="13">
        <v>0</v>
      </c>
      <c r="W445" s="13">
        <v>2191158</v>
      </c>
      <c r="Y445" s="39" t="e">
        <f>SUM(#REF!)-#REF!</f>
        <v>#REF!</v>
      </c>
      <c r="Z445" s="39" t="e">
        <f>SUM(#REF!)-#REF!</f>
        <v>#REF!</v>
      </c>
      <c r="AA445" s="39" t="e">
        <f>SUM(#REF!)-C445</f>
        <v>#REF!</v>
      </c>
      <c r="AB445" s="39">
        <f t="shared" si="15"/>
        <v>0</v>
      </c>
      <c r="AC445" s="39" t="e">
        <f>C445-W445-#REF!-#REF!</f>
        <v>#REF!</v>
      </c>
    </row>
    <row r="446" spans="1:29" ht="19.5" customHeight="1">
      <c r="A446" s="11"/>
      <c r="B446" s="12" t="s">
        <v>17</v>
      </c>
      <c r="C446" s="26">
        <v>1811000</v>
      </c>
      <c r="D446" s="13">
        <v>66260</v>
      </c>
      <c r="E446" s="13">
        <v>241476</v>
      </c>
      <c r="F446" s="13">
        <v>154780</v>
      </c>
      <c r="G446" s="13">
        <v>462516</v>
      </c>
      <c r="H446" s="13">
        <v>138000</v>
      </c>
      <c r="I446" s="13">
        <v>69230</v>
      </c>
      <c r="J446" s="13">
        <v>253360</v>
      </c>
      <c r="K446" s="13">
        <v>460590</v>
      </c>
      <c r="L446" s="13">
        <v>139990</v>
      </c>
      <c r="M446" s="13">
        <v>261110</v>
      </c>
      <c r="N446" s="13">
        <v>96945</v>
      </c>
      <c r="O446" s="13">
        <v>498045</v>
      </c>
      <c r="P446" s="13">
        <v>0</v>
      </c>
      <c r="Q446" s="13">
        <v>44900</v>
      </c>
      <c r="R446" s="13">
        <v>47680</v>
      </c>
      <c r="S446" s="13">
        <v>92580</v>
      </c>
      <c r="T446" s="13">
        <v>146170</v>
      </c>
      <c r="U446" s="13"/>
      <c r="V446" s="13">
        <v>146170</v>
      </c>
      <c r="W446" s="13">
        <v>1659901</v>
      </c>
      <c r="Y446" s="39" t="e">
        <f>SUM(#REF!)-#REF!</f>
        <v>#REF!</v>
      </c>
      <c r="Z446" s="39" t="e">
        <f>SUM(#REF!)-#REF!</f>
        <v>#REF!</v>
      </c>
      <c r="AA446" s="39" t="e">
        <f>SUM(#REF!)-C446</f>
        <v>#REF!</v>
      </c>
      <c r="AB446" s="39">
        <f t="shared" si="15"/>
        <v>0</v>
      </c>
      <c r="AC446" s="39" t="e">
        <f>C446-W446-#REF!-#REF!</f>
        <v>#REF!</v>
      </c>
    </row>
    <row r="447" spans="1:29" ht="19.5" customHeight="1">
      <c r="A447" s="11"/>
      <c r="B447" s="12" t="s">
        <v>84</v>
      </c>
      <c r="C447" s="26">
        <v>133314000</v>
      </c>
      <c r="D447" s="13"/>
      <c r="E447" s="13">
        <v>1329832</v>
      </c>
      <c r="F447" s="13">
        <v>19662033</v>
      </c>
      <c r="G447" s="13">
        <v>20991865</v>
      </c>
      <c r="H447" s="13">
        <v>3769696</v>
      </c>
      <c r="I447" s="13">
        <v>4346988</v>
      </c>
      <c r="J447" s="13">
        <v>4301381</v>
      </c>
      <c r="K447" s="13">
        <v>12418065</v>
      </c>
      <c r="L447" s="13">
        <v>496366</v>
      </c>
      <c r="M447" s="13">
        <v>1709026</v>
      </c>
      <c r="N447" s="13">
        <v>16552731</v>
      </c>
      <c r="O447" s="13">
        <v>18758123</v>
      </c>
      <c r="P447" s="13">
        <v>13023916</v>
      </c>
      <c r="Q447" s="13">
        <v>6961157</v>
      </c>
      <c r="R447" s="13">
        <v>7188957</v>
      </c>
      <c r="S447" s="13">
        <v>27174030</v>
      </c>
      <c r="T447" s="13">
        <v>22276312</v>
      </c>
      <c r="U447" s="13"/>
      <c r="V447" s="13">
        <v>22276312</v>
      </c>
      <c r="W447" s="13">
        <v>101618395</v>
      </c>
      <c r="Y447" s="39" t="e">
        <f>SUM(#REF!)-#REF!</f>
        <v>#REF!</v>
      </c>
      <c r="Z447" s="39" t="e">
        <f>SUM(#REF!)-#REF!</f>
        <v>#REF!</v>
      </c>
      <c r="AA447" s="39" t="e">
        <f>SUM(#REF!)-C447</f>
        <v>#REF!</v>
      </c>
      <c r="AB447" s="39">
        <f t="shared" si="15"/>
        <v>0</v>
      </c>
      <c r="AC447" s="39" t="e">
        <f>C447-W447-#REF!-#REF!</f>
        <v>#REF!</v>
      </c>
    </row>
    <row r="448" spans="1:29" ht="19.5" customHeight="1">
      <c r="A448" s="11"/>
      <c r="B448" s="12" t="s">
        <v>25</v>
      </c>
      <c r="C448" s="26">
        <v>331474000</v>
      </c>
      <c r="D448" s="13">
        <v>2588550</v>
      </c>
      <c r="E448" s="13">
        <v>17844137</v>
      </c>
      <c r="F448" s="13">
        <v>23732788</v>
      </c>
      <c r="G448" s="13">
        <v>44165475</v>
      </c>
      <c r="H448" s="13">
        <v>25893960</v>
      </c>
      <c r="I448" s="13">
        <v>21403857</v>
      </c>
      <c r="J448" s="13">
        <v>27237898</v>
      </c>
      <c r="K448" s="13">
        <v>74535715</v>
      </c>
      <c r="L448" s="13">
        <v>21619315</v>
      </c>
      <c r="M448" s="13">
        <v>23932995</v>
      </c>
      <c r="N448" s="13">
        <v>57661278</v>
      </c>
      <c r="O448" s="13">
        <v>103213588</v>
      </c>
      <c r="P448" s="13">
        <v>22706332</v>
      </c>
      <c r="Q448" s="13">
        <v>3869213</v>
      </c>
      <c r="R448" s="13">
        <v>32661148</v>
      </c>
      <c r="S448" s="13">
        <v>59236693</v>
      </c>
      <c r="T448" s="13">
        <v>45521157</v>
      </c>
      <c r="U448" s="13"/>
      <c r="V448" s="13">
        <v>45521157</v>
      </c>
      <c r="W448" s="13">
        <v>326672628</v>
      </c>
      <c r="Y448" s="39" t="e">
        <f>SUM(#REF!)-#REF!</f>
        <v>#REF!</v>
      </c>
      <c r="Z448" s="39" t="e">
        <f>SUM(#REF!)-#REF!</f>
        <v>#REF!</v>
      </c>
      <c r="AA448" s="39" t="e">
        <f>SUM(#REF!)-C448</f>
        <v>#REF!</v>
      </c>
      <c r="AB448" s="39">
        <f t="shared" si="15"/>
        <v>0</v>
      </c>
      <c r="AC448" s="39" t="e">
        <f>C448-W448-#REF!-#REF!</f>
        <v>#REF!</v>
      </c>
    </row>
    <row r="449" spans="1:29" ht="19.5" customHeight="1">
      <c r="A449" s="11"/>
      <c r="B449" s="12" t="s">
        <v>74</v>
      </c>
      <c r="C449" s="26">
        <v>9920000</v>
      </c>
      <c r="D449" s="13"/>
      <c r="E449" s="13"/>
      <c r="F449" s="13"/>
      <c r="G449" s="13">
        <v>0</v>
      </c>
      <c r="H449" s="13"/>
      <c r="I449" s="13"/>
      <c r="J449" s="13"/>
      <c r="K449" s="13">
        <v>0</v>
      </c>
      <c r="L449" s="13">
        <v>0</v>
      </c>
      <c r="M449" s="13"/>
      <c r="N449" s="13"/>
      <c r="O449" s="13">
        <v>0</v>
      </c>
      <c r="P449" s="13">
        <v>0</v>
      </c>
      <c r="Q449" s="13"/>
      <c r="R449" s="13"/>
      <c r="S449" s="13">
        <v>0</v>
      </c>
      <c r="T449" s="13">
        <v>456277</v>
      </c>
      <c r="U449" s="13"/>
      <c r="V449" s="13">
        <v>456277</v>
      </c>
      <c r="W449" s="13">
        <v>456277</v>
      </c>
      <c r="Y449" s="39" t="e">
        <f>SUM(#REF!)-#REF!</f>
        <v>#REF!</v>
      </c>
      <c r="Z449" s="39" t="e">
        <f>SUM(#REF!)-#REF!</f>
        <v>#REF!</v>
      </c>
      <c r="AA449" s="39" t="e">
        <f>SUM(#REF!)-C449</f>
        <v>#REF!</v>
      </c>
      <c r="AB449" s="39">
        <f t="shared" si="15"/>
        <v>0</v>
      </c>
      <c r="AC449" s="39" t="e">
        <f>C449-W449-#REF!-#REF!</f>
        <v>#REF!</v>
      </c>
    </row>
    <row r="450" spans="1:29" ht="19.5" customHeight="1">
      <c r="A450" s="11"/>
      <c r="B450" s="12" t="s">
        <v>89</v>
      </c>
      <c r="C450" s="26">
        <v>41000</v>
      </c>
      <c r="D450" s="13"/>
      <c r="E450" s="13">
        <v>3414</v>
      </c>
      <c r="F450" s="13">
        <v>3414</v>
      </c>
      <c r="G450" s="13">
        <v>6828</v>
      </c>
      <c r="H450" s="13"/>
      <c r="I450" s="13">
        <v>6828</v>
      </c>
      <c r="J450" s="13">
        <v>3414</v>
      </c>
      <c r="K450" s="13">
        <v>10242</v>
      </c>
      <c r="L450" s="13">
        <v>0</v>
      </c>
      <c r="M450" s="13">
        <v>6828</v>
      </c>
      <c r="N450" s="13">
        <v>3414</v>
      </c>
      <c r="O450" s="13">
        <v>10242</v>
      </c>
      <c r="P450" s="13">
        <v>3414</v>
      </c>
      <c r="Q450" s="13">
        <v>3414</v>
      </c>
      <c r="R450" s="13">
        <v>3414</v>
      </c>
      <c r="S450" s="13">
        <v>10242</v>
      </c>
      <c r="T450" s="13">
        <v>3414</v>
      </c>
      <c r="U450" s="13"/>
      <c r="V450" s="13">
        <v>3414</v>
      </c>
      <c r="W450" s="13">
        <v>40968</v>
      </c>
      <c r="Y450" s="39" t="e">
        <f>SUM(#REF!)-#REF!</f>
        <v>#REF!</v>
      </c>
      <c r="Z450" s="39" t="e">
        <f>SUM(#REF!)-#REF!</f>
        <v>#REF!</v>
      </c>
      <c r="AA450" s="39" t="e">
        <f>SUM(#REF!)-C450</f>
        <v>#REF!</v>
      </c>
      <c r="AB450" s="39">
        <f t="shared" si="15"/>
        <v>0</v>
      </c>
      <c r="AC450" s="39" t="e">
        <f>C450-W450-#REF!-#REF!</f>
        <v>#REF!</v>
      </c>
    </row>
    <row r="451" spans="1:29" ht="19.5" customHeight="1">
      <c r="A451" s="11"/>
      <c r="B451" s="12" t="s">
        <v>85</v>
      </c>
      <c r="C451" s="26">
        <v>27316000</v>
      </c>
      <c r="D451" s="13"/>
      <c r="E451" s="13"/>
      <c r="F451" s="13"/>
      <c r="G451" s="13">
        <v>0</v>
      </c>
      <c r="H451" s="13">
        <v>262500</v>
      </c>
      <c r="I451" s="13">
        <v>0</v>
      </c>
      <c r="J451" s="13">
        <v>2969850</v>
      </c>
      <c r="K451" s="13">
        <v>3232350</v>
      </c>
      <c r="L451" s="13">
        <v>94500</v>
      </c>
      <c r="M451" s="13">
        <v>2430750</v>
      </c>
      <c r="N451" s="13">
        <v>5672835</v>
      </c>
      <c r="O451" s="13">
        <v>8198085</v>
      </c>
      <c r="P451" s="13">
        <v>1158570</v>
      </c>
      <c r="Q451" s="13">
        <v>2195550</v>
      </c>
      <c r="R451" s="13">
        <v>3361680</v>
      </c>
      <c r="S451" s="13">
        <v>6715800</v>
      </c>
      <c r="T451" s="13">
        <v>6162450</v>
      </c>
      <c r="U451" s="13"/>
      <c r="V451" s="13">
        <v>6162450</v>
      </c>
      <c r="W451" s="13">
        <v>24308685</v>
      </c>
      <c r="Y451" s="39" t="e">
        <f>SUM(#REF!)-#REF!</f>
        <v>#REF!</v>
      </c>
      <c r="Z451" s="39" t="e">
        <f>SUM(#REF!)-#REF!</f>
        <v>#REF!</v>
      </c>
      <c r="AA451" s="39" t="e">
        <f>SUM(#REF!)-C451</f>
        <v>#REF!</v>
      </c>
      <c r="AB451" s="39">
        <f t="shared" si="15"/>
        <v>0</v>
      </c>
      <c r="AC451" s="39" t="e">
        <f>C451-W451-#REF!-#REF!</f>
        <v>#REF!</v>
      </c>
    </row>
    <row r="452" spans="1:29" ht="19.5" customHeight="1">
      <c r="A452" s="11"/>
      <c r="B452" s="12" t="s">
        <v>86</v>
      </c>
      <c r="C452" s="26">
        <v>195000</v>
      </c>
      <c r="D452" s="13"/>
      <c r="E452" s="13"/>
      <c r="F452" s="13"/>
      <c r="G452" s="13">
        <v>0</v>
      </c>
      <c r="H452" s="13"/>
      <c r="I452" s="13"/>
      <c r="J452" s="13"/>
      <c r="K452" s="13">
        <v>0</v>
      </c>
      <c r="L452" s="13">
        <v>0</v>
      </c>
      <c r="M452" s="13"/>
      <c r="N452" s="13"/>
      <c r="O452" s="13">
        <v>0</v>
      </c>
      <c r="P452" s="13">
        <v>30000</v>
      </c>
      <c r="Q452" s="13">
        <v>40000</v>
      </c>
      <c r="R452" s="13">
        <v>70000</v>
      </c>
      <c r="S452" s="13">
        <v>140000</v>
      </c>
      <c r="T452" s="13">
        <v>55000</v>
      </c>
      <c r="U452" s="13"/>
      <c r="V452" s="13">
        <v>55000</v>
      </c>
      <c r="W452" s="13">
        <v>195000</v>
      </c>
      <c r="Y452" s="39" t="e">
        <f>SUM(#REF!)-#REF!</f>
        <v>#REF!</v>
      </c>
      <c r="Z452" s="39" t="e">
        <f>SUM(#REF!)-#REF!</f>
        <v>#REF!</v>
      </c>
      <c r="AA452" s="39" t="e">
        <f>SUM(#REF!)-C452</f>
        <v>#REF!</v>
      </c>
      <c r="AB452" s="39">
        <f t="shared" si="15"/>
        <v>0</v>
      </c>
      <c r="AC452" s="39" t="e">
        <f>C452-W452-#REF!-#REF!</f>
        <v>#REF!</v>
      </c>
    </row>
    <row r="453" spans="1:29" ht="19.5" customHeight="1" hidden="1">
      <c r="A453" s="11"/>
      <c r="B453" s="12" t="s">
        <v>18</v>
      </c>
      <c r="C453" s="26">
        <v>0</v>
      </c>
      <c r="D453" s="13"/>
      <c r="E453" s="13"/>
      <c r="F453" s="13"/>
      <c r="G453" s="13">
        <v>0</v>
      </c>
      <c r="H453" s="13"/>
      <c r="I453" s="13"/>
      <c r="J453" s="13"/>
      <c r="K453" s="13">
        <v>0</v>
      </c>
      <c r="L453" s="13"/>
      <c r="M453" s="13"/>
      <c r="N453" s="13"/>
      <c r="O453" s="13">
        <v>0</v>
      </c>
      <c r="P453" s="13"/>
      <c r="Q453" s="13"/>
      <c r="R453" s="13"/>
      <c r="S453" s="13">
        <v>0</v>
      </c>
      <c r="T453" s="13"/>
      <c r="U453" s="13"/>
      <c r="V453" s="13"/>
      <c r="W453" s="13">
        <v>0</v>
      </c>
      <c r="Y453" s="39" t="e">
        <f>SUM(#REF!)-#REF!</f>
        <v>#REF!</v>
      </c>
      <c r="Z453" s="39" t="e">
        <f>SUM(#REF!)-#REF!</f>
        <v>#REF!</v>
      </c>
      <c r="AA453" s="39" t="e">
        <f>SUM(#REF!)-C453</f>
        <v>#REF!</v>
      </c>
      <c r="AB453" s="39">
        <f t="shared" si="15"/>
        <v>0</v>
      </c>
      <c r="AC453" s="39" t="e">
        <f>C453-W453-#REF!-#REF!</f>
        <v>#REF!</v>
      </c>
    </row>
    <row r="454" spans="1:29" ht="19.5" customHeight="1" hidden="1">
      <c r="A454" s="15" t="s">
        <v>288</v>
      </c>
      <c r="B454" s="16"/>
      <c r="C454" s="25">
        <v>0</v>
      </c>
      <c r="D454" s="25">
        <v>0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5">
        <v>0</v>
      </c>
      <c r="Y454" s="39"/>
      <c r="Z454" s="39"/>
      <c r="AA454" s="39"/>
      <c r="AB454" s="39"/>
      <c r="AC454" s="39"/>
    </row>
    <row r="455" spans="1:29" ht="19.5" customHeight="1" hidden="1">
      <c r="A455" s="50"/>
      <c r="B455" s="47" t="s">
        <v>88</v>
      </c>
      <c r="C455" s="48">
        <v>0</v>
      </c>
      <c r="D455" s="48"/>
      <c r="E455" s="48"/>
      <c r="F455" s="48"/>
      <c r="G455" s="49">
        <v>0</v>
      </c>
      <c r="H455" s="48"/>
      <c r="I455" s="48"/>
      <c r="J455" s="48"/>
      <c r="K455" s="49">
        <v>0</v>
      </c>
      <c r="L455" s="48"/>
      <c r="M455" s="48"/>
      <c r="N455" s="48"/>
      <c r="O455" s="49">
        <v>0</v>
      </c>
      <c r="P455" s="48"/>
      <c r="Q455" s="48"/>
      <c r="R455" s="48"/>
      <c r="S455" s="49">
        <v>0</v>
      </c>
      <c r="T455" s="48"/>
      <c r="U455" s="48"/>
      <c r="V455" s="48"/>
      <c r="W455" s="48">
        <v>0</v>
      </c>
      <c r="Y455" s="39"/>
      <c r="Z455" s="39"/>
      <c r="AA455" s="39"/>
      <c r="AB455" s="39"/>
      <c r="AC455" s="39"/>
    </row>
    <row r="456" spans="1:29" ht="19.5" customHeight="1" hidden="1">
      <c r="A456" s="50"/>
      <c r="B456" s="47" t="s">
        <v>41</v>
      </c>
      <c r="C456" s="48">
        <v>0</v>
      </c>
      <c r="D456" s="48"/>
      <c r="E456" s="48"/>
      <c r="F456" s="48"/>
      <c r="G456" s="49">
        <v>0</v>
      </c>
      <c r="H456" s="48"/>
      <c r="I456" s="48"/>
      <c r="J456" s="48"/>
      <c r="K456" s="49">
        <v>0</v>
      </c>
      <c r="L456" s="48"/>
      <c r="M456" s="48"/>
      <c r="N456" s="48"/>
      <c r="O456" s="49">
        <v>0</v>
      </c>
      <c r="P456" s="48"/>
      <c r="Q456" s="48"/>
      <c r="R456" s="48"/>
      <c r="S456" s="49">
        <v>0</v>
      </c>
      <c r="T456" s="48"/>
      <c r="U456" s="48"/>
      <c r="V456" s="48"/>
      <c r="W456" s="48">
        <v>0</v>
      </c>
      <c r="Y456" s="39"/>
      <c r="Z456" s="39"/>
      <c r="AA456" s="39"/>
      <c r="AB456" s="39"/>
      <c r="AC456" s="39"/>
    </row>
    <row r="457" spans="1:29" ht="19.5" customHeight="1" hidden="1">
      <c r="A457" s="50"/>
      <c r="B457" s="47" t="s">
        <v>42</v>
      </c>
      <c r="C457" s="48">
        <v>0</v>
      </c>
      <c r="D457" s="48"/>
      <c r="E457" s="48"/>
      <c r="F457" s="48"/>
      <c r="G457" s="49">
        <v>0</v>
      </c>
      <c r="H457" s="48"/>
      <c r="I457" s="48"/>
      <c r="J457" s="48"/>
      <c r="K457" s="49">
        <v>0</v>
      </c>
      <c r="L457" s="48"/>
      <c r="M457" s="48"/>
      <c r="N457" s="48"/>
      <c r="O457" s="49">
        <v>0</v>
      </c>
      <c r="P457" s="48"/>
      <c r="Q457" s="48"/>
      <c r="R457" s="48"/>
      <c r="S457" s="49">
        <v>0</v>
      </c>
      <c r="T457" s="48"/>
      <c r="U457" s="48"/>
      <c r="V457" s="48"/>
      <c r="W457" s="48">
        <v>0</v>
      </c>
      <c r="Y457" s="39"/>
      <c r="Z457" s="39"/>
      <c r="AA457" s="39"/>
      <c r="AB457" s="39"/>
      <c r="AC457" s="39"/>
    </row>
    <row r="458" spans="1:29" ht="19.5" customHeight="1">
      <c r="A458" s="15" t="s">
        <v>268</v>
      </c>
      <c r="B458" s="16"/>
      <c r="C458" s="25">
        <v>49720098918</v>
      </c>
      <c r="D458" s="25">
        <v>1467652</v>
      </c>
      <c r="E458" s="25">
        <v>88670163</v>
      </c>
      <c r="F458" s="25">
        <v>125029403</v>
      </c>
      <c r="G458" s="25">
        <v>215167218</v>
      </c>
      <c r="H458" s="25">
        <v>462351663</v>
      </c>
      <c r="I458" s="25">
        <v>273841239</v>
      </c>
      <c r="J458" s="25">
        <v>327465531</v>
      </c>
      <c r="K458" s="25">
        <v>1063658433</v>
      </c>
      <c r="L458" s="25">
        <v>103723937</v>
      </c>
      <c r="M458" s="25">
        <v>416270525</v>
      </c>
      <c r="N458" s="25">
        <v>4213910680</v>
      </c>
      <c r="O458" s="25">
        <v>4733905142</v>
      </c>
      <c r="P458" s="25">
        <v>949435852</v>
      </c>
      <c r="Q458" s="25">
        <v>1469129616</v>
      </c>
      <c r="R458" s="25">
        <v>2324688311</v>
      </c>
      <c r="S458" s="25">
        <v>4743253779</v>
      </c>
      <c r="T458" s="25">
        <v>23514610134</v>
      </c>
      <c r="U458" s="25">
        <v>0</v>
      </c>
      <c r="V458" s="25">
        <v>23514610134</v>
      </c>
      <c r="W458" s="25">
        <v>34270594706</v>
      </c>
      <c r="Y458" s="39" t="e">
        <f>SUM(#REF!)-#REF!</f>
        <v>#REF!</v>
      </c>
      <c r="Z458" s="39" t="e">
        <f>SUM(#REF!)-#REF!</f>
        <v>#REF!</v>
      </c>
      <c r="AA458" s="39" t="e">
        <f>SUM(#REF!)-C458</f>
        <v>#REF!</v>
      </c>
      <c r="AB458" s="39">
        <f aca="true" t="shared" si="16" ref="AB458:AB477">SUM(D458:V458)-W458-G458-K458-O458-S458-V458</f>
        <v>0</v>
      </c>
      <c r="AC458" s="39" t="e">
        <f>C458-W458-#REF!-#REF!</f>
        <v>#REF!</v>
      </c>
    </row>
    <row r="459" spans="1:29" ht="19.5" customHeight="1">
      <c r="A459" s="11"/>
      <c r="B459" s="12" t="s">
        <v>57</v>
      </c>
      <c r="C459" s="26">
        <v>15971000</v>
      </c>
      <c r="D459" s="13"/>
      <c r="E459" s="13">
        <v>68000</v>
      </c>
      <c r="F459" s="13">
        <v>207530</v>
      </c>
      <c r="G459" s="13">
        <v>275530</v>
      </c>
      <c r="H459" s="13">
        <v>232800</v>
      </c>
      <c r="I459" s="13">
        <v>1285490</v>
      </c>
      <c r="J459" s="13">
        <v>630890</v>
      </c>
      <c r="K459" s="13">
        <v>2149180</v>
      </c>
      <c r="L459" s="13">
        <v>117300</v>
      </c>
      <c r="M459" s="13">
        <v>307590</v>
      </c>
      <c r="N459" s="13">
        <v>2743072</v>
      </c>
      <c r="O459" s="13">
        <v>3167962</v>
      </c>
      <c r="P459" s="13">
        <v>-1650</v>
      </c>
      <c r="Q459" s="13">
        <v>16038</v>
      </c>
      <c r="R459" s="13">
        <v>830000</v>
      </c>
      <c r="S459" s="13">
        <v>844388</v>
      </c>
      <c r="T459" s="13">
        <v>2419850</v>
      </c>
      <c r="U459" s="13"/>
      <c r="V459" s="13">
        <v>2419850</v>
      </c>
      <c r="W459" s="13">
        <v>8856910</v>
      </c>
      <c r="Y459" s="39" t="e">
        <f>SUM(#REF!)-#REF!</f>
        <v>#REF!</v>
      </c>
      <c r="Z459" s="39" t="e">
        <f>SUM(#REF!)-#REF!</f>
        <v>#REF!</v>
      </c>
      <c r="AA459" s="39" t="e">
        <f>SUM(#REF!)-C459</f>
        <v>#REF!</v>
      </c>
      <c r="AB459" s="39">
        <f t="shared" si="16"/>
        <v>0</v>
      </c>
      <c r="AC459" s="39" t="e">
        <f>C459-W459-#REF!-#REF!</f>
        <v>#REF!</v>
      </c>
    </row>
    <row r="460" spans="1:29" ht="19.5" customHeight="1">
      <c r="A460" s="11"/>
      <c r="B460" s="12" t="s">
        <v>128</v>
      </c>
      <c r="C460" s="26">
        <v>1541000</v>
      </c>
      <c r="D460" s="13"/>
      <c r="E460" s="13"/>
      <c r="F460" s="13">
        <v>98400</v>
      </c>
      <c r="G460" s="13">
        <v>98400</v>
      </c>
      <c r="H460" s="13"/>
      <c r="I460" s="13">
        <v>35200</v>
      </c>
      <c r="J460" s="13">
        <v>16400</v>
      </c>
      <c r="K460" s="13">
        <v>51600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300800</v>
      </c>
      <c r="U460" s="13"/>
      <c r="V460" s="13">
        <v>300800</v>
      </c>
      <c r="W460" s="13">
        <v>450800</v>
      </c>
      <c r="Y460" s="39" t="e">
        <f>SUM(#REF!)-#REF!</f>
        <v>#REF!</v>
      </c>
      <c r="Z460" s="39" t="e">
        <f>SUM(#REF!)-#REF!</f>
        <v>#REF!</v>
      </c>
      <c r="AA460" s="39" t="e">
        <f>SUM(#REF!)-C460</f>
        <v>#REF!</v>
      </c>
      <c r="AB460" s="39">
        <f t="shared" si="16"/>
        <v>0</v>
      </c>
      <c r="AC460" s="39" t="e">
        <f>C460-W460-#REF!-#REF!</f>
        <v>#REF!</v>
      </c>
    </row>
    <row r="461" spans="1:29" ht="19.5" customHeight="1">
      <c r="A461" s="11"/>
      <c r="B461" s="12" t="s">
        <v>48</v>
      </c>
      <c r="C461" s="26">
        <v>6843000</v>
      </c>
      <c r="D461" s="13"/>
      <c r="E461" s="13"/>
      <c r="F461" s="13"/>
      <c r="G461" s="13">
        <v>0</v>
      </c>
      <c r="H461" s="13">
        <v>24360</v>
      </c>
      <c r="I461" s="13">
        <v>0</v>
      </c>
      <c r="J461" s="13">
        <v>0</v>
      </c>
      <c r="K461" s="13">
        <v>24360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1315944</v>
      </c>
      <c r="S461" s="13">
        <v>1315944</v>
      </c>
      <c r="T461" s="13">
        <v>2799930</v>
      </c>
      <c r="U461" s="13"/>
      <c r="V461" s="13">
        <v>2799930</v>
      </c>
      <c r="W461" s="13">
        <v>4140234</v>
      </c>
      <c r="Y461" s="39" t="e">
        <f>SUM(#REF!)-#REF!</f>
        <v>#REF!</v>
      </c>
      <c r="Z461" s="39" t="e">
        <f>SUM(#REF!)-#REF!</f>
        <v>#REF!</v>
      </c>
      <c r="AA461" s="39" t="e">
        <f>SUM(#REF!)-C461</f>
        <v>#REF!</v>
      </c>
      <c r="AB461" s="39">
        <f t="shared" si="16"/>
        <v>0</v>
      </c>
      <c r="AC461" s="39" t="e">
        <f>C461-W461-#REF!-#REF!</f>
        <v>#REF!</v>
      </c>
    </row>
    <row r="462" spans="1:29" ht="19.5" customHeight="1">
      <c r="A462" s="11"/>
      <c r="B462" s="12" t="s">
        <v>29</v>
      </c>
      <c r="C462" s="26">
        <v>32842000</v>
      </c>
      <c r="D462" s="13"/>
      <c r="E462" s="13"/>
      <c r="F462" s="13">
        <v>967460</v>
      </c>
      <c r="G462" s="13">
        <v>967460</v>
      </c>
      <c r="H462" s="13">
        <v>822280</v>
      </c>
      <c r="I462" s="13">
        <v>4483460</v>
      </c>
      <c r="J462" s="13">
        <v>2132750</v>
      </c>
      <c r="K462" s="13">
        <v>7438490</v>
      </c>
      <c r="L462" s="13">
        <v>1116520</v>
      </c>
      <c r="M462" s="13">
        <v>210410</v>
      </c>
      <c r="N462" s="13">
        <v>3453780</v>
      </c>
      <c r="O462" s="13">
        <v>4780710</v>
      </c>
      <c r="P462" s="13">
        <v>2737720</v>
      </c>
      <c r="Q462" s="13">
        <v>3620650</v>
      </c>
      <c r="R462" s="13">
        <v>172150</v>
      </c>
      <c r="S462" s="13">
        <v>6530520</v>
      </c>
      <c r="T462" s="13">
        <v>4984140</v>
      </c>
      <c r="U462" s="13"/>
      <c r="V462" s="13">
        <v>4984140</v>
      </c>
      <c r="W462" s="13">
        <v>24701320</v>
      </c>
      <c r="Y462" s="39" t="e">
        <f>SUM(#REF!)-#REF!</f>
        <v>#REF!</v>
      </c>
      <c r="Z462" s="39" t="e">
        <f>SUM(#REF!)-#REF!</f>
        <v>#REF!</v>
      </c>
      <c r="AA462" s="39" t="e">
        <f>SUM(#REF!)-C462</f>
        <v>#REF!</v>
      </c>
      <c r="AB462" s="39">
        <f t="shared" si="16"/>
        <v>0</v>
      </c>
      <c r="AC462" s="39" t="e">
        <f>C462-W462-#REF!-#REF!</f>
        <v>#REF!</v>
      </c>
    </row>
    <row r="463" spans="1:29" ht="19.5" customHeight="1">
      <c r="A463" s="11"/>
      <c r="B463" s="12" t="s">
        <v>129</v>
      </c>
      <c r="C463" s="26">
        <v>12269000</v>
      </c>
      <c r="D463" s="13"/>
      <c r="E463" s="13">
        <v>222800</v>
      </c>
      <c r="F463" s="13">
        <v>1374630</v>
      </c>
      <c r="G463" s="13">
        <v>1597430</v>
      </c>
      <c r="H463" s="13">
        <v>683990</v>
      </c>
      <c r="I463" s="13">
        <v>538770</v>
      </c>
      <c r="J463" s="13">
        <v>499090</v>
      </c>
      <c r="K463" s="13">
        <v>1721850</v>
      </c>
      <c r="L463" s="13">
        <v>379460</v>
      </c>
      <c r="M463" s="13">
        <v>1101416</v>
      </c>
      <c r="N463" s="13">
        <v>1388450</v>
      </c>
      <c r="O463" s="13">
        <v>2869326</v>
      </c>
      <c r="P463" s="13">
        <v>206060</v>
      </c>
      <c r="Q463" s="13">
        <v>782600</v>
      </c>
      <c r="R463" s="13">
        <v>1303286</v>
      </c>
      <c r="S463" s="13">
        <v>2291946</v>
      </c>
      <c r="T463" s="13">
        <v>560610</v>
      </c>
      <c r="U463" s="13"/>
      <c r="V463" s="13">
        <v>560610</v>
      </c>
      <c r="W463" s="13">
        <v>9041162</v>
      </c>
      <c r="Y463" s="39" t="e">
        <f>SUM(#REF!)-#REF!</f>
        <v>#REF!</v>
      </c>
      <c r="Z463" s="39" t="e">
        <f>SUM(#REF!)-#REF!</f>
        <v>#REF!</v>
      </c>
      <c r="AA463" s="39" t="e">
        <f>SUM(#REF!)-C463</f>
        <v>#REF!</v>
      </c>
      <c r="AB463" s="39">
        <f t="shared" si="16"/>
        <v>0</v>
      </c>
      <c r="AC463" s="39" t="e">
        <f>C463-W463-#REF!-#REF!</f>
        <v>#REF!</v>
      </c>
    </row>
    <row r="464" spans="1:29" ht="19.5" customHeight="1">
      <c r="A464" s="11"/>
      <c r="B464" s="12" t="s">
        <v>87</v>
      </c>
      <c r="C464" s="26">
        <v>3274000</v>
      </c>
      <c r="D464" s="13"/>
      <c r="E464" s="13"/>
      <c r="F464" s="13"/>
      <c r="G464" s="13">
        <v>0</v>
      </c>
      <c r="H464" s="13"/>
      <c r="I464" s="13">
        <v>896660</v>
      </c>
      <c r="J464" s="13">
        <v>0</v>
      </c>
      <c r="K464" s="13">
        <v>896660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160450</v>
      </c>
      <c r="R464" s="13">
        <v>1069870</v>
      </c>
      <c r="S464" s="13">
        <v>1230320</v>
      </c>
      <c r="T464" s="13">
        <v>0</v>
      </c>
      <c r="U464" s="13"/>
      <c r="V464" s="13">
        <v>0</v>
      </c>
      <c r="W464" s="13">
        <v>2126980</v>
      </c>
      <c r="Y464" s="39" t="e">
        <f>SUM(#REF!)-#REF!</f>
        <v>#REF!</v>
      </c>
      <c r="Z464" s="39" t="e">
        <f>SUM(#REF!)-#REF!</f>
        <v>#REF!</v>
      </c>
      <c r="AA464" s="39" t="e">
        <f>SUM(#REF!)-C464</f>
        <v>#REF!</v>
      </c>
      <c r="AB464" s="39">
        <f t="shared" si="16"/>
        <v>0</v>
      </c>
      <c r="AC464" s="39" t="e">
        <f>C464-W464-#REF!-#REF!</f>
        <v>#REF!</v>
      </c>
    </row>
    <row r="465" spans="1:29" ht="19.5" customHeight="1">
      <c r="A465" s="11"/>
      <c r="B465" s="12" t="s">
        <v>164</v>
      </c>
      <c r="C465" s="26">
        <v>7998000</v>
      </c>
      <c r="D465" s="13"/>
      <c r="E465" s="13">
        <v>260970</v>
      </c>
      <c r="F465" s="13">
        <v>730896</v>
      </c>
      <c r="G465" s="13">
        <v>991866</v>
      </c>
      <c r="H465" s="13">
        <v>19700</v>
      </c>
      <c r="I465" s="13">
        <v>0</v>
      </c>
      <c r="J465" s="13">
        <v>2213731</v>
      </c>
      <c r="K465" s="13">
        <v>2233431</v>
      </c>
      <c r="L465" s="13">
        <v>196204</v>
      </c>
      <c r="M465" s="13">
        <v>878227</v>
      </c>
      <c r="N465" s="13">
        <v>0</v>
      </c>
      <c r="O465" s="13">
        <v>1074431</v>
      </c>
      <c r="P465" s="13">
        <v>0</v>
      </c>
      <c r="Q465" s="13">
        <v>280687</v>
      </c>
      <c r="R465" s="13">
        <v>528336</v>
      </c>
      <c r="S465" s="13">
        <v>809023</v>
      </c>
      <c r="T465" s="13">
        <v>0</v>
      </c>
      <c r="U465" s="13"/>
      <c r="V465" s="13">
        <v>0</v>
      </c>
      <c r="W465" s="13">
        <v>5108751</v>
      </c>
      <c r="Y465" s="39" t="e">
        <f>SUM(#REF!)-#REF!</f>
        <v>#REF!</v>
      </c>
      <c r="Z465" s="39" t="e">
        <f>SUM(#REF!)-#REF!</f>
        <v>#REF!</v>
      </c>
      <c r="AA465" s="39" t="e">
        <f>SUM(#REF!)-C465</f>
        <v>#REF!</v>
      </c>
      <c r="AB465" s="39">
        <f t="shared" si="16"/>
        <v>0</v>
      </c>
      <c r="AC465" s="39" t="e">
        <f>C465-W465-#REF!-#REF!</f>
        <v>#REF!</v>
      </c>
    </row>
    <row r="466" spans="1:29" ht="19.5" customHeight="1">
      <c r="A466" s="11"/>
      <c r="B466" s="12" t="s">
        <v>17</v>
      </c>
      <c r="C466" s="26">
        <v>36624000</v>
      </c>
      <c r="D466" s="13"/>
      <c r="E466" s="13">
        <v>162000</v>
      </c>
      <c r="F466" s="13">
        <v>1118655</v>
      </c>
      <c r="G466" s="13">
        <v>1280655</v>
      </c>
      <c r="H466" s="13">
        <v>636450</v>
      </c>
      <c r="I466" s="13">
        <v>2812928</v>
      </c>
      <c r="J466" s="13">
        <v>1229494</v>
      </c>
      <c r="K466" s="13">
        <v>4678872</v>
      </c>
      <c r="L466" s="13">
        <v>1533120</v>
      </c>
      <c r="M466" s="13">
        <v>1235833</v>
      </c>
      <c r="N466" s="13">
        <v>5964214</v>
      </c>
      <c r="O466" s="13">
        <v>8733167</v>
      </c>
      <c r="P466" s="13">
        <v>0</v>
      </c>
      <c r="Q466" s="13">
        <v>71562</v>
      </c>
      <c r="R466" s="13">
        <v>3820423</v>
      </c>
      <c r="S466" s="13">
        <v>3891985</v>
      </c>
      <c r="T466" s="13">
        <v>6962589</v>
      </c>
      <c r="U466" s="13"/>
      <c r="V466" s="13">
        <v>6962589</v>
      </c>
      <c r="W466" s="13">
        <v>25547268</v>
      </c>
      <c r="Y466" s="39" t="e">
        <f>SUM(#REF!)-#REF!</f>
        <v>#REF!</v>
      </c>
      <c r="Z466" s="39" t="e">
        <f>SUM(#REF!)-#REF!</f>
        <v>#REF!</v>
      </c>
      <c r="AA466" s="39" t="e">
        <f>SUM(#REF!)-C466</f>
        <v>#REF!</v>
      </c>
      <c r="AB466" s="39">
        <f t="shared" si="16"/>
        <v>0</v>
      </c>
      <c r="AC466" s="39" t="e">
        <f>C466-W466-#REF!-#REF!</f>
        <v>#REF!</v>
      </c>
    </row>
    <row r="467" spans="1:29" ht="19.5" customHeight="1">
      <c r="A467" s="11"/>
      <c r="B467" s="12" t="s">
        <v>130</v>
      </c>
      <c r="C467" s="26">
        <v>2046000</v>
      </c>
      <c r="D467" s="13"/>
      <c r="E467" s="13"/>
      <c r="F467" s="13">
        <v>15420</v>
      </c>
      <c r="G467" s="13">
        <v>15420</v>
      </c>
      <c r="H467" s="13"/>
      <c r="I467" s="13">
        <v>51926</v>
      </c>
      <c r="J467" s="13">
        <v>0</v>
      </c>
      <c r="K467" s="13">
        <v>51926</v>
      </c>
      <c r="L467" s="13">
        <v>115690</v>
      </c>
      <c r="M467" s="13">
        <v>0</v>
      </c>
      <c r="N467" s="13">
        <v>141320</v>
      </c>
      <c r="O467" s="13">
        <v>257010</v>
      </c>
      <c r="P467" s="13">
        <v>0</v>
      </c>
      <c r="Q467" s="13">
        <v>0</v>
      </c>
      <c r="R467" s="13">
        <v>98060</v>
      </c>
      <c r="S467" s="13">
        <v>98060</v>
      </c>
      <c r="T467" s="13">
        <v>142813</v>
      </c>
      <c r="U467" s="13"/>
      <c r="V467" s="13">
        <v>142813</v>
      </c>
      <c r="W467" s="13">
        <v>565229</v>
      </c>
      <c r="Y467" s="39" t="e">
        <f>SUM(#REF!)-#REF!</f>
        <v>#REF!</v>
      </c>
      <c r="Z467" s="39" t="e">
        <f>SUM(#REF!)-#REF!</f>
        <v>#REF!</v>
      </c>
      <c r="AA467" s="39" t="e">
        <f>SUM(#REF!)-C467</f>
        <v>#REF!</v>
      </c>
      <c r="AB467" s="39">
        <f t="shared" si="16"/>
        <v>0</v>
      </c>
      <c r="AC467" s="39" t="e">
        <f>C467-W467-#REF!-#REF!</f>
        <v>#REF!</v>
      </c>
    </row>
    <row r="468" spans="1:29" ht="19.5" customHeight="1">
      <c r="A468" s="11"/>
      <c r="B468" s="12" t="s">
        <v>25</v>
      </c>
      <c r="C468" s="26">
        <v>166154000</v>
      </c>
      <c r="D468" s="13">
        <v>20000</v>
      </c>
      <c r="E468" s="13">
        <v>755000</v>
      </c>
      <c r="F468" s="13">
        <v>765000</v>
      </c>
      <c r="G468" s="13">
        <v>1540000</v>
      </c>
      <c r="H468" s="13">
        <v>990000</v>
      </c>
      <c r="I468" s="13">
        <v>560000</v>
      </c>
      <c r="J468" s="13">
        <v>1330000</v>
      </c>
      <c r="K468" s="13">
        <v>2880000</v>
      </c>
      <c r="L468" s="13">
        <v>1230000</v>
      </c>
      <c r="M468" s="13">
        <v>1346800</v>
      </c>
      <c r="N468" s="13">
        <v>1556247</v>
      </c>
      <c r="O468" s="13">
        <v>4133047</v>
      </c>
      <c r="P468" s="13">
        <v>2900455</v>
      </c>
      <c r="Q468" s="13">
        <v>24830317</v>
      </c>
      <c r="R468" s="13">
        <v>26854270</v>
      </c>
      <c r="S468" s="13">
        <v>54585042</v>
      </c>
      <c r="T468" s="13">
        <v>52745449</v>
      </c>
      <c r="U468" s="13"/>
      <c r="V468" s="13">
        <v>52745449</v>
      </c>
      <c r="W468" s="13">
        <v>115883538</v>
      </c>
      <c r="Y468" s="39" t="e">
        <f>SUM(#REF!)-#REF!</f>
        <v>#REF!</v>
      </c>
      <c r="Z468" s="39" t="e">
        <f>SUM(#REF!)-#REF!</f>
        <v>#REF!</v>
      </c>
      <c r="AA468" s="39" t="e">
        <f>SUM(#REF!)-C468</f>
        <v>#REF!</v>
      </c>
      <c r="AB468" s="39">
        <f t="shared" si="16"/>
        <v>0</v>
      </c>
      <c r="AC468" s="39" t="e">
        <f>C468-W468-#REF!-#REF!</f>
        <v>#REF!</v>
      </c>
    </row>
    <row r="469" spans="1:29" ht="19.5" customHeight="1">
      <c r="A469" s="11"/>
      <c r="B469" s="12" t="s">
        <v>74</v>
      </c>
      <c r="C469" s="26">
        <v>512584000</v>
      </c>
      <c r="E469" s="13">
        <v>1451636</v>
      </c>
      <c r="F469" s="13">
        <v>1384120</v>
      </c>
      <c r="G469" s="13">
        <v>2835756</v>
      </c>
      <c r="H469" s="13">
        <v>7104701</v>
      </c>
      <c r="I469" s="13">
        <v>2710296</v>
      </c>
      <c r="J469" s="13">
        <v>4534122</v>
      </c>
      <c r="K469" s="13">
        <v>14349119</v>
      </c>
      <c r="L469" s="13">
        <v>1583859</v>
      </c>
      <c r="M469" s="13">
        <v>2860826</v>
      </c>
      <c r="N469" s="13">
        <v>6445099</v>
      </c>
      <c r="O469" s="13">
        <v>10889784</v>
      </c>
      <c r="P469" s="13">
        <v>2219890</v>
      </c>
      <c r="Q469" s="13">
        <v>2230852</v>
      </c>
      <c r="R469" s="13">
        <v>5062684</v>
      </c>
      <c r="S469" s="13">
        <v>9513426</v>
      </c>
      <c r="T469" s="13">
        <v>212008205</v>
      </c>
      <c r="U469" s="13"/>
      <c r="V469" s="13">
        <v>212008205</v>
      </c>
      <c r="W469" s="13">
        <v>249596290</v>
      </c>
      <c r="Y469" s="39" t="e">
        <f>SUM(#REF!)-#REF!</f>
        <v>#REF!</v>
      </c>
      <c r="Z469" s="39" t="e">
        <f>SUM(#REF!)-#REF!</f>
        <v>#REF!</v>
      </c>
      <c r="AA469" s="39" t="e">
        <f>SUM(#REF!)-C469</f>
        <v>#REF!</v>
      </c>
      <c r="AB469" s="39">
        <f t="shared" si="16"/>
        <v>0</v>
      </c>
      <c r="AC469" s="39" t="e">
        <f>C469-W469-#REF!-#REF!</f>
        <v>#REF!</v>
      </c>
    </row>
    <row r="470" spans="1:29" ht="19.5" customHeight="1">
      <c r="A470" s="11"/>
      <c r="B470" s="12" t="s">
        <v>26</v>
      </c>
      <c r="C470" s="26">
        <v>18183869505</v>
      </c>
      <c r="D470" s="13">
        <v>1447652</v>
      </c>
      <c r="E470" s="13">
        <v>55598477</v>
      </c>
      <c r="F470" s="13">
        <v>21037771</v>
      </c>
      <c r="G470" s="13">
        <v>78083900</v>
      </c>
      <c r="H470" s="13">
        <v>29062104</v>
      </c>
      <c r="I470" s="13">
        <v>250600833</v>
      </c>
      <c r="J470" s="13">
        <v>91210578</v>
      </c>
      <c r="K470" s="13">
        <v>370873515</v>
      </c>
      <c r="L470" s="13">
        <v>74711110</v>
      </c>
      <c r="M470" s="13">
        <v>314279714</v>
      </c>
      <c r="N470" s="13">
        <v>3340158030</v>
      </c>
      <c r="O470" s="13">
        <v>3729148854</v>
      </c>
      <c r="P470" s="13">
        <v>639832269</v>
      </c>
      <c r="Q470" s="13">
        <v>675145784</v>
      </c>
      <c r="R470" s="13">
        <v>1127486939</v>
      </c>
      <c r="S470" s="13">
        <v>2442464992</v>
      </c>
      <c r="T470" s="13">
        <v>4247191559</v>
      </c>
      <c r="U470" s="13"/>
      <c r="V470" s="13">
        <v>4247191559</v>
      </c>
      <c r="W470" s="13">
        <v>10867762820</v>
      </c>
      <c r="Y470" s="39" t="e">
        <f>SUM(#REF!)-#REF!</f>
        <v>#REF!</v>
      </c>
      <c r="Z470" s="39" t="e">
        <f>SUM(#REF!)-#REF!</f>
        <v>#REF!</v>
      </c>
      <c r="AA470" s="39" t="e">
        <f>SUM(#REF!)-C470</f>
        <v>#REF!</v>
      </c>
      <c r="AB470" s="39">
        <f t="shared" si="16"/>
        <v>0</v>
      </c>
      <c r="AC470" s="39" t="e">
        <f>C470-W470-#REF!-#REF!</f>
        <v>#REF!</v>
      </c>
    </row>
    <row r="471" spans="1:29" ht="19.5" customHeight="1">
      <c r="A471" s="11"/>
      <c r="B471" s="12" t="s">
        <v>131</v>
      </c>
      <c r="C471" s="26">
        <v>260915000</v>
      </c>
      <c r="D471" s="13"/>
      <c r="E471" s="13">
        <v>2604579</v>
      </c>
      <c r="F471" s="13">
        <v>5815365</v>
      </c>
      <c r="G471" s="13">
        <v>8419944</v>
      </c>
      <c r="H471" s="13">
        <v>6761403</v>
      </c>
      <c r="I471" s="13">
        <v>5531444</v>
      </c>
      <c r="J471" s="13">
        <v>8348237</v>
      </c>
      <c r="K471" s="13">
        <v>20641084</v>
      </c>
      <c r="L471" s="13">
        <v>8801353</v>
      </c>
      <c r="M471" s="13">
        <v>8458508</v>
      </c>
      <c r="N471" s="13">
        <v>11385546</v>
      </c>
      <c r="O471" s="13">
        <v>28645407</v>
      </c>
      <c r="P471" s="13">
        <v>15194071</v>
      </c>
      <c r="Q471" s="13">
        <v>11164687</v>
      </c>
      <c r="R471" s="13">
        <v>45609865</v>
      </c>
      <c r="S471" s="13">
        <v>71968623</v>
      </c>
      <c r="T471" s="13">
        <v>90710044</v>
      </c>
      <c r="U471" s="13"/>
      <c r="V471" s="13">
        <v>90710044</v>
      </c>
      <c r="W471" s="13">
        <v>220385102</v>
      </c>
      <c r="Y471" s="39" t="e">
        <f>SUM(#REF!)-#REF!</f>
        <v>#REF!</v>
      </c>
      <c r="Z471" s="39" t="e">
        <f>SUM(#REF!)-#REF!</f>
        <v>#REF!</v>
      </c>
      <c r="AA471" s="39" t="e">
        <f>SUM(#REF!)-C471</f>
        <v>#REF!</v>
      </c>
      <c r="AB471" s="39">
        <f t="shared" si="16"/>
        <v>0</v>
      </c>
      <c r="AC471" s="39" t="e">
        <f>C471-W471-#REF!-#REF!</f>
        <v>#REF!</v>
      </c>
    </row>
    <row r="472" spans="1:29" ht="19.5" customHeight="1">
      <c r="A472" s="11"/>
      <c r="B472" s="12" t="s">
        <v>27</v>
      </c>
      <c r="C472" s="26">
        <v>102296000</v>
      </c>
      <c r="D472" s="13"/>
      <c r="E472" s="13">
        <v>2771701</v>
      </c>
      <c r="F472" s="13">
        <v>2006156</v>
      </c>
      <c r="G472" s="13">
        <v>4777857</v>
      </c>
      <c r="H472" s="13">
        <v>3809820</v>
      </c>
      <c r="I472" s="13">
        <v>4334232</v>
      </c>
      <c r="J472" s="13">
        <v>3023239</v>
      </c>
      <c r="K472" s="13">
        <v>11167291</v>
      </c>
      <c r="L472" s="13">
        <v>1285321</v>
      </c>
      <c r="M472" s="13">
        <v>2824201</v>
      </c>
      <c r="N472" s="13">
        <v>5997122</v>
      </c>
      <c r="O472" s="13">
        <v>10106644</v>
      </c>
      <c r="P472" s="13">
        <v>3448037</v>
      </c>
      <c r="Q472" s="13">
        <v>2575939</v>
      </c>
      <c r="R472" s="13">
        <v>3888475</v>
      </c>
      <c r="S472" s="13">
        <v>9912451</v>
      </c>
      <c r="T472" s="13">
        <v>45390392</v>
      </c>
      <c r="U472" s="13"/>
      <c r="V472" s="13">
        <v>45390392</v>
      </c>
      <c r="W472" s="13">
        <v>81354635</v>
      </c>
      <c r="Y472" s="39" t="e">
        <f>SUM(#REF!)-#REF!</f>
        <v>#REF!</v>
      </c>
      <c r="Z472" s="39" t="e">
        <f>SUM(#REF!)-#REF!</f>
        <v>#REF!</v>
      </c>
      <c r="AA472" s="39" t="e">
        <f>SUM(#REF!)-C472</f>
        <v>#REF!</v>
      </c>
      <c r="AB472" s="39">
        <f t="shared" si="16"/>
        <v>0</v>
      </c>
      <c r="AC472" s="39" t="e">
        <f>C472-W472-#REF!-#REF!</f>
        <v>#REF!</v>
      </c>
    </row>
    <row r="473" spans="1:29" ht="19.5" customHeight="1">
      <c r="A473" s="11"/>
      <c r="B473" s="12" t="s">
        <v>89</v>
      </c>
      <c r="C473" s="26">
        <v>17078000</v>
      </c>
      <c r="D473" s="13"/>
      <c r="E473" s="13"/>
      <c r="F473" s="13"/>
      <c r="G473" s="13">
        <v>0</v>
      </c>
      <c r="H473" s="13"/>
      <c r="I473" s="13"/>
      <c r="J473" s="13"/>
      <c r="K473" s="13">
        <v>0</v>
      </c>
      <c r="L473" s="13">
        <v>0</v>
      </c>
      <c r="M473" s="13"/>
      <c r="N473" s="13"/>
      <c r="O473" s="13">
        <v>0</v>
      </c>
      <c r="P473" s="13">
        <v>0</v>
      </c>
      <c r="Q473" s="13"/>
      <c r="R473" s="13"/>
      <c r="S473" s="13">
        <v>0</v>
      </c>
      <c r="T473" s="13">
        <v>17062500</v>
      </c>
      <c r="U473" s="13"/>
      <c r="V473" s="13">
        <v>17062500</v>
      </c>
      <c r="W473" s="13">
        <v>17062500</v>
      </c>
      <c r="Y473" s="39" t="e">
        <f>SUM(#REF!)-#REF!</f>
        <v>#REF!</v>
      </c>
      <c r="Z473" s="39" t="e">
        <f>SUM(#REF!)-#REF!</f>
        <v>#REF!</v>
      </c>
      <c r="AA473" s="39" t="e">
        <f>SUM(#REF!)-C473</f>
        <v>#REF!</v>
      </c>
      <c r="AB473" s="39">
        <f t="shared" si="16"/>
        <v>0</v>
      </c>
      <c r="AC473" s="39" t="e">
        <f>C473-W473-#REF!-#REF!</f>
        <v>#REF!</v>
      </c>
    </row>
    <row r="474" spans="1:29" ht="19.5" customHeight="1">
      <c r="A474" s="11"/>
      <c r="B474" s="12" t="s">
        <v>14</v>
      </c>
      <c r="C474" s="26">
        <v>2490000</v>
      </c>
      <c r="D474" s="13"/>
      <c r="E474" s="13"/>
      <c r="F474" s="13"/>
      <c r="G474" s="13">
        <v>0</v>
      </c>
      <c r="H474" s="13">
        <v>2160055</v>
      </c>
      <c r="I474" s="13">
        <v>0</v>
      </c>
      <c r="J474" s="13">
        <v>0</v>
      </c>
      <c r="K474" s="13">
        <v>2160055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/>
      <c r="V474" s="13">
        <v>0</v>
      </c>
      <c r="W474" s="13">
        <v>2160055</v>
      </c>
      <c r="Y474" s="39" t="e">
        <f>SUM(#REF!)-#REF!</f>
        <v>#REF!</v>
      </c>
      <c r="Z474" s="39" t="e">
        <f>SUM(#REF!)-#REF!</f>
        <v>#REF!</v>
      </c>
      <c r="AA474" s="39" t="e">
        <f>SUM(#REF!)-C474</f>
        <v>#REF!</v>
      </c>
      <c r="AB474" s="39">
        <f t="shared" si="16"/>
        <v>0</v>
      </c>
      <c r="AC474" s="39" t="e">
        <f>C474-W474-#REF!-#REF!</f>
        <v>#REF!</v>
      </c>
    </row>
    <row r="475" spans="1:29" ht="19.5" customHeight="1">
      <c r="A475" s="11"/>
      <c r="B475" s="12" t="s">
        <v>304</v>
      </c>
      <c r="C475" s="26">
        <v>383000</v>
      </c>
      <c r="D475" s="13"/>
      <c r="E475" s="13"/>
      <c r="F475" s="13"/>
      <c r="G475" s="13">
        <v>0</v>
      </c>
      <c r="H475" s="13"/>
      <c r="I475" s="13"/>
      <c r="J475" s="13"/>
      <c r="K475" s="13">
        <v>0</v>
      </c>
      <c r="L475" s="13">
        <v>0</v>
      </c>
      <c r="M475" s="13"/>
      <c r="N475" s="13">
        <v>68800</v>
      </c>
      <c r="O475" s="13">
        <v>68800</v>
      </c>
      <c r="P475" s="13">
        <v>0</v>
      </c>
      <c r="Q475" s="13">
        <v>0</v>
      </c>
      <c r="R475" s="13">
        <v>0</v>
      </c>
      <c r="S475" s="13">
        <v>0</v>
      </c>
      <c r="T475" s="13">
        <v>187550</v>
      </c>
      <c r="U475" s="13"/>
      <c r="V475" s="13">
        <v>187550</v>
      </c>
      <c r="W475" s="13">
        <v>256350</v>
      </c>
      <c r="Y475" s="39" t="e">
        <f>SUM(#REF!)-#REF!</f>
        <v>#REF!</v>
      </c>
      <c r="Z475" s="39" t="e">
        <f>SUM(#REF!)-#REF!</f>
        <v>#REF!</v>
      </c>
      <c r="AA475" s="39" t="e">
        <f>SUM(#REF!)-C475</f>
        <v>#REF!</v>
      </c>
      <c r="AB475" s="39">
        <f t="shared" si="16"/>
        <v>0</v>
      </c>
      <c r="AC475" s="39" t="e">
        <f>C475-W475-#REF!-#REF!</f>
        <v>#REF!</v>
      </c>
    </row>
    <row r="476" spans="1:29" ht="19.5" customHeight="1">
      <c r="A476" s="11"/>
      <c r="B476" s="12" t="s">
        <v>86</v>
      </c>
      <c r="C476" s="26">
        <v>1430000</v>
      </c>
      <c r="D476" s="13"/>
      <c r="E476" s="13"/>
      <c r="F476" s="13"/>
      <c r="G476" s="13">
        <v>0</v>
      </c>
      <c r="H476" s="13"/>
      <c r="I476" s="13"/>
      <c r="J476" s="13"/>
      <c r="K476" s="13">
        <v>0</v>
      </c>
      <c r="L476" s="13">
        <v>0</v>
      </c>
      <c r="M476" s="13"/>
      <c r="N476" s="13"/>
      <c r="O476" s="13">
        <v>0</v>
      </c>
      <c r="P476" s="13">
        <v>80000</v>
      </c>
      <c r="Q476" s="13">
        <v>0</v>
      </c>
      <c r="R476" s="13">
        <v>0</v>
      </c>
      <c r="S476" s="13">
        <v>80000</v>
      </c>
      <c r="T476" s="13">
        <v>1350000</v>
      </c>
      <c r="U476" s="13"/>
      <c r="V476" s="13">
        <v>1350000</v>
      </c>
      <c r="W476" s="13">
        <v>1430000</v>
      </c>
      <c r="Y476" s="39" t="e">
        <f>SUM(#REF!)-#REF!</f>
        <v>#REF!</v>
      </c>
      <c r="Z476" s="39" t="e">
        <f>SUM(#REF!)-#REF!</f>
        <v>#REF!</v>
      </c>
      <c r="AA476" s="39" t="e">
        <f>SUM(#REF!)-C476</f>
        <v>#REF!</v>
      </c>
      <c r="AB476" s="39">
        <f t="shared" si="16"/>
        <v>0</v>
      </c>
      <c r="AC476" s="39" t="e">
        <f>C476-W476-#REF!-#REF!</f>
        <v>#REF!</v>
      </c>
    </row>
    <row r="477" spans="1:29" ht="19.5" customHeight="1">
      <c r="A477" s="11"/>
      <c r="B477" s="12" t="s">
        <v>132</v>
      </c>
      <c r="C477" s="26">
        <v>251593000</v>
      </c>
      <c r="D477" s="13"/>
      <c r="E477" s="13"/>
      <c r="F477" s="13"/>
      <c r="G477" s="13">
        <v>0</v>
      </c>
      <c r="H477" s="13"/>
      <c r="I477" s="13"/>
      <c r="J477" s="13">
        <v>32835000</v>
      </c>
      <c r="K477" s="13">
        <v>32835000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217157928</v>
      </c>
      <c r="U477" s="13"/>
      <c r="V477" s="13">
        <v>217157928</v>
      </c>
      <c r="W477" s="13">
        <v>249992928</v>
      </c>
      <c r="Y477" s="39" t="e">
        <f>SUM(#REF!)-#REF!</f>
        <v>#REF!</v>
      </c>
      <c r="Z477" s="39" t="e">
        <f>SUM(#REF!)-#REF!</f>
        <v>#REF!</v>
      </c>
      <c r="AA477" s="39" t="e">
        <f>SUM(#REF!)-C477</f>
        <v>#REF!</v>
      </c>
      <c r="AB477" s="39">
        <f t="shared" si="16"/>
        <v>0</v>
      </c>
      <c r="AC477" s="39" t="e">
        <f>C477-W477-#REF!-#REF!</f>
        <v>#REF!</v>
      </c>
    </row>
    <row r="478" spans="1:29" ht="19.5" customHeight="1">
      <c r="A478" s="11"/>
      <c r="B478" s="12" t="s">
        <v>286</v>
      </c>
      <c r="C478" s="26">
        <v>1417500000</v>
      </c>
      <c r="D478" s="13"/>
      <c r="E478" s="13"/>
      <c r="F478" s="13"/>
      <c r="G478" s="13">
        <v>0</v>
      </c>
      <c r="H478" s="13"/>
      <c r="I478" s="13"/>
      <c r="J478" s="13"/>
      <c r="K478" s="13">
        <v>0</v>
      </c>
      <c r="L478" s="13">
        <v>0</v>
      </c>
      <c r="M478" s="13"/>
      <c r="N478" s="13"/>
      <c r="O478" s="13">
        <v>0</v>
      </c>
      <c r="P478" s="13">
        <v>0</v>
      </c>
      <c r="Q478" s="13"/>
      <c r="R478" s="13"/>
      <c r="S478" s="13">
        <v>0</v>
      </c>
      <c r="T478" s="13">
        <v>0</v>
      </c>
      <c r="U478" s="13"/>
      <c r="V478" s="13">
        <v>0</v>
      </c>
      <c r="W478" s="13">
        <v>0</v>
      </c>
      <c r="Y478" s="39" t="e">
        <f>SUM(#REF!)-#REF!</f>
        <v>#REF!</v>
      </c>
      <c r="Z478" s="39"/>
      <c r="AA478" s="39"/>
      <c r="AB478" s="39"/>
      <c r="AC478" s="39"/>
    </row>
    <row r="479" spans="1:29" ht="19.5" customHeight="1">
      <c r="A479" s="11"/>
      <c r="B479" s="12" t="s">
        <v>165</v>
      </c>
      <c r="C479" s="26">
        <v>5592966000</v>
      </c>
      <c r="D479" s="13"/>
      <c r="E479" s="13"/>
      <c r="F479" s="13">
        <v>82933000</v>
      </c>
      <c r="G479" s="13">
        <v>82933000</v>
      </c>
      <c r="H479" s="13">
        <v>390319000</v>
      </c>
      <c r="I479" s="13">
        <v>0</v>
      </c>
      <c r="J479" s="13">
        <v>171757000</v>
      </c>
      <c r="K479" s="13">
        <v>562076000</v>
      </c>
      <c r="L479" s="13">
        <v>12654000</v>
      </c>
      <c r="M479" s="13">
        <v>57187000</v>
      </c>
      <c r="N479" s="13">
        <v>46111000</v>
      </c>
      <c r="O479" s="13">
        <v>115952000</v>
      </c>
      <c r="P479" s="13">
        <v>107533000</v>
      </c>
      <c r="Q479" s="13">
        <v>293813000</v>
      </c>
      <c r="R479" s="13">
        <v>316116000</v>
      </c>
      <c r="S479" s="13">
        <v>717462000</v>
      </c>
      <c r="T479" s="13">
        <v>3285786000</v>
      </c>
      <c r="U479" s="13"/>
      <c r="V479" s="13">
        <v>3285786000</v>
      </c>
      <c r="W479" s="13">
        <v>4764209000</v>
      </c>
      <c r="Y479" s="39" t="e">
        <f>SUM(#REF!)-#REF!</f>
        <v>#REF!</v>
      </c>
      <c r="Z479" s="39" t="e">
        <f>SUM(#REF!)-#REF!</f>
        <v>#REF!</v>
      </c>
      <c r="AA479" s="39" t="e">
        <f>SUM(#REF!)-C479</f>
        <v>#REF!</v>
      </c>
      <c r="AB479" s="39">
        <f aca="true" t="shared" si="17" ref="AB479:AB492">SUM(D479:V479)-W479-G479-K479-O479-S479-V479</f>
        <v>0</v>
      </c>
      <c r="AC479" s="39" t="e">
        <f>C479-W479-#REF!-#REF!</f>
        <v>#REF!</v>
      </c>
    </row>
    <row r="480" spans="1:29" ht="19.5" customHeight="1">
      <c r="A480" s="11"/>
      <c r="B480" s="12" t="s">
        <v>30</v>
      </c>
      <c r="C480" s="26">
        <v>3304079000</v>
      </c>
      <c r="D480" s="13"/>
      <c r="E480" s="13">
        <v>24775000</v>
      </c>
      <c r="F480" s="13">
        <v>6575000</v>
      </c>
      <c r="G480" s="13">
        <v>31350000</v>
      </c>
      <c r="H480" s="13">
        <v>19725000</v>
      </c>
      <c r="I480" s="13">
        <v>0</v>
      </c>
      <c r="J480" s="13">
        <v>7705000</v>
      </c>
      <c r="K480" s="13">
        <v>27430000</v>
      </c>
      <c r="L480" s="13">
        <v>0</v>
      </c>
      <c r="M480" s="13">
        <v>25580000</v>
      </c>
      <c r="N480" s="13">
        <v>186391000</v>
      </c>
      <c r="O480" s="13">
        <v>211971000</v>
      </c>
      <c r="P480" s="13">
        <v>175286000</v>
      </c>
      <c r="Q480" s="13">
        <v>133262000</v>
      </c>
      <c r="R480" s="13">
        <v>280612000</v>
      </c>
      <c r="S480" s="13">
        <v>589160000</v>
      </c>
      <c r="T480" s="13">
        <v>1798238000</v>
      </c>
      <c r="U480" s="13"/>
      <c r="V480" s="13">
        <v>1798238000</v>
      </c>
      <c r="W480" s="13">
        <v>2658149000</v>
      </c>
      <c r="Y480" s="39" t="e">
        <f>SUM(#REF!)-#REF!</f>
        <v>#REF!</v>
      </c>
      <c r="Z480" s="39" t="e">
        <f>SUM(#REF!)-#REF!</f>
        <v>#REF!</v>
      </c>
      <c r="AA480" s="39" t="e">
        <f>SUM(#REF!)-C480</f>
        <v>#REF!</v>
      </c>
      <c r="AB480" s="39">
        <f t="shared" si="17"/>
        <v>0</v>
      </c>
      <c r="AC480" s="39" t="e">
        <f>C480-W480-#REF!-#REF!</f>
        <v>#REF!</v>
      </c>
    </row>
    <row r="481" spans="1:29" ht="19.5" customHeight="1" hidden="1">
      <c r="A481" s="11"/>
      <c r="B481" s="12" t="s">
        <v>28</v>
      </c>
      <c r="C481" s="26">
        <v>0</v>
      </c>
      <c r="D481" s="13"/>
      <c r="E481" s="13"/>
      <c r="F481" s="13"/>
      <c r="G481" s="13">
        <v>0</v>
      </c>
      <c r="H481" s="13"/>
      <c r="I481" s="13"/>
      <c r="J481" s="13"/>
      <c r="K481" s="13">
        <v>0</v>
      </c>
      <c r="L481" s="13"/>
      <c r="M481" s="13"/>
      <c r="N481" s="13"/>
      <c r="O481" s="13">
        <v>0</v>
      </c>
      <c r="P481" s="13"/>
      <c r="Q481" s="13"/>
      <c r="R481" s="13"/>
      <c r="S481" s="13">
        <v>0</v>
      </c>
      <c r="T481" s="13"/>
      <c r="U481" s="13"/>
      <c r="V481" s="13"/>
      <c r="W481" s="13">
        <v>0</v>
      </c>
      <c r="Y481" s="39" t="e">
        <f>SUM(#REF!)-#REF!</f>
        <v>#REF!</v>
      </c>
      <c r="Z481" s="39" t="e">
        <f>SUM(#REF!)-#REF!</f>
        <v>#REF!</v>
      </c>
      <c r="AA481" s="39" t="e">
        <f>SUM(#REF!)-C481</f>
        <v>#REF!</v>
      </c>
      <c r="AB481" s="39">
        <f t="shared" si="17"/>
        <v>0</v>
      </c>
      <c r="AC481" s="39" t="e">
        <f>C481-W481-#REF!-#REF!</f>
        <v>#REF!</v>
      </c>
    </row>
    <row r="482" spans="1:29" ht="19.5" customHeight="1">
      <c r="A482" s="11"/>
      <c r="B482" s="12" t="s">
        <v>142</v>
      </c>
      <c r="C482" s="26">
        <v>83351000</v>
      </c>
      <c r="D482" s="13"/>
      <c r="E482" s="13"/>
      <c r="F482" s="13"/>
      <c r="G482" s="13">
        <v>0</v>
      </c>
      <c r="H482" s="13"/>
      <c r="I482" s="13"/>
      <c r="J482" s="13"/>
      <c r="K482" s="13">
        <v>0</v>
      </c>
      <c r="L482" s="13">
        <v>0</v>
      </c>
      <c r="M482" s="13"/>
      <c r="N482" s="13"/>
      <c r="O482" s="13">
        <v>0</v>
      </c>
      <c r="P482" s="13">
        <v>0</v>
      </c>
      <c r="Q482" s="13"/>
      <c r="R482" s="13"/>
      <c r="S482" s="13">
        <v>0</v>
      </c>
      <c r="T482" s="13">
        <v>68225427</v>
      </c>
      <c r="U482" s="13"/>
      <c r="V482" s="13">
        <v>68225427</v>
      </c>
      <c r="W482" s="13">
        <v>68225427</v>
      </c>
      <c r="Y482" s="39" t="e">
        <f>SUM(#REF!)-#REF!</f>
        <v>#REF!</v>
      </c>
      <c r="Z482" s="39" t="e">
        <f>SUM(#REF!)-#REF!</f>
        <v>#REF!</v>
      </c>
      <c r="AA482" s="39" t="e">
        <f>SUM(#REF!)-C482</f>
        <v>#REF!</v>
      </c>
      <c r="AB482" s="39">
        <f t="shared" si="17"/>
        <v>0</v>
      </c>
      <c r="AC482" s="39" t="e">
        <f>C482-W482-#REF!-#REF!</f>
        <v>#REF!</v>
      </c>
    </row>
    <row r="483" spans="1:29" ht="18.75" customHeight="1">
      <c r="A483" s="11"/>
      <c r="B483" s="12" t="s">
        <v>134</v>
      </c>
      <c r="C483" s="26">
        <v>10000000</v>
      </c>
      <c r="D483" s="13"/>
      <c r="E483" s="13"/>
      <c r="F483" s="13"/>
      <c r="G483" s="13">
        <v>0</v>
      </c>
      <c r="H483" s="13"/>
      <c r="I483" s="13"/>
      <c r="J483" s="13"/>
      <c r="K483" s="13">
        <v>0</v>
      </c>
      <c r="L483" s="13">
        <v>0</v>
      </c>
      <c r="M483" s="13"/>
      <c r="N483" s="13"/>
      <c r="O483" s="13">
        <v>0</v>
      </c>
      <c r="P483" s="13">
        <v>0</v>
      </c>
      <c r="Q483" s="13"/>
      <c r="R483" s="13"/>
      <c r="S483" s="13">
        <v>0</v>
      </c>
      <c r="T483" s="13">
        <v>0</v>
      </c>
      <c r="U483" s="13"/>
      <c r="V483" s="13">
        <v>0</v>
      </c>
      <c r="W483" s="13">
        <v>0</v>
      </c>
      <c r="Y483" s="39" t="e">
        <f>SUM(#REF!)-#REF!</f>
        <v>#REF!</v>
      </c>
      <c r="Z483" s="39" t="e">
        <f>SUM(#REF!)-#REF!</f>
        <v>#REF!</v>
      </c>
      <c r="AA483" s="39" t="e">
        <f>SUM(#REF!)-C483</f>
        <v>#REF!</v>
      </c>
      <c r="AB483" s="39">
        <f t="shared" si="17"/>
        <v>0</v>
      </c>
      <c r="AC483" s="39" t="e">
        <f>C483-W483-#REF!-#REF!</f>
        <v>#REF!</v>
      </c>
    </row>
    <row r="484" spans="1:29" ht="19.5" customHeight="1">
      <c r="A484" s="11"/>
      <c r="B484" s="12" t="s">
        <v>287</v>
      </c>
      <c r="C484" s="26">
        <v>19694002413</v>
      </c>
      <c r="D484" s="13"/>
      <c r="E484" s="13"/>
      <c r="F484" s="13"/>
      <c r="G484" s="13">
        <v>0</v>
      </c>
      <c r="H484" s="13"/>
      <c r="I484" s="13"/>
      <c r="J484" s="13"/>
      <c r="K484" s="13">
        <v>0</v>
      </c>
      <c r="L484" s="13">
        <v>0</v>
      </c>
      <c r="M484" s="13"/>
      <c r="N484" s="13">
        <v>602107000</v>
      </c>
      <c r="O484" s="13">
        <v>602107000</v>
      </c>
      <c r="P484" s="13">
        <v>0</v>
      </c>
      <c r="Q484" s="13">
        <v>321175050</v>
      </c>
      <c r="R484" s="13">
        <v>509920009</v>
      </c>
      <c r="S484" s="13">
        <v>831095059</v>
      </c>
      <c r="T484" s="13">
        <v>13460386348</v>
      </c>
      <c r="U484" s="13"/>
      <c r="V484" s="13">
        <v>13460386348</v>
      </c>
      <c r="W484" s="13">
        <v>14893588407</v>
      </c>
      <c r="Y484" s="39"/>
      <c r="Z484" s="39"/>
      <c r="AA484" s="39"/>
      <c r="AB484" s="39">
        <f t="shared" si="17"/>
        <v>0</v>
      </c>
      <c r="AC484" s="39"/>
    </row>
    <row r="485" spans="1:29" ht="19.5" customHeight="1">
      <c r="A485" s="15" t="s">
        <v>269</v>
      </c>
      <c r="B485" s="16"/>
      <c r="C485" s="25">
        <v>22593000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7596010</v>
      </c>
      <c r="K485" s="25">
        <v>7596010</v>
      </c>
      <c r="L485" s="25">
        <v>0</v>
      </c>
      <c r="M485" s="25">
        <v>62160</v>
      </c>
      <c r="N485" s="25">
        <v>2288290</v>
      </c>
      <c r="O485" s="25">
        <v>2350450</v>
      </c>
      <c r="P485" s="25">
        <v>68770</v>
      </c>
      <c r="Q485" s="25">
        <v>60230</v>
      </c>
      <c r="R485" s="25">
        <v>0</v>
      </c>
      <c r="S485" s="25">
        <v>129000</v>
      </c>
      <c r="T485" s="25">
        <v>5829450</v>
      </c>
      <c r="U485" s="25">
        <v>0</v>
      </c>
      <c r="V485" s="25">
        <v>5829450</v>
      </c>
      <c r="W485" s="25">
        <v>15904910</v>
      </c>
      <c r="Y485" s="39" t="e">
        <f>SUM(#REF!)-#REF!</f>
        <v>#REF!</v>
      </c>
      <c r="Z485" s="39" t="e">
        <f>SUM(#REF!)-#REF!</f>
        <v>#REF!</v>
      </c>
      <c r="AA485" s="39" t="e">
        <f>SUM(#REF!)-C485</f>
        <v>#REF!</v>
      </c>
      <c r="AB485" s="39">
        <f t="shared" si="17"/>
        <v>0</v>
      </c>
      <c r="AC485" s="39" t="e">
        <f>C485-W485-#REF!-#REF!</f>
        <v>#REF!</v>
      </c>
    </row>
    <row r="486" spans="1:29" ht="19.5" customHeight="1">
      <c r="A486" s="11"/>
      <c r="B486" s="12" t="s">
        <v>149</v>
      </c>
      <c r="C486" s="26">
        <v>1678000</v>
      </c>
      <c r="D486" s="13"/>
      <c r="E486" s="13"/>
      <c r="F486" s="13"/>
      <c r="G486" s="13">
        <v>0</v>
      </c>
      <c r="H486" s="13"/>
      <c r="I486" s="13"/>
      <c r="J486" s="13">
        <v>125260</v>
      </c>
      <c r="K486" s="13">
        <v>125260</v>
      </c>
      <c r="L486" s="13">
        <v>0</v>
      </c>
      <c r="M486" s="13">
        <v>62160</v>
      </c>
      <c r="N486" s="13">
        <v>109540</v>
      </c>
      <c r="O486" s="13">
        <v>171700</v>
      </c>
      <c r="P486" s="13">
        <v>68770</v>
      </c>
      <c r="Q486" s="13">
        <v>60230</v>
      </c>
      <c r="R486" s="13">
        <v>0</v>
      </c>
      <c r="S486" s="13">
        <v>129000</v>
      </c>
      <c r="T486" s="13">
        <v>248090</v>
      </c>
      <c r="U486" s="13"/>
      <c r="V486" s="13">
        <v>248090</v>
      </c>
      <c r="W486" s="13">
        <v>674050</v>
      </c>
      <c r="Y486" s="39" t="e">
        <f>SUM(#REF!)-#REF!</f>
        <v>#REF!</v>
      </c>
      <c r="Z486" s="39" t="e">
        <f>SUM(#REF!)-#REF!</f>
        <v>#REF!</v>
      </c>
      <c r="AA486" s="39" t="e">
        <f>SUM(#REF!)-C486</f>
        <v>#REF!</v>
      </c>
      <c r="AB486" s="39">
        <f t="shared" si="17"/>
        <v>0</v>
      </c>
      <c r="AC486" s="39" t="e">
        <f>C486-W486-#REF!-#REF!</f>
        <v>#REF!</v>
      </c>
    </row>
    <row r="487" spans="1:29" ht="19.5" customHeight="1">
      <c r="A487" s="11"/>
      <c r="B487" s="12" t="s">
        <v>150</v>
      </c>
      <c r="C487" s="26">
        <v>20915000</v>
      </c>
      <c r="D487" s="13"/>
      <c r="E487" s="13"/>
      <c r="F487" s="13"/>
      <c r="G487" s="13">
        <v>0</v>
      </c>
      <c r="H487" s="13"/>
      <c r="I487" s="13"/>
      <c r="J487" s="13">
        <v>7470750</v>
      </c>
      <c r="K487" s="13">
        <v>7470750</v>
      </c>
      <c r="L487" s="13">
        <v>0</v>
      </c>
      <c r="M487" s="13">
        <v>0</v>
      </c>
      <c r="N487" s="13">
        <v>2178750</v>
      </c>
      <c r="O487" s="13">
        <v>2178750</v>
      </c>
      <c r="P487" s="13">
        <v>0</v>
      </c>
      <c r="Q487" s="13">
        <v>0</v>
      </c>
      <c r="R487" s="13">
        <v>0</v>
      </c>
      <c r="S487" s="13">
        <v>0</v>
      </c>
      <c r="T487" s="13">
        <v>5581360</v>
      </c>
      <c r="U487" s="13"/>
      <c r="V487" s="13">
        <v>5581360</v>
      </c>
      <c r="W487" s="13">
        <v>15230860</v>
      </c>
      <c r="Y487" s="39" t="e">
        <f>SUM(#REF!)-#REF!</f>
        <v>#REF!</v>
      </c>
      <c r="Z487" s="39" t="e">
        <f>SUM(#REF!)-#REF!</f>
        <v>#REF!</v>
      </c>
      <c r="AA487" s="39" t="e">
        <f>SUM(#REF!)-C487</f>
        <v>#REF!</v>
      </c>
      <c r="AB487" s="39">
        <f t="shared" si="17"/>
        <v>0</v>
      </c>
      <c r="AC487" s="39" t="e">
        <f>C487-W487-#REF!-#REF!</f>
        <v>#REF!</v>
      </c>
    </row>
    <row r="488" spans="1:29" ht="19.5" customHeight="1" hidden="1">
      <c r="A488" s="15" t="s">
        <v>262</v>
      </c>
      <c r="B488" s="16"/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Y488" s="39" t="e">
        <f>SUM(#REF!)-#REF!</f>
        <v>#REF!</v>
      </c>
      <c r="Z488" s="39" t="e">
        <f>SUM(#REF!)-#REF!</f>
        <v>#REF!</v>
      </c>
      <c r="AA488" s="39" t="e">
        <f>SUM(#REF!)-C488</f>
        <v>#REF!</v>
      </c>
      <c r="AB488" s="39">
        <f t="shared" si="17"/>
        <v>0</v>
      </c>
      <c r="AC488" s="39" t="e">
        <f>C488-W488-#REF!-#REF!</f>
        <v>#REF!</v>
      </c>
    </row>
    <row r="489" spans="1:29" ht="19.5" customHeight="1" hidden="1">
      <c r="A489" s="11"/>
      <c r="B489" s="12" t="s">
        <v>188</v>
      </c>
      <c r="C489" s="26">
        <v>0</v>
      </c>
      <c r="D489" s="13"/>
      <c r="E489" s="13"/>
      <c r="F489" s="13"/>
      <c r="G489" s="13">
        <v>0</v>
      </c>
      <c r="H489" s="13"/>
      <c r="I489" s="13"/>
      <c r="J489" s="13"/>
      <c r="K489" s="13">
        <v>0</v>
      </c>
      <c r="L489" s="13"/>
      <c r="M489" s="13"/>
      <c r="N489" s="13"/>
      <c r="O489" s="13">
        <v>0</v>
      </c>
      <c r="P489" s="13"/>
      <c r="Q489" s="13"/>
      <c r="R489" s="13"/>
      <c r="S489" s="13">
        <v>0</v>
      </c>
      <c r="T489" s="13"/>
      <c r="U489" s="13"/>
      <c r="V489" s="13"/>
      <c r="W489" s="13">
        <v>0</v>
      </c>
      <c r="Y489" s="39" t="e">
        <f>SUM(#REF!)-#REF!</f>
        <v>#REF!</v>
      </c>
      <c r="Z489" s="39" t="e">
        <f>SUM(#REF!)-#REF!</f>
        <v>#REF!</v>
      </c>
      <c r="AA489" s="39" t="e">
        <f>SUM(#REF!)-C489</f>
        <v>#REF!</v>
      </c>
      <c r="AB489" s="39">
        <f t="shared" si="17"/>
        <v>0</v>
      </c>
      <c r="AC489" s="39" t="e">
        <f>C489-W489-#REF!-#REF!</f>
        <v>#REF!</v>
      </c>
    </row>
    <row r="490" spans="1:29" ht="19.5" customHeight="1" hidden="1">
      <c r="A490" s="11"/>
      <c r="B490" s="12" t="s">
        <v>87</v>
      </c>
      <c r="C490" s="26">
        <v>0</v>
      </c>
      <c r="D490" s="13"/>
      <c r="E490" s="13"/>
      <c r="F490" s="13"/>
      <c r="G490" s="13">
        <v>0</v>
      </c>
      <c r="H490" s="13"/>
      <c r="I490" s="13"/>
      <c r="J490" s="13"/>
      <c r="K490" s="13">
        <v>0</v>
      </c>
      <c r="L490" s="13"/>
      <c r="M490" s="13"/>
      <c r="N490" s="13"/>
      <c r="O490" s="13">
        <v>0</v>
      </c>
      <c r="P490" s="13"/>
      <c r="Q490" s="13"/>
      <c r="R490" s="13"/>
      <c r="S490" s="13">
        <v>0</v>
      </c>
      <c r="T490" s="13"/>
      <c r="U490" s="13"/>
      <c r="V490" s="13"/>
      <c r="W490" s="13">
        <v>0</v>
      </c>
      <c r="Y490" s="39" t="e">
        <f>SUM(#REF!)-#REF!</f>
        <v>#REF!</v>
      </c>
      <c r="Z490" s="39" t="e">
        <f>SUM(#REF!)-#REF!</f>
        <v>#REF!</v>
      </c>
      <c r="AA490" s="39" t="e">
        <f>SUM(#REF!)-C490</f>
        <v>#REF!</v>
      </c>
      <c r="AB490" s="39">
        <f t="shared" si="17"/>
        <v>0</v>
      </c>
      <c r="AC490" s="39" t="e">
        <f>C490-W490-#REF!-#REF!</f>
        <v>#REF!</v>
      </c>
    </row>
    <row r="491" spans="1:29" ht="19.5" customHeight="1" hidden="1">
      <c r="A491" s="11"/>
      <c r="B491" s="12" t="s">
        <v>189</v>
      </c>
      <c r="C491" s="26">
        <v>0</v>
      </c>
      <c r="D491" s="13"/>
      <c r="E491" s="13"/>
      <c r="F491" s="13"/>
      <c r="G491" s="13">
        <v>0</v>
      </c>
      <c r="H491" s="13"/>
      <c r="I491" s="13"/>
      <c r="J491" s="13"/>
      <c r="K491" s="13">
        <v>0</v>
      </c>
      <c r="L491" s="13"/>
      <c r="M491" s="13"/>
      <c r="N491" s="13"/>
      <c r="O491" s="13">
        <v>0</v>
      </c>
      <c r="P491" s="13"/>
      <c r="Q491" s="13"/>
      <c r="R491" s="13"/>
      <c r="S491" s="13">
        <v>0</v>
      </c>
      <c r="T491" s="13"/>
      <c r="U491" s="13"/>
      <c r="V491" s="13"/>
      <c r="W491" s="13">
        <v>0</v>
      </c>
      <c r="Y491" s="39" t="e">
        <f>SUM(#REF!)-#REF!</f>
        <v>#REF!</v>
      </c>
      <c r="Z491" s="39" t="e">
        <f>SUM(#REF!)-#REF!</f>
        <v>#REF!</v>
      </c>
      <c r="AA491" s="39" t="e">
        <f>SUM(#REF!)-C491</f>
        <v>#REF!</v>
      </c>
      <c r="AB491" s="39">
        <f t="shared" si="17"/>
        <v>0</v>
      </c>
      <c r="AC491" s="39" t="e">
        <f>C491-W491-#REF!-#REF!</f>
        <v>#REF!</v>
      </c>
    </row>
    <row r="492" spans="1:29" ht="19.5" customHeight="1" thickBot="1">
      <c r="A492" s="78" t="s">
        <v>82</v>
      </c>
      <c r="B492" s="79"/>
      <c r="C492" s="20">
        <v>21639374266213</v>
      </c>
      <c r="D492" s="20">
        <v>4374258600428</v>
      </c>
      <c r="E492" s="20">
        <v>575261887527</v>
      </c>
      <c r="F492" s="20">
        <v>4180903581331</v>
      </c>
      <c r="G492" s="20">
        <v>9130424069286</v>
      </c>
      <c r="H492" s="20">
        <v>293446328417</v>
      </c>
      <c r="I492" s="20">
        <v>20651420777</v>
      </c>
      <c r="J492" s="20">
        <v>4171766738219</v>
      </c>
      <c r="K492" s="20">
        <v>4485864487413</v>
      </c>
      <c r="L492" s="20">
        <v>211494776026</v>
      </c>
      <c r="M492" s="20">
        <v>3462586982560</v>
      </c>
      <c r="N492" s="20">
        <v>813463069849</v>
      </c>
      <c r="O492" s="20">
        <v>4487544828435</v>
      </c>
      <c r="P492" s="20">
        <v>53563700936</v>
      </c>
      <c r="Q492" s="20">
        <v>26906930112</v>
      </c>
      <c r="R492" s="20">
        <v>2363570904077</v>
      </c>
      <c r="S492" s="20">
        <v>2444041535125</v>
      </c>
      <c r="T492" s="20">
        <v>668225665394</v>
      </c>
      <c r="U492" s="20">
        <v>0</v>
      </c>
      <c r="V492" s="20">
        <v>668225665394</v>
      </c>
      <c r="W492" s="20">
        <v>21216100585653</v>
      </c>
      <c r="Y492" s="39" t="e">
        <f>SUM(#REF!)-#REF!</f>
        <v>#REF!</v>
      </c>
      <c r="Z492" s="39" t="e">
        <f>SUM(#REF!)-#REF!</f>
        <v>#REF!</v>
      </c>
      <c r="AA492" s="39" t="e">
        <f>SUM(#REF!)-C492</f>
        <v>#REF!</v>
      </c>
      <c r="AB492" s="39">
        <f t="shared" si="17"/>
        <v>0</v>
      </c>
      <c r="AC492" s="39" t="e">
        <f>C492-W492-#REF!-#REF!</f>
        <v>#REF!</v>
      </c>
    </row>
    <row r="493" spans="7:23" ht="19.5" customHeight="1">
      <c r="G493" s="37"/>
      <c r="K493" s="37"/>
      <c r="O493" s="37"/>
      <c r="S493" s="37"/>
      <c r="U493" s="37"/>
      <c r="V493" s="37"/>
      <c r="W493" s="37"/>
    </row>
    <row r="494" spans="4:29" ht="19.5" customHeight="1"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36"/>
      <c r="Y494" s="39"/>
      <c r="Z494" s="39"/>
      <c r="AA494" s="39"/>
      <c r="AB494" s="39"/>
      <c r="AC494" s="39"/>
    </row>
  </sheetData>
  <sheetProtection sheet="1"/>
  <mergeCells count="2">
    <mergeCell ref="A1:W1"/>
    <mergeCell ref="A492:B492"/>
  </mergeCells>
  <printOptions horizontalCentered="1"/>
  <pageMargins left="1.1023622047244095" right="0.03937007874015748" top="0.7480314960629921" bottom="0.35433070866141736" header="0.31496062992125984" footer="0.31496062992125984"/>
  <pageSetup fitToHeight="0" horizontalDpi="600" verticalDpi="600" orientation="landscape" paperSize="8" scale="42" r:id="rId1"/>
  <headerFooter alignWithMargins="0">
    <oddHeader>&amp;R&amp;F 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郵政省</dc:creator>
  <cp:keywords/>
  <dc:description/>
  <cp:lastModifiedBy>総務省</cp:lastModifiedBy>
  <cp:lastPrinted>2011-06-16T04:49:21Z</cp:lastPrinted>
  <dcterms:created xsi:type="dcterms:W3CDTF">2001-01-05T05:21:34Z</dcterms:created>
  <dcterms:modified xsi:type="dcterms:W3CDTF">2014-06-26T08:00:32Z</dcterms:modified>
  <cp:category/>
  <cp:version/>
  <cp:contentType/>
  <cp:contentStatus/>
</cp:coreProperties>
</file>