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30" yWindow="5085" windowWidth="27090" windowHeight="7395" tabRatio="895" firstSheet="2" activeTab="4"/>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83272D01_BBC3_4198_B684_259E0614F77F_.wvu.Cols" localSheetId="2" hidden="1">'各会計、関係団体の財政状況及び健全化判断比率'!$EB:$XFD</definedName>
    <definedName name="Z_83272D01_BBC3_4198_B684_259E0614F77F_.wvu.Cols" localSheetId="4" hidden="1">'経常経費分析表（経常収支比率の分析）'!$AI:$XFD</definedName>
    <definedName name="Z_83272D01_BBC3_4198_B684_259E0614F77F_.wvu.Cols" localSheetId="5" hidden="1">'経常経費分析表（人件費・公債費・普通建設事業費の分析）'!$Q:$XFD</definedName>
    <definedName name="Z_83272D01_BBC3_4198_B684_259E0614F77F_.wvu.Cols" localSheetId="3" hidden="1">財政比較分析表!$AK:$XFD</definedName>
    <definedName name="Z_83272D01_BBC3_4198_B684_259E0614F77F_.wvu.Cols" localSheetId="8" hidden="1">'実質公債費比率（分子）の構造'!$V:$XFD</definedName>
    <definedName name="Z_83272D01_BBC3_4198_B684_259E0614F77F_.wvu.Cols" localSheetId="6" hidden="1">実質収支比率等に係る経年分析!$Q:$XFD</definedName>
    <definedName name="Z_83272D01_BBC3_4198_B684_259E0614F77F_.wvu.Cols" localSheetId="9" hidden="1">'将来負担比率（分子）の構造'!$T:$XFD</definedName>
    <definedName name="Z_83272D01_BBC3_4198_B684_259E0614F77F_.wvu.Cols" localSheetId="0" hidden="1">総括表!$DP:$XFD</definedName>
    <definedName name="Z_83272D01_BBC3_4198_B684_259E0614F77F_.wvu.Cols" localSheetId="1" hidden="1">普通会計の状況!$EN:$XFD</definedName>
    <definedName name="Z_83272D01_BBC3_4198_B684_259E0614F77F_.wvu.Cols" localSheetId="7" hidden="1">連結実質赤字比率に係る赤字・黒字の構成分析!$Q:$XFD</definedName>
    <definedName name="Z_83272D01_BBC3_4198_B684_259E0614F77F_.wvu.Rows" localSheetId="2" hidden="1">'各会計、関係団体の財政状況及び健全化判断比率'!$135:$1048576,'各会計、関係団体の財政状況及び健全化判断比率'!$89:$101</definedName>
    <definedName name="Z_83272D01_BBC3_4198_B684_259E0614F77F_.wvu.Rows" localSheetId="4" hidden="1">'経常経費分析表（経常収支比率の分析）'!$103:$1048576,'経常経費分析表（経常収支比率の分析）'!$89:$102</definedName>
    <definedName name="Z_83272D01_BBC3_4198_B684_259E0614F77F_.wvu.Rows" localSheetId="5" hidden="1">'経常経費分析表（人件費・公債費・普通建設事業費の分析）'!$75:$1048576,'経常経費分析表（人件費・公債費・普通建設事業費の分析）'!$67:$74</definedName>
    <definedName name="Z_83272D01_BBC3_4198_B684_259E0614F77F_.wvu.Rows" localSheetId="3" hidden="1">財政比較分析表!$111:$1048576,財政比較分析表!$98:$110</definedName>
    <definedName name="Z_83272D01_BBC3_4198_B684_259E0614F77F_.wvu.Rows" localSheetId="8" hidden="1">'実質公債費比率（分子）の構造'!$57:$1048576</definedName>
    <definedName name="Z_83272D01_BBC3_4198_B684_259E0614F77F_.wvu.Rows" localSheetId="6" hidden="1">実質収支比率等に係る経年分析!$54:$1048576,実質収支比率等に係る経年分析!$51:$53</definedName>
    <definedName name="Z_83272D01_BBC3_4198_B684_259E0614F77F_.wvu.Rows" localSheetId="9" hidden="1">'将来負担比率（分子）の構造'!$86:$1048576,'将来負担比率（分子）の構造'!$55:$85</definedName>
    <definedName name="Z_83272D01_BBC3_4198_B684_259E0614F77F_.wvu.Rows" localSheetId="0" hidden="1">総括表!$60:$1048576,総括表!$57:$59</definedName>
    <definedName name="Z_83272D01_BBC3_4198_B684_259E0614F77F_.wvu.Rows" localSheetId="1" hidden="1">普通会計の状況!$52:$1048576,普通会計の状況!$50:$51</definedName>
    <definedName name="Z_83272D01_BBC3_4198_B684_259E0614F77F_.wvu.Rows" localSheetId="7" hidden="1">連結実質赤字比率に係る赤字・黒字の構成分析!$46:$1048576</definedName>
  </definedNames>
  <calcPr calcId="145621"/>
  <customWorkbookViews>
    <customWorkbookView name=" 6年目 - 個人用ビュー" guid="{83272D01-BBC3-4198-B684-259E0614F77F}" mergeInterval="0" personalView="1" maximized="1" windowWidth="1804" windowHeight="981" activeSheetId="1"/>
  </customWorkbookViews>
</workbook>
</file>

<file path=xl/calcChain.xml><?xml version="1.0" encoding="utf-8"?>
<calcChain xmlns="http://schemas.openxmlformats.org/spreadsheetml/2006/main">
  <c r="AO39" i="1" l="1"/>
  <c r="AO38" i="1"/>
  <c r="AO37"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U39" i="1"/>
  <c r="C39" i="1"/>
  <c r="BW38" i="1"/>
  <c r="BE38" i="1"/>
  <c r="U38" i="1"/>
  <c r="BE37" i="1"/>
  <c r="BE36" i="1"/>
  <c r="BE35" i="1"/>
  <c r="CO34" i="1"/>
  <c r="CO35" i="1" s="1"/>
  <c r="CO36" i="1" s="1"/>
  <c r="CO37" i="1" s="1"/>
  <c r="CO38" i="1" s="1"/>
  <c r="CO39" i="1" s="1"/>
  <c r="CO40" i="1" s="1"/>
  <c r="CO41" i="1" s="1"/>
  <c r="CO42" i="1" s="1"/>
  <c r="CO43" i="1" s="1"/>
  <c r="BW34" i="1"/>
  <c r="BW35" i="1" s="1"/>
  <c r="BW36" i="1" s="1"/>
  <c r="BW37" i="1" s="1"/>
  <c r="BE34" i="1"/>
  <c r="C34" i="1"/>
  <c r="C35" i="1" s="1"/>
  <c r="C36" i="1" s="1"/>
  <c r="C37" i="1" s="1"/>
  <c r="C38" i="1" s="1"/>
  <c r="U34" i="1" l="1"/>
  <c r="U35" i="1" s="1"/>
  <c r="U36" i="1" s="1"/>
  <c r="U37" i="1" s="1"/>
  <c r="AM34" i="1"/>
  <c r="AM35" i="1" s="1"/>
  <c r="AM36" i="1" s="1"/>
  <c r="AM37" i="1" s="1"/>
  <c r="AM38" i="1" s="1"/>
  <c r="AM39" i="1" s="1"/>
  <c r="P67" i="1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alcChain>
</file>

<file path=xl/sharedStrings.xml><?xml version="1.0" encoding="utf-8"?>
<sst xmlns="http://schemas.openxmlformats.org/spreadsheetml/2006/main" count="1457" uniqueCount="600">
  <si>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</si>
  <si>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</si>
  <si>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</si>
  <si>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</si>
  <si>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</si>
  <si>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</si>
  <si>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</si>
  <si>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</si>
  <si>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</si>
  <si>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</si>
  <si>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</si>
  <si>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</si>
  <si>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</si>
  <si>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</si>
  <si>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</si>
  <si>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</si>
  <si>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</si>
  <si>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</si>
  <si>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</si>
  <si>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</si>
  <si>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</si>
  <si>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</si>
  <si>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</si>
  <si>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</si>
  <si>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</si>
  <si>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</si>
  <si>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</si>
  <si>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</si>
  <si>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</si>
  <si>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</si>
  <si>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</si>
  <si>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</si>
  <si>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</si>
  <si>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</si>
  <si>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</si>
  <si>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</si>
  <si>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</si>
  <si>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</si>
  <si>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</si>
  <si>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</si>
  <si>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</si>
  <si>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</si>
  <si>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</si>
  <si>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</si>
  <si>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</si>
  <si>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</si>
  <si>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</si>
  <si>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</si>
  <si>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</si>
  <si>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</si>
  <si>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</si>
  <si>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</si>
  <si>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</si>
  <si>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</si>
  <si>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</si>
  <si>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</si>
  <si>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</si>
  <si>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</si>
  <si>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</si>
  <si>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</si>
  <si>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</si>
  <si>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</si>
  <si>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</si>
  <si>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</si>
  <si>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</si>
  <si>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</si>
  <si>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</si>
  <si>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</si>
  <si>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</si>
  <si>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</si>
  <si>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</si>
  <si>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</si>
  <si>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</si>
  <si>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</si>
  <si>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</si>
  <si>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</si>
  <si>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</si>
  <si>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</si>
  <si>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</si>
  <si>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</si>
  <si>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</si>
  <si>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</si>
  <si>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</si>
  <si>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</si>
  <si>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</si>
  <si>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</si>
  <si>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</si>
  <si>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</si>
  <si>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</si>
  <si>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</si>
  <si>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</si>
  <si>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</si>
  <si>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</si>
  <si>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</si>
  <si>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</si>
  <si>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</si>
  <si>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</si>
  <si>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</si>
  <si>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</si>
  <si>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</si>
  <si>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</si>
  <si>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</si>
  <si>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</si>
  <si>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</si>
  <si>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</si>
  <si>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</si>
  <si>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</si>
  <si>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</si>
  <si>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</si>
  <si>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</si>
  <si>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</si>
  <si>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</si>
  <si>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</si>
  <si>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</si>
  <si>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</si>
  <si>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</si>
  <si>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</si>
  <si>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</si>
  <si>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</si>
  <si>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</si>
  <si>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</si>
  <si>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</si>
  <si>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</si>
  <si>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</si>
  <si>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</si>
  <si>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</si>
  <si>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</si>
  <si>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</si>
  <si>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</si>
  <si>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</si>
  <si>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</si>
  <si>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</si>
  <si>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</si>
  <si>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</si>
  <si>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</si>
  <si>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</si>
  <si>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</si>
  <si>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</si>
  <si>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</si>
  <si>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</si>
  <si>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</si>
  <si>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</si>
  <si>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</si>
  <si>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</si>
  <si>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</si>
  <si>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</si>
  <si>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</si>
  <si>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</si>
  <si>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</si>
  <si>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</si>
  <si>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</si>
  <si>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</si>
  <si>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</si>
  <si>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</si>
  <si>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</si>
  <si>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</si>
  <si>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</si>
  <si>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</si>
  <si>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</si>
  <si>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</si>
  <si>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</si>
  <si>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</si>
  <si>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</si>
  <si>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</si>
  <si>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</si>
  <si>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</si>
  <si>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</si>
  <si>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</si>
  <si>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</si>
  <si>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</si>
  <si>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</si>
  <si>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</si>
  <si>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</si>
  <si>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</si>
  <si>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</si>
  <si>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</si>
  <si>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</si>
  <si>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</si>
  <si>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</si>
  <si>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</si>
  <si>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</si>
  <si>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</si>
  <si>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</si>
  <si>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</si>
  <si>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</si>
  <si>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</si>
  <si>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</si>
  <si>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</si>
  <si>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</si>
  <si>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</si>
  <si>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</si>
  <si>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</si>
  <si>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</si>
  <si>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</si>
  <si>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北海道札幌市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</si>
  <si>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</si>
  <si>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</si>
  <si>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</si>
  <si>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</si>
  <si>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</si>
  <si>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</si>
  <si>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</si>
  <si>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</si>
  <si>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</si>
  <si>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</si>
  <si>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</si>
  <si>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</si>
  <si>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</si>
  <si>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</si>
  <si>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</si>
  <si>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</si>
  <si>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</si>
  <si>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</si>
  <si>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</si>
  <si>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</si>
  <si>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</si>
  <si>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</si>
  <si>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</si>
  <si>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</si>
  <si>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</si>
  <si>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</si>
  <si>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</si>
  <si>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</si>
  <si>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</si>
  <si>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</si>
  <si>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</si>
  <si>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</si>
  <si>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</si>
  <si>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</si>
  <si>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</si>
  <si>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</si>
  <si>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</si>
  <si>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</si>
  <si>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</si>
  <si>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</si>
  <si>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</si>
  <si>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</si>
  <si>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</si>
  <si>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</si>
  <si>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</si>
  <si>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</si>
  <si>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</si>
  <si>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</si>
  <si>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</si>
  <si>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</si>
  <si>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</si>
  <si>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</si>
  <si>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</si>
  <si>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</si>
  <si>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</si>
  <si>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</si>
  <si>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</si>
  <si>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</si>
  <si>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</si>
  <si>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</si>
  <si>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</si>
  <si>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</si>
  <si>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</si>
  <si>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</si>
  <si>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</si>
  <si>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</si>
  <si>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</si>
  <si>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</si>
  <si>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</si>
  <si>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</si>
  <si>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</si>
  <si>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</si>
  <si>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</si>
  <si>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</si>
  <si>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</si>
  <si>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</si>
  <si>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</si>
  <si>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</si>
  <si>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</si>
  <si>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</si>
  <si>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</si>
  <si>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</si>
  <si>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</si>
  <si>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</si>
  <si>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</si>
  <si>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</si>
  <si>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</si>
  <si>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</si>
  <si>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</si>
  <si>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</si>
  <si>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</si>
  <si>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</si>
  <si>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</si>
  <si>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</si>
  <si>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</si>
  <si>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</si>
  <si>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</si>
  <si>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</si>
  <si>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</si>
  <si>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</si>
  <si>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</si>
  <si>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</si>
  <si>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</si>
  <si>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</si>
  <si>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</si>
  <si>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</si>
  <si>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</si>
  <si>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</si>
  <si>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</si>
  <si>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</si>
  <si>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</si>
  <si>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</si>
  <si>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</si>
  <si>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</si>
  <si>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</si>
  <si>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</si>
  <si>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</si>
  <si>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</si>
  <si>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</si>
  <si>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</si>
  <si>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</si>
  <si>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</si>
  <si>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</si>
  <si>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</si>
  <si>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</si>
  <si>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</si>
  <si>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</si>
  <si>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</si>
  <si>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</si>
  <si>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</si>
  <si>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</si>
  <si>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</si>
  <si>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</si>
  <si>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</si>
  <si>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</si>
  <si>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</si>
  <si>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</si>
  <si>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</si>
  <si>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</si>
  <si>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</si>
  <si>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</si>
  <si>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</si>
  <si>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</si>
  <si>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</si>
  <si>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</si>
  <si>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</si>
  <si>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</si>
  <si>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</si>
  <si>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</si>
  <si>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北海道札幌市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</si>
  <si>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</si>
  <si>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</si>
  <si>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</si>
  <si>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</si>
  <si>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</si>
  <si>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</si>
  <si>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</si>
  <si>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</si>
  <si>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</si>
  <si>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</si>
  <si>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</si>
  <si>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</si>
  <si>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</si>
  <si>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</si>
  <si>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</si>
  <si>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</si>
  <si>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</si>
  <si>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</si>
  <si>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</si>
  <si>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</si>
  <si>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</si>
  <si>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母子寡婦福祉資金貸付会計</t>
    <phoneticPr fontId="5"/>
  </si>
  <si>
    <t>基金会計</t>
    <phoneticPr fontId="5"/>
  </si>
  <si>
    <t>公債会計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</si>
  <si>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</si>
  <si>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</si>
  <si>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</si>
  <si>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</si>
  <si>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</si>
  <si>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</si>
  <si>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</si>
  <si>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</si>
  <si>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</si>
  <si>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</si>
  <si>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</si>
  <si>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</si>
  <si>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</si>
  <si>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</si>
  <si>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</si>
  <si>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中央卸売市場事業会計</t>
    <phoneticPr fontId="5"/>
  </si>
  <si>
    <t>高速電車事業会計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</si>
  <si>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</si>
  <si>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</si>
  <si>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</si>
  <si>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</si>
  <si>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</si>
  <si>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</si>
  <si>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</si>
  <si>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</si>
  <si>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</si>
  <si>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</si>
  <si>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</si>
  <si>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</si>
  <si>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</si>
  <si>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</si>
  <si>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</si>
  <si>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</si>
  <si>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</si>
  <si>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</si>
  <si>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</si>
  <si>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</si>
  <si>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</si>
  <si>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</si>
  <si>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</si>
  <si>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</si>
  <si>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</si>
  <si>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</si>
  <si>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</si>
  <si>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</si>
  <si>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</si>
  <si>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</si>
  <si>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</si>
  <si>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</si>
  <si>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</si>
  <si>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</si>
  <si>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</si>
  <si>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</si>
  <si>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</si>
  <si>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</si>
  <si>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</si>
  <si>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</si>
  <si>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</si>
  <si>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</si>
  <si>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</si>
  <si>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</si>
  <si>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</si>
  <si>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</si>
  <si>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</si>
  <si>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</si>
  <si>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</si>
  <si>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</si>
  <si>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</si>
  <si>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</si>
  <si>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</si>
  <si>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</si>
  <si>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</si>
  <si>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</si>
  <si>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</si>
  <si>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</si>
  <si>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</si>
  <si>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</si>
  <si>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</si>
  <si>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</si>
  <si>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</si>
  <si>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</si>
  <si>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</si>
  <si>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</si>
  <si>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</si>
  <si>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</si>
  <si>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</si>
  <si>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</si>
  <si>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</si>
  <si>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</si>
  <si>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</si>
  <si>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</si>
  <si>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</si>
  <si>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</si>
  <si>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</si>
  <si>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</si>
  <si>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</si>
  <si>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</si>
  <si>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</si>
  <si>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</si>
  <si>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</si>
  <si>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</si>
  <si>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</si>
  <si>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</si>
  <si>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</si>
  <si>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</si>
  <si>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</si>
  <si>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</si>
  <si>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</si>
  <si>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</si>
  <si>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</si>
  <si>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</si>
  <si>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</si>
  <si>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</si>
  <si>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</si>
  <si>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</si>
  <si>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</si>
  <si>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</si>
  <si>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</si>
  <si>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</si>
  <si>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</si>
  <si>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</si>
  <si>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</si>
  <si>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</si>
  <si>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</si>
  <si>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</si>
  <si>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</si>
  <si>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</si>
  <si>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</si>
  <si>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</si>
  <si>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</si>
  <si>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</si>
  <si>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</si>
  <si>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</si>
  <si>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t>
  </si>
  <si>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</si>
  <si>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</si>
  <si>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</si>
  <si>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</si>
  <si>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</si>
  <si>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</si>
  <si>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</si>
  <si>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</si>
  <si>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</si>
  <si>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</si>
  <si>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</si>
  <si>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</si>
  <si>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</si>
  <si>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</si>
  <si>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</si>
  <si>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</si>
  <si>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</si>
  <si>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</si>
  <si>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</si>
  <si>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</si>
  <si>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</si>
  <si>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</si>
  <si>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</si>
  <si>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</si>
  <si>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</si>
  <si>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</si>
  <si>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0.85</t>
  </si>
  <si>
    <t>▲ 0.64</t>
  </si>
  <si>
    <t>水道事業会計</t>
  </si>
  <si>
    <t>下水道事業会計</t>
  </si>
  <si>
    <t>病院事業会計</t>
  </si>
  <si>
    <t>一般会計</t>
  </si>
  <si>
    <t>国民健康保険会計</t>
  </si>
  <si>
    <t>中央卸売市場事業会計</t>
  </si>
  <si>
    <t>軌道事業会計</t>
  </si>
  <si>
    <t>後期高齢者医療会計</t>
  </si>
  <si>
    <t>その他会計（赤字）</t>
  </si>
  <si>
    <t>その他会計（黒字）</t>
  </si>
  <si>
    <t>－</t>
  </si>
  <si>
    <t>病院事業会計</t>
    <rPh sb="0" eb="2">
      <t>ビョウイン</t>
    </rPh>
    <rPh sb="2" eb="4">
      <t>ジギョウ</t>
    </rPh>
    <rPh sb="4" eb="6">
      <t>カイケイ</t>
    </rPh>
    <phoneticPr fontId="1"/>
  </si>
  <si>
    <t>中央卸売市場事業会計</t>
    <rPh sb="0" eb="2">
      <t>チュウオウ</t>
    </rPh>
    <rPh sb="2" eb="4">
      <t>オロシウリ</t>
    </rPh>
    <rPh sb="4" eb="6">
      <t>シジョウ</t>
    </rPh>
    <rPh sb="6" eb="8">
      <t>ジギョウ</t>
    </rPh>
    <rPh sb="8" eb="10">
      <t>カイケイ</t>
    </rPh>
    <phoneticPr fontId="1"/>
  </si>
  <si>
    <t>軌道事業会計</t>
    <rPh sb="0" eb="2">
      <t>キドウ</t>
    </rPh>
    <rPh sb="2" eb="4">
      <t>ジギョウ</t>
    </rPh>
    <rPh sb="4" eb="6">
      <t>カイケイ</t>
    </rPh>
    <phoneticPr fontId="1"/>
  </si>
  <si>
    <t>高速電車事業会計</t>
    <rPh sb="0" eb="2">
      <t>コウソク</t>
    </rPh>
    <rPh sb="2" eb="4">
      <t>デンシャ</t>
    </rPh>
    <rPh sb="4" eb="6">
      <t>ジギョウ</t>
    </rPh>
    <rPh sb="6" eb="8">
      <t>カイケイ</t>
    </rPh>
    <phoneticPr fontId="1"/>
  </si>
  <si>
    <t>水道事業会計</t>
    <rPh sb="0" eb="2">
      <t>スイドウ</t>
    </rPh>
    <rPh sb="2" eb="4">
      <t>ジギョウ</t>
    </rPh>
    <rPh sb="4" eb="6">
      <t>カイケイ</t>
    </rPh>
    <phoneticPr fontId="1"/>
  </si>
  <si>
    <t>下水道事業会計</t>
    <rPh sb="0" eb="3">
      <t>ゲスイドウ</t>
    </rPh>
    <rPh sb="3" eb="5">
      <t>ジギョウ</t>
    </rPh>
    <rPh sb="5" eb="7">
      <t>カイケイ</t>
    </rPh>
    <phoneticPr fontId="1"/>
  </si>
  <si>
    <t>国民健康保険会計</t>
    <rPh sb="0" eb="2">
      <t>コクミン</t>
    </rPh>
    <rPh sb="2" eb="4">
      <t>ケンコウ</t>
    </rPh>
    <rPh sb="4" eb="6">
      <t>ホケン</t>
    </rPh>
    <rPh sb="6" eb="8">
      <t>カイケイ</t>
    </rPh>
    <phoneticPr fontId="1"/>
  </si>
  <si>
    <t>後期高齢者医療会計</t>
    <rPh sb="0" eb="2">
      <t>コウキ</t>
    </rPh>
    <rPh sb="2" eb="5">
      <t>コウレイシャ</t>
    </rPh>
    <rPh sb="5" eb="7">
      <t>イリョウ</t>
    </rPh>
    <rPh sb="7" eb="9">
      <t>カイケイ</t>
    </rPh>
    <phoneticPr fontId="1"/>
  </si>
  <si>
    <t>介護保険会計</t>
    <rPh sb="0" eb="2">
      <t>カイゴ</t>
    </rPh>
    <rPh sb="2" eb="4">
      <t>ホケン</t>
    </rPh>
    <rPh sb="4" eb="6">
      <t>カイケイ</t>
    </rPh>
    <phoneticPr fontId="1"/>
  </si>
  <si>
    <t>駐車場会計</t>
    <rPh sb="0" eb="3">
      <t>チュウシャジョウ</t>
    </rPh>
    <rPh sb="3" eb="5">
      <t>カイケイ</t>
    </rPh>
    <phoneticPr fontId="1"/>
  </si>
  <si>
    <t>北海道市町村備荒資金組合</t>
  </si>
  <si>
    <t>札幌広域圏組合</t>
  </si>
  <si>
    <t>北海道後期高齢者医療広域連合</t>
  </si>
  <si>
    <t>石狩西部水道広域企業団</t>
  </si>
  <si>
    <t>札幌市土地開発公社</t>
  </si>
  <si>
    <t>(公財)札幌市中小企業共済センター</t>
  </si>
  <si>
    <t>(一財)札幌市住宅管理公社</t>
  </si>
  <si>
    <t>(一財)札幌市水道サービス協会</t>
  </si>
  <si>
    <t>(公財)さっぽろ青少年女性活動協会</t>
  </si>
  <si>
    <t>(一財)札幌産業流通振興協会</t>
  </si>
  <si>
    <t>(一財)札幌市下水道資源公社</t>
  </si>
  <si>
    <t>(一財)さっぽろ健康スポーツ財団</t>
  </si>
  <si>
    <t>(公財)札幌市公園緑化協会</t>
  </si>
  <si>
    <t>札幌勤労者職業福祉センター</t>
  </si>
  <si>
    <t>(公財)札幌市芸術文化財団</t>
  </si>
  <si>
    <t>(一財)さっぽろ産業振興財団</t>
  </si>
  <si>
    <t>(一財)札幌市交通事業振興公社</t>
  </si>
  <si>
    <t>(一財)札幌市環境事業公社</t>
  </si>
  <si>
    <t>(公財)札幌国際プラザ</t>
  </si>
  <si>
    <t>(公財)札幌市防災協会</t>
  </si>
  <si>
    <t>(財)札幌市防災協会</t>
  </si>
  <si>
    <t>(一財)札幌市体育協会</t>
  </si>
  <si>
    <t>(公財)札幌市生涯学習振興財団</t>
  </si>
  <si>
    <t>(財)札幌市生涯学習振興財団</t>
  </si>
  <si>
    <t>(公財)パシフィック・ミュージック・フェスティバル組織委員会</t>
  </si>
  <si>
    <t>(一財)札幌市職員福利厚生会</t>
  </si>
  <si>
    <t>(財)札幌市職員福利厚生会</t>
  </si>
  <si>
    <t>(一財)さっぽろシュリー</t>
  </si>
  <si>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</si>
  <si>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</si>
  <si>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</si>
  <si>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</si>
  <si>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</si>
  <si>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</si>
  <si>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</si>
  <si>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</si>
  <si>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（公財）第8回札幌アジア冬季競技大会組織委員会</t>
  </si>
  <si>
    <t>札幌市森林組合</t>
  </si>
  <si>
    <t>（社福）札幌市福祉事業団</t>
  </si>
  <si>
    <t>札幌市福祉事業団</t>
  </si>
  <si>
    <t>北海道住宅供給公社</t>
  </si>
  <si>
    <t>(公財)北海道障害者スポーツ振興協会</t>
  </si>
  <si>
    <t>(財)北海道障害者スポーツ振興協会</t>
  </si>
  <si>
    <t>(株)北海道フットボールクラブ</t>
  </si>
  <si>
    <t>(株)札幌総合情報センター</t>
  </si>
  <si>
    <t>(株)札幌大通まちづくり</t>
  </si>
  <si>
    <t>○</t>
    <phoneticPr fontId="2"/>
  </si>
  <si>
    <t>法適用企業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</si>
</sst>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38546</c:v>
                </c:pt>
                <c:pt idx="1">
                  <c:v>40741</c:v>
                </c:pt>
                <c:pt idx="2">
                  <c:v>37143</c:v>
                </c:pt>
                <c:pt idx="3">
                  <c:v>44582</c:v>
                </c:pt>
                <c:pt idx="4">
                  <c:v>45440</c:v>
                </c:pt>
              </c:numCache>
            </c:numRef>
          </c:val>
          <c:smooth val="0"/>
        </c:ser>
        <c:dLbls>
          <c:showLegendKey val="0"/>
          <c:showVal val="0"/>
          <c:showCatName val="0"/>
          <c:showSerName val="0"/>
          <c:showPercent val="0"/>
          <c:showBubbleSize val="0"/>
        </c:dLbls>
        <c:marker val="1"/>
        <c:smooth val="0"/>
        <c:axId val="43281024"/>
        <c:axId val="43283200"/>
      </c:lineChart>
      <c:catAx>
        <c:axId val="43281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83200"/>
        <c:crosses val="autoZero"/>
        <c:auto val="1"/>
        <c:lblAlgn val="ctr"/>
        <c:lblOffset val="100"/>
        <c:tickLblSkip val="1"/>
        <c:tickMarkSkip val="1"/>
        <c:noMultiLvlLbl val="0"/>
      </c:catAx>
      <c:valAx>
        <c:axId val="432832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8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0.12</c:v>
                </c:pt>
                <c:pt idx="1">
                  <c:v>0.62</c:v>
                </c:pt>
                <c:pt idx="2">
                  <c:v>1.1100000000000001</c:v>
                </c:pt>
                <c:pt idx="3">
                  <c:v>0.45</c:v>
                </c:pt>
                <c:pt idx="4">
                  <c:v>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2.38</c:v>
                </c:pt>
                <c:pt idx="1">
                  <c:v>2.31</c:v>
                </c:pt>
                <c:pt idx="2">
                  <c:v>2.58</c:v>
                </c:pt>
                <c:pt idx="3">
                  <c:v>3.1</c:v>
                </c:pt>
                <c:pt idx="4">
                  <c:v>3.31</c:v>
                </c:pt>
              </c:numCache>
            </c:numRef>
          </c:val>
        </c:ser>
        <c:dLbls>
          <c:showLegendKey val="0"/>
          <c:showVal val="0"/>
          <c:showCatName val="0"/>
          <c:showSerName val="0"/>
          <c:showPercent val="0"/>
          <c:showBubbleSize val="0"/>
        </c:dLbls>
        <c:gapWidth val="250"/>
        <c:overlap val="100"/>
        <c:axId val="42799872"/>
        <c:axId val="4280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-0.85</c:v>
                </c:pt>
                <c:pt idx="1">
                  <c:v>0.44</c:v>
                </c:pt>
                <c:pt idx="2">
                  <c:v>0.5</c:v>
                </c:pt>
                <c:pt idx="3">
                  <c:v>-0.64</c:v>
                </c:pt>
                <c:pt idx="4">
                  <c:v>0.85</c:v>
                </c:pt>
              </c:numCache>
            </c:numRef>
          </c:val>
          <c:smooth val="0"/>
        </c:ser>
        <c:dLbls>
          <c:showLegendKey val="0"/>
          <c:showVal val="0"/>
          <c:showCatName val="0"/>
          <c:showSerName val="0"/>
          <c:showPercent val="0"/>
          <c:showBubbleSize val="0"/>
        </c:dLbls>
        <c:marker val="1"/>
        <c:smooth val="0"/>
        <c:axId val="42799872"/>
        <c:axId val="42801792"/>
      </c:lineChart>
      <c:catAx>
        <c:axId val="427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01792"/>
        <c:crosses val="autoZero"/>
        <c:auto val="1"/>
        <c:lblAlgn val="ctr"/>
        <c:lblOffset val="100"/>
        <c:tickLblSkip val="1"/>
        <c:tickMarkSkip val="1"/>
        <c:noMultiLvlLbl val="0"/>
      </c:catAx>
      <c:valAx>
        <c:axId val="4280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9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0.14000000000000001</c:v>
                </c:pt>
                <c:pt idx="4">
                  <c:v>#N/A</c:v>
                </c:pt>
                <c:pt idx="5">
                  <c:v>0.03</c:v>
                </c:pt>
                <c:pt idx="6">
                  <c:v>#N/A</c:v>
                </c:pt>
                <c:pt idx="7">
                  <c:v>0.04</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0.11</c:v>
                </c:pt>
                <c:pt idx="2">
                  <c:v>#N/A</c:v>
                </c:pt>
                <c:pt idx="3">
                  <c:v>0.13</c:v>
                </c:pt>
                <c:pt idx="4">
                  <c:v>#N/A</c:v>
                </c:pt>
                <c:pt idx="5">
                  <c:v>0.14000000000000001</c:v>
                </c:pt>
                <c:pt idx="6">
                  <c:v>#N/A</c:v>
                </c:pt>
                <c:pt idx="7">
                  <c:v>0.16</c:v>
                </c:pt>
                <c:pt idx="8">
                  <c:v>#N/A</c:v>
                </c:pt>
                <c:pt idx="9">
                  <c:v>0.17</c:v>
                </c:pt>
              </c:numCache>
            </c:numRef>
          </c:val>
        </c:ser>
        <c:ser>
          <c:idx val="3"/>
          <c:order val="3"/>
          <c:tx>
            <c:strRef>
              <c:f>データシート!$A$30</c:f>
              <c:strCache>
                <c:ptCount val="1"/>
                <c:pt idx="0">
                  <c:v>軌道事業会計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0.13</c:v>
                </c:pt>
                <c:pt idx="2">
                  <c:v>#N/A</c:v>
                </c:pt>
                <c:pt idx="3">
                  <c:v>0.13</c:v>
                </c:pt>
                <c:pt idx="4">
                  <c:v>#N/A</c:v>
                </c:pt>
                <c:pt idx="5">
                  <c:v>0.14000000000000001</c:v>
                </c:pt>
                <c:pt idx="6">
                  <c:v>#N/A</c:v>
                </c:pt>
                <c:pt idx="7">
                  <c:v>0.14000000000000001</c:v>
                </c:pt>
                <c:pt idx="8">
                  <c:v>#N/A</c:v>
                </c:pt>
                <c:pt idx="9">
                  <c:v>0.17</c:v>
                </c:pt>
              </c:numCache>
            </c:numRef>
          </c:val>
        </c:ser>
        <c:ser>
          <c:idx val="4"/>
          <c:order val="4"/>
          <c:tx>
            <c:strRef>
              <c:f>データシート!$A$31</c:f>
              <c:strCache>
                <c:ptCount val="1"/>
                <c:pt idx="0">
                  <c:v>中央卸売市場事業会計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0.28000000000000003</c:v>
                </c:pt>
                <c:pt idx="2">
                  <c:v>#N/A</c:v>
                </c:pt>
                <c:pt idx="3">
                  <c:v>0.33</c:v>
                </c:pt>
                <c:pt idx="4">
                  <c:v>#N/A</c:v>
                </c:pt>
                <c:pt idx="5">
                  <c:v>0.31</c:v>
                </c:pt>
                <c:pt idx="6">
                  <c:v>#N/A</c:v>
                </c:pt>
                <c:pt idx="7">
                  <c:v>0.28000000000000003</c:v>
                </c:pt>
                <c:pt idx="8">
                  <c:v>#N/A</c:v>
                </c:pt>
                <c:pt idx="9">
                  <c:v>0.25</c:v>
                </c:pt>
              </c:numCache>
            </c:numRef>
          </c:val>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0.54</c:v>
                </c:pt>
                <c:pt idx="6">
                  <c:v>#N/A</c:v>
                </c:pt>
                <c:pt idx="7">
                  <c:v>0.57999999999999996</c:v>
                </c:pt>
                <c:pt idx="8">
                  <c:v>#N/A</c:v>
                </c:pt>
                <c:pt idx="9">
                  <c:v>0.38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0.59</c:v>
                </c:pt>
                <c:pt idx="4">
                  <c:v>#N/A</c:v>
                </c:pt>
                <c:pt idx="5">
                  <c:v>1.0900000000000001</c:v>
                </c:pt>
                <c:pt idx="6">
                  <c:v>#N/A</c:v>
                </c:pt>
                <c:pt idx="7">
                  <c:v>0.44</c:v>
                </c:pt>
                <c:pt idx="8">
                  <c:v>#N/A</c:v>
                </c:pt>
                <c:pt idx="9">
                  <c:v>1.27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0.88</c:v>
                </c:pt>
                <c:pt idx="2">
                  <c:v>#N/A</c:v>
                </c:pt>
                <c:pt idx="3">
                  <c:v>1.17</c:v>
                </c:pt>
                <c:pt idx="4">
                  <c:v>#N/A</c:v>
                </c:pt>
                <c:pt idx="5">
                  <c:v>1.37</c:v>
                </c:pt>
                <c:pt idx="6">
                  <c:v>#N/A</c:v>
                </c:pt>
                <c:pt idx="7">
                  <c:v>1.31</c:v>
                </c:pt>
                <c:pt idx="8">
                  <c:v>#N/A</c:v>
                </c:pt>
                <c:pt idx="9">
                  <c:v>1.29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1.45</c:v>
                </c:pt>
                <c:pt idx="2">
                  <c:v>#N/A</c:v>
                </c:pt>
                <c:pt idx="3">
                  <c:v>1.36</c:v>
                </c:pt>
                <c:pt idx="4">
                  <c:v>#N/A</c:v>
                </c:pt>
                <c:pt idx="5">
                  <c:v>1.34</c:v>
                </c:pt>
                <c:pt idx="6">
                  <c:v>#N/A</c:v>
                </c:pt>
                <c:pt idx="7">
                  <c:v>1.42</c:v>
                </c:pt>
                <c:pt idx="8">
                  <c:v>#N/A</c:v>
                </c:pt>
                <c:pt idx="9">
                  <c:v>1.44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1.39</c:v>
                </c:pt>
                <c:pt idx="2">
                  <c:v>#N/A</c:v>
                </c:pt>
                <c:pt idx="3">
                  <c:v>1.47</c:v>
                </c:pt>
                <c:pt idx="4">
                  <c:v>#N/A</c:v>
                </c:pt>
                <c:pt idx="5">
                  <c:v>2</c:v>
                </c:pt>
                <c:pt idx="6">
                  <c:v>#N/A</c:v>
                </c:pt>
                <c:pt idx="7">
                  <c:v>2.34</c:v>
                </c:pt>
                <c:pt idx="8">
                  <c:v>#N/A</c:v>
                </c:pt>
                <c:pt idx="9">
                  <c:v>2.2200000000000002</c:v>
                </c:pt>
              </c:numCache>
            </c:numRef>
          </c:val>
        </c:ser>
        <c:dLbls>
          <c:showLegendKey val="0"/>
          <c:showVal val="0"/>
          <c:showCatName val="0"/>
          <c:showSerName val="0"/>
          <c:showPercent val="0"/>
          <c:showBubbleSize val="0"/>
        </c:dLbls>
        <c:gapWidth val="150"/>
        <c:overlap val="100"/>
        <c:axId val="34880128"/>
        <c:axId val="34898304"/>
      </c:barChart>
      <c:catAx>
        <c:axId val="3488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98304"/>
        <c:crosses val="autoZero"/>
        <c:auto val="1"/>
        <c:lblAlgn val="ctr"/>
        <c:lblOffset val="100"/>
        <c:tickLblSkip val="1"/>
        <c:tickMarkSkip val="1"/>
        <c:noMultiLvlLbl val="0"/>
      </c:catAx>
      <c:valAx>
        <c:axId val="3489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8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88320</c:v>
                </c:pt>
                <c:pt idx="5">
                  <c:v>88165</c:v>
                </c:pt>
                <c:pt idx="8">
                  <c:v>87782</c:v>
                </c:pt>
                <c:pt idx="11">
                  <c:v>83968</c:v>
                </c:pt>
                <c:pt idx="14">
                  <c:v>81958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903</c:v>
                </c:pt>
                <c:pt idx="3">
                  <c:v>888</c:v>
                </c:pt>
                <c:pt idx="6">
                  <c:v>847</c:v>
                </c:pt>
                <c:pt idx="9">
                  <c:v>780</c:v>
                </c:pt>
                <c:pt idx="12">
                  <c:v>708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29441</c:v>
                </c:pt>
                <c:pt idx="3">
                  <c:v>28695</c:v>
                </c:pt>
                <c:pt idx="6">
                  <c:v>27849</c:v>
                </c:pt>
                <c:pt idx="9">
                  <c:v>26672</c:v>
                </c:pt>
                <c:pt idx="12">
                  <c:v>25841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33587</c:v>
                </c:pt>
                <c:pt idx="3">
                  <c:v>34997</c:v>
                </c:pt>
                <c:pt idx="6">
                  <c:v>35987</c:v>
                </c:pt>
                <c:pt idx="9">
                  <c:v>38172</c:v>
                </c:pt>
                <c:pt idx="12">
                  <c:v>39507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18934</c:v>
                </c:pt>
                <c:pt idx="3">
                  <c:v>12973</c:v>
                </c:pt>
                <c:pt idx="6">
                  <c:v>8710</c:v>
                </c:pt>
                <c:pt idx="9">
                  <c:v>5855</c:v>
                </c:pt>
                <c:pt idx="12">
                  <c:v>4548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45665</c:v>
                </c:pt>
                <c:pt idx="3">
                  <c:v>43027</c:v>
                </c:pt>
                <c:pt idx="6">
                  <c:v>40239</c:v>
                </c:pt>
                <c:pt idx="9">
                  <c:v>38929</c:v>
                </c:pt>
                <c:pt idx="12">
                  <c:v>35211</c:v>
                </c:pt>
              </c:numCache>
            </c:numRef>
          </c:val>
        </c:ser>
        <c:dLbls>
          <c:showLegendKey val="0"/>
          <c:showVal val="0"/>
          <c:showCatName val="0"/>
          <c:showSerName val="0"/>
          <c:showPercent val="0"/>
          <c:showBubbleSize val="0"/>
        </c:dLbls>
        <c:gapWidth val="100"/>
        <c:overlap val="100"/>
        <c:axId val="98605312"/>
        <c:axId val="9861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40210</c:v>
                </c:pt>
                <c:pt idx="2">
                  <c:v>#N/A</c:v>
                </c:pt>
                <c:pt idx="3">
                  <c:v>#N/A</c:v>
                </c:pt>
                <c:pt idx="4">
                  <c:v>32415</c:v>
                </c:pt>
                <c:pt idx="5">
                  <c:v>#N/A</c:v>
                </c:pt>
                <c:pt idx="6">
                  <c:v>#N/A</c:v>
                </c:pt>
                <c:pt idx="7">
                  <c:v>25850</c:v>
                </c:pt>
                <c:pt idx="8">
                  <c:v>#N/A</c:v>
                </c:pt>
                <c:pt idx="9">
                  <c:v>#N/A</c:v>
                </c:pt>
                <c:pt idx="10">
                  <c:v>26440</c:v>
                </c:pt>
                <c:pt idx="11">
                  <c:v>#N/A</c:v>
                </c:pt>
                <c:pt idx="12">
                  <c:v>#N/A</c:v>
                </c:pt>
                <c:pt idx="13">
                  <c:v>23857</c:v>
                </c:pt>
                <c:pt idx="14">
                  <c:v>#N/A</c:v>
                </c:pt>
              </c:numCache>
            </c:numRef>
          </c:val>
          <c:smooth val="0"/>
        </c:ser>
        <c:dLbls>
          <c:showLegendKey val="0"/>
          <c:showVal val="0"/>
          <c:showCatName val="0"/>
          <c:showSerName val="0"/>
          <c:showPercent val="0"/>
          <c:showBubbleSize val="0"/>
        </c:dLbls>
        <c:marker val="1"/>
        <c:smooth val="0"/>
        <c:axId val="98605312"/>
        <c:axId val="98619776"/>
      </c:lineChart>
      <c:catAx>
        <c:axId val="9860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619776"/>
        <c:crosses val="autoZero"/>
        <c:auto val="1"/>
        <c:lblAlgn val="ctr"/>
        <c:lblOffset val="100"/>
        <c:tickLblSkip val="1"/>
        <c:tickMarkSkip val="1"/>
        <c:noMultiLvlLbl val="0"/>
      </c:catAx>
      <c:valAx>
        <c:axId val="9861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0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676751</c:v>
                </c:pt>
                <c:pt idx="5">
                  <c:v>688439</c:v>
                </c:pt>
                <c:pt idx="8">
                  <c:v>700448</c:v>
                </c:pt>
                <c:pt idx="11">
                  <c:v>719576</c:v>
                </c:pt>
                <c:pt idx="14">
                  <c:v>740875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241774</c:v>
                </c:pt>
                <c:pt idx="5">
                  <c:v>238435</c:v>
                </c:pt>
                <c:pt idx="8">
                  <c:v>232828</c:v>
                </c:pt>
                <c:pt idx="11">
                  <c:v>228053</c:v>
                </c:pt>
                <c:pt idx="14">
                  <c:v>223207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108208</c:v>
                </c:pt>
                <c:pt idx="5">
                  <c:v>143196</c:v>
                </c:pt>
                <c:pt idx="8">
                  <c:v>175040</c:v>
                </c:pt>
                <c:pt idx="11">
                  <c:v>199337</c:v>
                </c:pt>
                <c:pt idx="14">
                  <c:v>224262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2776</c:v>
                </c:pt>
                <c:pt idx="3">
                  <c:v>1596</c:v>
                </c:pt>
                <c:pt idx="6">
                  <c:v>1869</c:v>
                </c:pt>
                <c:pt idx="9">
                  <c:v>1810</c:v>
                </c:pt>
                <c:pt idx="12">
                  <c:v>1864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105438</c:v>
                </c:pt>
                <c:pt idx="3">
                  <c:v>99169</c:v>
                </c:pt>
                <c:pt idx="6">
                  <c:v>94211</c:v>
                </c:pt>
                <c:pt idx="9">
                  <c:v>95043</c:v>
                </c:pt>
                <c:pt idx="12">
                  <c:v>89111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347734</c:v>
                </c:pt>
                <c:pt idx="3">
                  <c:v>324943</c:v>
                </c:pt>
                <c:pt idx="6">
                  <c:v>314371</c:v>
                </c:pt>
                <c:pt idx="9">
                  <c:v>302625</c:v>
                </c:pt>
                <c:pt idx="12">
                  <c:v>287765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18051</c:v>
                </c:pt>
                <c:pt idx="3">
                  <c:v>16111</c:v>
                </c:pt>
                <c:pt idx="6">
                  <c:v>14725</c:v>
                </c:pt>
                <c:pt idx="9">
                  <c:v>13262</c:v>
                </c:pt>
                <c:pt idx="12">
                  <c:v>11084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1033438</c:v>
                </c:pt>
                <c:pt idx="3">
                  <c:v>1045724</c:v>
                </c:pt>
                <c:pt idx="6">
                  <c:v>1058826</c:v>
                </c:pt>
                <c:pt idx="9">
                  <c:v>1075772</c:v>
                </c:pt>
                <c:pt idx="12">
                  <c:v>1095658</c:v>
                </c:pt>
              </c:numCache>
            </c:numRef>
          </c:val>
        </c:ser>
        <c:dLbls>
          <c:showLegendKey val="0"/>
          <c:showVal val="0"/>
          <c:showCatName val="0"/>
          <c:showSerName val="0"/>
          <c:showPercent val="0"/>
          <c:showBubbleSize val="0"/>
        </c:dLbls>
        <c:gapWidth val="100"/>
        <c:overlap val="100"/>
        <c:axId val="42923904"/>
        <c:axId val="9838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480703</c:v>
                </c:pt>
                <c:pt idx="2">
                  <c:v>#N/A</c:v>
                </c:pt>
                <c:pt idx="3">
                  <c:v>#N/A</c:v>
                </c:pt>
                <c:pt idx="4">
                  <c:v>417474</c:v>
                </c:pt>
                <c:pt idx="5">
                  <c:v>#N/A</c:v>
                </c:pt>
                <c:pt idx="6">
                  <c:v>#N/A</c:v>
                </c:pt>
                <c:pt idx="7">
                  <c:v>375685</c:v>
                </c:pt>
                <c:pt idx="8">
                  <c:v>#N/A</c:v>
                </c:pt>
                <c:pt idx="9">
                  <c:v>#N/A</c:v>
                </c:pt>
                <c:pt idx="10">
                  <c:v>341546</c:v>
                </c:pt>
                <c:pt idx="11">
                  <c:v>#N/A</c:v>
                </c:pt>
                <c:pt idx="12">
                  <c:v>#N/A</c:v>
                </c:pt>
                <c:pt idx="13">
                  <c:v>297138</c:v>
                </c:pt>
                <c:pt idx="14">
                  <c:v>#N/A</c:v>
                </c:pt>
              </c:numCache>
            </c:numRef>
          </c:val>
          <c:smooth val="0"/>
        </c:ser>
        <c:dLbls>
          <c:showLegendKey val="0"/>
          <c:showVal val="0"/>
          <c:showCatName val="0"/>
          <c:showSerName val="0"/>
          <c:showPercent val="0"/>
          <c:showBubbleSize val="0"/>
        </c:dLbls>
        <c:marker val="1"/>
        <c:smooth val="0"/>
        <c:axId val="42923904"/>
        <c:axId val="98381824"/>
      </c:lineChart>
      <c:catAx>
        <c:axId val="429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381824"/>
        <c:crosses val="autoZero"/>
        <c:auto val="1"/>
        <c:lblAlgn val="ctr"/>
        <c:lblOffset val="100"/>
        <c:tickLblSkip val="1"/>
        <c:tickMarkSkip val="1"/>
        <c:noMultiLvlLbl val="0"/>
      </c:catAx>
      <c:valAx>
        <c:axId val="9838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2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1,930,496
1,921,070
1,121.12
850,815,653
840,973,691
5,738,283
442,451,999
934,744,016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mn-lt"/>
              <a:ea typeface="+mn-ea"/>
              <a:cs typeface="+mn-cs"/>
            </a:rPr>
            <a:t>　</a:t>
          </a:r>
          <a:r>
            <a:rPr lang="en-US" altLang="ja-JP" sz="1400">
              <a:solidFill>
                <a:sysClr val="windowText" lastClr="000000"/>
              </a:solidFill>
              <a:effectLst/>
              <a:latin typeface="+mn-lt"/>
              <a:ea typeface="+mn-ea"/>
              <a:cs typeface="+mn-cs"/>
            </a:rPr>
            <a:t>  </a:t>
          </a:r>
          <a:r>
            <a:rPr lang="ja-JP" altLang="en-US" sz="1400">
              <a:solidFill>
                <a:sysClr val="windowText" lastClr="000000"/>
              </a:solidFill>
              <a:effectLst/>
              <a:latin typeface="+mn-lt"/>
              <a:ea typeface="+mn-ea"/>
              <a:cs typeface="+mn-cs"/>
            </a:rPr>
            <a:t>大都市としては、基準財政需要（平成</a:t>
          </a:r>
          <a:r>
            <a:rPr lang="en-US" altLang="ja-JP" sz="1400">
              <a:solidFill>
                <a:sysClr val="windowText" lastClr="000000"/>
              </a:solidFill>
              <a:effectLst/>
              <a:latin typeface="+mn-lt"/>
              <a:ea typeface="+mn-ea"/>
              <a:cs typeface="+mn-cs"/>
            </a:rPr>
            <a:t>25</a:t>
          </a:r>
          <a:r>
            <a:rPr lang="ja-JP" altLang="en-US" sz="1400">
              <a:solidFill>
                <a:sysClr val="windowText" lastClr="000000"/>
              </a:solidFill>
              <a:effectLst/>
              <a:latin typeface="+mn-lt"/>
              <a:ea typeface="+mn-ea"/>
              <a:cs typeface="+mn-cs"/>
            </a:rPr>
            <a:t>年度</a:t>
          </a:r>
          <a:r>
            <a:rPr lang="en-US" altLang="ja-JP" sz="1400">
              <a:solidFill>
                <a:sysClr val="windowText" lastClr="000000"/>
              </a:solidFill>
              <a:effectLst/>
              <a:latin typeface="+mn-lt"/>
              <a:ea typeface="+mn-ea"/>
              <a:cs typeface="+mn-cs"/>
            </a:rPr>
            <a:t>3,154</a:t>
          </a:r>
          <a:r>
            <a:rPr lang="ja-JP" altLang="en-US" sz="1400">
              <a:solidFill>
                <a:sysClr val="windowText" lastClr="000000"/>
              </a:solidFill>
              <a:effectLst/>
              <a:latin typeface="+mn-lt"/>
              <a:ea typeface="+mn-ea"/>
              <a:cs typeface="+mn-cs"/>
            </a:rPr>
            <a:t>億円）</a:t>
          </a:r>
          <a:r>
            <a:rPr lang="en-US" altLang="ja-JP"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に対して基準財政収入（平成</a:t>
          </a:r>
          <a:r>
            <a:rPr lang="en-US" altLang="ja-JP" sz="1400">
              <a:solidFill>
                <a:sysClr val="windowText" lastClr="000000"/>
              </a:solidFill>
              <a:effectLst/>
              <a:latin typeface="+mn-lt"/>
              <a:ea typeface="+mn-ea"/>
              <a:cs typeface="+mn-cs"/>
            </a:rPr>
            <a:t>25</a:t>
          </a:r>
          <a:r>
            <a:rPr lang="ja-JP" altLang="en-US" sz="1400">
              <a:solidFill>
                <a:sysClr val="windowText" lastClr="000000"/>
              </a:solidFill>
              <a:effectLst/>
              <a:latin typeface="+mn-lt"/>
              <a:ea typeface="+mn-ea"/>
              <a:cs typeface="+mn-cs"/>
            </a:rPr>
            <a:t>年度</a:t>
          </a:r>
          <a:r>
            <a:rPr lang="en-US" altLang="ja-JP" sz="1400">
              <a:solidFill>
                <a:sysClr val="windowText" lastClr="000000"/>
              </a:solidFill>
              <a:effectLst/>
              <a:latin typeface="+mn-lt"/>
              <a:ea typeface="+mn-ea"/>
              <a:cs typeface="+mn-cs"/>
            </a:rPr>
            <a:t>2,215</a:t>
          </a:r>
          <a:r>
            <a:rPr lang="ja-JP" altLang="en-US" sz="1400">
              <a:solidFill>
                <a:sysClr val="windowText" lastClr="000000"/>
              </a:solidFill>
              <a:effectLst/>
              <a:latin typeface="+mn-lt"/>
              <a:ea typeface="+mn-ea"/>
              <a:cs typeface="+mn-cs"/>
            </a:rPr>
            <a:t>億円）が少なく、類似団体平均</a:t>
          </a:r>
          <a:r>
            <a:rPr lang="en-US" altLang="ja-JP" sz="1400">
              <a:solidFill>
                <a:sysClr val="windowText" lastClr="000000"/>
              </a:solidFill>
              <a:effectLst/>
              <a:latin typeface="+mn-lt"/>
              <a:ea typeface="+mn-ea"/>
              <a:cs typeface="+mn-cs"/>
            </a:rPr>
            <a:t>0.85</a:t>
          </a:r>
          <a:r>
            <a:rPr lang="ja-JP" altLang="en-US" sz="1400">
              <a:solidFill>
                <a:sysClr val="windowText" lastClr="000000"/>
              </a:solidFill>
              <a:effectLst/>
              <a:latin typeface="+mn-lt"/>
              <a:ea typeface="+mn-ea"/>
              <a:cs typeface="+mn-cs"/>
            </a:rPr>
            <a:t>を下回る</a:t>
          </a:r>
          <a:r>
            <a:rPr lang="en-US" altLang="ja-JP" sz="1400">
              <a:solidFill>
                <a:sysClr val="windowText" lastClr="000000"/>
              </a:solidFill>
              <a:effectLst/>
              <a:latin typeface="+mn-lt"/>
              <a:ea typeface="+mn-ea"/>
              <a:cs typeface="+mn-cs"/>
            </a:rPr>
            <a:t>0.69</a:t>
          </a:r>
          <a:r>
            <a:rPr lang="ja-JP" altLang="en-US" sz="1400">
              <a:solidFill>
                <a:sysClr val="windowText" lastClr="000000"/>
              </a:solidFill>
              <a:effectLst/>
              <a:latin typeface="+mn-lt"/>
              <a:ea typeface="+mn-ea"/>
              <a:cs typeface="+mn-cs"/>
            </a:rPr>
            <a:t>と</a:t>
          </a:r>
          <a:r>
            <a:rPr lang="ja-JP" altLang="ja-JP" sz="1400">
              <a:solidFill>
                <a:sysClr val="windowText" lastClr="000000"/>
              </a:solidFill>
              <a:effectLst/>
              <a:latin typeface="+mn-lt"/>
              <a:ea typeface="+mn-ea"/>
              <a:cs typeface="+mn-cs"/>
            </a:rPr>
            <a:t>類似団体中</a:t>
          </a:r>
          <a:r>
            <a:rPr lang="en-US" altLang="ja-JP" sz="1400">
              <a:solidFill>
                <a:sysClr val="windowText" lastClr="000000"/>
              </a:solidFill>
              <a:effectLst/>
              <a:latin typeface="+mn-lt"/>
              <a:ea typeface="+mn-ea"/>
              <a:cs typeface="+mn-cs"/>
            </a:rPr>
            <a:t>19</a:t>
          </a:r>
          <a:r>
            <a:rPr lang="ja-JP" altLang="ja-JP" sz="1400">
              <a:solidFill>
                <a:sysClr val="windowText" lastClr="000000"/>
              </a:solidFill>
              <a:effectLst/>
              <a:latin typeface="+mn-lt"/>
              <a:ea typeface="+mn-ea"/>
              <a:cs typeface="+mn-cs"/>
            </a:rPr>
            <a:t>位となっている。</a:t>
          </a:r>
          <a:endParaRPr lang="ja-JP" altLang="ja-JP" sz="1400">
            <a:solidFill>
              <a:sysClr val="windowText" lastClr="000000"/>
            </a:solidFill>
            <a:effectLst/>
          </a:endParaRPr>
        </a:p>
        <a:p>
          <a:r>
            <a:rPr lang="ja-JP" altLang="ja-JP" sz="1400">
              <a:solidFill>
                <a:sysClr val="windowText" lastClr="000000"/>
              </a:solidFill>
              <a:effectLst/>
              <a:latin typeface="+mn-lt"/>
              <a:ea typeface="+mn-ea"/>
              <a:cs typeface="+mn-cs"/>
            </a:rPr>
            <a:t>　</a:t>
          </a:r>
          <a:r>
            <a:rPr lang="en-US" altLang="ja-JP" sz="1400">
              <a:solidFill>
                <a:sysClr val="windowText" lastClr="000000"/>
              </a:solidFill>
              <a:effectLst/>
              <a:latin typeface="+mn-lt"/>
              <a:ea typeface="+mn-ea"/>
              <a:cs typeface="+mn-cs"/>
            </a:rPr>
            <a:t>  </a:t>
          </a:r>
          <a:r>
            <a:rPr lang="ja-JP" altLang="en-US" sz="1400">
              <a:solidFill>
                <a:sysClr val="windowText" lastClr="000000"/>
              </a:solidFill>
              <a:effectLst/>
              <a:latin typeface="+mn-lt"/>
              <a:ea typeface="+mn-ea"/>
              <a:cs typeface="+mn-cs"/>
            </a:rPr>
            <a:t>今後は、企業誘致や民間再開発の促進により経済活性化につなげていくとともに、市税及び国民健康保険料の収納対策など</a:t>
          </a:r>
          <a:r>
            <a:rPr lang="ja-JP" altLang="ja-JP" sz="1400">
              <a:solidFill>
                <a:sysClr val="windowText" lastClr="000000"/>
              </a:solidFill>
              <a:effectLst/>
              <a:latin typeface="+mn-lt"/>
              <a:ea typeface="+mn-ea"/>
              <a:cs typeface="+mn-cs"/>
            </a:rPr>
            <a:t>の取組みを</a:t>
          </a:r>
          <a:r>
            <a:rPr lang="ja-JP" altLang="en-US" sz="1400">
              <a:solidFill>
                <a:sysClr val="windowText" lastClr="000000"/>
              </a:solidFill>
              <a:effectLst/>
              <a:latin typeface="+mn-lt"/>
              <a:ea typeface="+mn-ea"/>
              <a:cs typeface="+mn-cs"/>
            </a:rPr>
            <a:t>継続し、収入確保に努めていく。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41910</xdr:rowOff>
    </xdr:from>
    <xdr:to>
      <xdr:col>7</xdr:col>
      <xdr:colOff>152400</xdr:colOff>
      <xdr:row>45</xdr:row>
      <xdr:rowOff>41910</xdr:rowOff>
    </xdr:to>
    <xdr:cxnSp macro="">
      <xdr:nvCxnSpPr>
        <xdr:cNvPr id="66" name="直線コネクタ 65"/>
        <xdr:cNvCxnSpPr/>
      </xdr:nvCxnSpPr>
      <xdr:spPr>
        <a:xfrm>
          <a:off x="4114800" y="7757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41910</xdr:rowOff>
    </xdr:from>
    <xdr:to>
      <xdr:col>6</xdr:col>
      <xdr:colOff>0</xdr:colOff>
      <xdr:row>45</xdr:row>
      <xdr:rowOff>41910</xdr:rowOff>
    </xdr:to>
    <xdr:cxnSp macro="">
      <xdr:nvCxnSpPr>
        <xdr:cNvPr id="69" name="直線コネクタ 68"/>
        <xdr:cNvCxnSpPr/>
      </xdr:nvCxnSpPr>
      <xdr:spPr>
        <a:xfrm>
          <a:off x="3225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71" name="テキスト ボックス 70"/>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41910</xdr:rowOff>
    </xdr:from>
    <xdr:to>
      <xdr:col>4</xdr:col>
      <xdr:colOff>482600</xdr:colOff>
      <xdr:row>45</xdr:row>
      <xdr:rowOff>41910</xdr:rowOff>
    </xdr:to>
    <xdr:cxnSp macro="">
      <xdr:nvCxnSpPr>
        <xdr:cNvPr id="72" name="直線コネクタ 71"/>
        <xdr:cNvCxnSpPr/>
      </xdr:nvCxnSpPr>
      <xdr:spPr>
        <a:xfrm>
          <a:off x="2336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41910</xdr:rowOff>
    </xdr:to>
    <xdr:cxnSp macro="">
      <xdr:nvCxnSpPr>
        <xdr:cNvPr id="75" name="直線コネクタ 74"/>
        <xdr:cNvCxnSpPr/>
      </xdr:nvCxnSpPr>
      <xdr:spPr>
        <a:xfrm>
          <a:off x="1447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162560</xdr:rowOff>
    </xdr:from>
    <xdr:to>
      <xdr:col>7</xdr:col>
      <xdr:colOff>203200</xdr:colOff>
      <xdr:row>45</xdr:row>
      <xdr:rowOff>92710</xdr:rowOff>
    </xdr:to>
    <xdr:sp macro="" textlink="">
      <xdr:nvSpPr>
        <xdr:cNvPr id="85" name="円/楕円 84"/>
        <xdr:cNvSpPr/>
      </xdr:nvSpPr>
      <xdr:spPr>
        <a:xfrm>
          <a:off x="4902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58437</xdr:rowOff>
    </xdr:from>
    <xdr:ext cx="762000" cy="259045"/>
    <xdr:sp macro="" textlink="">
      <xdr:nvSpPr>
        <xdr:cNvPr id="86" name="財政力該当値テキスト"/>
        <xdr:cNvSpPr txBox="1"/>
      </xdr:nvSpPr>
      <xdr:spPr>
        <a:xfrm>
          <a:off x="5041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162560</xdr:rowOff>
    </xdr:from>
    <xdr:to>
      <xdr:col>6</xdr:col>
      <xdr:colOff>50800</xdr:colOff>
      <xdr:row>45</xdr:row>
      <xdr:rowOff>92710</xdr:rowOff>
    </xdr:to>
    <xdr:sp macro="" textlink="">
      <xdr:nvSpPr>
        <xdr:cNvPr id="87" name="円/楕円 86"/>
        <xdr:cNvSpPr/>
      </xdr:nvSpPr>
      <xdr:spPr>
        <a:xfrm>
          <a:off x="4064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77487</xdr:rowOff>
    </xdr:from>
    <xdr:ext cx="736600" cy="259045"/>
    <xdr:sp macro="" textlink="">
      <xdr:nvSpPr>
        <xdr:cNvPr id="88" name="テキスト ボックス 87"/>
        <xdr:cNvSpPr txBox="1"/>
      </xdr:nvSpPr>
      <xdr:spPr>
        <a:xfrm>
          <a:off x="3733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162560</xdr:rowOff>
    </xdr:from>
    <xdr:to>
      <xdr:col>4</xdr:col>
      <xdr:colOff>533400</xdr:colOff>
      <xdr:row>45</xdr:row>
      <xdr:rowOff>92710</xdr:rowOff>
    </xdr:to>
    <xdr:sp macro="" textlink="">
      <xdr:nvSpPr>
        <xdr:cNvPr id="89" name="円/楕円 88"/>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77487</xdr:rowOff>
    </xdr:from>
    <xdr:ext cx="762000" cy="259045"/>
    <xdr:sp macro="" textlink="">
      <xdr:nvSpPr>
        <xdr:cNvPr id="90" name="テキスト ボックス 89"/>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1" name="円/楕円 90"/>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2" name="テキスト ボックス 91"/>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3" name="円/楕円 92"/>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4" name="テキスト ボックス 93"/>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　</a:t>
          </a:r>
          <a:r>
            <a:rPr lang="ja-JP" altLang="en-US" sz="1300">
              <a:solidFill>
                <a:schemeClr val="dk1"/>
              </a:solidFill>
              <a:effectLst/>
              <a:latin typeface="+mn-lt"/>
              <a:ea typeface="+mn-ea"/>
              <a:cs typeface="+mn-cs"/>
            </a:rPr>
            <a:t>厳しい社会情勢の中、</a:t>
          </a:r>
          <a:r>
            <a:rPr lang="ja-JP" altLang="ja-JP" sz="1300">
              <a:solidFill>
                <a:schemeClr val="dk1"/>
              </a:solidFill>
              <a:effectLst/>
              <a:latin typeface="+mn-lt"/>
              <a:ea typeface="+mn-ea"/>
              <a:cs typeface="+mn-cs"/>
            </a:rPr>
            <a:t>扶助費</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増加</a:t>
          </a:r>
          <a:r>
            <a:rPr lang="ja-JP" altLang="en-US" sz="1300">
              <a:solidFill>
                <a:schemeClr val="dk1"/>
              </a:solidFill>
              <a:effectLst/>
              <a:latin typeface="+mn-lt"/>
              <a:ea typeface="+mn-ea"/>
              <a:cs typeface="+mn-cs"/>
            </a:rPr>
            <a:t>（</a:t>
          </a:r>
          <a:r>
            <a:rPr lang="en-US" altLang="ja-JP" sz="1300">
              <a:solidFill>
                <a:schemeClr val="dk1"/>
              </a:solidFill>
              <a:effectLst/>
              <a:latin typeface="+mn-lt"/>
              <a:ea typeface="+mn-ea"/>
              <a:cs typeface="+mn-cs"/>
            </a:rPr>
            <a:t>5</a:t>
          </a:r>
          <a:r>
            <a:rPr lang="ja-JP" altLang="en-US" sz="1300">
              <a:solidFill>
                <a:schemeClr val="dk1"/>
              </a:solidFill>
              <a:effectLst/>
              <a:latin typeface="+mn-lt"/>
              <a:ea typeface="+mn-ea"/>
              <a:cs typeface="+mn-cs"/>
            </a:rPr>
            <a:t>年間で</a:t>
          </a:r>
          <a:r>
            <a:rPr lang="en-US" altLang="ja-JP" sz="1300">
              <a:solidFill>
                <a:schemeClr val="dk1"/>
              </a:solidFill>
              <a:effectLst/>
              <a:latin typeface="+mn-lt"/>
              <a:ea typeface="+mn-ea"/>
              <a:cs typeface="+mn-cs"/>
            </a:rPr>
            <a:t>635</a:t>
          </a:r>
          <a:r>
            <a:rPr lang="ja-JP" altLang="en-US" sz="1300">
              <a:solidFill>
                <a:schemeClr val="dk1"/>
              </a:solidFill>
              <a:effectLst/>
              <a:latin typeface="+mn-lt"/>
              <a:ea typeface="+mn-ea"/>
              <a:cs typeface="+mn-cs"/>
            </a:rPr>
            <a:t>億円の増）している</a:t>
          </a:r>
          <a:r>
            <a:rPr lang="ja-JP" altLang="ja-JP" sz="1300">
              <a:solidFill>
                <a:schemeClr val="dk1"/>
              </a:solidFill>
              <a:effectLst/>
              <a:latin typeface="+mn-lt"/>
              <a:ea typeface="+mn-ea"/>
              <a:cs typeface="+mn-cs"/>
            </a:rPr>
            <a:t>ものの、人件費の見直し</a:t>
          </a:r>
          <a:r>
            <a:rPr lang="ja-JP" altLang="en-US" sz="1300">
              <a:solidFill>
                <a:schemeClr val="dk1"/>
              </a:solidFill>
              <a:effectLst/>
              <a:latin typeface="+mn-lt"/>
              <a:ea typeface="+mn-ea"/>
              <a:cs typeface="+mn-cs"/>
            </a:rPr>
            <a:t>（</a:t>
          </a:r>
          <a:r>
            <a:rPr lang="en-US" altLang="ja-JP" sz="1300">
              <a:solidFill>
                <a:schemeClr val="dk1"/>
              </a:solidFill>
              <a:effectLst/>
              <a:latin typeface="+mn-lt"/>
              <a:ea typeface="+mn-ea"/>
              <a:cs typeface="+mn-cs"/>
            </a:rPr>
            <a:t>5</a:t>
          </a:r>
          <a:r>
            <a:rPr lang="ja-JP" altLang="en-US" sz="1300">
              <a:solidFill>
                <a:schemeClr val="dk1"/>
              </a:solidFill>
              <a:effectLst/>
              <a:latin typeface="+mn-lt"/>
              <a:ea typeface="+mn-ea"/>
              <a:cs typeface="+mn-cs"/>
            </a:rPr>
            <a:t>年間で</a:t>
          </a:r>
          <a:r>
            <a:rPr lang="en-US" altLang="ja-JP" sz="1300">
              <a:solidFill>
                <a:schemeClr val="dk1"/>
              </a:solidFill>
              <a:effectLst/>
              <a:latin typeface="+mn-lt"/>
              <a:ea typeface="+mn-ea"/>
              <a:cs typeface="+mn-cs"/>
            </a:rPr>
            <a:t>138</a:t>
          </a:r>
          <a:r>
            <a:rPr lang="ja-JP" altLang="en-US" sz="1300">
              <a:solidFill>
                <a:schemeClr val="dk1"/>
              </a:solidFill>
              <a:effectLst/>
              <a:latin typeface="+mn-lt"/>
              <a:ea typeface="+mn-ea"/>
              <a:cs typeface="+mn-cs"/>
            </a:rPr>
            <a:t>億円の減）</a:t>
          </a:r>
          <a:r>
            <a:rPr lang="ja-JP" altLang="ja-JP" sz="1300">
              <a:solidFill>
                <a:schemeClr val="dk1"/>
              </a:solidFill>
              <a:effectLst/>
              <a:latin typeface="+mn-lt"/>
              <a:ea typeface="+mn-ea"/>
              <a:cs typeface="+mn-cs"/>
            </a:rPr>
            <a:t>など</a:t>
          </a:r>
          <a:r>
            <a:rPr lang="ja-JP" altLang="en-US" sz="1300">
              <a:solidFill>
                <a:schemeClr val="dk1"/>
              </a:solidFill>
              <a:effectLst/>
              <a:latin typeface="+mn-lt"/>
              <a:ea typeface="+mn-ea"/>
              <a:cs typeface="+mn-cs"/>
            </a:rPr>
            <a:t>経費の</a:t>
          </a:r>
          <a:r>
            <a:rPr lang="ja-JP" altLang="ja-JP" sz="1300">
              <a:solidFill>
                <a:schemeClr val="dk1"/>
              </a:solidFill>
              <a:effectLst/>
              <a:latin typeface="+mn-lt"/>
              <a:ea typeface="+mn-ea"/>
              <a:cs typeface="+mn-cs"/>
            </a:rPr>
            <a:t>縮減に努めたことにより、類似団体平均</a:t>
          </a:r>
          <a:r>
            <a:rPr lang="en-US" altLang="ja-JP" sz="1300">
              <a:solidFill>
                <a:schemeClr val="dk1"/>
              </a:solidFill>
              <a:effectLst/>
              <a:latin typeface="+mn-lt"/>
              <a:ea typeface="+mn-ea"/>
              <a:cs typeface="+mn-cs"/>
            </a:rPr>
            <a:t>95.4</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を下回る</a:t>
          </a:r>
          <a:r>
            <a:rPr lang="en-US" altLang="ja-JP" sz="1300">
              <a:solidFill>
                <a:schemeClr val="dk1"/>
              </a:solidFill>
              <a:effectLst/>
              <a:latin typeface="+mn-lt"/>
              <a:ea typeface="+mn-ea"/>
              <a:cs typeface="+mn-cs"/>
            </a:rPr>
            <a:t>92.3%</a:t>
          </a:r>
          <a:r>
            <a:rPr lang="ja-JP" altLang="ja-JP" sz="1300">
              <a:solidFill>
                <a:schemeClr val="dk1"/>
              </a:solidFill>
              <a:effectLst/>
              <a:latin typeface="+mn-lt"/>
              <a:ea typeface="+mn-ea"/>
              <a:cs typeface="+mn-cs"/>
            </a:rPr>
            <a:t>と</a:t>
          </a:r>
          <a:r>
            <a:rPr lang="ja-JP" altLang="en-US" sz="1300">
              <a:solidFill>
                <a:schemeClr val="dk1"/>
              </a:solidFill>
              <a:effectLst/>
              <a:latin typeface="+mn-lt"/>
              <a:ea typeface="+mn-ea"/>
              <a:cs typeface="+mn-cs"/>
            </a:rPr>
            <a:t>類似団体中</a:t>
          </a:r>
          <a:r>
            <a:rPr lang="en-US" altLang="ja-JP" sz="1300">
              <a:solidFill>
                <a:schemeClr val="dk1"/>
              </a:solidFill>
              <a:effectLst/>
              <a:latin typeface="+mn-lt"/>
              <a:ea typeface="+mn-ea"/>
              <a:cs typeface="+mn-cs"/>
            </a:rPr>
            <a:t>7</a:t>
          </a:r>
          <a:r>
            <a:rPr lang="ja-JP" altLang="en-US" sz="1300">
              <a:solidFill>
                <a:schemeClr val="dk1"/>
              </a:solidFill>
              <a:effectLst/>
              <a:latin typeface="+mn-lt"/>
              <a:ea typeface="+mn-ea"/>
              <a:cs typeface="+mn-cs"/>
            </a:rPr>
            <a:t>位と</a:t>
          </a:r>
          <a:r>
            <a:rPr lang="ja-JP" altLang="ja-JP" sz="1300">
              <a:solidFill>
                <a:schemeClr val="dk1"/>
              </a:solidFill>
              <a:effectLst/>
              <a:latin typeface="+mn-lt"/>
              <a:ea typeface="+mn-ea"/>
              <a:cs typeface="+mn-cs"/>
            </a:rPr>
            <a:t>なっている。</a:t>
          </a:r>
          <a:endParaRPr lang="ja-JP" altLang="ja-JP" sz="1300">
            <a:effectLst/>
          </a:endParaRPr>
        </a:p>
        <a:p>
          <a:r>
            <a:rPr lang="ja-JP" altLang="ja-JP" sz="1300">
              <a:solidFill>
                <a:schemeClr val="dk1"/>
              </a:solidFill>
              <a:effectLst/>
              <a:latin typeface="+mn-lt"/>
              <a:ea typeface="+mn-ea"/>
              <a:cs typeface="+mn-cs"/>
            </a:rPr>
            <a:t>　</a:t>
          </a:r>
          <a:r>
            <a:rPr lang="en-US"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本市では</a:t>
          </a:r>
          <a:r>
            <a:rPr lang="ja-JP" altLang="en-US" sz="1300">
              <a:solidFill>
                <a:schemeClr val="dk1"/>
              </a:solidFill>
              <a:effectLst/>
              <a:latin typeface="+mn-lt"/>
              <a:ea typeface="+mn-ea"/>
              <a:cs typeface="+mn-cs"/>
            </a:rPr>
            <a:t>生産年齢人口の減少に加え、</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a:t>
          </a:r>
          <a:r>
            <a:rPr lang="ja-JP" altLang="en-US" sz="1300">
              <a:solidFill>
                <a:schemeClr val="dk1"/>
              </a:solidFill>
              <a:effectLst/>
              <a:latin typeface="+mn-lt"/>
              <a:ea typeface="+mn-ea"/>
              <a:cs typeface="+mn-cs"/>
            </a:rPr>
            <a:t>から総人口が減少に転じ、急速に少子高齢化が</a:t>
          </a:r>
          <a:r>
            <a:rPr lang="ja-JP" altLang="en-US" sz="1300">
              <a:solidFill>
                <a:sysClr val="windowText" lastClr="000000"/>
              </a:solidFill>
              <a:effectLst/>
              <a:latin typeface="+mn-lt"/>
              <a:ea typeface="+mn-ea"/>
              <a:cs typeface="+mn-cs"/>
            </a:rPr>
            <a:t>進むと予測されているため</a:t>
          </a:r>
          <a:r>
            <a:rPr lang="ja-JP" altLang="en-US" sz="1300">
              <a:solidFill>
                <a:schemeClr val="dk1"/>
              </a:solidFill>
              <a:effectLst/>
              <a:latin typeface="+mn-lt"/>
              <a:ea typeface="+mn-ea"/>
              <a:cs typeface="+mn-cs"/>
            </a:rPr>
            <a:t>、今後も厳しい財政状況が見込まれることから、</a:t>
          </a:r>
          <a:r>
            <a:rPr lang="ja-JP" altLang="ja-JP" sz="1300">
              <a:solidFill>
                <a:schemeClr val="dk1"/>
              </a:solidFill>
              <a:effectLst/>
              <a:latin typeface="+mn-lt"/>
              <a:ea typeface="+mn-ea"/>
              <a:cs typeface="+mn-cs"/>
            </a:rPr>
            <a:t>引き続き行財政改革に取り組み、財政構造の弾力性向上に努めていく。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83759</xdr:rowOff>
    </xdr:from>
    <xdr:to>
      <xdr:col>7</xdr:col>
      <xdr:colOff>152400</xdr:colOff>
      <xdr:row>62</xdr:row>
      <xdr:rowOff>142119</xdr:rowOff>
    </xdr:to>
    <xdr:cxnSp macro="">
      <xdr:nvCxnSpPr>
        <xdr:cNvPr id="131" name="直線コネクタ 130"/>
        <xdr:cNvCxnSpPr/>
      </xdr:nvCxnSpPr>
      <xdr:spPr>
        <a:xfrm flipV="1">
          <a:off x="4114800" y="10542209"/>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18342</xdr:rowOff>
    </xdr:from>
    <xdr:ext cx="762000" cy="259045"/>
    <xdr:sp macro="" textlink="">
      <xdr:nvSpPr>
        <xdr:cNvPr id="132" name="財政構造の弾力性平均値テキスト"/>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107648</xdr:rowOff>
    </xdr:from>
    <xdr:to>
      <xdr:col>6</xdr:col>
      <xdr:colOff>0</xdr:colOff>
      <xdr:row>62</xdr:row>
      <xdr:rowOff>142119</xdr:rowOff>
    </xdr:to>
    <xdr:cxnSp macro="">
      <xdr:nvCxnSpPr>
        <xdr:cNvPr id="134" name="直線コネクタ 133"/>
        <xdr:cNvCxnSpPr/>
      </xdr:nvCxnSpPr>
      <xdr:spPr>
        <a:xfrm>
          <a:off x="3225800" y="1073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6" name="テキスト ボックス 135"/>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107648</xdr:rowOff>
    </xdr:from>
    <xdr:to>
      <xdr:col>4</xdr:col>
      <xdr:colOff>482600</xdr:colOff>
      <xdr:row>63</xdr:row>
      <xdr:rowOff>85574</xdr:rowOff>
    </xdr:to>
    <xdr:cxnSp macro="">
      <xdr:nvCxnSpPr>
        <xdr:cNvPr id="137" name="直線コネクタ 136"/>
        <xdr:cNvCxnSpPr/>
      </xdr:nvCxnSpPr>
      <xdr:spPr>
        <a:xfrm flipV="1">
          <a:off x="2336800" y="107375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39" name="テキスト ボックス 138"/>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85574</xdr:rowOff>
    </xdr:from>
    <xdr:to>
      <xdr:col>3</xdr:col>
      <xdr:colOff>279400</xdr:colOff>
      <xdr:row>66</xdr:row>
      <xdr:rowOff>88295</xdr:rowOff>
    </xdr:to>
    <xdr:cxnSp macro="">
      <xdr:nvCxnSpPr>
        <xdr:cNvPr id="140" name="直線コネクタ 139"/>
        <xdr:cNvCxnSpPr/>
      </xdr:nvCxnSpPr>
      <xdr:spPr>
        <a:xfrm flipV="1">
          <a:off x="1447800" y="10886924"/>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32959</xdr:rowOff>
    </xdr:from>
    <xdr:to>
      <xdr:col>7</xdr:col>
      <xdr:colOff>203200</xdr:colOff>
      <xdr:row>61</xdr:row>
      <xdr:rowOff>134559</xdr:rowOff>
    </xdr:to>
    <xdr:sp macro="" textlink="">
      <xdr:nvSpPr>
        <xdr:cNvPr id="150" name="円/楕円 149"/>
        <xdr:cNvSpPr/>
      </xdr:nvSpPr>
      <xdr:spPr>
        <a:xfrm>
          <a:off x="49022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49486</xdr:rowOff>
    </xdr:from>
    <xdr:ext cx="762000" cy="259045"/>
    <xdr:sp macro="" textlink="">
      <xdr:nvSpPr>
        <xdr:cNvPr id="151" name="財政構造の弾力性該当値テキスト"/>
        <xdr:cNvSpPr txBox="1"/>
      </xdr:nvSpPr>
      <xdr:spPr>
        <a:xfrm>
          <a:off x="5041900" y="103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91319</xdr:rowOff>
    </xdr:from>
    <xdr:to>
      <xdr:col>6</xdr:col>
      <xdr:colOff>50800</xdr:colOff>
      <xdr:row>63</xdr:row>
      <xdr:rowOff>21469</xdr:rowOff>
    </xdr:to>
    <xdr:sp macro="" textlink="">
      <xdr:nvSpPr>
        <xdr:cNvPr id="152" name="円/楕円 151"/>
        <xdr:cNvSpPr/>
      </xdr:nvSpPr>
      <xdr:spPr>
        <a:xfrm>
          <a:off x="4064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31646</xdr:rowOff>
    </xdr:from>
    <xdr:ext cx="736600" cy="259045"/>
    <xdr:sp macro="" textlink="">
      <xdr:nvSpPr>
        <xdr:cNvPr id="153" name="テキスト ボックス 152"/>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56848</xdr:rowOff>
    </xdr:from>
    <xdr:to>
      <xdr:col>4</xdr:col>
      <xdr:colOff>533400</xdr:colOff>
      <xdr:row>62</xdr:row>
      <xdr:rowOff>158448</xdr:rowOff>
    </xdr:to>
    <xdr:sp macro="" textlink="">
      <xdr:nvSpPr>
        <xdr:cNvPr id="154" name="円/楕円 153"/>
        <xdr:cNvSpPr/>
      </xdr:nvSpPr>
      <xdr:spPr>
        <a:xfrm>
          <a:off x="3175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168625</xdr:rowOff>
    </xdr:from>
    <xdr:ext cx="762000" cy="259045"/>
    <xdr:sp macro="" textlink="">
      <xdr:nvSpPr>
        <xdr:cNvPr id="155" name="テキスト ボックス 154"/>
        <xdr:cNvSpPr txBox="1"/>
      </xdr:nvSpPr>
      <xdr:spPr>
        <a:xfrm>
          <a:off x="2844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34774</xdr:rowOff>
    </xdr:from>
    <xdr:to>
      <xdr:col>3</xdr:col>
      <xdr:colOff>330200</xdr:colOff>
      <xdr:row>63</xdr:row>
      <xdr:rowOff>136374</xdr:rowOff>
    </xdr:to>
    <xdr:sp macro="" textlink="">
      <xdr:nvSpPr>
        <xdr:cNvPr id="156" name="円/楕円 155"/>
        <xdr:cNvSpPr/>
      </xdr:nvSpPr>
      <xdr:spPr>
        <a:xfrm>
          <a:off x="2286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146551</xdr:rowOff>
    </xdr:from>
    <xdr:ext cx="762000" cy="259045"/>
    <xdr:sp macro="" textlink="">
      <xdr:nvSpPr>
        <xdr:cNvPr id="157" name="テキスト ボックス 156"/>
        <xdr:cNvSpPr txBox="1"/>
      </xdr:nvSpPr>
      <xdr:spPr>
        <a:xfrm>
          <a:off x="1955800" y="106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37495</xdr:rowOff>
    </xdr:from>
    <xdr:to>
      <xdr:col>2</xdr:col>
      <xdr:colOff>127000</xdr:colOff>
      <xdr:row>66</xdr:row>
      <xdr:rowOff>139095</xdr:rowOff>
    </xdr:to>
    <xdr:sp macro="" textlink="">
      <xdr:nvSpPr>
        <xdr:cNvPr id="158" name="円/楕円 157"/>
        <xdr:cNvSpPr/>
      </xdr:nvSpPr>
      <xdr:spPr>
        <a:xfrm>
          <a:off x="1397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123872</xdr:rowOff>
    </xdr:from>
    <xdr:ext cx="762000" cy="259045"/>
    <xdr:sp macro="" textlink="">
      <xdr:nvSpPr>
        <xdr:cNvPr id="159" name="テキスト ボックス 158"/>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en-US" sz="1400" baseline="0">
              <a:solidFill>
                <a:schemeClr val="dk1"/>
              </a:solidFill>
              <a:effectLst/>
              <a:latin typeface="+mn-lt"/>
              <a:ea typeface="+mn-ea"/>
              <a:cs typeface="+mn-cs"/>
            </a:rPr>
            <a:t>  </a:t>
          </a:r>
          <a:r>
            <a:rPr lang="ja-JP" altLang="ja-JP" sz="1400">
              <a:solidFill>
                <a:schemeClr val="dk1"/>
              </a:solidFill>
              <a:effectLst/>
              <a:latin typeface="+mn-lt"/>
              <a:ea typeface="+mn-ea"/>
              <a:cs typeface="+mn-cs"/>
            </a:rPr>
            <a:t>維持補修費には、類似団体ではほとんど行われていない多額の除雪費</a:t>
          </a:r>
          <a:r>
            <a:rPr lang="ja-JP" altLang="en-US"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25</a:t>
          </a:r>
          <a:r>
            <a:rPr lang="ja-JP" altLang="en-US" sz="1400">
              <a:solidFill>
                <a:schemeClr val="dk1"/>
              </a:solidFill>
              <a:effectLst/>
              <a:latin typeface="+mn-lt"/>
              <a:ea typeface="+mn-ea"/>
              <a:cs typeface="+mn-cs"/>
            </a:rPr>
            <a:t>年度決算</a:t>
          </a:r>
          <a:r>
            <a:rPr lang="en-US" altLang="ja-JP" sz="1400">
              <a:solidFill>
                <a:schemeClr val="dk1"/>
              </a:solidFill>
              <a:effectLst/>
              <a:latin typeface="+mn-lt"/>
              <a:ea typeface="+mn-ea"/>
              <a:cs typeface="+mn-cs"/>
            </a:rPr>
            <a:t>176</a:t>
          </a:r>
          <a:r>
            <a:rPr lang="ja-JP" altLang="en-US" sz="1400">
              <a:solidFill>
                <a:schemeClr val="dk1"/>
              </a:solidFill>
              <a:effectLst/>
              <a:latin typeface="+mn-lt"/>
              <a:ea typeface="+mn-ea"/>
              <a:cs typeface="+mn-cs"/>
            </a:rPr>
            <a:t>億円）</a:t>
          </a:r>
          <a:r>
            <a:rPr lang="ja-JP" altLang="ja-JP" sz="1400">
              <a:solidFill>
                <a:schemeClr val="dk1"/>
              </a:solidFill>
              <a:effectLst/>
              <a:latin typeface="+mn-lt"/>
              <a:ea typeface="+mn-ea"/>
              <a:cs typeface="+mn-cs"/>
            </a:rPr>
            <a:t>が含まれているものの、</a:t>
          </a:r>
          <a:r>
            <a:rPr lang="ja-JP" altLang="en-US" sz="1400">
              <a:solidFill>
                <a:schemeClr val="dk1"/>
              </a:solidFill>
              <a:effectLst/>
              <a:latin typeface="+mn-lt"/>
              <a:ea typeface="+mn-ea"/>
              <a:cs typeface="+mn-cs"/>
            </a:rPr>
            <a:t>人件費の見直し</a:t>
          </a:r>
          <a:r>
            <a:rPr lang="ja-JP" altLang="ja-JP" sz="1400">
              <a:solidFill>
                <a:schemeClr val="dk1"/>
              </a:solidFill>
              <a:effectLst/>
              <a:latin typeface="+mn-lt"/>
              <a:ea typeface="+mn-ea"/>
              <a:cs typeface="+mn-cs"/>
            </a:rPr>
            <a:t>（</a:t>
          </a:r>
          <a:r>
            <a:rPr lang="en-US" altLang="ja-JP" sz="1400">
              <a:solidFill>
                <a:schemeClr val="dk1"/>
              </a:solidFill>
              <a:effectLst/>
              <a:latin typeface="+mn-lt"/>
              <a:ea typeface="+mn-ea"/>
              <a:cs typeface="+mn-cs"/>
            </a:rPr>
            <a:t>5</a:t>
          </a:r>
          <a:r>
            <a:rPr lang="ja-JP" altLang="ja-JP" sz="1400">
              <a:solidFill>
                <a:schemeClr val="dk1"/>
              </a:solidFill>
              <a:effectLst/>
              <a:latin typeface="+mn-lt"/>
              <a:ea typeface="+mn-ea"/>
              <a:cs typeface="+mn-cs"/>
            </a:rPr>
            <a:t>年間で</a:t>
          </a:r>
          <a:r>
            <a:rPr lang="en-US" altLang="ja-JP" sz="1400">
              <a:solidFill>
                <a:schemeClr val="dk1"/>
              </a:solidFill>
              <a:effectLst/>
              <a:latin typeface="+mn-lt"/>
              <a:ea typeface="+mn-ea"/>
              <a:cs typeface="+mn-cs"/>
            </a:rPr>
            <a:t>138</a:t>
          </a:r>
          <a:r>
            <a:rPr lang="ja-JP" altLang="ja-JP" sz="1400">
              <a:solidFill>
                <a:schemeClr val="dk1"/>
              </a:solidFill>
              <a:effectLst/>
              <a:latin typeface="+mn-lt"/>
              <a:ea typeface="+mn-ea"/>
              <a:cs typeface="+mn-cs"/>
            </a:rPr>
            <a:t>億円の減）</a:t>
          </a:r>
          <a:r>
            <a:rPr lang="ja-JP" altLang="en-US" sz="1400">
              <a:solidFill>
                <a:schemeClr val="dk1"/>
              </a:solidFill>
              <a:effectLst/>
              <a:latin typeface="+mn-lt"/>
              <a:ea typeface="+mn-ea"/>
              <a:cs typeface="+mn-cs"/>
            </a:rPr>
            <a:t>など経費の縮減に努めたことにより、類似団体平均</a:t>
          </a:r>
          <a:r>
            <a:rPr lang="en-US" altLang="ja-JP" sz="1400">
              <a:solidFill>
                <a:schemeClr val="dk1"/>
              </a:solidFill>
              <a:effectLst/>
              <a:latin typeface="+mn-lt"/>
              <a:ea typeface="+mn-ea"/>
              <a:cs typeface="+mn-cs"/>
            </a:rPr>
            <a:t>106,370</a:t>
          </a:r>
          <a:r>
            <a:rPr lang="ja-JP" altLang="en-US" sz="1400">
              <a:solidFill>
                <a:schemeClr val="dk1"/>
              </a:solidFill>
              <a:effectLst/>
              <a:latin typeface="+mn-lt"/>
              <a:ea typeface="+mn-ea"/>
              <a:cs typeface="+mn-cs"/>
            </a:rPr>
            <a:t>円を下回る</a:t>
          </a:r>
          <a:r>
            <a:rPr lang="en-US" altLang="ja-JP" sz="1400">
              <a:solidFill>
                <a:schemeClr val="dk1"/>
              </a:solidFill>
              <a:effectLst/>
              <a:latin typeface="+mn-lt"/>
              <a:ea typeface="+mn-ea"/>
              <a:cs typeface="+mn-cs"/>
            </a:rPr>
            <a:t>98,801</a:t>
          </a:r>
          <a:r>
            <a:rPr lang="ja-JP" altLang="en-US" sz="1400">
              <a:solidFill>
                <a:schemeClr val="dk1"/>
              </a:solidFill>
              <a:effectLst/>
              <a:latin typeface="+mn-lt"/>
              <a:ea typeface="+mn-ea"/>
              <a:cs typeface="+mn-cs"/>
            </a:rPr>
            <a:t>円と</a:t>
          </a:r>
          <a:r>
            <a:rPr lang="ja-JP" altLang="ja-JP" sz="1400">
              <a:solidFill>
                <a:schemeClr val="dk1"/>
              </a:solidFill>
              <a:effectLst/>
              <a:latin typeface="+mn-lt"/>
              <a:ea typeface="+mn-ea"/>
              <a:cs typeface="+mn-cs"/>
            </a:rPr>
            <a:t>類似団体で</a:t>
          </a:r>
          <a:r>
            <a:rPr lang="en-US" altLang="ja-JP" sz="1400">
              <a:solidFill>
                <a:schemeClr val="dk1"/>
              </a:solidFill>
              <a:effectLst/>
              <a:latin typeface="+mn-lt"/>
              <a:ea typeface="+mn-ea"/>
              <a:cs typeface="+mn-cs"/>
            </a:rPr>
            <a:t>2</a:t>
          </a:r>
          <a:r>
            <a:rPr lang="ja-JP" altLang="ja-JP" sz="1400">
              <a:solidFill>
                <a:schemeClr val="dk1"/>
              </a:solidFill>
              <a:effectLst/>
              <a:latin typeface="+mn-lt"/>
              <a:ea typeface="+mn-ea"/>
              <a:cs typeface="+mn-cs"/>
            </a:rPr>
            <a:t>番目に低くなっている。</a:t>
          </a:r>
          <a:r>
            <a:rPr lang="ja-JP" altLang="en-US" sz="1400">
              <a:solidFill>
                <a:schemeClr val="dk1"/>
              </a:solidFill>
              <a:effectLst/>
              <a:latin typeface="+mn-lt"/>
              <a:ea typeface="+mn-ea"/>
              <a:cs typeface="+mn-cs"/>
            </a:rPr>
            <a:t>特に人件費について</a:t>
          </a:r>
          <a:r>
            <a:rPr lang="ja-JP" altLang="ja-JP" sz="1400">
              <a:solidFill>
                <a:sysClr val="windowText" lastClr="000000"/>
              </a:solidFill>
              <a:effectLst/>
              <a:latin typeface="+mn-lt"/>
              <a:ea typeface="+mn-ea"/>
              <a:cs typeface="+mn-cs"/>
            </a:rPr>
            <a:t>は、</a:t>
          </a:r>
          <a:r>
            <a:rPr lang="ja-JP" altLang="en-US" sz="1400">
              <a:solidFill>
                <a:sysClr val="windowText" lastClr="000000"/>
              </a:solidFill>
              <a:effectLst/>
              <a:latin typeface="+mn-lt"/>
              <a:ea typeface="+mn-ea"/>
              <a:cs typeface="+mn-cs"/>
            </a:rPr>
            <a:t>効率的な職員配置に努めてきたことにより</a:t>
          </a:r>
          <a:r>
            <a:rPr lang="ja-JP" altLang="ja-JP" sz="1400">
              <a:solidFill>
                <a:sysClr val="windowText" lastClr="000000"/>
              </a:solidFill>
              <a:effectLst/>
              <a:latin typeface="+mn-lt"/>
              <a:ea typeface="+mn-ea"/>
              <a:cs typeface="+mn-cs"/>
            </a:rPr>
            <a:t>類似団体平均を大幅に下回っている</a:t>
          </a:r>
          <a:r>
            <a:rPr lang="ja-JP" altLang="en-US" sz="1400">
              <a:solidFill>
                <a:sysClr val="windowText" lastClr="000000"/>
              </a:solidFill>
              <a:effectLst/>
              <a:latin typeface="+mn-lt"/>
              <a:ea typeface="+mn-ea"/>
              <a:cs typeface="+mn-cs"/>
            </a:rPr>
            <a:t>。引き続き効率的な職員配置等による人件費の見直しや物件費の抑制に努めていく。</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75487</xdr:rowOff>
    </xdr:from>
    <xdr:to>
      <xdr:col>7</xdr:col>
      <xdr:colOff>152400</xdr:colOff>
      <xdr:row>83</xdr:row>
      <xdr:rowOff>106373</xdr:rowOff>
    </xdr:to>
    <xdr:cxnSp macro="">
      <xdr:nvCxnSpPr>
        <xdr:cNvPr id="192" name="直線コネクタ 191"/>
        <xdr:cNvCxnSpPr/>
      </xdr:nvCxnSpPr>
      <xdr:spPr>
        <a:xfrm flipV="1">
          <a:off x="4114800" y="14305837"/>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3"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65111</xdr:rowOff>
    </xdr:from>
    <xdr:to>
      <xdr:col>6</xdr:col>
      <xdr:colOff>0</xdr:colOff>
      <xdr:row>83</xdr:row>
      <xdr:rowOff>106373</xdr:rowOff>
    </xdr:to>
    <xdr:cxnSp macro="">
      <xdr:nvCxnSpPr>
        <xdr:cNvPr id="195" name="直線コネクタ 194"/>
        <xdr:cNvCxnSpPr/>
      </xdr:nvCxnSpPr>
      <xdr:spPr>
        <a:xfrm>
          <a:off x="3225800" y="14295461"/>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7" name="テキスト ボックス 196"/>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65111</xdr:rowOff>
    </xdr:from>
    <xdr:to>
      <xdr:col>4</xdr:col>
      <xdr:colOff>482600</xdr:colOff>
      <xdr:row>83</xdr:row>
      <xdr:rowOff>72591</xdr:rowOff>
    </xdr:to>
    <xdr:cxnSp macro="">
      <xdr:nvCxnSpPr>
        <xdr:cNvPr id="198" name="直線コネクタ 197"/>
        <xdr:cNvCxnSpPr/>
      </xdr:nvCxnSpPr>
      <xdr:spPr>
        <a:xfrm flipV="1">
          <a:off x="2336800" y="14295461"/>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0" name="テキスト ボックス 199"/>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72591</xdr:rowOff>
    </xdr:from>
    <xdr:to>
      <xdr:col>3</xdr:col>
      <xdr:colOff>279400</xdr:colOff>
      <xdr:row>83</xdr:row>
      <xdr:rowOff>104008</xdr:rowOff>
    </xdr:to>
    <xdr:cxnSp macro="">
      <xdr:nvCxnSpPr>
        <xdr:cNvPr id="201" name="直線コネクタ 200"/>
        <xdr:cNvCxnSpPr/>
      </xdr:nvCxnSpPr>
      <xdr:spPr>
        <a:xfrm flipV="1">
          <a:off x="1447800" y="14302941"/>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3" name="テキスト ボックス 202"/>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5" name="テキスト ボックス 204"/>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24687</xdr:rowOff>
    </xdr:from>
    <xdr:to>
      <xdr:col>7</xdr:col>
      <xdr:colOff>203200</xdr:colOff>
      <xdr:row>83</xdr:row>
      <xdr:rowOff>126287</xdr:rowOff>
    </xdr:to>
    <xdr:sp macro="" textlink="">
      <xdr:nvSpPr>
        <xdr:cNvPr id="211" name="円/楕円 210"/>
        <xdr:cNvSpPr/>
      </xdr:nvSpPr>
      <xdr:spPr>
        <a:xfrm>
          <a:off x="4902200" y="142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41214</xdr:rowOff>
    </xdr:from>
    <xdr:ext cx="762000" cy="259045"/>
    <xdr:sp macro="" textlink="">
      <xdr:nvSpPr>
        <xdr:cNvPr id="212" name="人件費・物件費等の状況該当値テキスト"/>
        <xdr:cNvSpPr txBox="1"/>
      </xdr:nvSpPr>
      <xdr:spPr>
        <a:xfrm>
          <a:off x="5041900" y="1410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98,801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55573</xdr:rowOff>
    </xdr:from>
    <xdr:to>
      <xdr:col>6</xdr:col>
      <xdr:colOff>50800</xdr:colOff>
      <xdr:row>83</xdr:row>
      <xdr:rowOff>157173</xdr:rowOff>
    </xdr:to>
    <xdr:sp macro="" textlink="">
      <xdr:nvSpPr>
        <xdr:cNvPr id="213" name="円/楕円 212"/>
        <xdr:cNvSpPr/>
      </xdr:nvSpPr>
      <xdr:spPr>
        <a:xfrm>
          <a:off x="4064000" y="142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167350</xdr:rowOff>
    </xdr:from>
    <xdr:ext cx="736600" cy="259045"/>
    <xdr:sp macro="" textlink="">
      <xdr:nvSpPr>
        <xdr:cNvPr id="214" name="テキスト ボックス 213"/>
        <xdr:cNvSpPr txBox="1"/>
      </xdr:nvSpPr>
      <xdr:spPr>
        <a:xfrm>
          <a:off x="3733800" y="1405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99,441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14311</xdr:rowOff>
    </xdr:from>
    <xdr:to>
      <xdr:col>4</xdr:col>
      <xdr:colOff>533400</xdr:colOff>
      <xdr:row>83</xdr:row>
      <xdr:rowOff>115911</xdr:rowOff>
    </xdr:to>
    <xdr:sp macro="" textlink="">
      <xdr:nvSpPr>
        <xdr:cNvPr id="215" name="円/楕円 214"/>
        <xdr:cNvSpPr/>
      </xdr:nvSpPr>
      <xdr:spPr>
        <a:xfrm>
          <a:off x="3175000" y="142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126088</xdr:rowOff>
    </xdr:from>
    <xdr:ext cx="762000" cy="259045"/>
    <xdr:sp macro="" textlink="">
      <xdr:nvSpPr>
        <xdr:cNvPr id="216" name="テキスト ボックス 215"/>
        <xdr:cNvSpPr txBox="1"/>
      </xdr:nvSpPr>
      <xdr:spPr>
        <a:xfrm>
          <a:off x="2844800" y="1401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98,586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21791</xdr:rowOff>
    </xdr:from>
    <xdr:to>
      <xdr:col>3</xdr:col>
      <xdr:colOff>330200</xdr:colOff>
      <xdr:row>83</xdr:row>
      <xdr:rowOff>123391</xdr:rowOff>
    </xdr:to>
    <xdr:sp macro="" textlink="">
      <xdr:nvSpPr>
        <xdr:cNvPr id="217" name="円/楕円 216"/>
        <xdr:cNvSpPr/>
      </xdr:nvSpPr>
      <xdr:spPr>
        <a:xfrm>
          <a:off x="2286000" y="14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133568</xdr:rowOff>
    </xdr:from>
    <xdr:ext cx="762000" cy="259045"/>
    <xdr:sp macro="" textlink="">
      <xdr:nvSpPr>
        <xdr:cNvPr id="218" name="テキスト ボックス 217"/>
        <xdr:cNvSpPr txBox="1"/>
      </xdr:nvSpPr>
      <xdr:spPr>
        <a:xfrm>
          <a:off x="1955800" y="140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53208</xdr:rowOff>
    </xdr:from>
    <xdr:to>
      <xdr:col>2</xdr:col>
      <xdr:colOff>127000</xdr:colOff>
      <xdr:row>83</xdr:row>
      <xdr:rowOff>154808</xdr:rowOff>
    </xdr:to>
    <xdr:sp macro="" textlink="">
      <xdr:nvSpPr>
        <xdr:cNvPr id="219" name="円/楕円 218"/>
        <xdr:cNvSpPr/>
      </xdr:nvSpPr>
      <xdr:spPr>
        <a:xfrm>
          <a:off x="1397000" y="142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164985</xdr:rowOff>
    </xdr:from>
    <xdr:ext cx="762000" cy="259045"/>
    <xdr:sp macro="" textlink="">
      <xdr:nvSpPr>
        <xdr:cNvPr id="220" name="テキスト ボックス 219"/>
        <xdr:cNvSpPr txBox="1"/>
      </xdr:nvSpPr>
      <xdr:spPr>
        <a:xfrm>
          <a:off x="1066800" y="1405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札幌市においては、市内民間企業の給与水準との均衡を維持するため、人事委員会勧告に基づく給与の改定を行っており、ラスパイレス指数は類似団体平均</a:t>
          </a:r>
          <a:r>
            <a:rPr lang="en-US" altLang="ja-JP" sz="1400">
              <a:solidFill>
                <a:schemeClr val="dk1"/>
              </a:solidFill>
              <a:effectLst/>
              <a:latin typeface="+mn-lt"/>
              <a:ea typeface="+mn-ea"/>
              <a:cs typeface="+mn-cs"/>
            </a:rPr>
            <a:t>100.6</a:t>
          </a:r>
          <a:r>
            <a:rPr lang="ja-JP" altLang="ja-JP" sz="1400">
              <a:solidFill>
                <a:schemeClr val="dk1"/>
              </a:solidFill>
              <a:effectLst/>
              <a:latin typeface="+mn-lt"/>
              <a:ea typeface="+mn-ea"/>
              <a:cs typeface="+mn-cs"/>
            </a:rPr>
            <a:t>を下回る</a:t>
          </a:r>
          <a:r>
            <a:rPr lang="en-US" altLang="ja-JP" sz="1400">
              <a:solidFill>
                <a:schemeClr val="dk1"/>
              </a:solidFill>
              <a:effectLst/>
              <a:latin typeface="+mn-lt"/>
              <a:ea typeface="+mn-ea"/>
              <a:cs typeface="+mn-cs"/>
            </a:rPr>
            <a:t>100.4</a:t>
          </a:r>
          <a:r>
            <a:rPr lang="ja-JP" altLang="en-US" sz="1400">
              <a:solidFill>
                <a:schemeClr val="dk1"/>
              </a:solidFill>
              <a:effectLst/>
              <a:latin typeface="+mn-lt"/>
              <a:ea typeface="+mn-ea"/>
              <a:cs typeface="+mn-cs"/>
            </a:rPr>
            <a:t>と</a:t>
          </a:r>
          <a:r>
            <a:rPr lang="ja-JP" altLang="ja-JP" sz="1400">
              <a:solidFill>
                <a:schemeClr val="dk1"/>
              </a:solidFill>
              <a:effectLst/>
              <a:latin typeface="+mn-lt"/>
              <a:ea typeface="+mn-ea"/>
              <a:cs typeface="+mn-cs"/>
            </a:rPr>
            <a:t>類似団体中</a:t>
          </a:r>
          <a:r>
            <a:rPr lang="en-US" altLang="ja-JP" sz="1400">
              <a:solidFill>
                <a:schemeClr val="dk1"/>
              </a:solidFill>
              <a:effectLst/>
              <a:latin typeface="+mn-lt"/>
              <a:ea typeface="+mn-ea"/>
              <a:cs typeface="+mn-cs"/>
            </a:rPr>
            <a:t>8</a:t>
          </a:r>
          <a:r>
            <a:rPr lang="ja-JP" altLang="ja-JP" sz="1400">
              <a:solidFill>
                <a:schemeClr val="dk1"/>
              </a:solidFill>
              <a:effectLst/>
              <a:latin typeface="+mn-lt"/>
              <a:ea typeface="+mn-ea"/>
              <a:cs typeface="+mn-cs"/>
            </a:rPr>
            <a:t>番目</a:t>
          </a:r>
          <a:r>
            <a:rPr lang="ja-JP" altLang="en-US" sz="1400">
              <a:solidFill>
                <a:schemeClr val="dk1"/>
              </a:solidFill>
              <a:effectLst/>
              <a:latin typeface="+mn-lt"/>
              <a:ea typeface="+mn-ea"/>
              <a:cs typeface="+mn-cs"/>
            </a:rPr>
            <a:t>に低くなっている。今後も人事委員会勧告に基づき、給与水準の適正化に努めていく。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89</xdr:row>
      <xdr:rowOff>53763</xdr:rowOff>
    </xdr:to>
    <xdr:cxnSp macro="">
      <xdr:nvCxnSpPr>
        <xdr:cNvPr id="254" name="直線コネクタ 253"/>
        <xdr:cNvCxnSpPr/>
      </xdr:nvCxnSpPr>
      <xdr:spPr>
        <a:xfrm flipV="1">
          <a:off x="16179800" y="14637173"/>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5"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53763</xdr:rowOff>
    </xdr:from>
    <xdr:to>
      <xdr:col>23</xdr:col>
      <xdr:colOff>406400</xdr:colOff>
      <xdr:row>89</xdr:row>
      <xdr:rowOff>61807</xdr:rowOff>
    </xdr:to>
    <xdr:cxnSp macro="">
      <xdr:nvCxnSpPr>
        <xdr:cNvPr id="257" name="直線コネクタ 256"/>
        <xdr:cNvCxnSpPr/>
      </xdr:nvCxnSpPr>
      <xdr:spPr>
        <a:xfrm flipV="1">
          <a:off x="15290800" y="153128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59" name="テキスト ボックス 258"/>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61807</xdr:rowOff>
    </xdr:to>
    <xdr:cxnSp macro="">
      <xdr:nvCxnSpPr>
        <xdr:cNvPr id="260" name="直線コネクタ 259"/>
        <xdr:cNvCxnSpPr/>
      </xdr:nvCxnSpPr>
      <xdr:spPr>
        <a:xfrm>
          <a:off x="14401800" y="1465326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2" name="テキスト ボックス 261"/>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80011</xdr:rowOff>
    </xdr:to>
    <xdr:cxnSp macro="">
      <xdr:nvCxnSpPr>
        <xdr:cNvPr id="263" name="直線コネクタ 262"/>
        <xdr:cNvCxnSpPr/>
      </xdr:nvCxnSpPr>
      <xdr:spPr>
        <a:xfrm>
          <a:off x="135128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3" name="円/楕円 272"/>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29650</xdr:rowOff>
    </xdr:from>
    <xdr:ext cx="762000" cy="259045"/>
    <xdr:sp macro="" textlink="">
      <xdr:nvSpPr>
        <xdr:cNvPr id="274"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2963</xdr:rowOff>
    </xdr:from>
    <xdr:to>
      <xdr:col>23</xdr:col>
      <xdr:colOff>457200</xdr:colOff>
      <xdr:row>89</xdr:row>
      <xdr:rowOff>104563</xdr:rowOff>
    </xdr:to>
    <xdr:sp macro="" textlink="">
      <xdr:nvSpPr>
        <xdr:cNvPr id="275" name="円/楕円 274"/>
        <xdr:cNvSpPr/>
      </xdr:nvSpPr>
      <xdr:spPr>
        <a:xfrm>
          <a:off x="16129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114740</xdr:rowOff>
    </xdr:from>
    <xdr:ext cx="736600" cy="259045"/>
    <xdr:sp macro="" textlink="">
      <xdr:nvSpPr>
        <xdr:cNvPr id="276" name="テキスト ボックス 275"/>
        <xdr:cNvSpPr txBox="1"/>
      </xdr:nvSpPr>
      <xdr:spPr>
        <a:xfrm>
          <a:off x="15798800" y="15030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11007</xdr:rowOff>
    </xdr:from>
    <xdr:to>
      <xdr:col>22</xdr:col>
      <xdr:colOff>254000</xdr:colOff>
      <xdr:row>89</xdr:row>
      <xdr:rowOff>112607</xdr:rowOff>
    </xdr:to>
    <xdr:sp macro="" textlink="">
      <xdr:nvSpPr>
        <xdr:cNvPr id="277" name="円/楕円 276"/>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122784</xdr:rowOff>
    </xdr:from>
    <xdr:ext cx="762000" cy="259045"/>
    <xdr:sp macro="" textlink="">
      <xdr:nvSpPr>
        <xdr:cNvPr id="278" name="テキスト ボックス 277"/>
        <xdr:cNvSpPr txBox="1"/>
      </xdr:nvSpPr>
      <xdr:spPr>
        <a:xfrm>
          <a:off x="14909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9" name="円/楕円 278"/>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0" name="テキスト ボックス 279"/>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1" name="円/楕円 280"/>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82" name="テキスト ボックス 281"/>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400">
              <a:solidFill>
                <a:schemeClr val="dk1"/>
              </a:solidFill>
              <a:effectLst/>
              <a:latin typeface="+mn-lt"/>
              <a:ea typeface="+mn-ea"/>
              <a:cs typeface="+mn-cs"/>
            </a:rPr>
            <a:t>行財政改革による人員の見直し（普通会計において</a:t>
          </a:r>
          <a:r>
            <a:rPr lang="en-US" altLang="ja-JP" sz="1400">
              <a:solidFill>
                <a:schemeClr val="dk1"/>
              </a:solidFill>
              <a:effectLst/>
              <a:latin typeface="+mn-lt"/>
              <a:ea typeface="+mn-ea"/>
              <a:cs typeface="+mn-cs"/>
            </a:rPr>
            <a:t>5</a:t>
          </a:r>
          <a:r>
            <a:rPr lang="ja-JP" altLang="en-US" sz="1400">
              <a:solidFill>
                <a:schemeClr val="dk1"/>
              </a:solidFill>
              <a:effectLst/>
              <a:latin typeface="+mn-lt"/>
              <a:ea typeface="+mn-ea"/>
              <a:cs typeface="+mn-cs"/>
            </a:rPr>
            <a:t>年間で</a:t>
          </a:r>
          <a:r>
            <a:rPr lang="en-US" altLang="ja-JP" sz="1400">
              <a:solidFill>
                <a:schemeClr val="dk1"/>
              </a:solidFill>
              <a:effectLst/>
              <a:latin typeface="+mn-lt"/>
              <a:ea typeface="+mn-ea"/>
              <a:cs typeface="+mn-cs"/>
            </a:rPr>
            <a:t>29</a:t>
          </a:r>
          <a:r>
            <a:rPr lang="ja-JP" altLang="en-US" sz="1400">
              <a:solidFill>
                <a:schemeClr val="dk1"/>
              </a:solidFill>
              <a:effectLst/>
              <a:latin typeface="+mn-lt"/>
              <a:ea typeface="+mn-ea"/>
              <a:cs typeface="+mn-cs"/>
            </a:rPr>
            <a:t>人の減）を継続し</a:t>
          </a:r>
          <a:r>
            <a:rPr lang="ja-JP" altLang="ja-JP" sz="1400">
              <a:solidFill>
                <a:schemeClr val="dk1"/>
              </a:solidFill>
              <a:effectLst/>
              <a:latin typeface="+mn-lt"/>
              <a:ea typeface="+mn-ea"/>
              <a:cs typeface="+mn-cs"/>
            </a:rPr>
            <a:t>効率化</a:t>
          </a:r>
          <a:r>
            <a:rPr lang="ja-JP" altLang="en-US" sz="1400">
              <a:solidFill>
                <a:schemeClr val="dk1"/>
              </a:solidFill>
              <a:effectLst/>
              <a:latin typeface="+mn-lt"/>
              <a:ea typeface="+mn-ea"/>
              <a:cs typeface="+mn-cs"/>
            </a:rPr>
            <a:t>な職員配置等に努めきたこと</a:t>
          </a:r>
          <a:r>
            <a:rPr lang="ja-JP" altLang="ja-JP" sz="1400">
              <a:solidFill>
                <a:schemeClr val="dk1"/>
              </a:solidFill>
              <a:effectLst/>
              <a:latin typeface="+mn-lt"/>
              <a:ea typeface="+mn-ea"/>
              <a:cs typeface="+mn-cs"/>
            </a:rPr>
            <a:t>により、</a:t>
          </a:r>
          <a:r>
            <a:rPr lang="ja-JP" altLang="en-US" sz="1400">
              <a:solidFill>
                <a:schemeClr val="dk1"/>
              </a:solidFill>
              <a:effectLst/>
              <a:latin typeface="+mn-lt"/>
              <a:ea typeface="+mn-ea"/>
              <a:cs typeface="+mn-cs"/>
            </a:rPr>
            <a:t>類似団体平均</a:t>
          </a:r>
          <a:r>
            <a:rPr lang="en-US" altLang="ja-JP" sz="1400">
              <a:solidFill>
                <a:schemeClr val="dk1"/>
              </a:solidFill>
              <a:effectLst/>
              <a:latin typeface="+mn-lt"/>
              <a:ea typeface="+mn-ea"/>
              <a:cs typeface="+mn-cs"/>
            </a:rPr>
            <a:t>6.59</a:t>
          </a:r>
          <a:r>
            <a:rPr lang="ja-JP" altLang="en-US" sz="1400">
              <a:solidFill>
                <a:schemeClr val="dk1"/>
              </a:solidFill>
              <a:effectLst/>
              <a:latin typeface="+mn-lt"/>
              <a:ea typeface="+mn-ea"/>
              <a:cs typeface="+mn-cs"/>
            </a:rPr>
            <a:t>人を下回る</a:t>
          </a:r>
          <a:r>
            <a:rPr lang="en-US" altLang="ja-JP" sz="1400">
              <a:solidFill>
                <a:schemeClr val="dk1"/>
              </a:solidFill>
              <a:effectLst/>
              <a:latin typeface="+mn-lt"/>
              <a:ea typeface="+mn-ea"/>
              <a:cs typeface="+mn-cs"/>
            </a:rPr>
            <a:t>5.67</a:t>
          </a:r>
          <a:r>
            <a:rPr lang="ja-JP" altLang="en-US" sz="1400">
              <a:solidFill>
                <a:schemeClr val="dk1"/>
              </a:solidFill>
              <a:effectLst/>
              <a:latin typeface="+mn-lt"/>
              <a:ea typeface="+mn-ea"/>
              <a:cs typeface="+mn-cs"/>
            </a:rPr>
            <a:t>人と</a:t>
          </a:r>
          <a:r>
            <a:rPr lang="ja-JP" altLang="ja-JP" sz="1400">
              <a:solidFill>
                <a:schemeClr val="dk1"/>
              </a:solidFill>
              <a:effectLst/>
              <a:latin typeface="+mn-lt"/>
              <a:ea typeface="+mn-ea"/>
              <a:cs typeface="+mn-cs"/>
            </a:rPr>
            <a:t>類似団体</a:t>
          </a:r>
          <a:r>
            <a:rPr lang="ja-JP" altLang="en-US" sz="1400">
              <a:solidFill>
                <a:schemeClr val="dk1"/>
              </a:solidFill>
              <a:effectLst/>
              <a:latin typeface="+mn-lt"/>
              <a:ea typeface="+mn-ea"/>
              <a:cs typeface="+mn-cs"/>
            </a:rPr>
            <a:t>中</a:t>
          </a:r>
          <a:r>
            <a:rPr lang="en-US" altLang="ja-JP" sz="1400">
              <a:solidFill>
                <a:schemeClr val="dk1"/>
              </a:solidFill>
              <a:effectLst/>
              <a:latin typeface="+mn-lt"/>
              <a:ea typeface="+mn-ea"/>
              <a:cs typeface="+mn-cs"/>
            </a:rPr>
            <a:t>3</a:t>
          </a:r>
          <a:r>
            <a:rPr lang="ja-JP" altLang="ja-JP" sz="1400">
              <a:solidFill>
                <a:schemeClr val="dk1"/>
              </a:solidFill>
              <a:effectLst/>
              <a:latin typeface="+mn-lt"/>
              <a:ea typeface="+mn-ea"/>
              <a:cs typeface="+mn-cs"/>
            </a:rPr>
            <a:t>番目に低くなっている。</a:t>
          </a:r>
          <a:r>
            <a:rPr lang="ja-JP" altLang="en-US" sz="1400">
              <a:solidFill>
                <a:schemeClr val="dk1"/>
              </a:solidFill>
              <a:effectLst/>
              <a:latin typeface="+mn-lt"/>
              <a:ea typeface="+mn-ea"/>
              <a:cs typeface="+mn-cs"/>
            </a:rPr>
            <a:t>高齢化の進展や厳しい経済状況に伴い、今後も保健福祉などの人的資源が必要な分野における業務増の可能性があるものの、行政の役割が低下した分野や、民間活力の導入等により、より一層の効率的な職員配置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144569</xdr:rowOff>
    </xdr:from>
    <xdr:to>
      <xdr:col>24</xdr:col>
      <xdr:colOff>558800</xdr:colOff>
      <xdr:row>59</xdr:row>
      <xdr:rowOff>144569</xdr:rowOff>
    </xdr:to>
    <xdr:cxnSp macro="">
      <xdr:nvCxnSpPr>
        <xdr:cNvPr id="317" name="直線コネクタ 316"/>
        <xdr:cNvCxnSpPr/>
      </xdr:nvCxnSpPr>
      <xdr:spPr>
        <a:xfrm>
          <a:off x="16179800" y="102601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18"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144569</xdr:rowOff>
    </xdr:from>
    <xdr:to>
      <xdr:col>23</xdr:col>
      <xdr:colOff>406400</xdr:colOff>
      <xdr:row>59</xdr:row>
      <xdr:rowOff>160655</xdr:rowOff>
    </xdr:to>
    <xdr:cxnSp macro="">
      <xdr:nvCxnSpPr>
        <xdr:cNvPr id="320" name="直線コネクタ 319"/>
        <xdr:cNvCxnSpPr/>
      </xdr:nvCxnSpPr>
      <xdr:spPr>
        <a:xfrm flipV="1">
          <a:off x="15290800" y="102601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2" name="テキスト ボックス 321"/>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156633</xdr:rowOff>
    </xdr:from>
    <xdr:to>
      <xdr:col>22</xdr:col>
      <xdr:colOff>203200</xdr:colOff>
      <xdr:row>59</xdr:row>
      <xdr:rowOff>160655</xdr:rowOff>
    </xdr:to>
    <xdr:cxnSp macro="">
      <xdr:nvCxnSpPr>
        <xdr:cNvPr id="323" name="直線コネクタ 322"/>
        <xdr:cNvCxnSpPr/>
      </xdr:nvCxnSpPr>
      <xdr:spPr>
        <a:xfrm>
          <a:off x="14401800" y="1027218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5" name="テキスト ボックス 324"/>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156633</xdr:rowOff>
    </xdr:from>
    <xdr:to>
      <xdr:col>21</xdr:col>
      <xdr:colOff>0</xdr:colOff>
      <xdr:row>60</xdr:row>
      <xdr:rowOff>25400</xdr:rowOff>
    </xdr:to>
    <xdr:cxnSp macro="">
      <xdr:nvCxnSpPr>
        <xdr:cNvPr id="326" name="直線コネクタ 325"/>
        <xdr:cNvCxnSpPr/>
      </xdr:nvCxnSpPr>
      <xdr:spPr>
        <a:xfrm flipV="1">
          <a:off x="13512800" y="1027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28" name="テキスト ボックス 327"/>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0" name="テキスト ボックス 329"/>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93769</xdr:rowOff>
    </xdr:from>
    <xdr:to>
      <xdr:col>24</xdr:col>
      <xdr:colOff>609600</xdr:colOff>
      <xdr:row>60</xdr:row>
      <xdr:rowOff>23919</xdr:rowOff>
    </xdr:to>
    <xdr:sp macro="" textlink="">
      <xdr:nvSpPr>
        <xdr:cNvPr id="336" name="円/楕円 335"/>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110296</xdr:rowOff>
    </xdr:from>
    <xdr:ext cx="762000" cy="259045"/>
    <xdr:sp macro="" textlink="">
      <xdr:nvSpPr>
        <xdr:cNvPr id="337" name="定員管理の状況該当値テキスト"/>
        <xdr:cNvSpPr txBox="1"/>
      </xdr:nvSpPr>
      <xdr:spPr>
        <a:xfrm>
          <a:off x="17106900" y="1005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93769</xdr:rowOff>
    </xdr:from>
    <xdr:to>
      <xdr:col>23</xdr:col>
      <xdr:colOff>457200</xdr:colOff>
      <xdr:row>60</xdr:row>
      <xdr:rowOff>23919</xdr:rowOff>
    </xdr:to>
    <xdr:sp macro="" textlink="">
      <xdr:nvSpPr>
        <xdr:cNvPr id="338" name="円/楕円 337"/>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34096</xdr:rowOff>
    </xdr:from>
    <xdr:ext cx="736600" cy="259045"/>
    <xdr:sp macro="" textlink="">
      <xdr:nvSpPr>
        <xdr:cNvPr id="339" name="テキスト ボックス 338"/>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109855</xdr:rowOff>
    </xdr:from>
    <xdr:to>
      <xdr:col>22</xdr:col>
      <xdr:colOff>254000</xdr:colOff>
      <xdr:row>60</xdr:row>
      <xdr:rowOff>40005</xdr:rowOff>
    </xdr:to>
    <xdr:sp macro="" textlink="">
      <xdr:nvSpPr>
        <xdr:cNvPr id="340" name="円/楕円 339"/>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50182</xdr:rowOff>
    </xdr:from>
    <xdr:ext cx="762000" cy="259045"/>
    <xdr:sp macro="" textlink="">
      <xdr:nvSpPr>
        <xdr:cNvPr id="341" name="テキスト ボックス 340"/>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105833</xdr:rowOff>
    </xdr:from>
    <xdr:to>
      <xdr:col>21</xdr:col>
      <xdr:colOff>50800</xdr:colOff>
      <xdr:row>60</xdr:row>
      <xdr:rowOff>35983</xdr:rowOff>
    </xdr:to>
    <xdr:sp macro="" textlink="">
      <xdr:nvSpPr>
        <xdr:cNvPr id="342" name="円/楕円 341"/>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46160</xdr:rowOff>
    </xdr:from>
    <xdr:ext cx="762000" cy="259045"/>
    <xdr:sp macro="" textlink="">
      <xdr:nvSpPr>
        <xdr:cNvPr id="343" name="テキスト ボックス 342"/>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44" name="円/楕円 343"/>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45" name="テキスト ボックス 344"/>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en-US" sz="1400" baseline="0">
              <a:solidFill>
                <a:schemeClr val="dk1"/>
              </a:solidFill>
              <a:effectLst/>
              <a:latin typeface="+mn-lt"/>
              <a:ea typeface="+mn-ea"/>
              <a:cs typeface="+mn-cs"/>
            </a:rPr>
            <a:t> </a:t>
          </a:r>
          <a:r>
            <a:rPr lang="ja-JP" altLang="en-US" sz="1300" baseline="0">
              <a:solidFill>
                <a:schemeClr val="dk1"/>
              </a:solidFill>
              <a:effectLst/>
              <a:latin typeface="+mn-lt"/>
              <a:ea typeface="+mn-ea"/>
              <a:cs typeface="+mn-cs"/>
            </a:rPr>
            <a:t>扶助費の増などにより標準財政規模が増加（</a:t>
          </a:r>
          <a:r>
            <a:rPr lang="en-US" altLang="ja-JP" sz="1300" baseline="0">
              <a:solidFill>
                <a:schemeClr val="dk1"/>
              </a:solidFill>
              <a:effectLst/>
              <a:latin typeface="+mn-lt"/>
              <a:ea typeface="+mn-ea"/>
              <a:cs typeface="+mn-cs"/>
            </a:rPr>
            <a:t>5</a:t>
          </a:r>
          <a:r>
            <a:rPr lang="ja-JP" altLang="en-US" sz="1300" baseline="0">
              <a:solidFill>
                <a:schemeClr val="dk1"/>
              </a:solidFill>
              <a:effectLst/>
              <a:latin typeface="+mn-lt"/>
              <a:ea typeface="+mn-ea"/>
              <a:cs typeface="+mn-cs"/>
            </a:rPr>
            <a:t>年間で</a:t>
          </a:r>
          <a:r>
            <a:rPr lang="en-US" altLang="ja-JP" sz="1300" baseline="0">
              <a:solidFill>
                <a:schemeClr val="dk1"/>
              </a:solidFill>
              <a:effectLst/>
              <a:latin typeface="+mn-lt"/>
              <a:ea typeface="+mn-ea"/>
              <a:cs typeface="+mn-cs"/>
            </a:rPr>
            <a:t>251</a:t>
          </a:r>
          <a:r>
            <a:rPr lang="ja-JP" altLang="en-US" sz="1300" baseline="0">
              <a:solidFill>
                <a:schemeClr val="dk1"/>
              </a:solidFill>
              <a:effectLst/>
              <a:latin typeface="+mn-lt"/>
              <a:ea typeface="+mn-ea"/>
              <a:cs typeface="+mn-cs"/>
            </a:rPr>
            <a:t>億円の増）しているとともに、建設</a:t>
          </a:r>
          <a:r>
            <a:rPr kumimoji="1" lang="ja-JP" altLang="ja-JP" sz="1300">
              <a:solidFill>
                <a:schemeClr val="dk1"/>
              </a:solidFill>
              <a:effectLst/>
              <a:latin typeface="+mn-lt"/>
              <a:ea typeface="+mn-ea"/>
              <a:cs typeface="+mn-cs"/>
            </a:rPr>
            <a:t>債</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の発行</a:t>
          </a:r>
          <a:r>
            <a:rPr kumimoji="1" lang="ja-JP" altLang="en-US" sz="1300">
              <a:solidFill>
                <a:schemeClr val="dk1"/>
              </a:solidFill>
              <a:effectLst/>
              <a:latin typeface="+mn-lt"/>
              <a:ea typeface="+mn-ea"/>
              <a:cs typeface="+mn-cs"/>
            </a:rPr>
            <a:t>額縮減など</a:t>
          </a:r>
          <a:r>
            <a:rPr kumimoji="1" lang="ja-JP" altLang="ja-JP" sz="1300">
              <a:solidFill>
                <a:schemeClr val="dk1"/>
              </a:solidFill>
              <a:effectLst/>
              <a:latin typeface="+mn-lt"/>
              <a:ea typeface="+mn-ea"/>
              <a:cs typeface="+mn-cs"/>
            </a:rPr>
            <a:t>により、満期一括償還を含む元利償還が</a:t>
          </a:r>
          <a:r>
            <a:rPr kumimoji="1" lang="ja-JP" altLang="en-US" sz="1300">
              <a:solidFill>
                <a:schemeClr val="dk1"/>
              </a:solidFill>
              <a:effectLst/>
              <a:latin typeface="+mn-lt"/>
              <a:ea typeface="+mn-ea"/>
              <a:cs typeface="+mn-cs"/>
            </a:rPr>
            <a:t>進んで</a:t>
          </a:r>
          <a:r>
            <a:rPr kumimoji="1" lang="ja-JP" altLang="ja-JP" sz="1300">
              <a:solidFill>
                <a:schemeClr val="dk1"/>
              </a:solidFill>
              <a:effectLst/>
              <a:latin typeface="+mn-lt"/>
              <a:ea typeface="+mn-ea"/>
              <a:cs typeface="+mn-cs"/>
            </a:rPr>
            <a:t>いることに加え、減債基金からの借入金の償還が</a:t>
          </a:r>
          <a:r>
            <a:rPr kumimoji="1" lang="ja-JP" altLang="en-US" sz="1300">
              <a:solidFill>
                <a:schemeClr val="dk1"/>
              </a:solidFill>
              <a:effectLst/>
              <a:latin typeface="+mn-lt"/>
              <a:ea typeface="+mn-ea"/>
              <a:cs typeface="+mn-cs"/>
            </a:rPr>
            <a:t>進んでいることにより</a:t>
          </a:r>
          <a:r>
            <a:rPr kumimoji="1" lang="ja-JP" altLang="ja-JP" sz="1300">
              <a:solidFill>
                <a:schemeClr val="dk1"/>
              </a:solidFill>
              <a:effectLst/>
              <a:latin typeface="+mn-lt"/>
              <a:ea typeface="+mn-ea"/>
              <a:cs typeface="+mn-cs"/>
            </a:rPr>
            <a:t>減債基金積立不足算定額が減少</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64</a:t>
          </a:r>
          <a:r>
            <a:rPr kumimoji="1" lang="ja-JP" altLang="en-US" sz="1300">
              <a:solidFill>
                <a:schemeClr val="dk1"/>
              </a:solidFill>
              <a:effectLst/>
              <a:latin typeface="+mn-lt"/>
              <a:ea typeface="+mn-ea"/>
              <a:cs typeface="+mn-cs"/>
            </a:rPr>
            <a:t>億円の減）</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いることから</a:t>
          </a:r>
          <a:r>
            <a:rPr lang="ja-JP" altLang="ja-JP" sz="1300">
              <a:solidFill>
                <a:sysClr val="windowText" lastClr="000000"/>
              </a:solidFill>
              <a:effectLst/>
              <a:latin typeface="+mn-lt"/>
              <a:ea typeface="+mn-ea"/>
              <a:cs typeface="+mn-cs"/>
            </a:rPr>
            <a:t>、類似団体平均</a:t>
          </a:r>
          <a:r>
            <a:rPr lang="en-US" altLang="ja-JP" sz="1300">
              <a:solidFill>
                <a:sysClr val="windowText" lastClr="000000"/>
              </a:solidFill>
              <a:effectLst/>
              <a:latin typeface="+mn-lt"/>
              <a:ea typeface="+mn-ea"/>
              <a:cs typeface="+mn-cs"/>
            </a:rPr>
            <a:t>11.2</a:t>
          </a:r>
          <a:r>
            <a:rPr lang="ja-JP" altLang="ja-JP" sz="1300">
              <a:solidFill>
                <a:sysClr val="windowText" lastClr="000000"/>
              </a:solidFill>
              <a:effectLst/>
              <a:latin typeface="+mn-lt"/>
              <a:ea typeface="+mn-ea"/>
              <a:cs typeface="+mn-cs"/>
            </a:rPr>
            <a:t>を下回</a:t>
          </a:r>
          <a:r>
            <a:rPr lang="ja-JP" altLang="en-US" sz="1300">
              <a:solidFill>
                <a:sysClr val="windowText" lastClr="000000"/>
              </a:solidFill>
              <a:effectLst/>
              <a:latin typeface="+mn-lt"/>
              <a:ea typeface="+mn-ea"/>
              <a:cs typeface="+mn-cs"/>
            </a:rPr>
            <a:t>る</a:t>
          </a:r>
          <a:r>
            <a:rPr lang="en-US" altLang="ja-JP" sz="1300">
              <a:solidFill>
                <a:sysClr val="windowText" lastClr="000000"/>
              </a:solidFill>
              <a:effectLst/>
              <a:latin typeface="+mn-lt"/>
              <a:ea typeface="+mn-ea"/>
              <a:cs typeface="+mn-cs"/>
            </a:rPr>
            <a:t>6.7</a:t>
          </a:r>
          <a:r>
            <a:rPr lang="ja-JP" altLang="en-US" sz="1300">
              <a:solidFill>
                <a:sysClr val="windowText" lastClr="000000"/>
              </a:solidFill>
              <a:effectLst/>
              <a:latin typeface="+mn-lt"/>
              <a:ea typeface="+mn-ea"/>
              <a:cs typeface="+mn-cs"/>
            </a:rPr>
            <a:t>と類似団体で</a:t>
          </a:r>
          <a:r>
            <a:rPr lang="en-US" altLang="ja-JP" sz="1300">
              <a:solidFill>
                <a:sysClr val="windowText" lastClr="000000"/>
              </a:solidFill>
              <a:effectLst/>
              <a:latin typeface="+mn-lt"/>
              <a:ea typeface="+mn-ea"/>
              <a:cs typeface="+mn-cs"/>
            </a:rPr>
            <a:t>4</a:t>
          </a:r>
          <a:r>
            <a:rPr lang="ja-JP" altLang="en-US" sz="1300">
              <a:solidFill>
                <a:sysClr val="windowText" lastClr="000000"/>
              </a:solidFill>
              <a:effectLst/>
              <a:latin typeface="+mn-lt"/>
              <a:ea typeface="+mn-ea"/>
              <a:cs typeface="+mn-cs"/>
            </a:rPr>
            <a:t>番目に低くな</a:t>
          </a:r>
          <a:r>
            <a:rPr lang="ja-JP" altLang="ja-JP" sz="1300">
              <a:solidFill>
                <a:sysClr val="windowText" lastClr="000000"/>
              </a:solidFill>
              <a:effectLst/>
              <a:latin typeface="+mn-lt"/>
              <a:ea typeface="+mn-ea"/>
              <a:cs typeface="+mn-cs"/>
            </a:rPr>
            <a:t>っている。今後</a:t>
          </a:r>
          <a:r>
            <a:rPr lang="ja-JP" altLang="en-US" sz="1300">
              <a:solidFill>
                <a:sysClr val="windowText" lastClr="000000"/>
              </a:solidFill>
              <a:effectLst/>
              <a:latin typeface="+mn-lt"/>
              <a:ea typeface="+mn-ea"/>
              <a:cs typeface="+mn-cs"/>
            </a:rPr>
            <a:t>も、本市の将来を見据えた真に必要な分野には積極的に投資を行う一方、世代間の負担の平準化を考慮しつつ、</a:t>
          </a:r>
          <a:r>
            <a:rPr lang="ja-JP" altLang="ja-JP" sz="1300">
              <a:solidFill>
                <a:sysClr val="windowText" lastClr="000000"/>
              </a:solidFill>
              <a:effectLst/>
              <a:latin typeface="+mn-lt"/>
              <a:ea typeface="+mn-ea"/>
              <a:cs typeface="+mn-cs"/>
            </a:rPr>
            <a:t>将来世代に過度の負担を残さない財政運営を継続していく。</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33262</xdr:rowOff>
    </xdr:from>
    <xdr:to>
      <xdr:col>24</xdr:col>
      <xdr:colOff>558800</xdr:colOff>
      <xdr:row>38</xdr:row>
      <xdr:rowOff>136676</xdr:rowOff>
    </xdr:to>
    <xdr:cxnSp macro="">
      <xdr:nvCxnSpPr>
        <xdr:cNvPr id="382" name="直線コネクタ 381"/>
        <xdr:cNvCxnSpPr/>
      </xdr:nvCxnSpPr>
      <xdr:spPr>
        <a:xfrm flipV="1">
          <a:off x="16179800" y="654836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3"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136676</xdr:rowOff>
    </xdr:from>
    <xdr:to>
      <xdr:col>23</xdr:col>
      <xdr:colOff>406400</xdr:colOff>
      <xdr:row>39</xdr:row>
      <xdr:rowOff>137583</xdr:rowOff>
    </xdr:to>
    <xdr:cxnSp macro="">
      <xdr:nvCxnSpPr>
        <xdr:cNvPr id="385" name="直線コネクタ 384"/>
        <xdr:cNvCxnSpPr/>
      </xdr:nvCxnSpPr>
      <xdr:spPr>
        <a:xfrm flipV="1">
          <a:off x="15290800" y="665177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7" name="テキスト ボックス 386"/>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138491</xdr:rowOff>
    </xdr:to>
    <xdr:cxnSp macro="">
      <xdr:nvCxnSpPr>
        <xdr:cNvPr id="388" name="直線コネクタ 387"/>
        <xdr:cNvCxnSpPr/>
      </xdr:nvCxnSpPr>
      <xdr:spPr>
        <a:xfrm flipV="1">
          <a:off x="14401800" y="68241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0" name="テキスト ボックス 389"/>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138491</xdr:rowOff>
    </xdr:from>
    <xdr:to>
      <xdr:col>21</xdr:col>
      <xdr:colOff>0</xdr:colOff>
      <xdr:row>41</xdr:row>
      <xdr:rowOff>47474</xdr:rowOff>
    </xdr:to>
    <xdr:cxnSp macro="">
      <xdr:nvCxnSpPr>
        <xdr:cNvPr id="391" name="直線コネクタ 390"/>
        <xdr:cNvCxnSpPr/>
      </xdr:nvCxnSpPr>
      <xdr:spPr>
        <a:xfrm flipV="1">
          <a:off x="13512800" y="69964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3" name="テキスト ボックス 392"/>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5" name="テキスト ボックス 394"/>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153912</xdr:rowOff>
    </xdr:from>
    <xdr:to>
      <xdr:col>24</xdr:col>
      <xdr:colOff>609600</xdr:colOff>
      <xdr:row>38</xdr:row>
      <xdr:rowOff>84062</xdr:rowOff>
    </xdr:to>
    <xdr:sp macro="" textlink="">
      <xdr:nvSpPr>
        <xdr:cNvPr id="401" name="円/楕円 400"/>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170439</xdr:rowOff>
    </xdr:from>
    <xdr:ext cx="762000" cy="259045"/>
    <xdr:sp macro="" textlink="">
      <xdr:nvSpPr>
        <xdr:cNvPr id="402"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85876</xdr:rowOff>
    </xdr:from>
    <xdr:to>
      <xdr:col>23</xdr:col>
      <xdr:colOff>457200</xdr:colOff>
      <xdr:row>39</xdr:row>
      <xdr:rowOff>16026</xdr:rowOff>
    </xdr:to>
    <xdr:sp macro="" textlink="">
      <xdr:nvSpPr>
        <xdr:cNvPr id="403" name="円/楕円 402"/>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26203</xdr:rowOff>
    </xdr:from>
    <xdr:ext cx="736600" cy="259045"/>
    <xdr:sp macro="" textlink="">
      <xdr:nvSpPr>
        <xdr:cNvPr id="404" name="テキスト ボックス 403"/>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5" name="円/楕円 404"/>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06" name="テキスト ボックス 405"/>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87691</xdr:rowOff>
    </xdr:from>
    <xdr:to>
      <xdr:col>21</xdr:col>
      <xdr:colOff>50800</xdr:colOff>
      <xdr:row>41</xdr:row>
      <xdr:rowOff>17841</xdr:rowOff>
    </xdr:to>
    <xdr:sp macro="" textlink="">
      <xdr:nvSpPr>
        <xdr:cNvPr id="407" name="円/楕円 406"/>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28018</xdr:rowOff>
    </xdr:from>
    <xdr:ext cx="762000" cy="259045"/>
    <xdr:sp macro="" textlink="">
      <xdr:nvSpPr>
        <xdr:cNvPr id="408" name="テキスト ボックス 407"/>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168124</xdr:rowOff>
    </xdr:from>
    <xdr:to>
      <xdr:col>19</xdr:col>
      <xdr:colOff>533400</xdr:colOff>
      <xdr:row>41</xdr:row>
      <xdr:rowOff>98274</xdr:rowOff>
    </xdr:to>
    <xdr:sp macro="" textlink="">
      <xdr:nvSpPr>
        <xdr:cNvPr id="409" name="円/楕円 408"/>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108451</xdr:rowOff>
    </xdr:from>
    <xdr:ext cx="762000" cy="259045"/>
    <xdr:sp macro="" textlink="">
      <xdr:nvSpPr>
        <xdr:cNvPr id="410" name="テキスト ボックス 409"/>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建設債等の</a:t>
          </a:r>
          <a:r>
            <a:rPr lang="ja-JP" altLang="en-US" sz="1400" b="0" i="0" baseline="0">
              <a:solidFill>
                <a:schemeClr val="dk1"/>
              </a:solidFill>
              <a:effectLst/>
              <a:latin typeface="+mn-lt"/>
              <a:ea typeface="+mn-ea"/>
              <a:cs typeface="+mn-cs"/>
            </a:rPr>
            <a:t>市債残高の減少（</a:t>
          </a:r>
          <a:r>
            <a:rPr lang="en-US" altLang="ja-JP" sz="1400" b="0" i="0" baseline="0">
              <a:solidFill>
                <a:schemeClr val="dk1"/>
              </a:solidFill>
              <a:effectLst/>
              <a:latin typeface="+mn-lt"/>
              <a:ea typeface="+mn-ea"/>
              <a:cs typeface="+mn-cs"/>
            </a:rPr>
            <a:t>5</a:t>
          </a:r>
          <a:r>
            <a:rPr lang="ja-JP" altLang="en-US" sz="1400" b="0" i="0" baseline="0">
              <a:solidFill>
                <a:schemeClr val="dk1"/>
              </a:solidFill>
              <a:effectLst/>
              <a:latin typeface="+mn-lt"/>
              <a:ea typeface="+mn-ea"/>
              <a:cs typeface="+mn-cs"/>
            </a:rPr>
            <a:t>年間で</a:t>
          </a:r>
          <a:r>
            <a:rPr lang="en-US" altLang="ja-JP" sz="1400" b="0" i="0" baseline="0">
              <a:solidFill>
                <a:schemeClr val="dk1"/>
              </a:solidFill>
              <a:effectLst/>
              <a:latin typeface="+mn-lt"/>
              <a:ea typeface="+mn-ea"/>
              <a:cs typeface="+mn-cs"/>
            </a:rPr>
            <a:t>1,410</a:t>
          </a:r>
          <a:r>
            <a:rPr lang="ja-JP" altLang="en-US" sz="1400" b="0" i="0" baseline="0">
              <a:solidFill>
                <a:schemeClr val="dk1"/>
              </a:solidFill>
              <a:effectLst/>
              <a:latin typeface="+mn-lt"/>
              <a:ea typeface="+mn-ea"/>
              <a:cs typeface="+mn-cs"/>
            </a:rPr>
            <a:t>億円の減）に加え、</a:t>
          </a:r>
          <a:r>
            <a:rPr kumimoji="1" lang="ja-JP" altLang="ja-JP" sz="1400">
              <a:solidFill>
                <a:schemeClr val="dk1"/>
              </a:solidFill>
              <a:effectLst/>
              <a:latin typeface="+mn-lt"/>
              <a:ea typeface="+mn-ea"/>
              <a:cs typeface="+mn-cs"/>
            </a:rPr>
            <a:t>臨時財政対策債償還費の増によ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基準財政需要額歳入見込額</a:t>
          </a:r>
          <a:r>
            <a:rPr kumimoji="1" lang="ja-JP" altLang="en-US" sz="1400">
              <a:solidFill>
                <a:schemeClr val="dk1"/>
              </a:solidFill>
              <a:effectLst/>
              <a:latin typeface="+mn-lt"/>
              <a:ea typeface="+mn-ea"/>
              <a:cs typeface="+mn-cs"/>
            </a:rPr>
            <a:t>が増加（</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年間で</a:t>
          </a:r>
          <a:r>
            <a:rPr kumimoji="1" lang="en-US" altLang="ja-JP" sz="1400">
              <a:solidFill>
                <a:schemeClr val="dk1"/>
              </a:solidFill>
              <a:effectLst/>
              <a:latin typeface="+mn-lt"/>
              <a:ea typeface="+mn-ea"/>
              <a:cs typeface="+mn-cs"/>
            </a:rPr>
            <a:t>641</a:t>
          </a:r>
          <a:r>
            <a:rPr kumimoji="1" lang="ja-JP" altLang="en-US" sz="1400">
              <a:solidFill>
                <a:schemeClr val="dk1"/>
              </a:solidFill>
              <a:effectLst/>
              <a:latin typeface="+mn-lt"/>
              <a:ea typeface="+mn-ea"/>
              <a:cs typeface="+mn-cs"/>
            </a:rPr>
            <a:t>億円の増）してきたため</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類似団体平均</a:t>
          </a:r>
          <a:r>
            <a:rPr lang="en-US" altLang="ja-JP" sz="1400" b="0" i="0" baseline="0">
              <a:solidFill>
                <a:schemeClr val="dk1"/>
              </a:solidFill>
              <a:effectLst/>
              <a:latin typeface="+mn-lt"/>
              <a:ea typeface="+mn-ea"/>
              <a:cs typeface="+mn-cs"/>
            </a:rPr>
            <a:t>139.0</a:t>
          </a:r>
          <a:r>
            <a:rPr lang="ja-JP" altLang="ja-JP" sz="1400" b="0" i="0" baseline="0">
              <a:solidFill>
                <a:schemeClr val="dk1"/>
              </a:solidFill>
              <a:effectLst/>
              <a:latin typeface="+mn-lt"/>
              <a:ea typeface="+mn-ea"/>
              <a:cs typeface="+mn-cs"/>
            </a:rPr>
            <a:t>を下回る</a:t>
          </a:r>
          <a:r>
            <a:rPr lang="en-US" altLang="ja-JP" sz="1400" b="0" i="0" baseline="0">
              <a:solidFill>
                <a:schemeClr val="dk1"/>
              </a:solidFill>
              <a:effectLst/>
              <a:latin typeface="+mn-lt"/>
              <a:ea typeface="+mn-ea"/>
              <a:cs typeface="+mn-cs"/>
            </a:rPr>
            <a:t>78.0</a:t>
          </a:r>
          <a:r>
            <a:rPr lang="ja-JP" altLang="en-US" sz="1400" b="0" i="0" baseline="0">
              <a:solidFill>
                <a:schemeClr val="dk1"/>
              </a:solidFill>
              <a:effectLst/>
              <a:latin typeface="+mn-lt"/>
              <a:ea typeface="+mn-ea"/>
              <a:cs typeface="+mn-cs"/>
            </a:rPr>
            <a:t>と</a:t>
          </a:r>
          <a:r>
            <a:rPr lang="ja-JP" altLang="ja-JP" sz="1400" b="0" i="0" baseline="0">
              <a:solidFill>
                <a:schemeClr val="dk1"/>
              </a:solidFill>
              <a:effectLst/>
              <a:latin typeface="+mn-lt"/>
              <a:ea typeface="+mn-ea"/>
              <a:cs typeface="+mn-cs"/>
            </a:rPr>
            <a:t>類似団体中7</a:t>
          </a:r>
          <a:r>
            <a:rPr lang="ja-JP" altLang="en-US" sz="1400" b="0" i="0" baseline="0">
              <a:solidFill>
                <a:schemeClr val="dk1"/>
              </a:solidFill>
              <a:effectLst/>
              <a:latin typeface="+mn-lt"/>
              <a:ea typeface="+mn-ea"/>
              <a:cs typeface="+mn-cs"/>
            </a:rPr>
            <a:t>位</a:t>
          </a:r>
          <a:r>
            <a:rPr lang="ja-JP" altLang="ja-JP" sz="1400" b="0" i="0" baseline="0">
              <a:solidFill>
                <a:schemeClr val="dk1"/>
              </a:solidFill>
              <a:effectLst/>
              <a:latin typeface="+mn-lt"/>
              <a:ea typeface="+mn-ea"/>
              <a:cs typeface="+mn-cs"/>
            </a:rPr>
            <a:t>となっている。</a:t>
          </a:r>
          <a:r>
            <a:rPr lang="ja-JP" altLang="ja-JP" sz="1400">
              <a:solidFill>
                <a:schemeClr val="dk1"/>
              </a:solidFill>
              <a:effectLst/>
              <a:latin typeface="+mn-lt"/>
              <a:ea typeface="+mn-ea"/>
              <a:cs typeface="+mn-cs"/>
            </a:rPr>
            <a:t>今後</a:t>
          </a:r>
          <a:r>
            <a:rPr lang="ja-JP" altLang="en-US" sz="1400">
              <a:solidFill>
                <a:schemeClr val="dk1"/>
              </a:solidFill>
              <a:effectLst/>
              <a:latin typeface="+mn-lt"/>
              <a:ea typeface="+mn-ea"/>
              <a:cs typeface="+mn-cs"/>
            </a:rPr>
            <a:t>も</a:t>
          </a:r>
          <a:r>
            <a:rPr lang="ja-JP" altLang="ja-JP" sz="1400">
              <a:solidFill>
                <a:schemeClr val="dk1"/>
              </a:solidFill>
              <a:effectLst/>
              <a:latin typeface="+mn-lt"/>
              <a:ea typeface="+mn-ea"/>
              <a:cs typeface="+mn-cs"/>
            </a:rPr>
            <a:t>、本市の将来を見据えた真に必要な分野には積極的に投資を行う一方、世代間の負担の平準化を考慮しつつ、将来世代に過度の負担を残さない財政運営を継続していく。</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84328</xdr:rowOff>
    </xdr:from>
    <xdr:to>
      <xdr:col>24</xdr:col>
      <xdr:colOff>558800</xdr:colOff>
      <xdr:row>16</xdr:row>
      <xdr:rowOff>146101</xdr:rowOff>
    </xdr:to>
    <xdr:cxnSp macro="">
      <xdr:nvCxnSpPr>
        <xdr:cNvPr id="442" name="直線コネクタ 441"/>
        <xdr:cNvCxnSpPr/>
      </xdr:nvCxnSpPr>
      <xdr:spPr>
        <a:xfrm flipV="1">
          <a:off x="16179800" y="2827528"/>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3"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146101</xdr:rowOff>
    </xdr:from>
    <xdr:to>
      <xdr:col>23</xdr:col>
      <xdr:colOff>406400</xdr:colOff>
      <xdr:row>17</xdr:row>
      <xdr:rowOff>28219</xdr:rowOff>
    </xdr:to>
    <xdr:cxnSp macro="">
      <xdr:nvCxnSpPr>
        <xdr:cNvPr id="445" name="直線コネクタ 444"/>
        <xdr:cNvCxnSpPr/>
      </xdr:nvCxnSpPr>
      <xdr:spPr>
        <a:xfrm flipV="1">
          <a:off x="15290800" y="2889301"/>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7" name="テキスト ボックス 446"/>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28219</xdr:rowOff>
    </xdr:from>
    <xdr:to>
      <xdr:col>22</xdr:col>
      <xdr:colOff>203200</xdr:colOff>
      <xdr:row>17</xdr:row>
      <xdr:rowOff>91923</xdr:rowOff>
    </xdr:to>
    <xdr:cxnSp macro="">
      <xdr:nvCxnSpPr>
        <xdr:cNvPr id="448" name="直線コネクタ 447"/>
        <xdr:cNvCxnSpPr/>
      </xdr:nvCxnSpPr>
      <xdr:spPr>
        <a:xfrm flipV="1">
          <a:off x="14401800" y="2942869"/>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0" name="テキスト ボックス 449"/>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91923</xdr:rowOff>
    </xdr:from>
    <xdr:to>
      <xdr:col>21</xdr:col>
      <xdr:colOff>0</xdr:colOff>
      <xdr:row>18</xdr:row>
      <xdr:rowOff>26645</xdr:rowOff>
    </xdr:to>
    <xdr:cxnSp macro="">
      <xdr:nvCxnSpPr>
        <xdr:cNvPr id="451" name="直線コネクタ 450"/>
        <xdr:cNvCxnSpPr/>
      </xdr:nvCxnSpPr>
      <xdr:spPr>
        <a:xfrm flipV="1">
          <a:off x="13512800" y="300657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3" name="テキスト ボックス 452"/>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5" name="テキスト ボックス 454"/>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33528</xdr:rowOff>
    </xdr:from>
    <xdr:to>
      <xdr:col>24</xdr:col>
      <xdr:colOff>609600</xdr:colOff>
      <xdr:row>16</xdr:row>
      <xdr:rowOff>135128</xdr:rowOff>
    </xdr:to>
    <xdr:sp macro="" textlink="">
      <xdr:nvSpPr>
        <xdr:cNvPr id="461" name="円/楕円 460"/>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50055</xdr:rowOff>
    </xdr:from>
    <xdr:ext cx="762000" cy="259045"/>
    <xdr:sp macro="" textlink="">
      <xdr:nvSpPr>
        <xdr:cNvPr id="462" name="将来負担の状況該当値テキスト"/>
        <xdr:cNvSpPr txBox="1"/>
      </xdr:nvSpPr>
      <xdr:spPr>
        <a:xfrm>
          <a:off x="171069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95301</xdr:rowOff>
    </xdr:from>
    <xdr:to>
      <xdr:col>23</xdr:col>
      <xdr:colOff>457200</xdr:colOff>
      <xdr:row>17</xdr:row>
      <xdr:rowOff>25451</xdr:rowOff>
    </xdr:to>
    <xdr:sp macro="" textlink="">
      <xdr:nvSpPr>
        <xdr:cNvPr id="463" name="円/楕円 462"/>
        <xdr:cNvSpPr/>
      </xdr:nvSpPr>
      <xdr:spPr>
        <a:xfrm>
          <a:off x="16129000" y="2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35628</xdr:rowOff>
    </xdr:from>
    <xdr:ext cx="736600" cy="259045"/>
    <xdr:sp macro="" textlink="">
      <xdr:nvSpPr>
        <xdr:cNvPr id="464" name="テキスト ボックス 463"/>
        <xdr:cNvSpPr txBox="1"/>
      </xdr:nvSpPr>
      <xdr:spPr>
        <a:xfrm>
          <a:off x="15798800" y="260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148869</xdr:rowOff>
    </xdr:from>
    <xdr:to>
      <xdr:col>22</xdr:col>
      <xdr:colOff>254000</xdr:colOff>
      <xdr:row>17</xdr:row>
      <xdr:rowOff>79019</xdr:rowOff>
    </xdr:to>
    <xdr:sp macro="" textlink="">
      <xdr:nvSpPr>
        <xdr:cNvPr id="465" name="円/楕円 464"/>
        <xdr:cNvSpPr/>
      </xdr:nvSpPr>
      <xdr:spPr>
        <a:xfrm>
          <a:off x="15240000" y="28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89196</xdr:rowOff>
    </xdr:from>
    <xdr:ext cx="762000" cy="259045"/>
    <xdr:sp macro="" textlink="">
      <xdr:nvSpPr>
        <xdr:cNvPr id="466" name="テキスト ボックス 465"/>
        <xdr:cNvSpPr txBox="1"/>
      </xdr:nvSpPr>
      <xdr:spPr>
        <a:xfrm>
          <a:off x="14909800" y="266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41123</xdr:rowOff>
    </xdr:from>
    <xdr:to>
      <xdr:col>21</xdr:col>
      <xdr:colOff>50800</xdr:colOff>
      <xdr:row>17</xdr:row>
      <xdr:rowOff>142723</xdr:rowOff>
    </xdr:to>
    <xdr:sp macro="" textlink="">
      <xdr:nvSpPr>
        <xdr:cNvPr id="467" name="円/楕円 466"/>
        <xdr:cNvSpPr/>
      </xdr:nvSpPr>
      <xdr:spPr>
        <a:xfrm>
          <a:off x="14351000" y="29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152900</xdr:rowOff>
    </xdr:from>
    <xdr:ext cx="762000" cy="259045"/>
    <xdr:sp macro="" textlink="">
      <xdr:nvSpPr>
        <xdr:cNvPr id="468" name="テキスト ボックス 467"/>
        <xdr:cNvSpPr txBox="1"/>
      </xdr:nvSpPr>
      <xdr:spPr>
        <a:xfrm>
          <a:off x="14020800" y="272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147295</xdr:rowOff>
    </xdr:from>
    <xdr:to>
      <xdr:col>19</xdr:col>
      <xdr:colOff>533400</xdr:colOff>
      <xdr:row>18</xdr:row>
      <xdr:rowOff>77445</xdr:rowOff>
    </xdr:to>
    <xdr:sp macro="" textlink="">
      <xdr:nvSpPr>
        <xdr:cNvPr id="469" name="円/楕円 468"/>
        <xdr:cNvSpPr/>
      </xdr:nvSpPr>
      <xdr:spPr>
        <a:xfrm>
          <a:off x="13462000" y="30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87622</xdr:rowOff>
    </xdr:from>
    <xdr:ext cx="762000" cy="259045"/>
    <xdr:sp macro="" textlink="">
      <xdr:nvSpPr>
        <xdr:cNvPr id="470" name="テキスト ボックス 469"/>
        <xdr:cNvSpPr txBox="1"/>
      </xdr:nvSpPr>
      <xdr:spPr>
        <a:xfrm>
          <a:off x="13131800" y="283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北海道札幌市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1,930,496
1,921,070
1,121.12
850,815,653
840,973,691
5,738,283
442,451,999
934,744,016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78.0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人事委員会勧告に基づく給与の改定や、</a:t>
          </a:r>
          <a:r>
            <a:rPr lang="ja-JP" altLang="en-US" sz="1400">
              <a:solidFill>
                <a:schemeClr val="dk1"/>
              </a:solidFill>
              <a:effectLst/>
              <a:latin typeface="+mn-lt"/>
              <a:ea typeface="+mn-ea"/>
              <a:cs typeface="+mn-cs"/>
            </a:rPr>
            <a:t>効率的な職員配置による</a:t>
          </a:r>
          <a:r>
            <a:rPr lang="ja-JP" altLang="ja-JP" sz="1400">
              <a:solidFill>
                <a:schemeClr val="dk1"/>
              </a:solidFill>
              <a:effectLst/>
              <a:latin typeface="+mn-lt"/>
              <a:ea typeface="+mn-ea"/>
              <a:cs typeface="+mn-cs"/>
            </a:rPr>
            <a:t>職員</a:t>
          </a:r>
          <a:r>
            <a:rPr lang="ja-JP" altLang="en-US" sz="1400">
              <a:solidFill>
                <a:schemeClr val="dk1"/>
              </a:solidFill>
              <a:effectLst/>
              <a:latin typeface="+mn-lt"/>
              <a:ea typeface="+mn-ea"/>
              <a:cs typeface="+mn-cs"/>
            </a:rPr>
            <a:t>数および</a:t>
          </a:r>
          <a:r>
            <a:rPr lang="ja-JP" altLang="ja-JP" sz="1400">
              <a:solidFill>
                <a:schemeClr val="dk1"/>
              </a:solidFill>
              <a:effectLst/>
              <a:latin typeface="+mn-lt"/>
              <a:ea typeface="+mn-ea"/>
              <a:cs typeface="+mn-cs"/>
            </a:rPr>
            <a:t>退職者数</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減による退職金の減等</a:t>
          </a:r>
          <a:r>
            <a:rPr lang="ja-JP" altLang="en-US" sz="1400">
              <a:solidFill>
                <a:schemeClr val="dk1"/>
              </a:solidFill>
              <a:effectLst/>
              <a:latin typeface="+mn-lt"/>
              <a:ea typeface="+mn-ea"/>
              <a:cs typeface="+mn-cs"/>
            </a:rPr>
            <a:t>（人件費は</a:t>
          </a:r>
          <a:r>
            <a:rPr lang="en-US" altLang="ja-JP" sz="1400">
              <a:solidFill>
                <a:schemeClr val="dk1"/>
              </a:solidFill>
              <a:effectLst/>
              <a:latin typeface="+mn-lt"/>
              <a:ea typeface="+mn-ea"/>
              <a:cs typeface="+mn-cs"/>
            </a:rPr>
            <a:t>5</a:t>
          </a:r>
          <a:r>
            <a:rPr lang="ja-JP" altLang="en-US" sz="1400">
              <a:solidFill>
                <a:schemeClr val="dk1"/>
              </a:solidFill>
              <a:effectLst/>
              <a:latin typeface="+mn-lt"/>
              <a:ea typeface="+mn-ea"/>
              <a:cs typeface="+mn-cs"/>
            </a:rPr>
            <a:t>年間で</a:t>
          </a:r>
          <a:r>
            <a:rPr lang="en-US" altLang="ja-JP" sz="1400">
              <a:solidFill>
                <a:schemeClr val="dk1"/>
              </a:solidFill>
              <a:effectLst/>
              <a:latin typeface="+mn-lt"/>
              <a:ea typeface="+mn-ea"/>
              <a:cs typeface="+mn-cs"/>
            </a:rPr>
            <a:t>138</a:t>
          </a:r>
          <a:r>
            <a:rPr lang="ja-JP" altLang="en-US" sz="1400">
              <a:solidFill>
                <a:schemeClr val="dk1"/>
              </a:solidFill>
              <a:effectLst/>
              <a:latin typeface="+mn-lt"/>
              <a:ea typeface="+mn-ea"/>
              <a:cs typeface="+mn-cs"/>
            </a:rPr>
            <a:t>億円の減）</a:t>
          </a:r>
          <a:r>
            <a:rPr lang="ja-JP" altLang="ja-JP" sz="1400">
              <a:solidFill>
                <a:schemeClr val="dk1"/>
              </a:solidFill>
              <a:effectLst/>
              <a:latin typeface="+mn-lt"/>
              <a:ea typeface="+mn-ea"/>
              <a:cs typeface="+mn-cs"/>
            </a:rPr>
            <a:t>により、人件費は</a:t>
          </a:r>
          <a:r>
            <a:rPr lang="ja-JP" altLang="en-US" sz="1400">
              <a:solidFill>
                <a:schemeClr val="dk1"/>
              </a:solidFill>
              <a:effectLst/>
              <a:latin typeface="+mn-lt"/>
              <a:ea typeface="+mn-ea"/>
              <a:cs typeface="+mn-cs"/>
            </a:rPr>
            <a:t>類似団体平均</a:t>
          </a:r>
          <a:r>
            <a:rPr lang="en-US" altLang="ja-JP" sz="1400">
              <a:solidFill>
                <a:schemeClr val="dk1"/>
              </a:solidFill>
              <a:effectLst/>
              <a:latin typeface="+mn-lt"/>
              <a:ea typeface="+mn-ea"/>
              <a:cs typeface="+mn-cs"/>
            </a:rPr>
            <a:t>23.5</a:t>
          </a:r>
          <a:r>
            <a:rPr lang="ja-JP" altLang="en-US" sz="1400">
              <a:solidFill>
                <a:schemeClr val="dk1"/>
              </a:solidFill>
              <a:effectLst/>
              <a:latin typeface="+mn-lt"/>
              <a:ea typeface="+mn-ea"/>
              <a:cs typeface="+mn-cs"/>
            </a:rPr>
            <a:t>を下回る</a:t>
          </a:r>
          <a:r>
            <a:rPr lang="en-US" altLang="ja-JP" sz="1400">
              <a:solidFill>
                <a:schemeClr val="dk1"/>
              </a:solidFill>
              <a:effectLst/>
              <a:latin typeface="+mn-lt"/>
              <a:ea typeface="+mn-ea"/>
              <a:cs typeface="+mn-cs"/>
            </a:rPr>
            <a:t>19.5</a:t>
          </a:r>
          <a:r>
            <a:rPr lang="ja-JP" altLang="en-US" sz="1400">
              <a:solidFill>
                <a:schemeClr val="dk1"/>
              </a:solidFill>
              <a:effectLst/>
              <a:latin typeface="+mn-lt"/>
              <a:ea typeface="+mn-ea"/>
              <a:cs typeface="+mn-cs"/>
            </a:rPr>
            <a:t>と類似団体中</a:t>
          </a:r>
          <a:r>
            <a:rPr lang="en-US" altLang="ja-JP" sz="1400">
              <a:solidFill>
                <a:schemeClr val="dk1"/>
              </a:solidFill>
              <a:effectLst/>
              <a:latin typeface="+mn-lt"/>
              <a:ea typeface="+mn-ea"/>
              <a:cs typeface="+mn-cs"/>
            </a:rPr>
            <a:t>2</a:t>
          </a:r>
          <a:r>
            <a:rPr lang="ja-JP" altLang="en-US" sz="1400">
              <a:solidFill>
                <a:schemeClr val="dk1"/>
              </a:solidFill>
              <a:effectLst/>
              <a:latin typeface="+mn-lt"/>
              <a:ea typeface="+mn-ea"/>
              <a:cs typeface="+mn-cs"/>
            </a:rPr>
            <a:t>番目に低くなっている。</a:t>
          </a:r>
          <a:r>
            <a:rPr lang="ja-JP" altLang="ja-JP" sz="1400">
              <a:solidFill>
                <a:schemeClr val="dk1"/>
              </a:solidFill>
              <a:effectLst/>
              <a:latin typeface="+mn-lt"/>
              <a:ea typeface="+mn-ea"/>
              <a:cs typeface="+mn-cs"/>
            </a:rPr>
            <a:t>　</a:t>
          </a:r>
          <a:endParaRPr lang="ja-JP" altLang="ja-JP" sz="1400">
            <a:effectLst/>
          </a:endParaRPr>
        </a:p>
        <a:p>
          <a:pPr eaLnBrk="1" fontAlgn="auto" latinLnBrk="0" hangingPunct="1"/>
          <a:r>
            <a:rPr lang="ja-JP" altLang="ja-JP" sz="1400">
              <a:solidFill>
                <a:schemeClr val="dk1"/>
              </a:solidFill>
              <a:effectLst/>
              <a:latin typeface="+mn-lt"/>
              <a:ea typeface="+mn-ea"/>
              <a:cs typeface="+mn-cs"/>
            </a:rPr>
            <a:t>　</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今後も</a:t>
          </a:r>
          <a:r>
            <a:rPr lang="ja-JP" altLang="en-US" sz="1400">
              <a:solidFill>
                <a:schemeClr val="dk1"/>
              </a:solidFill>
              <a:effectLst/>
              <a:latin typeface="+mn-lt"/>
              <a:ea typeface="+mn-ea"/>
              <a:cs typeface="+mn-cs"/>
            </a:rPr>
            <a:t>効率的な職員配置を行うとともに人事院勧告の状況を注視し、より適正な人件費になるよう努めていく。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xdr:rowOff>
    </xdr:from>
    <xdr:to>
      <xdr:col>7</xdr:col>
      <xdr:colOff>15875</xdr:colOff>
      <xdr:row>34</xdr:row>
      <xdr:rowOff>143328</xdr:rowOff>
    </xdr:to>
    <xdr:cxnSp macro="">
      <xdr:nvCxnSpPr>
        <xdr:cNvPr id="67" name="直線コネクタ 66"/>
        <xdr:cNvCxnSpPr/>
      </xdr:nvCxnSpPr>
      <xdr:spPr>
        <a:xfrm flipV="1">
          <a:off x="3987800" y="58420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72770</xdr:rowOff>
    </xdr:from>
    <xdr:ext cx="762000" cy="259045"/>
    <xdr:sp macro="" textlink="">
      <xdr:nvSpPr>
        <xdr:cNvPr id="68" name="人件費平均値テキスト"/>
        <xdr:cNvSpPr txBox="1"/>
      </xdr:nvSpPr>
      <xdr:spPr>
        <a:xfrm>
          <a:off x="4914900" y="641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143328</xdr:rowOff>
    </xdr:from>
    <xdr:to>
      <xdr:col>5</xdr:col>
      <xdr:colOff>549275</xdr:colOff>
      <xdr:row>35</xdr:row>
      <xdr:rowOff>151493</xdr:rowOff>
    </xdr:to>
    <xdr:cxnSp macro="">
      <xdr:nvCxnSpPr>
        <xdr:cNvPr id="70" name="直線コネクタ 69"/>
        <xdr:cNvCxnSpPr/>
      </xdr:nvCxnSpPr>
      <xdr:spPr>
        <a:xfrm flipV="1">
          <a:off x="3098800" y="59726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35</xdr:row>
      <xdr:rowOff>167822</xdr:rowOff>
    </xdr:to>
    <xdr:cxnSp macro="">
      <xdr:nvCxnSpPr>
        <xdr:cNvPr id="73" name="直線コネクタ 72"/>
        <xdr:cNvCxnSpPr/>
      </xdr:nvCxnSpPr>
      <xdr:spPr>
        <a:xfrm flipV="1">
          <a:off x="2209800" y="6152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167822</xdr:rowOff>
    </xdr:from>
    <xdr:to>
      <xdr:col>3</xdr:col>
      <xdr:colOff>142875</xdr:colOff>
      <xdr:row>38</xdr:row>
      <xdr:rowOff>61685</xdr:rowOff>
    </xdr:to>
    <xdr:cxnSp macro="">
      <xdr:nvCxnSpPr>
        <xdr:cNvPr id="76" name="直線コネクタ 75"/>
        <xdr:cNvCxnSpPr/>
      </xdr:nvCxnSpPr>
      <xdr:spPr>
        <a:xfrm flipV="1">
          <a:off x="1320800" y="6168572"/>
          <a:ext cx="8890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80" name="テキスト ボックス 79"/>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6" name="円/楕円 85"/>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149877</xdr:rowOff>
    </xdr:from>
    <xdr:ext cx="762000" cy="259045"/>
    <xdr:sp macro="" textlink="">
      <xdr:nvSpPr>
        <xdr:cNvPr id="87" name="人件費該当値テキスト"/>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92528</xdr:rowOff>
    </xdr:from>
    <xdr:to>
      <xdr:col>5</xdr:col>
      <xdr:colOff>600075</xdr:colOff>
      <xdr:row>35</xdr:row>
      <xdr:rowOff>22678</xdr:rowOff>
    </xdr:to>
    <xdr:sp macro="" textlink="">
      <xdr:nvSpPr>
        <xdr:cNvPr id="88" name="円/楕円 87"/>
        <xdr:cNvSpPr/>
      </xdr:nvSpPr>
      <xdr:spPr>
        <a:xfrm>
          <a:off x="3937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32855</xdr:rowOff>
    </xdr:from>
    <xdr:ext cx="736600" cy="259045"/>
    <xdr:sp macro="" textlink="">
      <xdr:nvSpPr>
        <xdr:cNvPr id="89" name="テキスト ボックス 88"/>
        <xdr:cNvSpPr txBox="1"/>
      </xdr:nvSpPr>
      <xdr:spPr>
        <a:xfrm>
          <a:off x="3606800" y="569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0" name="円/楕円 89"/>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1" name="テキスト ボックス 90"/>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117022</xdr:rowOff>
    </xdr:from>
    <xdr:to>
      <xdr:col>3</xdr:col>
      <xdr:colOff>193675</xdr:colOff>
      <xdr:row>36</xdr:row>
      <xdr:rowOff>47172</xdr:rowOff>
    </xdr:to>
    <xdr:sp macro="" textlink="">
      <xdr:nvSpPr>
        <xdr:cNvPr id="92" name="円/楕円 91"/>
        <xdr:cNvSpPr/>
      </xdr:nvSpPr>
      <xdr:spPr>
        <a:xfrm>
          <a:off x="2159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57349</xdr:rowOff>
    </xdr:from>
    <xdr:ext cx="762000" cy="259045"/>
    <xdr:sp macro="" textlink="">
      <xdr:nvSpPr>
        <xdr:cNvPr id="93" name="テキスト ボックス 92"/>
        <xdr:cNvSpPr txBox="1"/>
      </xdr:nvSpPr>
      <xdr:spPr>
        <a:xfrm>
          <a:off x="1828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94" name="円/楕円 93"/>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95" name="テキスト ボックス 94"/>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北海道電力による電気料値上げの影響等により前年度から増加したものの</a:t>
          </a:r>
          <a:r>
            <a:rPr lang="ja-JP" altLang="ja-JP" sz="1400">
              <a:solidFill>
                <a:schemeClr val="dk1"/>
              </a:solidFill>
              <a:effectLst/>
              <a:latin typeface="+mn-lt"/>
              <a:ea typeface="+mn-ea"/>
              <a:cs typeface="+mn-cs"/>
            </a:rPr>
            <a:t>、類似団体平均</a:t>
          </a:r>
          <a:r>
            <a:rPr lang="en-US" altLang="ja-JP" sz="1400">
              <a:solidFill>
                <a:schemeClr val="dk1"/>
              </a:solidFill>
              <a:effectLst/>
              <a:latin typeface="+mn-lt"/>
              <a:ea typeface="+mn-ea"/>
              <a:cs typeface="+mn-cs"/>
            </a:rPr>
            <a:t>12.3</a:t>
          </a:r>
          <a:r>
            <a:rPr lang="ja-JP" altLang="ja-JP" sz="1400">
              <a:solidFill>
                <a:schemeClr val="dk1"/>
              </a:solidFill>
              <a:effectLst/>
              <a:latin typeface="+mn-lt"/>
              <a:ea typeface="+mn-ea"/>
              <a:cs typeface="+mn-cs"/>
            </a:rPr>
            <a:t>を下回る</a:t>
          </a:r>
          <a:r>
            <a:rPr lang="en-US" altLang="ja-JP" sz="1400">
              <a:solidFill>
                <a:schemeClr val="dk1"/>
              </a:solidFill>
              <a:effectLst/>
              <a:latin typeface="+mn-lt"/>
              <a:ea typeface="+mn-ea"/>
              <a:cs typeface="+mn-cs"/>
            </a:rPr>
            <a:t>11.1</a:t>
          </a:r>
          <a:r>
            <a:rPr lang="ja-JP" altLang="en-US" sz="1400">
              <a:solidFill>
                <a:schemeClr val="dk1"/>
              </a:solidFill>
              <a:effectLst/>
              <a:latin typeface="+mn-lt"/>
              <a:ea typeface="+mn-ea"/>
              <a:cs typeface="+mn-cs"/>
            </a:rPr>
            <a:t>と類似団体</a:t>
          </a:r>
          <a:r>
            <a:rPr lang="en-US" altLang="ja-JP" sz="1400">
              <a:solidFill>
                <a:schemeClr val="dk1"/>
              </a:solidFill>
              <a:effectLst/>
              <a:latin typeface="+mn-lt"/>
              <a:ea typeface="+mn-ea"/>
              <a:cs typeface="+mn-cs"/>
            </a:rPr>
            <a:t>5</a:t>
          </a:r>
          <a:r>
            <a:rPr lang="ja-JP" altLang="en-US" sz="1400">
              <a:solidFill>
                <a:schemeClr val="dk1"/>
              </a:solidFill>
              <a:effectLst/>
              <a:latin typeface="+mn-lt"/>
              <a:ea typeface="+mn-ea"/>
              <a:cs typeface="+mn-cs"/>
            </a:rPr>
            <a:t>番目に低くなっている。引き続き物件費の削減に努めていく。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15</xdr:row>
      <xdr:rowOff>151493</xdr:rowOff>
    </xdr:to>
    <xdr:cxnSp macro="">
      <xdr:nvCxnSpPr>
        <xdr:cNvPr id="130" name="直線コネクタ 129"/>
        <xdr:cNvCxnSpPr/>
      </xdr:nvCxnSpPr>
      <xdr:spPr>
        <a:xfrm>
          <a:off x="15671800" y="2723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15</xdr:row>
      <xdr:rowOff>151493</xdr:rowOff>
    </xdr:to>
    <xdr:cxnSp macro="">
      <xdr:nvCxnSpPr>
        <xdr:cNvPr id="133" name="直線コネクタ 132"/>
        <xdr:cNvCxnSpPr/>
      </xdr:nvCxnSpPr>
      <xdr:spPr>
        <a:xfrm>
          <a:off x="14782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35" name="テキスト ボックス 134"/>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151493</xdr:rowOff>
    </xdr:to>
    <xdr:cxnSp macro="">
      <xdr:nvCxnSpPr>
        <xdr:cNvPr id="136" name="直線コネクタ 135"/>
        <xdr:cNvCxnSpPr/>
      </xdr:nvCxnSpPr>
      <xdr:spPr>
        <a:xfrm>
          <a:off x="13893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8" name="テキスト ボックス 137"/>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16</xdr:row>
      <xdr:rowOff>56243</xdr:rowOff>
    </xdr:to>
    <xdr:cxnSp macro="">
      <xdr:nvCxnSpPr>
        <xdr:cNvPr id="139" name="直線コネクタ 138"/>
        <xdr:cNvCxnSpPr/>
      </xdr:nvCxnSpPr>
      <xdr:spPr>
        <a:xfrm flipV="1">
          <a:off x="13004800" y="2668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41" name="テキスト ボックス 14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43" name="テキスト ボックス 142"/>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9" name="円/楕円 148"/>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50"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1" name="円/楕円 150"/>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2" name="テキスト ボックス 151"/>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3" name="円/楕円 152"/>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4" name="テキスト ボックス 153"/>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5" name="円/楕円 154"/>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6" name="テキスト ボックス 155"/>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7" name="円/楕円 156"/>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58" name="テキスト ボックス 157"/>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類似団体平均</a:t>
          </a:r>
          <a:r>
            <a:rPr lang="en-US" altLang="ja-JP" sz="1400">
              <a:solidFill>
                <a:schemeClr val="dk1"/>
              </a:solidFill>
              <a:effectLst/>
              <a:latin typeface="+mn-lt"/>
              <a:ea typeface="+mn-ea"/>
              <a:cs typeface="+mn-cs"/>
            </a:rPr>
            <a:t>16.1</a:t>
          </a:r>
          <a:r>
            <a:rPr lang="ja-JP" altLang="en-US" sz="1400">
              <a:solidFill>
                <a:schemeClr val="dk1"/>
              </a:solidFill>
              <a:effectLst/>
              <a:latin typeface="+mn-lt"/>
              <a:ea typeface="+mn-ea"/>
              <a:cs typeface="+mn-cs"/>
            </a:rPr>
            <a:t>を上回る</a:t>
          </a:r>
          <a:r>
            <a:rPr lang="en-US" altLang="ja-JP" sz="1400">
              <a:solidFill>
                <a:schemeClr val="dk1"/>
              </a:solidFill>
              <a:effectLst/>
              <a:latin typeface="+mn-lt"/>
              <a:ea typeface="+mn-ea"/>
              <a:cs typeface="+mn-cs"/>
            </a:rPr>
            <a:t>16.7</a:t>
          </a:r>
          <a:r>
            <a:rPr lang="ja-JP" altLang="en-US" sz="1400">
              <a:solidFill>
                <a:schemeClr val="dk1"/>
              </a:solidFill>
              <a:effectLst/>
              <a:latin typeface="+mn-lt"/>
              <a:ea typeface="+mn-ea"/>
              <a:cs typeface="+mn-cs"/>
            </a:rPr>
            <a:t>と類似団体中</a:t>
          </a:r>
          <a:r>
            <a:rPr lang="en-US" altLang="ja-JP" sz="1400">
              <a:solidFill>
                <a:schemeClr val="dk1"/>
              </a:solidFill>
              <a:effectLst/>
              <a:latin typeface="+mn-lt"/>
              <a:ea typeface="+mn-ea"/>
              <a:cs typeface="+mn-cs"/>
            </a:rPr>
            <a:t>12</a:t>
          </a:r>
          <a:r>
            <a:rPr lang="ja-JP" altLang="en-US" sz="1400">
              <a:solidFill>
                <a:schemeClr val="dk1"/>
              </a:solidFill>
              <a:effectLst/>
              <a:latin typeface="+mn-lt"/>
              <a:ea typeface="+mn-ea"/>
              <a:cs typeface="+mn-cs"/>
            </a:rPr>
            <a:t>位となっており、</a:t>
          </a:r>
          <a:r>
            <a:rPr lang="ja-JP" altLang="ja-JP" sz="1400">
              <a:solidFill>
                <a:schemeClr val="dk1"/>
              </a:solidFill>
              <a:effectLst/>
              <a:latin typeface="+mn-lt"/>
              <a:ea typeface="+mn-ea"/>
              <a:cs typeface="+mn-cs"/>
            </a:rPr>
            <a:t>生活保護費や</a:t>
          </a:r>
          <a:r>
            <a:rPr lang="ja-JP" altLang="en-US" sz="1400">
              <a:solidFill>
                <a:schemeClr val="dk1"/>
              </a:solidFill>
              <a:effectLst/>
              <a:latin typeface="+mn-lt"/>
              <a:ea typeface="+mn-ea"/>
              <a:cs typeface="+mn-cs"/>
            </a:rPr>
            <a:t>障害福祉</a:t>
          </a:r>
          <a:r>
            <a:rPr lang="ja-JP" altLang="ja-JP" sz="1400">
              <a:solidFill>
                <a:schemeClr val="dk1"/>
              </a:solidFill>
              <a:effectLst/>
              <a:latin typeface="+mn-lt"/>
              <a:ea typeface="+mn-ea"/>
              <a:cs typeface="+mn-cs"/>
            </a:rPr>
            <a:t>費</a:t>
          </a:r>
          <a:r>
            <a:rPr lang="ja-JP" altLang="en-US" sz="1400">
              <a:solidFill>
                <a:schemeClr val="dk1"/>
              </a:solidFill>
              <a:effectLst/>
              <a:latin typeface="+mn-lt"/>
              <a:ea typeface="+mn-ea"/>
              <a:cs typeface="+mn-cs"/>
            </a:rPr>
            <a:t>等</a:t>
          </a:r>
          <a:r>
            <a:rPr lang="ja-JP" altLang="ja-JP" sz="1400">
              <a:solidFill>
                <a:schemeClr val="dk1"/>
              </a:solidFill>
              <a:effectLst/>
              <a:latin typeface="+mn-lt"/>
              <a:ea typeface="+mn-ea"/>
              <a:cs typeface="+mn-cs"/>
            </a:rPr>
            <a:t>の</a:t>
          </a:r>
          <a:r>
            <a:rPr lang="ja-JP" altLang="en-US" sz="1400">
              <a:solidFill>
                <a:schemeClr val="dk1"/>
              </a:solidFill>
              <a:effectLst/>
              <a:latin typeface="+mn-lt"/>
              <a:ea typeface="+mn-ea"/>
              <a:cs typeface="+mn-cs"/>
            </a:rPr>
            <a:t>増加傾向に変化が見られず、</a:t>
          </a:r>
          <a:r>
            <a:rPr lang="ja-JP" altLang="ja-JP" sz="1400">
              <a:solidFill>
                <a:schemeClr val="dk1"/>
              </a:solidFill>
              <a:effectLst/>
              <a:latin typeface="+mn-lt"/>
              <a:ea typeface="+mn-ea"/>
              <a:cs typeface="+mn-cs"/>
            </a:rPr>
            <a:t>高い水準</a:t>
          </a:r>
          <a:r>
            <a:rPr lang="ja-JP" altLang="en-US" sz="1400">
              <a:solidFill>
                <a:schemeClr val="dk1"/>
              </a:solidFill>
              <a:effectLst/>
              <a:latin typeface="+mn-lt"/>
              <a:ea typeface="+mn-ea"/>
              <a:cs typeface="+mn-cs"/>
            </a:rPr>
            <a:t>で推移している（扶助費は</a:t>
          </a:r>
          <a:r>
            <a:rPr lang="en-US" altLang="ja-JP" sz="1400">
              <a:solidFill>
                <a:schemeClr val="dk1"/>
              </a:solidFill>
              <a:effectLst/>
              <a:latin typeface="+mn-lt"/>
              <a:ea typeface="+mn-ea"/>
              <a:cs typeface="+mn-cs"/>
            </a:rPr>
            <a:t>5</a:t>
          </a:r>
          <a:r>
            <a:rPr lang="ja-JP" altLang="en-US" sz="1400">
              <a:solidFill>
                <a:schemeClr val="dk1"/>
              </a:solidFill>
              <a:effectLst/>
              <a:latin typeface="+mn-lt"/>
              <a:ea typeface="+mn-ea"/>
              <a:cs typeface="+mn-cs"/>
            </a:rPr>
            <a:t>年間で</a:t>
          </a:r>
          <a:r>
            <a:rPr lang="en-US" altLang="ja-JP" sz="1400">
              <a:solidFill>
                <a:schemeClr val="dk1"/>
              </a:solidFill>
              <a:effectLst/>
              <a:latin typeface="+mn-lt"/>
              <a:ea typeface="+mn-ea"/>
              <a:cs typeface="+mn-cs"/>
            </a:rPr>
            <a:t>635</a:t>
          </a:r>
          <a:r>
            <a:rPr lang="ja-JP" altLang="en-US" sz="1400">
              <a:solidFill>
                <a:schemeClr val="dk1"/>
              </a:solidFill>
              <a:effectLst/>
              <a:latin typeface="+mn-lt"/>
              <a:ea typeface="+mn-ea"/>
              <a:cs typeface="+mn-cs"/>
            </a:rPr>
            <a:t>億円の増）。</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今後も、少子高齢化等により財政需要はさらに拡大することが想定されるなか、持続可能な財政運営に向けて、行財政改革に努めていく。</a:t>
          </a:r>
          <a:endParaRPr lang="en-US" altLang="ja-JP" sz="14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69850</xdr:rowOff>
    </xdr:from>
    <xdr:to>
      <xdr:col>7</xdr:col>
      <xdr:colOff>15875</xdr:colOff>
      <xdr:row>60</xdr:row>
      <xdr:rowOff>127000</xdr:rowOff>
    </xdr:to>
    <xdr:cxnSp macro="">
      <xdr:nvCxnSpPr>
        <xdr:cNvPr id="191" name="直線コネクタ 190"/>
        <xdr:cNvCxnSpPr/>
      </xdr:nvCxnSpPr>
      <xdr:spPr>
        <a:xfrm flipV="1">
          <a:off x="3987800" y="10356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92727</xdr:rowOff>
    </xdr:from>
    <xdr:ext cx="762000" cy="259045"/>
    <xdr:sp macro="" textlink="">
      <xdr:nvSpPr>
        <xdr:cNvPr id="192" name="扶助費平均値テキスト"/>
        <xdr:cNvSpPr txBox="1"/>
      </xdr:nvSpPr>
      <xdr:spPr>
        <a:xfrm>
          <a:off x="4914900" y="1003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60</xdr:row>
      <xdr:rowOff>127000</xdr:rowOff>
    </xdr:to>
    <xdr:cxnSp macro="">
      <xdr:nvCxnSpPr>
        <xdr:cNvPr id="194" name="直線コネクタ 193"/>
        <xdr:cNvCxnSpPr/>
      </xdr:nvCxnSpPr>
      <xdr:spPr>
        <a:xfrm>
          <a:off x="3098800" y="1018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149877</xdr:rowOff>
    </xdr:from>
    <xdr:ext cx="736600" cy="259045"/>
    <xdr:sp macro="" textlink="">
      <xdr:nvSpPr>
        <xdr:cNvPr id="196" name="テキスト ボックス 195"/>
        <xdr:cNvSpPr txBox="1"/>
      </xdr:nvSpPr>
      <xdr:spPr>
        <a:xfrm>
          <a:off x="3606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59</xdr:row>
      <xdr:rowOff>88900</xdr:rowOff>
    </xdr:to>
    <xdr:cxnSp macro="">
      <xdr:nvCxnSpPr>
        <xdr:cNvPr id="197" name="直線コネクタ 196"/>
        <xdr:cNvCxnSpPr/>
      </xdr:nvCxnSpPr>
      <xdr:spPr>
        <a:xfrm flipV="1">
          <a:off x="2209800" y="1018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9" name="テキスト ボックス 198"/>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59</xdr:row>
      <xdr:rowOff>88900</xdr:rowOff>
    </xdr:to>
    <xdr:cxnSp macro="">
      <xdr:nvCxnSpPr>
        <xdr:cNvPr id="200" name="直線コネクタ 199"/>
        <xdr:cNvCxnSpPr/>
      </xdr:nvCxnSpPr>
      <xdr:spPr>
        <a:xfrm>
          <a:off x="1320800" y="99568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202" name="テキスト ボックス 201"/>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04" name="テキスト ボックス 20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19050</xdr:rowOff>
    </xdr:from>
    <xdr:to>
      <xdr:col>7</xdr:col>
      <xdr:colOff>66675</xdr:colOff>
      <xdr:row>60</xdr:row>
      <xdr:rowOff>120650</xdr:rowOff>
    </xdr:to>
    <xdr:sp macro="" textlink="">
      <xdr:nvSpPr>
        <xdr:cNvPr id="210" name="円/楕円 209"/>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162577</xdr:rowOff>
    </xdr:from>
    <xdr:ext cx="762000" cy="259045"/>
    <xdr:sp macro="" textlink="">
      <xdr:nvSpPr>
        <xdr:cNvPr id="211" name="扶助費該当値テキスト"/>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12" name="円/楕円 211"/>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3" name="テキスト ボックス 212"/>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4" name="円/楕円 213"/>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5" name="テキスト ボックス 214"/>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6" name="円/楕円 215"/>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7" name="テキスト ボックス 216"/>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8" name="円/楕円 217"/>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9" name="テキスト ボックス 218"/>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類似団体ではほとんど行われていない除雪費が含まれている（平成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年度決算</a:t>
          </a:r>
          <a:r>
            <a:rPr lang="en-US" altLang="ja-JP" sz="1400">
              <a:solidFill>
                <a:schemeClr val="dk1"/>
              </a:solidFill>
              <a:effectLst/>
              <a:latin typeface="+mn-lt"/>
              <a:ea typeface="+mn-ea"/>
              <a:cs typeface="+mn-cs"/>
            </a:rPr>
            <a:t>176</a:t>
          </a:r>
          <a:r>
            <a:rPr lang="ja-JP" altLang="ja-JP" sz="1400">
              <a:solidFill>
                <a:schemeClr val="dk1"/>
              </a:solidFill>
              <a:effectLst/>
              <a:latin typeface="+mn-lt"/>
              <a:ea typeface="+mn-ea"/>
              <a:cs typeface="+mn-cs"/>
            </a:rPr>
            <a:t>億円）こと</a:t>
          </a:r>
          <a:r>
            <a:rPr lang="ja-JP" altLang="en-US" sz="1400">
              <a:solidFill>
                <a:schemeClr val="dk1"/>
              </a:solidFill>
              <a:effectLst/>
              <a:latin typeface="+mn-lt"/>
              <a:ea typeface="+mn-ea"/>
              <a:cs typeface="+mn-cs"/>
            </a:rPr>
            <a:t>や国民健康保険会計・介護保険会計の繰出金、後期高齢者療養給付費負担金等の増加により</a:t>
          </a:r>
          <a:r>
            <a:rPr lang="ja-JP" altLang="ja-JP" sz="1400">
              <a:solidFill>
                <a:schemeClr val="dk1"/>
              </a:solidFill>
              <a:effectLst/>
              <a:latin typeface="+mn-lt"/>
              <a:ea typeface="+mn-ea"/>
              <a:cs typeface="+mn-cs"/>
            </a:rPr>
            <a:t>、類似団体中最も高い水準となっている。</a:t>
          </a:r>
          <a:r>
            <a:rPr lang="ja-JP" altLang="en-US" sz="1400">
              <a:solidFill>
                <a:schemeClr val="dk1"/>
              </a:solidFill>
              <a:effectLst/>
              <a:latin typeface="+mn-lt"/>
              <a:ea typeface="+mn-ea"/>
              <a:cs typeface="+mn-cs"/>
            </a:rPr>
            <a:t>今後も少子高齢化の進展などによりこの傾向は続くことが見込まれるため、引き続き事業の見直し等により、経費の縮減に努めていく。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146050</xdr:rowOff>
    </xdr:from>
    <xdr:to>
      <xdr:col>24</xdr:col>
      <xdr:colOff>31750</xdr:colOff>
      <xdr:row>61</xdr:row>
      <xdr:rowOff>127000</xdr:rowOff>
    </xdr:to>
    <xdr:cxnSp macro="">
      <xdr:nvCxnSpPr>
        <xdr:cNvPr id="252" name="直線コネクタ 251"/>
        <xdr:cNvCxnSpPr/>
      </xdr:nvCxnSpPr>
      <xdr:spPr>
        <a:xfrm>
          <a:off x="15671800" y="10433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3"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165100</xdr:rowOff>
    </xdr:from>
    <xdr:to>
      <xdr:col>22</xdr:col>
      <xdr:colOff>565150</xdr:colOff>
      <xdr:row>60</xdr:row>
      <xdr:rowOff>146050</xdr:rowOff>
    </xdr:to>
    <xdr:cxnSp macro="">
      <xdr:nvCxnSpPr>
        <xdr:cNvPr id="255" name="直線コネクタ 254"/>
        <xdr:cNvCxnSpPr/>
      </xdr:nvCxnSpPr>
      <xdr:spPr>
        <a:xfrm>
          <a:off x="14782800" y="10280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7" name="テキスト ボックス 256"/>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146050</xdr:rowOff>
    </xdr:from>
    <xdr:to>
      <xdr:col>21</xdr:col>
      <xdr:colOff>361950</xdr:colOff>
      <xdr:row>59</xdr:row>
      <xdr:rowOff>165100</xdr:rowOff>
    </xdr:to>
    <xdr:cxnSp macro="">
      <xdr:nvCxnSpPr>
        <xdr:cNvPr id="258" name="直線コネクタ 257"/>
        <xdr:cNvCxnSpPr/>
      </xdr:nvCxnSpPr>
      <xdr:spPr>
        <a:xfrm>
          <a:off x="13893800" y="10090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0" name="テキスト ボックス 259"/>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146050</xdr:rowOff>
    </xdr:from>
    <xdr:to>
      <xdr:col>20</xdr:col>
      <xdr:colOff>158750</xdr:colOff>
      <xdr:row>58</xdr:row>
      <xdr:rowOff>165100</xdr:rowOff>
    </xdr:to>
    <xdr:cxnSp macro="">
      <xdr:nvCxnSpPr>
        <xdr:cNvPr id="261" name="直線コネクタ 260"/>
        <xdr:cNvCxnSpPr/>
      </xdr:nvCxnSpPr>
      <xdr:spPr>
        <a:xfrm flipV="1">
          <a:off x="13004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3" name="テキスト ボックス 262"/>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76200</xdr:rowOff>
    </xdr:from>
    <xdr:to>
      <xdr:col>24</xdr:col>
      <xdr:colOff>82550</xdr:colOff>
      <xdr:row>62</xdr:row>
      <xdr:rowOff>6350</xdr:rowOff>
    </xdr:to>
    <xdr:sp macro="" textlink="">
      <xdr:nvSpPr>
        <xdr:cNvPr id="271" name="円/楕円 270"/>
        <xdr:cNvSpPr/>
      </xdr:nvSpPr>
      <xdr:spPr>
        <a:xfrm>
          <a:off x="164592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156227</xdr:rowOff>
    </xdr:from>
    <xdr:ext cx="762000" cy="259045"/>
    <xdr:sp macro="" textlink="">
      <xdr:nvSpPr>
        <xdr:cNvPr id="272" name="その他該当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95250</xdr:rowOff>
    </xdr:from>
    <xdr:to>
      <xdr:col>22</xdr:col>
      <xdr:colOff>615950</xdr:colOff>
      <xdr:row>61</xdr:row>
      <xdr:rowOff>25400</xdr:rowOff>
    </xdr:to>
    <xdr:sp macro="" textlink="">
      <xdr:nvSpPr>
        <xdr:cNvPr id="273" name="円/楕円 272"/>
        <xdr:cNvSpPr/>
      </xdr:nvSpPr>
      <xdr:spPr>
        <a:xfrm>
          <a:off x="1562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10177</xdr:rowOff>
    </xdr:from>
    <xdr:ext cx="736600" cy="259045"/>
    <xdr:sp macro="" textlink="">
      <xdr:nvSpPr>
        <xdr:cNvPr id="274" name="テキスト ボックス 273"/>
        <xdr:cNvSpPr txBox="1"/>
      </xdr:nvSpPr>
      <xdr:spPr>
        <a:xfrm>
          <a:off x="15290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114300</xdr:rowOff>
    </xdr:from>
    <xdr:to>
      <xdr:col>21</xdr:col>
      <xdr:colOff>412750</xdr:colOff>
      <xdr:row>60</xdr:row>
      <xdr:rowOff>44450</xdr:rowOff>
    </xdr:to>
    <xdr:sp macro="" textlink="">
      <xdr:nvSpPr>
        <xdr:cNvPr id="275" name="円/楕円 274"/>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29227</xdr:rowOff>
    </xdr:from>
    <xdr:ext cx="762000" cy="259045"/>
    <xdr:sp macro="" textlink="">
      <xdr:nvSpPr>
        <xdr:cNvPr id="276" name="テキスト ボックス 275"/>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95250</xdr:rowOff>
    </xdr:from>
    <xdr:to>
      <xdr:col>20</xdr:col>
      <xdr:colOff>209550</xdr:colOff>
      <xdr:row>59</xdr:row>
      <xdr:rowOff>25400</xdr:rowOff>
    </xdr:to>
    <xdr:sp macro="" textlink="">
      <xdr:nvSpPr>
        <xdr:cNvPr id="277" name="円/楕円 276"/>
        <xdr:cNvSpPr/>
      </xdr:nvSpPr>
      <xdr:spPr>
        <a:xfrm>
          <a:off x="13843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10177</xdr:rowOff>
    </xdr:from>
    <xdr:ext cx="762000" cy="259045"/>
    <xdr:sp macro="" textlink="">
      <xdr:nvSpPr>
        <xdr:cNvPr id="278" name="テキスト ボックス 277"/>
        <xdr:cNvSpPr txBox="1"/>
      </xdr:nvSpPr>
      <xdr:spPr>
        <a:xfrm>
          <a:off x="13512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9" name="円/楕円 278"/>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80" name="テキスト ボックス 279"/>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企業会計の元利償還金等の減</a:t>
          </a:r>
          <a:r>
            <a:rPr lang="ja-JP" altLang="ja-JP" sz="1400">
              <a:solidFill>
                <a:schemeClr val="dk1"/>
              </a:solidFill>
              <a:effectLst/>
              <a:latin typeface="+mn-lt"/>
              <a:ea typeface="+mn-ea"/>
              <a:cs typeface="+mn-cs"/>
            </a:rPr>
            <a:t>により</a:t>
          </a:r>
          <a:r>
            <a:rPr lang="ja-JP" altLang="en-US" sz="1400">
              <a:solidFill>
                <a:schemeClr val="dk1"/>
              </a:solidFill>
              <a:effectLst/>
              <a:latin typeface="+mn-lt"/>
              <a:ea typeface="+mn-ea"/>
              <a:cs typeface="+mn-cs"/>
            </a:rPr>
            <a:t>前年度より</a:t>
          </a:r>
          <a:r>
            <a:rPr lang="ja-JP" altLang="ja-JP" sz="1400">
              <a:solidFill>
                <a:schemeClr val="dk1"/>
              </a:solidFill>
              <a:effectLst/>
              <a:latin typeface="+mn-lt"/>
              <a:ea typeface="+mn-ea"/>
              <a:cs typeface="+mn-cs"/>
            </a:rPr>
            <a:t>減少し</a:t>
          </a:r>
          <a:r>
            <a:rPr lang="ja-JP" altLang="en-US" sz="1400">
              <a:solidFill>
                <a:schemeClr val="dk1"/>
              </a:solidFill>
              <a:effectLst/>
              <a:latin typeface="+mn-lt"/>
              <a:ea typeface="+mn-ea"/>
              <a:cs typeface="+mn-cs"/>
            </a:rPr>
            <a:t>たものの、類似団体平均</a:t>
          </a:r>
          <a:r>
            <a:rPr lang="en-US" altLang="ja-JP" sz="1400">
              <a:solidFill>
                <a:schemeClr val="dk1"/>
              </a:solidFill>
              <a:effectLst/>
              <a:latin typeface="+mn-lt"/>
              <a:ea typeface="+mn-ea"/>
              <a:cs typeface="+mn-cs"/>
            </a:rPr>
            <a:t>9.9</a:t>
          </a:r>
          <a:r>
            <a:rPr lang="ja-JP" altLang="en-US" sz="1400">
              <a:solidFill>
                <a:schemeClr val="dk1"/>
              </a:solidFill>
              <a:effectLst/>
              <a:latin typeface="+mn-lt"/>
              <a:ea typeface="+mn-ea"/>
              <a:cs typeface="+mn-cs"/>
            </a:rPr>
            <a:t>を上回る</a:t>
          </a:r>
          <a:r>
            <a:rPr lang="en-US" altLang="ja-JP" sz="1400">
              <a:solidFill>
                <a:schemeClr val="dk1"/>
              </a:solidFill>
              <a:effectLst/>
              <a:latin typeface="+mn-lt"/>
              <a:ea typeface="+mn-ea"/>
              <a:cs typeface="+mn-cs"/>
            </a:rPr>
            <a:t>11.7</a:t>
          </a:r>
          <a:r>
            <a:rPr lang="ja-JP" altLang="en-US" sz="1400">
              <a:solidFill>
                <a:schemeClr val="dk1"/>
              </a:solidFill>
              <a:effectLst/>
              <a:latin typeface="+mn-lt"/>
              <a:ea typeface="+mn-ea"/>
              <a:cs typeface="+mn-cs"/>
            </a:rPr>
            <a:t>となっている。今後も企業会計の元利償還金の減少等が想定されるが、更なる事業の見直し等により、経費の縮減に努めていく。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50800</xdr:rowOff>
    </xdr:from>
    <xdr:to>
      <xdr:col>24</xdr:col>
      <xdr:colOff>31750</xdr:colOff>
      <xdr:row>39</xdr:row>
      <xdr:rowOff>146050</xdr:rowOff>
    </xdr:to>
    <xdr:cxnSp macro="">
      <xdr:nvCxnSpPr>
        <xdr:cNvPr id="313" name="直線コネクタ 312"/>
        <xdr:cNvCxnSpPr/>
      </xdr:nvCxnSpPr>
      <xdr:spPr>
        <a:xfrm flipV="1">
          <a:off x="15671800" y="6737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4"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146050</xdr:rowOff>
    </xdr:from>
    <xdr:to>
      <xdr:col>22</xdr:col>
      <xdr:colOff>565150</xdr:colOff>
      <xdr:row>40</xdr:row>
      <xdr:rowOff>88900</xdr:rowOff>
    </xdr:to>
    <xdr:cxnSp macro="">
      <xdr:nvCxnSpPr>
        <xdr:cNvPr id="316" name="直線コネクタ 315"/>
        <xdr:cNvCxnSpPr/>
      </xdr:nvCxnSpPr>
      <xdr:spPr>
        <a:xfrm flipV="1">
          <a:off x="14782800" y="683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16527</xdr:rowOff>
    </xdr:from>
    <xdr:ext cx="736600" cy="259045"/>
    <xdr:sp macro="" textlink="">
      <xdr:nvSpPr>
        <xdr:cNvPr id="318" name="テキスト ボックス 317"/>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xdr:rowOff>
    </xdr:from>
    <xdr:to>
      <xdr:col>21</xdr:col>
      <xdr:colOff>361950</xdr:colOff>
      <xdr:row>40</xdr:row>
      <xdr:rowOff>88900</xdr:rowOff>
    </xdr:to>
    <xdr:cxnSp macro="">
      <xdr:nvCxnSpPr>
        <xdr:cNvPr id="319" name="直線コネクタ 318"/>
        <xdr:cNvCxnSpPr/>
      </xdr:nvCxnSpPr>
      <xdr:spPr>
        <a:xfrm>
          <a:off x="13893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54627</xdr:rowOff>
    </xdr:from>
    <xdr:ext cx="762000" cy="259045"/>
    <xdr:sp macro="" textlink="">
      <xdr:nvSpPr>
        <xdr:cNvPr id="321" name="テキスト ボックス 320"/>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xdr:rowOff>
    </xdr:from>
    <xdr:to>
      <xdr:col>20</xdr:col>
      <xdr:colOff>158750</xdr:colOff>
      <xdr:row>41</xdr:row>
      <xdr:rowOff>50800</xdr:rowOff>
    </xdr:to>
    <xdr:cxnSp macro="">
      <xdr:nvCxnSpPr>
        <xdr:cNvPr id="322" name="直線コネクタ 321"/>
        <xdr:cNvCxnSpPr/>
      </xdr:nvCxnSpPr>
      <xdr:spPr>
        <a:xfrm flipV="1">
          <a:off x="13004800" y="6870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4" name="テキスト ボックス 323"/>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6" name="テキスト ボックス 325"/>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0</xdr:rowOff>
    </xdr:from>
    <xdr:to>
      <xdr:col>24</xdr:col>
      <xdr:colOff>82550</xdr:colOff>
      <xdr:row>39</xdr:row>
      <xdr:rowOff>101600</xdr:rowOff>
    </xdr:to>
    <xdr:sp macro="" textlink="">
      <xdr:nvSpPr>
        <xdr:cNvPr id="332" name="円/楕円 331"/>
        <xdr:cNvSpPr/>
      </xdr:nvSpPr>
      <xdr:spPr>
        <a:xfrm>
          <a:off x="16459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143527</xdr:rowOff>
    </xdr:from>
    <xdr:ext cx="762000" cy="259045"/>
    <xdr:sp macro="" textlink="">
      <xdr:nvSpPr>
        <xdr:cNvPr id="333" name="補助費等該当値テキスト"/>
        <xdr:cNvSpPr txBox="1"/>
      </xdr:nvSpPr>
      <xdr:spPr>
        <a:xfrm>
          <a:off x="16598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95250</xdr:rowOff>
    </xdr:from>
    <xdr:to>
      <xdr:col>22</xdr:col>
      <xdr:colOff>615950</xdr:colOff>
      <xdr:row>40</xdr:row>
      <xdr:rowOff>25400</xdr:rowOff>
    </xdr:to>
    <xdr:sp macro="" textlink="">
      <xdr:nvSpPr>
        <xdr:cNvPr id="334" name="円/楕円 333"/>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10177</xdr:rowOff>
    </xdr:from>
    <xdr:ext cx="736600" cy="259045"/>
    <xdr:sp macro="" textlink="">
      <xdr:nvSpPr>
        <xdr:cNvPr id="335" name="テキスト ボックス 334"/>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6" name="円/楕円 335"/>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7" name="テキスト ボックス 336"/>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133350</xdr:rowOff>
    </xdr:from>
    <xdr:to>
      <xdr:col>20</xdr:col>
      <xdr:colOff>209550</xdr:colOff>
      <xdr:row>40</xdr:row>
      <xdr:rowOff>63500</xdr:rowOff>
    </xdr:to>
    <xdr:sp macro="" textlink="">
      <xdr:nvSpPr>
        <xdr:cNvPr id="338" name="円/楕円 337"/>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48277</xdr:rowOff>
    </xdr:from>
    <xdr:ext cx="762000" cy="259045"/>
    <xdr:sp macro="" textlink="">
      <xdr:nvSpPr>
        <xdr:cNvPr id="339" name="テキスト ボックス 338"/>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0</xdr:rowOff>
    </xdr:from>
    <xdr:to>
      <xdr:col>19</xdr:col>
      <xdr:colOff>6350</xdr:colOff>
      <xdr:row>41</xdr:row>
      <xdr:rowOff>101600</xdr:rowOff>
    </xdr:to>
    <xdr:sp macro="" textlink="">
      <xdr:nvSpPr>
        <xdr:cNvPr id="340" name="円/楕円 339"/>
        <xdr:cNvSpPr/>
      </xdr:nvSpPr>
      <xdr:spPr>
        <a:xfrm>
          <a:off x="12954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86377</xdr:rowOff>
    </xdr:from>
    <xdr:ext cx="762000" cy="259045"/>
    <xdr:sp macro="" textlink="">
      <xdr:nvSpPr>
        <xdr:cNvPr id="341" name="テキスト ボックス 340"/>
        <xdr:cNvSpPr txBox="1"/>
      </xdr:nvSpPr>
      <xdr:spPr>
        <a:xfrm>
          <a:off x="12623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　</a:t>
          </a:r>
          <a:r>
            <a:rPr lang="en-US" altLang="ja-JP" sz="1400">
              <a:solidFill>
                <a:schemeClr val="dk1"/>
              </a:solidFill>
              <a:effectLst/>
              <a:latin typeface="+mn-lt"/>
              <a:ea typeface="+mn-ea"/>
              <a:cs typeface="+mn-cs"/>
            </a:rPr>
            <a:t> </a:t>
          </a:r>
          <a:r>
            <a:rPr lang="ja-JP" altLang="en-US" sz="1200">
              <a:solidFill>
                <a:schemeClr val="dk1"/>
              </a:solidFill>
              <a:effectLst/>
              <a:latin typeface="+mn-lt"/>
              <a:ea typeface="+mn-ea"/>
              <a:cs typeface="+mn-cs"/>
            </a:rPr>
            <a:t>行財政改革による継続した建設債の発行額縮減等により、建設債の元利償還金が減り、平成</a:t>
          </a:r>
          <a:r>
            <a:rPr lang="en-US" altLang="ja-JP" sz="1200">
              <a:solidFill>
                <a:schemeClr val="dk1"/>
              </a:solidFill>
              <a:effectLst/>
              <a:latin typeface="+mn-lt"/>
              <a:ea typeface="+mn-ea"/>
              <a:cs typeface="+mn-cs"/>
            </a:rPr>
            <a:t>22</a:t>
          </a:r>
          <a:r>
            <a:rPr lang="ja-JP" altLang="en-US" sz="1200">
              <a:solidFill>
                <a:schemeClr val="dk1"/>
              </a:solidFill>
              <a:effectLst/>
              <a:latin typeface="+mn-lt"/>
              <a:ea typeface="+mn-ea"/>
              <a:cs typeface="+mn-cs"/>
            </a:rPr>
            <a:t>年以降</a:t>
          </a:r>
          <a:r>
            <a:rPr lang="ja-JP" altLang="ja-JP" sz="1200">
              <a:solidFill>
                <a:schemeClr val="dk1"/>
              </a:solidFill>
              <a:effectLst/>
              <a:latin typeface="+mn-lt"/>
              <a:ea typeface="+mn-ea"/>
              <a:cs typeface="+mn-cs"/>
            </a:rPr>
            <a:t>公債費は</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a:t>
          </a:r>
          <a:r>
            <a:rPr lang="ja-JP" altLang="en-US" sz="1200">
              <a:solidFill>
                <a:schemeClr val="dk1"/>
              </a:solidFill>
              <a:effectLst/>
              <a:latin typeface="+mn-lt"/>
              <a:ea typeface="+mn-ea"/>
              <a:cs typeface="+mn-cs"/>
            </a:rPr>
            <a:t>ている（公債費は</a:t>
          </a:r>
          <a:r>
            <a:rPr lang="en-US" altLang="ja-JP" sz="1200">
              <a:solidFill>
                <a:schemeClr val="dk1"/>
              </a:solidFill>
              <a:effectLst/>
              <a:latin typeface="+mn-lt"/>
              <a:ea typeface="+mn-ea"/>
              <a:cs typeface="+mn-cs"/>
            </a:rPr>
            <a:t>4</a:t>
          </a:r>
          <a:r>
            <a:rPr lang="ja-JP" altLang="en-US" sz="1200">
              <a:solidFill>
                <a:schemeClr val="dk1"/>
              </a:solidFill>
              <a:effectLst/>
              <a:latin typeface="+mn-lt"/>
              <a:ea typeface="+mn-ea"/>
              <a:cs typeface="+mn-cs"/>
            </a:rPr>
            <a:t>年間で</a:t>
          </a:r>
          <a:r>
            <a:rPr lang="en-US" altLang="ja-JP" sz="1200">
              <a:solidFill>
                <a:schemeClr val="dk1"/>
              </a:solidFill>
              <a:effectLst/>
              <a:latin typeface="+mn-lt"/>
              <a:ea typeface="+mn-ea"/>
              <a:cs typeface="+mn-cs"/>
            </a:rPr>
            <a:t>182</a:t>
          </a:r>
          <a:r>
            <a:rPr lang="ja-JP" altLang="en-US" sz="1200">
              <a:solidFill>
                <a:schemeClr val="dk1"/>
              </a:solidFill>
              <a:effectLst/>
              <a:latin typeface="+mn-lt"/>
              <a:ea typeface="+mn-ea"/>
              <a:cs typeface="+mn-cs"/>
            </a:rPr>
            <a:t>億円の減）</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類似団体平均は</a:t>
          </a:r>
          <a:r>
            <a:rPr lang="en-US" altLang="ja-JP" sz="1200">
              <a:solidFill>
                <a:schemeClr val="dk1"/>
              </a:solidFill>
              <a:effectLst/>
              <a:latin typeface="+mn-lt"/>
              <a:ea typeface="+mn-ea"/>
              <a:cs typeface="+mn-cs"/>
            </a:rPr>
            <a:t>22.8</a:t>
          </a:r>
          <a:r>
            <a:rPr lang="ja-JP" altLang="en-US" sz="1200">
              <a:solidFill>
                <a:schemeClr val="dk1"/>
              </a:solidFill>
              <a:effectLst/>
              <a:latin typeface="+mn-lt"/>
              <a:ea typeface="+mn-ea"/>
              <a:cs typeface="+mn-cs"/>
            </a:rPr>
            <a:t>を下回る</a:t>
          </a:r>
          <a:r>
            <a:rPr lang="en-US" altLang="ja-JP" sz="1200">
              <a:solidFill>
                <a:schemeClr val="dk1"/>
              </a:solidFill>
              <a:effectLst/>
              <a:latin typeface="+mn-lt"/>
              <a:ea typeface="+mn-ea"/>
              <a:cs typeface="+mn-cs"/>
            </a:rPr>
            <a:t>17.4</a:t>
          </a:r>
          <a:r>
            <a:rPr lang="ja-JP" altLang="en-US" sz="1200">
              <a:solidFill>
                <a:schemeClr val="dk1"/>
              </a:solidFill>
              <a:effectLst/>
              <a:latin typeface="+mn-lt"/>
              <a:ea typeface="+mn-ea"/>
              <a:cs typeface="+mn-cs"/>
            </a:rPr>
            <a:t>と類似団体中</a:t>
          </a:r>
          <a:r>
            <a:rPr lang="en-US" altLang="ja-JP" sz="1200">
              <a:solidFill>
                <a:schemeClr val="dk1"/>
              </a:solidFill>
              <a:effectLst/>
              <a:latin typeface="+mn-lt"/>
              <a:ea typeface="+mn-ea"/>
              <a:cs typeface="+mn-cs"/>
            </a:rPr>
            <a:t>2</a:t>
          </a:r>
          <a:r>
            <a:rPr lang="ja-JP" altLang="en-US" sz="1200">
              <a:solidFill>
                <a:schemeClr val="dk1"/>
              </a:solidFill>
              <a:effectLst/>
              <a:latin typeface="+mn-lt"/>
              <a:ea typeface="+mn-ea"/>
              <a:cs typeface="+mn-cs"/>
            </a:rPr>
            <a:t>番目に低くなっている。ただし、今後は、公債費の増加が想定されているため、引き続き、</a:t>
          </a:r>
          <a:r>
            <a:rPr lang="ja-JP" altLang="ja-JP" sz="1200">
              <a:solidFill>
                <a:schemeClr val="dk1"/>
              </a:solidFill>
              <a:effectLst/>
              <a:latin typeface="+mn-lt"/>
              <a:ea typeface="+mn-ea"/>
              <a:cs typeface="+mn-cs"/>
            </a:rPr>
            <a:t>本市の将来を見据えた真に必要な分野</a:t>
          </a:r>
          <a:r>
            <a:rPr lang="ja-JP" altLang="en-US" sz="1200">
              <a:solidFill>
                <a:schemeClr val="dk1"/>
              </a:solidFill>
              <a:effectLst/>
              <a:latin typeface="+mn-lt"/>
              <a:ea typeface="+mn-ea"/>
              <a:cs typeface="+mn-cs"/>
            </a:rPr>
            <a:t>への</a:t>
          </a:r>
          <a:r>
            <a:rPr lang="ja-JP" altLang="ja-JP" sz="1200">
              <a:solidFill>
                <a:schemeClr val="dk1"/>
              </a:solidFill>
              <a:effectLst/>
              <a:latin typeface="+mn-lt"/>
              <a:ea typeface="+mn-ea"/>
              <a:cs typeface="+mn-cs"/>
            </a:rPr>
            <a:t>投資を行う一方、世代間の負担の平準化を考慮しつつ、将来世代に過度の負担を残さない財政運営</a:t>
          </a:r>
          <a:r>
            <a:rPr lang="ja-JP" altLang="en-US" sz="1200">
              <a:solidFill>
                <a:schemeClr val="dk1"/>
              </a:solidFill>
              <a:effectLst/>
              <a:latin typeface="+mn-lt"/>
              <a:ea typeface="+mn-ea"/>
              <a:cs typeface="+mn-cs"/>
            </a:rPr>
            <a:t>に努めていく</a:t>
          </a:r>
          <a:r>
            <a:rPr lang="ja-JP" altLang="ja-JP" sz="1200">
              <a:solidFill>
                <a:schemeClr val="dk1"/>
              </a:solidFill>
              <a:effectLst/>
              <a:latin typeface="+mn-lt"/>
              <a:ea typeface="+mn-ea"/>
              <a:cs typeface="+mn-cs"/>
            </a:rPr>
            <a:t>。</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29028</xdr:rowOff>
    </xdr:from>
    <xdr:to>
      <xdr:col>7</xdr:col>
      <xdr:colOff>15875</xdr:colOff>
      <xdr:row>74</xdr:row>
      <xdr:rowOff>159657</xdr:rowOff>
    </xdr:to>
    <xdr:cxnSp macro="">
      <xdr:nvCxnSpPr>
        <xdr:cNvPr id="376" name="直線コネクタ 375"/>
        <xdr:cNvCxnSpPr/>
      </xdr:nvCxnSpPr>
      <xdr:spPr>
        <a:xfrm flipV="1">
          <a:off x="3987800" y="127163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159657</xdr:rowOff>
    </xdr:from>
    <xdr:to>
      <xdr:col>5</xdr:col>
      <xdr:colOff>549275</xdr:colOff>
      <xdr:row>74</xdr:row>
      <xdr:rowOff>159657</xdr:rowOff>
    </xdr:to>
    <xdr:cxnSp macro="">
      <xdr:nvCxnSpPr>
        <xdr:cNvPr id="379" name="直線コネクタ 378"/>
        <xdr:cNvCxnSpPr/>
      </xdr:nvCxnSpPr>
      <xdr:spPr>
        <a:xfrm>
          <a:off x="3098800" y="1284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1" name="テキスト ボックス 380"/>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159657</xdr:rowOff>
    </xdr:from>
    <xdr:to>
      <xdr:col>4</xdr:col>
      <xdr:colOff>346075</xdr:colOff>
      <xdr:row>76</xdr:row>
      <xdr:rowOff>143329</xdr:rowOff>
    </xdr:to>
    <xdr:cxnSp macro="">
      <xdr:nvCxnSpPr>
        <xdr:cNvPr id="382" name="直線コネクタ 381"/>
        <xdr:cNvCxnSpPr/>
      </xdr:nvCxnSpPr>
      <xdr:spPr>
        <a:xfrm flipV="1">
          <a:off x="2209800" y="128469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4" name="テキスト ボックス 383"/>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143329</xdr:rowOff>
    </xdr:from>
    <xdr:to>
      <xdr:col>3</xdr:col>
      <xdr:colOff>142875</xdr:colOff>
      <xdr:row>77</xdr:row>
      <xdr:rowOff>69850</xdr:rowOff>
    </xdr:to>
    <xdr:cxnSp macro="">
      <xdr:nvCxnSpPr>
        <xdr:cNvPr id="385" name="直線コネクタ 384"/>
        <xdr:cNvCxnSpPr/>
      </xdr:nvCxnSpPr>
      <xdr:spPr>
        <a:xfrm flipV="1">
          <a:off x="1320800" y="13173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7" name="テキスト ボックス 386"/>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149678</xdr:rowOff>
    </xdr:from>
    <xdr:to>
      <xdr:col>7</xdr:col>
      <xdr:colOff>66675</xdr:colOff>
      <xdr:row>74</xdr:row>
      <xdr:rowOff>79828</xdr:rowOff>
    </xdr:to>
    <xdr:sp macro="" textlink="">
      <xdr:nvSpPr>
        <xdr:cNvPr id="395" name="円/楕円 394"/>
        <xdr:cNvSpPr/>
      </xdr:nvSpPr>
      <xdr:spPr>
        <a:xfrm>
          <a:off x="47752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58255</xdr:rowOff>
    </xdr:from>
    <xdr:ext cx="762000" cy="259045"/>
    <xdr:sp macro="" textlink="">
      <xdr:nvSpPr>
        <xdr:cNvPr id="396" name="公債費該当値テキスト"/>
        <xdr:cNvSpPr txBox="1"/>
      </xdr:nvSpPr>
      <xdr:spPr>
        <a:xfrm>
          <a:off x="4914900" y="125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108857</xdr:rowOff>
    </xdr:from>
    <xdr:to>
      <xdr:col>5</xdr:col>
      <xdr:colOff>600075</xdr:colOff>
      <xdr:row>75</xdr:row>
      <xdr:rowOff>39007</xdr:rowOff>
    </xdr:to>
    <xdr:sp macro="" textlink="">
      <xdr:nvSpPr>
        <xdr:cNvPr id="397" name="円/楕円 396"/>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49184</xdr:rowOff>
    </xdr:from>
    <xdr:ext cx="736600" cy="259045"/>
    <xdr:sp macro="" textlink="">
      <xdr:nvSpPr>
        <xdr:cNvPr id="398" name="テキスト ボックス 397"/>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108857</xdr:rowOff>
    </xdr:from>
    <xdr:to>
      <xdr:col>4</xdr:col>
      <xdr:colOff>396875</xdr:colOff>
      <xdr:row>75</xdr:row>
      <xdr:rowOff>39007</xdr:rowOff>
    </xdr:to>
    <xdr:sp macro="" textlink="">
      <xdr:nvSpPr>
        <xdr:cNvPr id="399" name="円/楕円 398"/>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49184</xdr:rowOff>
    </xdr:from>
    <xdr:ext cx="762000" cy="259045"/>
    <xdr:sp macro="" textlink="">
      <xdr:nvSpPr>
        <xdr:cNvPr id="400" name="テキスト ボックス 399"/>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92529</xdr:rowOff>
    </xdr:from>
    <xdr:to>
      <xdr:col>3</xdr:col>
      <xdr:colOff>193675</xdr:colOff>
      <xdr:row>77</xdr:row>
      <xdr:rowOff>22679</xdr:rowOff>
    </xdr:to>
    <xdr:sp macro="" textlink="">
      <xdr:nvSpPr>
        <xdr:cNvPr id="401" name="円/楕円 400"/>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32855</xdr:rowOff>
    </xdr:from>
    <xdr:ext cx="762000" cy="259045"/>
    <xdr:sp macro="" textlink="">
      <xdr:nvSpPr>
        <xdr:cNvPr id="402" name="テキスト ボックス 401"/>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403" name="円/楕円 402"/>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404" name="テキスト ボックス 40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類似団体と比較して、扶助費の経常収支比率（</a:t>
          </a:r>
          <a:r>
            <a:rPr lang="en-US" altLang="ja-JP" sz="1400">
              <a:solidFill>
                <a:schemeClr val="dk1"/>
              </a:solidFill>
              <a:effectLst/>
              <a:latin typeface="+mn-lt"/>
              <a:ea typeface="+mn-ea"/>
              <a:cs typeface="+mn-cs"/>
            </a:rPr>
            <a:t>5</a:t>
          </a:r>
          <a:r>
            <a:rPr lang="ja-JP" altLang="en-US" sz="1400">
              <a:solidFill>
                <a:schemeClr val="dk1"/>
              </a:solidFill>
              <a:effectLst/>
              <a:latin typeface="+mn-lt"/>
              <a:ea typeface="+mn-ea"/>
              <a:cs typeface="+mn-cs"/>
            </a:rPr>
            <a:t>年間で</a:t>
          </a:r>
          <a:r>
            <a:rPr lang="en-US" altLang="ja-JP" sz="1400">
              <a:solidFill>
                <a:schemeClr val="dk1"/>
              </a:solidFill>
              <a:effectLst/>
              <a:latin typeface="+mn-lt"/>
              <a:ea typeface="+mn-ea"/>
              <a:cs typeface="+mn-cs"/>
            </a:rPr>
            <a:t>2.1</a:t>
          </a:r>
          <a:r>
            <a:rPr lang="ja-JP" altLang="en-US" sz="1400">
              <a:solidFill>
                <a:schemeClr val="dk1"/>
              </a:solidFill>
              <a:effectLst/>
              <a:latin typeface="+mn-lt"/>
              <a:ea typeface="+mn-ea"/>
              <a:cs typeface="+mn-cs"/>
            </a:rPr>
            <a:t>％の増）が高く、類似団体ではほとんど行われていない除雪費</a:t>
          </a: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25</a:t>
          </a:r>
          <a:r>
            <a:rPr lang="ja-JP" altLang="ja-JP" sz="1400">
              <a:solidFill>
                <a:schemeClr val="dk1"/>
              </a:solidFill>
              <a:effectLst/>
              <a:latin typeface="+mn-lt"/>
              <a:ea typeface="+mn-ea"/>
              <a:cs typeface="+mn-cs"/>
            </a:rPr>
            <a:t>年度決算</a:t>
          </a:r>
          <a:r>
            <a:rPr lang="en-US" altLang="ja-JP" sz="1400">
              <a:solidFill>
                <a:schemeClr val="dk1"/>
              </a:solidFill>
              <a:effectLst/>
              <a:latin typeface="+mn-lt"/>
              <a:ea typeface="+mn-ea"/>
              <a:cs typeface="+mn-cs"/>
            </a:rPr>
            <a:t>176</a:t>
          </a:r>
          <a:r>
            <a:rPr lang="ja-JP" altLang="ja-JP" sz="1400">
              <a:solidFill>
                <a:schemeClr val="dk1"/>
              </a:solidFill>
              <a:effectLst/>
              <a:latin typeface="+mn-lt"/>
              <a:ea typeface="+mn-ea"/>
              <a:cs typeface="+mn-cs"/>
            </a:rPr>
            <a:t>億円）</a:t>
          </a:r>
          <a:r>
            <a:rPr lang="ja-JP" altLang="en-US" sz="1400">
              <a:solidFill>
                <a:schemeClr val="dk1"/>
              </a:solidFill>
              <a:effectLst/>
              <a:latin typeface="+mn-lt"/>
              <a:ea typeface="+mn-ea"/>
              <a:cs typeface="+mn-cs"/>
            </a:rPr>
            <a:t>が含めれていることから</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類似</a:t>
          </a:r>
          <a:r>
            <a:rPr lang="ja-JP" altLang="ja-JP" sz="1400">
              <a:solidFill>
                <a:schemeClr val="dk1"/>
              </a:solidFill>
              <a:effectLst/>
              <a:latin typeface="+mn-lt"/>
              <a:ea typeface="+mn-ea"/>
              <a:cs typeface="+mn-cs"/>
            </a:rPr>
            <a:t>団体</a:t>
          </a:r>
          <a:r>
            <a:rPr lang="ja-JP" altLang="en-US" sz="1400">
              <a:solidFill>
                <a:schemeClr val="dk1"/>
              </a:solidFill>
              <a:effectLst/>
              <a:latin typeface="+mn-lt"/>
              <a:ea typeface="+mn-ea"/>
              <a:cs typeface="+mn-cs"/>
            </a:rPr>
            <a:t>平均</a:t>
          </a:r>
          <a:r>
            <a:rPr lang="en-US" altLang="ja-JP" sz="1400">
              <a:solidFill>
                <a:schemeClr val="dk1"/>
              </a:solidFill>
              <a:effectLst/>
              <a:latin typeface="+mn-lt"/>
              <a:ea typeface="+mn-ea"/>
              <a:cs typeface="+mn-cs"/>
            </a:rPr>
            <a:t>72.6</a:t>
          </a:r>
          <a:r>
            <a:rPr lang="ja-JP" altLang="en-US" sz="1400">
              <a:solidFill>
                <a:schemeClr val="dk1"/>
              </a:solidFill>
              <a:effectLst/>
              <a:latin typeface="+mn-lt"/>
              <a:ea typeface="+mn-ea"/>
              <a:cs typeface="+mn-cs"/>
            </a:rPr>
            <a:t>に対して</a:t>
          </a:r>
          <a:r>
            <a:rPr lang="en-US" altLang="ja-JP" sz="1400">
              <a:solidFill>
                <a:schemeClr val="dk1"/>
              </a:solidFill>
              <a:effectLst/>
              <a:latin typeface="+mn-lt"/>
              <a:ea typeface="+mn-ea"/>
              <a:cs typeface="+mn-cs"/>
            </a:rPr>
            <a:t>74.9</a:t>
          </a:r>
          <a:r>
            <a:rPr lang="ja-JP" altLang="en-US" sz="1400">
              <a:solidFill>
                <a:schemeClr val="dk1"/>
              </a:solidFill>
              <a:effectLst/>
              <a:latin typeface="+mn-lt"/>
              <a:ea typeface="+mn-ea"/>
              <a:cs typeface="+mn-cs"/>
            </a:rPr>
            <a:t>と類似団体中</a:t>
          </a:r>
          <a:r>
            <a:rPr lang="en-US" altLang="ja-JP" sz="1400">
              <a:solidFill>
                <a:schemeClr val="dk1"/>
              </a:solidFill>
              <a:effectLst/>
              <a:latin typeface="+mn-lt"/>
              <a:ea typeface="+mn-ea"/>
              <a:cs typeface="+mn-cs"/>
            </a:rPr>
            <a:t>13</a:t>
          </a:r>
          <a:r>
            <a:rPr lang="ja-JP" altLang="ja-JP" sz="1400">
              <a:solidFill>
                <a:schemeClr val="dk1"/>
              </a:solidFill>
              <a:effectLst/>
              <a:latin typeface="+mn-lt"/>
              <a:ea typeface="+mn-ea"/>
              <a:cs typeface="+mn-cs"/>
            </a:rPr>
            <a:t>位となっ</a:t>
          </a:r>
          <a:r>
            <a:rPr lang="ja-JP" altLang="en-US" sz="1400">
              <a:solidFill>
                <a:schemeClr val="dk1"/>
              </a:solidFill>
              <a:effectLst/>
              <a:latin typeface="+mn-lt"/>
              <a:ea typeface="+mn-ea"/>
              <a:cs typeface="+mn-cs"/>
            </a:rPr>
            <a:t>ている</a:t>
          </a:r>
          <a:r>
            <a:rPr lang="ja-JP" altLang="ja-JP" sz="1400">
              <a:solidFill>
                <a:schemeClr val="dk1"/>
              </a:solidFill>
              <a:effectLst/>
              <a:latin typeface="+mn-lt"/>
              <a:ea typeface="+mn-ea"/>
              <a:cs typeface="+mn-cs"/>
            </a:rPr>
            <a:t>。引き続き事業の見直し等により、経費の縮減に努めていく。</a:t>
          </a:r>
          <a:endParaRPr lang="ja-JP" altLang="ja-JP" sz="1400">
            <a:effectLst/>
          </a:endParaRPr>
        </a:p>
        <a:p>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117856</xdr:rowOff>
    </xdr:from>
    <xdr:to>
      <xdr:col>24</xdr:col>
      <xdr:colOff>31750</xdr:colOff>
      <xdr:row>79</xdr:row>
      <xdr:rowOff>19558</xdr:rowOff>
    </xdr:to>
    <xdr:cxnSp macro="">
      <xdr:nvCxnSpPr>
        <xdr:cNvPr id="435" name="直線コネクタ 434"/>
        <xdr:cNvCxnSpPr/>
      </xdr:nvCxnSpPr>
      <xdr:spPr>
        <a:xfrm flipV="1">
          <a:off x="15671800" y="134909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163576</xdr:rowOff>
    </xdr:from>
    <xdr:to>
      <xdr:col>22</xdr:col>
      <xdr:colOff>565150</xdr:colOff>
      <xdr:row>79</xdr:row>
      <xdr:rowOff>19558</xdr:rowOff>
    </xdr:to>
    <xdr:cxnSp macro="">
      <xdr:nvCxnSpPr>
        <xdr:cNvPr id="438" name="直線コネクタ 437"/>
        <xdr:cNvCxnSpPr/>
      </xdr:nvCxnSpPr>
      <xdr:spPr>
        <a:xfrm>
          <a:off x="14782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xdr:rowOff>
    </xdr:from>
    <xdr:to>
      <xdr:col>21</xdr:col>
      <xdr:colOff>361950</xdr:colOff>
      <xdr:row>78</xdr:row>
      <xdr:rowOff>163576</xdr:rowOff>
    </xdr:to>
    <xdr:cxnSp macro="">
      <xdr:nvCxnSpPr>
        <xdr:cNvPr id="441" name="直線コネクタ 440"/>
        <xdr:cNvCxnSpPr/>
      </xdr:nvCxnSpPr>
      <xdr:spPr>
        <a:xfrm>
          <a:off x="13893800" y="133812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xdr:rowOff>
    </xdr:from>
    <xdr:to>
      <xdr:col>20</xdr:col>
      <xdr:colOff>158750</xdr:colOff>
      <xdr:row>79</xdr:row>
      <xdr:rowOff>165863</xdr:rowOff>
    </xdr:to>
    <xdr:cxnSp macro="">
      <xdr:nvCxnSpPr>
        <xdr:cNvPr id="444" name="直線コネクタ 443"/>
        <xdr:cNvCxnSpPr/>
      </xdr:nvCxnSpPr>
      <xdr:spPr>
        <a:xfrm flipV="1">
          <a:off x="13004800" y="13381228"/>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8" name="テキスト ボックス 44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54" name="円/楕円 453"/>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55"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140208</xdr:rowOff>
    </xdr:from>
    <xdr:to>
      <xdr:col>22</xdr:col>
      <xdr:colOff>615950</xdr:colOff>
      <xdr:row>79</xdr:row>
      <xdr:rowOff>70358</xdr:rowOff>
    </xdr:to>
    <xdr:sp macro="" textlink="">
      <xdr:nvSpPr>
        <xdr:cNvPr id="456" name="円/楕円 455"/>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55135</xdr:rowOff>
    </xdr:from>
    <xdr:ext cx="736600" cy="259045"/>
    <xdr:sp macro="" textlink="">
      <xdr:nvSpPr>
        <xdr:cNvPr id="457" name="テキスト ボックス 456"/>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112776</xdr:rowOff>
    </xdr:from>
    <xdr:to>
      <xdr:col>21</xdr:col>
      <xdr:colOff>412750</xdr:colOff>
      <xdr:row>79</xdr:row>
      <xdr:rowOff>42926</xdr:rowOff>
    </xdr:to>
    <xdr:sp macro="" textlink="">
      <xdr:nvSpPr>
        <xdr:cNvPr id="458" name="円/楕円 457"/>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27703</xdr:rowOff>
    </xdr:from>
    <xdr:ext cx="762000" cy="259045"/>
    <xdr:sp macro="" textlink="">
      <xdr:nvSpPr>
        <xdr:cNvPr id="459" name="テキスト ボックス 458"/>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60" name="円/楕円 459"/>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43705</xdr:rowOff>
    </xdr:from>
    <xdr:ext cx="762000" cy="259045"/>
    <xdr:sp macro="" textlink="">
      <xdr:nvSpPr>
        <xdr:cNvPr id="461" name="テキスト ボックス 460"/>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115063</xdr:rowOff>
    </xdr:from>
    <xdr:to>
      <xdr:col>19</xdr:col>
      <xdr:colOff>6350</xdr:colOff>
      <xdr:row>80</xdr:row>
      <xdr:rowOff>45213</xdr:rowOff>
    </xdr:to>
    <xdr:sp macro="" textlink="">
      <xdr:nvSpPr>
        <xdr:cNvPr id="462" name="円/楕円 461"/>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29990</xdr:rowOff>
    </xdr:from>
    <xdr:ext cx="762000" cy="259045"/>
    <xdr:sp macro="" textlink="">
      <xdr:nvSpPr>
        <xdr:cNvPr id="463" name="テキスト ボックス 462"/>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北海道札幌市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74022</xdr:rowOff>
    </xdr:from>
    <xdr:ext cx="762000" cy="259045"/>
    <xdr:sp macro="" textlink="">
      <xdr:nvSpPr>
        <xdr:cNvPr id="44" name="人口1人当たり決算額の推移最小値テキスト130"/>
        <xdr:cNvSpPr txBox="1"/>
      </xdr:nvSpPr>
      <xdr:spPr>
        <a:xfrm>
          <a:off x="5740400" y="355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55936</xdr:rowOff>
    </xdr:from>
    <xdr:to>
      <xdr:col>4</xdr:col>
      <xdr:colOff>1117600</xdr:colOff>
      <xdr:row>20</xdr:row>
      <xdr:rowOff>63845</xdr:rowOff>
    </xdr:to>
    <xdr:cxnSp macro="">
      <xdr:nvCxnSpPr>
        <xdr:cNvPr id="48" name="直線コネクタ 47"/>
        <xdr:cNvCxnSpPr/>
      </xdr:nvCxnSpPr>
      <xdr:spPr bwMode="auto">
        <a:xfrm>
          <a:off x="5003800" y="3532561"/>
          <a:ext cx="647700" cy="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152405</xdr:rowOff>
    </xdr:from>
    <xdr:to>
      <xdr:col>4</xdr:col>
      <xdr:colOff>469900</xdr:colOff>
      <xdr:row>20</xdr:row>
      <xdr:rowOff>55936</xdr:rowOff>
    </xdr:to>
    <xdr:cxnSp macro="">
      <xdr:nvCxnSpPr>
        <xdr:cNvPr id="51" name="直線コネクタ 50"/>
        <xdr:cNvCxnSpPr/>
      </xdr:nvCxnSpPr>
      <xdr:spPr bwMode="auto">
        <a:xfrm>
          <a:off x="4305300" y="3457580"/>
          <a:ext cx="698500" cy="74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92649</xdr:rowOff>
    </xdr:from>
    <xdr:to>
      <xdr:col>3</xdr:col>
      <xdr:colOff>904875</xdr:colOff>
      <xdr:row>19</xdr:row>
      <xdr:rowOff>152405</xdr:rowOff>
    </xdr:to>
    <xdr:cxnSp macro="">
      <xdr:nvCxnSpPr>
        <xdr:cNvPr id="54" name="直線コネクタ 53"/>
        <xdr:cNvCxnSpPr/>
      </xdr:nvCxnSpPr>
      <xdr:spPr bwMode="auto">
        <a:xfrm>
          <a:off x="3606800" y="3397824"/>
          <a:ext cx="698500" cy="5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7427</xdr:rowOff>
    </xdr:from>
    <xdr:to>
      <xdr:col>3</xdr:col>
      <xdr:colOff>206375</xdr:colOff>
      <xdr:row>19</xdr:row>
      <xdr:rowOff>92649</xdr:rowOff>
    </xdr:to>
    <xdr:cxnSp macro="">
      <xdr:nvCxnSpPr>
        <xdr:cNvPr id="57" name="直線コネクタ 56"/>
        <xdr:cNvCxnSpPr/>
      </xdr:nvCxnSpPr>
      <xdr:spPr bwMode="auto">
        <a:xfrm>
          <a:off x="2908300" y="3312602"/>
          <a:ext cx="698500" cy="8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20</xdr:row>
      <xdr:rowOff>13045</xdr:rowOff>
    </xdr:from>
    <xdr:to>
      <xdr:col>5</xdr:col>
      <xdr:colOff>34925</xdr:colOff>
      <xdr:row>20</xdr:row>
      <xdr:rowOff>114645</xdr:rowOff>
    </xdr:to>
    <xdr:sp macro="" textlink="">
      <xdr:nvSpPr>
        <xdr:cNvPr id="67" name="円/楕円 66"/>
        <xdr:cNvSpPr/>
      </xdr:nvSpPr>
      <xdr:spPr bwMode="auto">
        <a:xfrm>
          <a:off x="5600700" y="348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93072</xdr:rowOff>
    </xdr:from>
    <xdr:ext cx="762000" cy="259045"/>
    <xdr:sp macro="" textlink="">
      <xdr:nvSpPr>
        <xdr:cNvPr id="68" name="人口1人当たり決算額の推移該当値テキスト130"/>
        <xdr:cNvSpPr txBox="1"/>
      </xdr:nvSpPr>
      <xdr:spPr>
        <a:xfrm>
          <a:off x="5740400" y="339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5136</xdr:rowOff>
    </xdr:from>
    <xdr:to>
      <xdr:col>4</xdr:col>
      <xdr:colOff>520700</xdr:colOff>
      <xdr:row>20</xdr:row>
      <xdr:rowOff>106736</xdr:rowOff>
    </xdr:to>
    <xdr:sp macro="" textlink="">
      <xdr:nvSpPr>
        <xdr:cNvPr id="69" name="円/楕円 68"/>
        <xdr:cNvSpPr/>
      </xdr:nvSpPr>
      <xdr:spPr bwMode="auto">
        <a:xfrm>
          <a:off x="4953000" y="348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91513</xdr:rowOff>
    </xdr:from>
    <xdr:ext cx="736600" cy="259045"/>
    <xdr:sp macro="" textlink="">
      <xdr:nvSpPr>
        <xdr:cNvPr id="70" name="テキスト ボックス 69"/>
        <xdr:cNvSpPr txBox="1"/>
      </xdr:nvSpPr>
      <xdr:spPr>
        <a:xfrm>
          <a:off x="4622800" y="356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101605</xdr:rowOff>
    </xdr:from>
    <xdr:to>
      <xdr:col>3</xdr:col>
      <xdr:colOff>955675</xdr:colOff>
      <xdr:row>20</xdr:row>
      <xdr:rowOff>31755</xdr:rowOff>
    </xdr:to>
    <xdr:sp macro="" textlink="">
      <xdr:nvSpPr>
        <xdr:cNvPr id="71" name="円/楕円 70"/>
        <xdr:cNvSpPr/>
      </xdr:nvSpPr>
      <xdr:spPr bwMode="auto">
        <a:xfrm>
          <a:off x="4254500" y="3406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16532</xdr:rowOff>
    </xdr:from>
    <xdr:ext cx="762000" cy="259045"/>
    <xdr:sp macro="" textlink="">
      <xdr:nvSpPr>
        <xdr:cNvPr id="72" name="テキスト ボックス 71"/>
        <xdr:cNvSpPr txBox="1"/>
      </xdr:nvSpPr>
      <xdr:spPr>
        <a:xfrm>
          <a:off x="3924300" y="34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50,486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41849</xdr:rowOff>
    </xdr:from>
    <xdr:to>
      <xdr:col>3</xdr:col>
      <xdr:colOff>257175</xdr:colOff>
      <xdr:row>19</xdr:row>
      <xdr:rowOff>143449</xdr:rowOff>
    </xdr:to>
    <xdr:sp macro="" textlink="">
      <xdr:nvSpPr>
        <xdr:cNvPr id="73" name="円/楕円 72"/>
        <xdr:cNvSpPr/>
      </xdr:nvSpPr>
      <xdr:spPr bwMode="auto">
        <a:xfrm>
          <a:off x="3556000" y="334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128226</xdr:rowOff>
    </xdr:from>
    <xdr:ext cx="762000" cy="259045"/>
    <xdr:sp macro="" textlink="">
      <xdr:nvSpPr>
        <xdr:cNvPr id="74" name="テキスト ボックス 73"/>
        <xdr:cNvSpPr txBox="1"/>
      </xdr:nvSpPr>
      <xdr:spPr>
        <a:xfrm>
          <a:off x="3225800" y="343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128077</xdr:rowOff>
    </xdr:from>
    <xdr:to>
      <xdr:col>2</xdr:col>
      <xdr:colOff>692150</xdr:colOff>
      <xdr:row>19</xdr:row>
      <xdr:rowOff>58227</xdr:rowOff>
    </xdr:to>
    <xdr:sp macro="" textlink="">
      <xdr:nvSpPr>
        <xdr:cNvPr id="75" name="円/楕円 74"/>
        <xdr:cNvSpPr/>
      </xdr:nvSpPr>
      <xdr:spPr bwMode="auto">
        <a:xfrm>
          <a:off x="2857500" y="326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43004</xdr:rowOff>
    </xdr:from>
    <xdr:ext cx="762000" cy="259045"/>
    <xdr:sp macro="" textlink="">
      <xdr:nvSpPr>
        <xdr:cNvPr id="76" name="テキスト ボックス 75"/>
        <xdr:cNvSpPr txBox="1"/>
      </xdr:nvSpPr>
      <xdr:spPr>
        <a:xfrm>
          <a:off x="2527300" y="334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240248</xdr:rowOff>
    </xdr:from>
    <xdr:to>
      <xdr:col>4</xdr:col>
      <xdr:colOff>1117600</xdr:colOff>
      <xdr:row>35</xdr:row>
      <xdr:rowOff>304943</xdr:rowOff>
    </xdr:to>
    <xdr:cxnSp macro="">
      <xdr:nvCxnSpPr>
        <xdr:cNvPr id="108" name="直線コネクタ 107"/>
        <xdr:cNvCxnSpPr/>
      </xdr:nvCxnSpPr>
      <xdr:spPr bwMode="auto">
        <a:xfrm>
          <a:off x="5003800" y="6850598"/>
          <a:ext cx="647700" cy="6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240248</xdr:rowOff>
    </xdr:from>
    <xdr:to>
      <xdr:col>4</xdr:col>
      <xdr:colOff>469900</xdr:colOff>
      <xdr:row>35</xdr:row>
      <xdr:rowOff>249347</xdr:rowOff>
    </xdr:to>
    <xdr:cxnSp macro="">
      <xdr:nvCxnSpPr>
        <xdr:cNvPr id="111" name="直線コネクタ 110"/>
        <xdr:cNvCxnSpPr/>
      </xdr:nvCxnSpPr>
      <xdr:spPr bwMode="auto">
        <a:xfrm flipV="1">
          <a:off x="4305300" y="6850598"/>
          <a:ext cx="698500" cy="9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88778</xdr:rowOff>
    </xdr:from>
    <xdr:to>
      <xdr:col>3</xdr:col>
      <xdr:colOff>904875</xdr:colOff>
      <xdr:row>35</xdr:row>
      <xdr:rowOff>249347</xdr:rowOff>
    </xdr:to>
    <xdr:cxnSp macro="">
      <xdr:nvCxnSpPr>
        <xdr:cNvPr id="114" name="直線コネクタ 113"/>
        <xdr:cNvCxnSpPr/>
      </xdr:nvCxnSpPr>
      <xdr:spPr bwMode="auto">
        <a:xfrm>
          <a:off x="3606800" y="6699128"/>
          <a:ext cx="698500" cy="16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240934</xdr:rowOff>
    </xdr:from>
    <xdr:to>
      <xdr:col>3</xdr:col>
      <xdr:colOff>206375</xdr:colOff>
      <xdr:row>35</xdr:row>
      <xdr:rowOff>88778</xdr:rowOff>
    </xdr:to>
    <xdr:cxnSp macro="">
      <xdr:nvCxnSpPr>
        <xdr:cNvPr id="117" name="直線コネクタ 116"/>
        <xdr:cNvCxnSpPr/>
      </xdr:nvCxnSpPr>
      <xdr:spPr bwMode="auto">
        <a:xfrm>
          <a:off x="2908300" y="6508384"/>
          <a:ext cx="698500" cy="19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254143</xdr:rowOff>
    </xdr:from>
    <xdr:to>
      <xdr:col>5</xdr:col>
      <xdr:colOff>34925</xdr:colOff>
      <xdr:row>36</xdr:row>
      <xdr:rowOff>12843</xdr:rowOff>
    </xdr:to>
    <xdr:sp macro="" textlink="">
      <xdr:nvSpPr>
        <xdr:cNvPr id="127" name="円/楕円 126"/>
        <xdr:cNvSpPr/>
      </xdr:nvSpPr>
      <xdr:spPr bwMode="auto">
        <a:xfrm>
          <a:off x="5600700" y="686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226220</xdr:rowOff>
    </xdr:from>
    <xdr:ext cx="762000" cy="259045"/>
    <xdr:sp macro="" textlink="">
      <xdr:nvSpPr>
        <xdr:cNvPr id="128" name="人口1人当たり決算額の推移該当値テキスト445"/>
        <xdr:cNvSpPr txBox="1"/>
      </xdr:nvSpPr>
      <xdr:spPr>
        <a:xfrm>
          <a:off x="5740400" y="683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189448</xdr:rowOff>
    </xdr:from>
    <xdr:to>
      <xdr:col>4</xdr:col>
      <xdr:colOff>520700</xdr:colOff>
      <xdr:row>35</xdr:row>
      <xdr:rowOff>291048</xdr:rowOff>
    </xdr:to>
    <xdr:sp macro="" textlink="">
      <xdr:nvSpPr>
        <xdr:cNvPr id="129" name="円/楕円 128"/>
        <xdr:cNvSpPr/>
      </xdr:nvSpPr>
      <xdr:spPr bwMode="auto">
        <a:xfrm>
          <a:off x="4953000" y="679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275825</xdr:rowOff>
    </xdr:from>
    <xdr:ext cx="736600" cy="259045"/>
    <xdr:sp macro="" textlink="">
      <xdr:nvSpPr>
        <xdr:cNvPr id="130" name="テキスト ボックス 129"/>
        <xdr:cNvSpPr txBox="1"/>
      </xdr:nvSpPr>
      <xdr:spPr>
        <a:xfrm>
          <a:off x="4622800" y="688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198547</xdr:rowOff>
    </xdr:from>
    <xdr:to>
      <xdr:col>3</xdr:col>
      <xdr:colOff>955675</xdr:colOff>
      <xdr:row>35</xdr:row>
      <xdr:rowOff>300147</xdr:rowOff>
    </xdr:to>
    <xdr:sp macro="" textlink="">
      <xdr:nvSpPr>
        <xdr:cNvPr id="131" name="円/楕円 130"/>
        <xdr:cNvSpPr/>
      </xdr:nvSpPr>
      <xdr:spPr bwMode="auto">
        <a:xfrm>
          <a:off x="4254500" y="680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284924</xdr:rowOff>
    </xdr:from>
    <xdr:ext cx="762000" cy="259045"/>
    <xdr:sp macro="" textlink="">
      <xdr:nvSpPr>
        <xdr:cNvPr id="132" name="テキスト ボックス 131"/>
        <xdr:cNvSpPr txBox="1"/>
      </xdr:nvSpPr>
      <xdr:spPr>
        <a:xfrm>
          <a:off x="3924300" y="689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37978</xdr:rowOff>
    </xdr:from>
    <xdr:to>
      <xdr:col>3</xdr:col>
      <xdr:colOff>257175</xdr:colOff>
      <xdr:row>35</xdr:row>
      <xdr:rowOff>139578</xdr:rowOff>
    </xdr:to>
    <xdr:sp macro="" textlink="">
      <xdr:nvSpPr>
        <xdr:cNvPr id="133" name="円/楕円 132"/>
        <xdr:cNvSpPr/>
      </xdr:nvSpPr>
      <xdr:spPr bwMode="auto">
        <a:xfrm>
          <a:off x="3556000" y="664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124355</xdr:rowOff>
    </xdr:from>
    <xdr:ext cx="762000" cy="259045"/>
    <xdr:sp macro="" textlink="">
      <xdr:nvSpPr>
        <xdr:cNvPr id="134" name="テキスト ボックス 133"/>
        <xdr:cNvSpPr txBox="1"/>
      </xdr:nvSpPr>
      <xdr:spPr>
        <a:xfrm>
          <a:off x="3225800" y="673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190134</xdr:rowOff>
    </xdr:from>
    <xdr:to>
      <xdr:col>2</xdr:col>
      <xdr:colOff>692150</xdr:colOff>
      <xdr:row>34</xdr:row>
      <xdr:rowOff>291734</xdr:rowOff>
    </xdr:to>
    <xdr:sp macro="" textlink="">
      <xdr:nvSpPr>
        <xdr:cNvPr id="135" name="円/楕円 134"/>
        <xdr:cNvSpPr/>
      </xdr:nvSpPr>
      <xdr:spPr bwMode="auto">
        <a:xfrm>
          <a:off x="2857500" y="645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276511</xdr:rowOff>
    </xdr:from>
    <xdr:ext cx="762000" cy="259045"/>
    <xdr:sp macro="" textlink="">
      <xdr:nvSpPr>
        <xdr:cNvPr id="136" name="テキスト ボックス 135"/>
        <xdr:cNvSpPr txBox="1"/>
      </xdr:nvSpPr>
      <xdr:spPr>
        <a:xfrm>
          <a:off x="2527300" y="654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標準財政規模</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地方交付税</a:t>
          </a:r>
          <a:r>
            <a:rPr lang="ja-JP" altLang="en-US" sz="1400" b="0" i="0" baseline="0">
              <a:solidFill>
                <a:schemeClr val="dk1"/>
              </a:solidFill>
              <a:effectLst/>
              <a:latin typeface="+mn-lt"/>
              <a:ea typeface="+mn-ea"/>
              <a:cs typeface="+mn-cs"/>
            </a:rPr>
            <a:t>が減額となった</a:t>
          </a:r>
          <a:r>
            <a:rPr lang="ja-JP" altLang="ja-JP" sz="1400" b="0" i="0" baseline="0">
              <a:solidFill>
                <a:schemeClr val="dk1"/>
              </a:solidFill>
              <a:effectLst/>
              <a:latin typeface="+mn-lt"/>
              <a:ea typeface="+mn-ea"/>
              <a:cs typeface="+mn-cs"/>
            </a:rPr>
            <a:t>ものの</a:t>
          </a:r>
          <a:r>
            <a:rPr lang="ja-JP" altLang="en-US" sz="1400" b="0" i="0" baseline="0">
              <a:solidFill>
                <a:schemeClr val="dk1"/>
              </a:solidFill>
              <a:effectLst/>
              <a:latin typeface="+mn-lt"/>
              <a:ea typeface="+mn-ea"/>
              <a:cs typeface="+mn-cs"/>
            </a:rPr>
            <a:t>市税等が増加したため</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前年度より増加したが、</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決算の剰余金を</a:t>
          </a:r>
          <a:r>
            <a:rPr lang="ja-JP" altLang="ja-JP" sz="1400" b="0" i="0" baseline="0">
              <a:solidFill>
                <a:schemeClr val="dk1"/>
              </a:solidFill>
              <a:effectLst/>
              <a:latin typeface="+mn-lt"/>
              <a:ea typeface="+mn-ea"/>
              <a:cs typeface="+mn-cs"/>
            </a:rPr>
            <a:t>財政調整基金を積み足し財政調整基金残高が増加したことにより、標準財政規模比も増となっている。</a:t>
          </a:r>
          <a:endParaRPr lang="ja-JP" altLang="ja-JP" sz="1400">
            <a:effectLst/>
          </a:endParaRPr>
        </a:p>
        <a:p>
          <a:pPr rtl="0"/>
          <a:r>
            <a:rPr lang="ja-JP" altLang="ja-JP" sz="1400" b="0" i="0" baseline="0">
              <a:solidFill>
                <a:schemeClr val="dk1"/>
              </a:solidFill>
              <a:effectLst/>
              <a:latin typeface="+mn-lt"/>
              <a:ea typeface="+mn-ea"/>
              <a:cs typeface="+mn-cs"/>
            </a:rPr>
            <a:t>　実質収支は、</a:t>
          </a:r>
          <a:r>
            <a:rPr lang="ja-JP" altLang="en-US" sz="1400" b="0" i="0" baseline="0">
              <a:solidFill>
                <a:schemeClr val="dk1"/>
              </a:solidFill>
              <a:effectLst/>
              <a:latin typeface="+mn-lt"/>
              <a:ea typeface="+mn-ea"/>
              <a:cs typeface="+mn-cs"/>
            </a:rPr>
            <a:t>市税</a:t>
          </a:r>
          <a:r>
            <a:rPr lang="ja-JP" altLang="ja-JP" sz="1400" b="0" i="0" baseline="0">
              <a:solidFill>
                <a:schemeClr val="dk1"/>
              </a:solidFill>
              <a:effectLst/>
              <a:latin typeface="+mn-lt"/>
              <a:ea typeface="+mn-ea"/>
              <a:cs typeface="+mn-cs"/>
            </a:rPr>
            <a:t>の増等に伴う</a:t>
          </a:r>
          <a:r>
            <a:rPr lang="ja-JP" altLang="en-US" sz="1400" b="0" i="0" baseline="0">
              <a:solidFill>
                <a:schemeClr val="dk1"/>
              </a:solidFill>
              <a:effectLst/>
              <a:latin typeface="+mn-lt"/>
              <a:ea typeface="+mn-ea"/>
              <a:cs typeface="+mn-cs"/>
            </a:rPr>
            <a:t>歳入</a:t>
          </a:r>
          <a:r>
            <a:rPr lang="ja-JP" altLang="ja-JP" sz="1400" b="0" i="0" baseline="0">
              <a:solidFill>
                <a:schemeClr val="dk1"/>
              </a:solidFill>
              <a:effectLst/>
              <a:latin typeface="+mn-lt"/>
              <a:ea typeface="+mn-ea"/>
              <a:cs typeface="+mn-cs"/>
            </a:rPr>
            <a:t>の増により実質収支額が</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となったことにより、標準財政規模比も</a:t>
          </a:r>
          <a:r>
            <a:rPr lang="ja-JP" altLang="en-US" sz="1400" b="0" i="0" baseline="0">
              <a:solidFill>
                <a:schemeClr val="dk1"/>
              </a:solidFill>
              <a:effectLst/>
              <a:latin typeface="+mn-lt"/>
              <a:ea typeface="+mn-ea"/>
              <a:cs typeface="+mn-cs"/>
            </a:rPr>
            <a:t>増</a:t>
          </a:r>
          <a:r>
            <a:rPr lang="ja-JP" altLang="ja-JP" sz="1400" b="0" i="0" baseline="0">
              <a:solidFill>
                <a:schemeClr val="dk1"/>
              </a:solidFill>
              <a:effectLst/>
              <a:latin typeface="+mn-lt"/>
              <a:ea typeface="+mn-ea"/>
              <a:cs typeface="+mn-cs"/>
            </a:rPr>
            <a:t>となっている。</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今後も健全な財政運営に努めていく。</a:t>
          </a:r>
          <a:endParaRPr lang="en-US" altLang="ja-JP" sz="14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一般会計の収支が好転しているため、標準財政規模に対する黒字の率は増加している。他の会計においては、ほぼ横ばいになった。</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　</a:t>
          </a:r>
          <a:r>
            <a:rPr kumimoji="1" lang="ja-JP" altLang="en-US" sz="1700">
              <a:solidFill>
                <a:schemeClr val="dk1"/>
              </a:solidFill>
              <a:effectLst/>
              <a:latin typeface="+mn-lt"/>
              <a:ea typeface="+mn-ea"/>
              <a:cs typeface="+mn-cs"/>
            </a:rPr>
            <a:t>建設債の発行抑制等により、満期一括償還を含む元利償還金が減少していることに加え、借換債の発行を抑制することにより利子及び手数料の負担軽減を行った減債基金からの借入金の償還が進んでいることから減債基金積立不足算定額が減少しており、実質公債費比率の分子は減少している。</a:t>
          </a:r>
          <a:endParaRPr lang="ja-JP" altLang="ja-JP" sz="1700">
            <a:effectLst/>
          </a:endParaRPr>
        </a:p>
        <a:p>
          <a:pPr eaLnBrk="1" fontAlgn="auto" latinLnBrk="0" hangingPunct="1"/>
          <a:r>
            <a:rPr kumimoji="1" lang="ja-JP" altLang="en-US" sz="1700" b="0" i="0" baseline="0">
              <a:solidFill>
                <a:schemeClr val="dk1"/>
              </a:solidFill>
              <a:effectLst/>
              <a:latin typeface="+mn-lt"/>
              <a:ea typeface="+mn-ea"/>
              <a:cs typeface="+mn-cs"/>
            </a:rPr>
            <a:t>　</a:t>
          </a:r>
          <a:r>
            <a:rPr kumimoji="1" lang="ja-JP" altLang="ja-JP" sz="1700" b="0" i="0" baseline="0">
              <a:solidFill>
                <a:schemeClr val="dk1"/>
              </a:solidFill>
              <a:effectLst/>
              <a:latin typeface="+mn-lt"/>
              <a:ea typeface="+mn-ea"/>
              <a:cs typeface="+mn-cs"/>
            </a:rPr>
            <a:t>今後も健全な財政運営に努め</a:t>
          </a:r>
          <a:r>
            <a:rPr kumimoji="1" lang="ja-JP" altLang="en-US" sz="1700" b="0" i="0" baseline="0">
              <a:solidFill>
                <a:schemeClr val="dk1"/>
              </a:solidFill>
              <a:effectLst/>
              <a:latin typeface="+mn-lt"/>
              <a:ea typeface="+mn-ea"/>
              <a:cs typeface="+mn-cs"/>
            </a:rPr>
            <a:t>ていく</a:t>
          </a:r>
          <a:r>
            <a:rPr kumimoji="1" lang="ja-JP" altLang="ja-JP" sz="1700" b="0" i="0" baseline="0">
              <a:solidFill>
                <a:schemeClr val="dk1"/>
              </a:solidFill>
              <a:effectLst/>
              <a:latin typeface="+mn-lt"/>
              <a:ea typeface="+mn-ea"/>
              <a:cs typeface="+mn-cs"/>
            </a:rPr>
            <a:t>。</a:t>
          </a:r>
          <a:endParaRPr lang="ja-JP" altLang="ja-JP" sz="17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一般会計等に係る地方債の現在高は増加しているものの、満期一括準備積立金の増加により充当可能基金残高が増加しており、実質的な地方債の債務残高は減少している。また、臨時財政対策債償還費の増による基準財政需要額歳入見込額の増により、将来負担比率の分子は減少している。</a:t>
          </a:r>
          <a:endParaRPr kumimoji="1" lang="en-US" altLang="ja-JP" sz="18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9" sqref="W9:AT1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850815653</v>
      </c>
      <c r="BO4" s="349"/>
      <c r="BP4" s="349"/>
      <c r="BQ4" s="349"/>
      <c r="BR4" s="349"/>
      <c r="BS4" s="349"/>
      <c r="BT4" s="349"/>
      <c r="BU4" s="350"/>
      <c r="BV4" s="348">
        <v>842960386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0.5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840973691</v>
      </c>
      <c r="BO5" s="386"/>
      <c r="BP5" s="386"/>
      <c r="BQ5" s="386"/>
      <c r="BR5" s="386"/>
      <c r="BS5" s="386"/>
      <c r="BT5" s="386"/>
      <c r="BU5" s="387"/>
      <c r="BV5" s="385">
        <v>835735856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92.3</v>
      </c>
      <c r="CU5" s="383"/>
      <c r="CV5" s="383"/>
      <c r="CW5" s="383"/>
      <c r="CX5" s="383"/>
      <c r="CY5" s="383"/>
      <c r="CZ5" s="383"/>
      <c r="DA5" s="384"/>
      <c r="DB5" s="382">
        <v>94.3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9841962</v>
      </c>
      <c r="BO6" s="386"/>
      <c r="BP6" s="386"/>
      <c r="BQ6" s="386"/>
      <c r="BR6" s="386"/>
      <c r="BS6" s="386"/>
      <c r="BT6" s="386"/>
      <c r="BU6" s="387"/>
      <c r="BV6" s="385">
        <v>7224530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106</v>
      </c>
      <c r="CU6" s="423"/>
      <c r="CV6" s="423"/>
      <c r="CW6" s="423"/>
      <c r="CX6" s="423"/>
      <c r="CY6" s="423"/>
      <c r="CZ6" s="423"/>
      <c r="DA6" s="424"/>
      <c r="DB6" s="422">
        <v>106.1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4103679</v>
      </c>
      <c r="BO7" s="386"/>
      <c r="BP7" s="386"/>
      <c r="BQ7" s="386"/>
      <c r="BR7" s="386"/>
      <c r="BS7" s="386"/>
      <c r="BT7" s="386"/>
      <c r="BU7" s="387"/>
      <c r="BV7" s="385">
        <v>5237666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442451999</v>
      </c>
      <c r="CU7" s="386"/>
      <c r="CV7" s="386"/>
      <c r="CW7" s="386"/>
      <c r="CX7" s="386"/>
      <c r="CY7" s="386"/>
      <c r="CZ7" s="386"/>
      <c r="DA7" s="387"/>
      <c r="DB7" s="385">
        <v>438931749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5738283</v>
      </c>
      <c r="BO8" s="386"/>
      <c r="BP8" s="386"/>
      <c r="BQ8" s="386"/>
      <c r="BR8" s="386"/>
      <c r="BS8" s="386"/>
      <c r="BT8" s="386"/>
      <c r="BU8" s="387"/>
      <c r="BV8" s="385">
        <v>1986864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1913545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3751419</v>
      </c>
      <c r="BO9" s="386"/>
      <c r="BP9" s="386"/>
      <c r="BQ9" s="386"/>
      <c r="BR9" s="386"/>
      <c r="BS9" s="386"/>
      <c r="BT9" s="386"/>
      <c r="BU9" s="387"/>
      <c r="BV9" s="385">
        <v>-2813776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1880863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11131</v>
      </c>
      <c r="BO10" s="386"/>
      <c r="BP10" s="386"/>
      <c r="BQ10" s="386"/>
      <c r="BR10" s="386"/>
      <c r="BS10" s="386"/>
      <c r="BT10" s="386"/>
      <c r="BU10" s="387"/>
      <c r="BV10" s="385">
        <v>12599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1930496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1921070</v>
      </c>
      <c r="S13" s="467"/>
      <c r="T13" s="467"/>
      <c r="U13" s="467"/>
      <c r="V13" s="468"/>
      <c r="W13" s="401" t="s">
        <v>123</v>
      </c>
      <c r="X13" s="402"/>
      <c r="Y13" s="402"/>
      <c r="Z13" s="402"/>
      <c r="AA13" s="402"/>
      <c r="AB13" s="392"/>
      <c r="AC13" s="436">
        <v>3534</v>
      </c>
      <c r="AD13" s="437"/>
      <c r="AE13" s="437"/>
      <c r="AF13" s="437"/>
      <c r="AG13" s="476"/>
      <c r="AH13" s="436">
        <v>3552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3762550</v>
      </c>
      <c r="BO13" s="386"/>
      <c r="BP13" s="386"/>
      <c r="BQ13" s="386"/>
      <c r="BR13" s="386"/>
      <c r="BS13" s="386"/>
      <c r="BT13" s="386"/>
      <c r="BU13" s="387"/>
      <c r="BV13" s="385">
        <v>-2801177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1919664</v>
      </c>
      <c r="S14" s="467"/>
      <c r="T14" s="467"/>
      <c r="U14" s="467"/>
      <c r="V14" s="468"/>
      <c r="W14" s="375"/>
      <c r="X14" s="376"/>
      <c r="Y14" s="376"/>
      <c r="Z14" s="376"/>
      <c r="AA14" s="376"/>
      <c r="AB14" s="365"/>
      <c r="AC14" s="469">
        <v>0.5</v>
      </c>
      <c r="AD14" s="470"/>
      <c r="AE14" s="470"/>
      <c r="AF14" s="470"/>
      <c r="AG14" s="471"/>
      <c r="AH14" s="469">
        <v>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78</v>
      </c>
      <c r="CU14" s="481"/>
      <c r="CV14" s="481"/>
      <c r="CW14" s="481"/>
      <c r="CX14" s="481"/>
      <c r="CY14" s="481"/>
      <c r="CZ14" s="481"/>
      <c r="DA14" s="482"/>
      <c r="DB14" s="480">
        <v>90.8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1910555</v>
      </c>
      <c r="S15" s="467"/>
      <c r="T15" s="467"/>
      <c r="U15" s="467"/>
      <c r="V15" s="468"/>
      <c r="W15" s="401" t="s">
        <v>130</v>
      </c>
      <c r="X15" s="402"/>
      <c r="Y15" s="402"/>
      <c r="Z15" s="402"/>
      <c r="AA15" s="402"/>
      <c r="AB15" s="392"/>
      <c r="AC15" s="436">
        <v>118904</v>
      </c>
      <c r="AD15" s="437"/>
      <c r="AE15" s="437"/>
      <c r="AF15" s="437"/>
      <c r="AG15" s="476"/>
      <c r="AH15" s="436">
        <v>134016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221533270</v>
      </c>
      <c r="BO15" s="349"/>
      <c r="BP15" s="349"/>
      <c r="BQ15" s="349"/>
      <c r="BR15" s="349"/>
      <c r="BS15" s="349"/>
      <c r="BT15" s="349"/>
      <c r="BU15" s="350"/>
      <c r="BV15" s="348">
        <v>217292270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15.2</v>
      </c>
      <c r="AD16" s="470"/>
      <c r="AE16" s="470"/>
      <c r="AF16" s="470"/>
      <c r="AG16" s="471"/>
      <c r="AH16" s="469">
        <v>15.9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315478886</v>
      </c>
      <c r="BO16" s="386"/>
      <c r="BP16" s="386"/>
      <c r="BQ16" s="386"/>
      <c r="BR16" s="386"/>
      <c r="BS16" s="386"/>
      <c r="BT16" s="386"/>
      <c r="BU16" s="387"/>
      <c r="BV16" s="385">
        <v>318687584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658853</v>
      </c>
      <c r="AD17" s="437"/>
      <c r="AE17" s="437"/>
      <c r="AF17" s="437"/>
      <c r="AG17" s="476"/>
      <c r="AH17" s="436">
        <v>675745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288002423</v>
      </c>
      <c r="BO17" s="386"/>
      <c r="BP17" s="386"/>
      <c r="BQ17" s="386"/>
      <c r="BR17" s="386"/>
      <c r="BS17" s="386"/>
      <c r="BT17" s="386"/>
      <c r="BU17" s="387"/>
      <c r="BV17" s="385">
        <v>281906207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1121.1199999999999</v>
      </c>
      <c r="M18" s="498"/>
      <c r="N18" s="498"/>
      <c r="O18" s="498"/>
      <c r="P18" s="498"/>
      <c r="Q18" s="498"/>
      <c r="R18" s="499"/>
      <c r="S18" s="499"/>
      <c r="T18" s="499"/>
      <c r="U18" s="499"/>
      <c r="V18" s="500"/>
      <c r="W18" s="403"/>
      <c r="X18" s="404"/>
      <c r="Y18" s="404"/>
      <c r="Z18" s="404"/>
      <c r="AA18" s="404"/>
      <c r="AB18" s="395"/>
      <c r="AC18" s="501">
        <v>84.3</v>
      </c>
      <c r="AD18" s="502"/>
      <c r="AE18" s="502"/>
      <c r="AF18" s="502"/>
      <c r="AG18" s="503"/>
      <c r="AH18" s="501">
        <v>80.400000000000006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413839536</v>
      </c>
      <c r="BO18" s="386"/>
      <c r="BP18" s="386"/>
      <c r="BQ18" s="386"/>
      <c r="BR18" s="386"/>
      <c r="BS18" s="386"/>
      <c r="BT18" s="386"/>
      <c r="BU18" s="387"/>
      <c r="BV18" s="385">
        <v>415854770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1707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493973691</v>
      </c>
      <c r="BO19" s="386"/>
      <c r="BP19" s="386"/>
      <c r="BQ19" s="386"/>
      <c r="BR19" s="386"/>
      <c r="BS19" s="386"/>
      <c r="BT19" s="386"/>
      <c r="BU19" s="387"/>
      <c r="BV19" s="385">
        <v>485645032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885848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934744016</v>
      </c>
      <c r="BO23" s="386"/>
      <c r="BP23" s="386"/>
      <c r="BQ23" s="386"/>
      <c r="BR23" s="386"/>
      <c r="BS23" s="386"/>
      <c r="BT23" s="386"/>
      <c r="BU23" s="387"/>
      <c r="BV23" s="385">
        <v>918356127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12800</v>
      </c>
      <c r="R24" s="437"/>
      <c r="S24" s="437"/>
      <c r="T24" s="437"/>
      <c r="U24" s="437"/>
      <c r="V24" s="476"/>
      <c r="W24" s="531"/>
      <c r="X24" s="519"/>
      <c r="Y24" s="520"/>
      <c r="Z24" s="435" t="s">
        <v>153</v>
      </c>
      <c r="AA24" s="415"/>
      <c r="AB24" s="415"/>
      <c r="AC24" s="415"/>
      <c r="AD24" s="415"/>
      <c r="AE24" s="415"/>
      <c r="AF24" s="415"/>
      <c r="AG24" s="416"/>
      <c r="AH24" s="436">
        <v>10349</v>
      </c>
      <c r="AI24" s="437"/>
      <c r="AJ24" s="437"/>
      <c r="AK24" s="437"/>
      <c r="AL24" s="476"/>
      <c r="AM24" s="436">
        <v>31667940</v>
      </c>
      <c r="AN24" s="437"/>
      <c r="AO24" s="437"/>
      <c r="AP24" s="437"/>
      <c r="AQ24" s="437"/>
      <c r="AR24" s="476"/>
      <c r="AS24" s="436">
        <v>3060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81173001</v>
      </c>
      <c r="BO24" s="386"/>
      <c r="BP24" s="386"/>
      <c r="BQ24" s="386"/>
      <c r="BR24" s="386"/>
      <c r="BS24" s="386"/>
      <c r="BT24" s="386"/>
      <c r="BU24" s="387"/>
      <c r="BV24" s="385">
        <v>96806326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3</v>
      </c>
      <c r="M25" s="437"/>
      <c r="N25" s="437"/>
      <c r="O25" s="437"/>
      <c r="P25" s="476"/>
      <c r="Q25" s="436">
        <v>10300</v>
      </c>
      <c r="R25" s="437"/>
      <c r="S25" s="437"/>
      <c r="T25" s="437"/>
      <c r="U25" s="437"/>
      <c r="V25" s="476"/>
      <c r="W25" s="531"/>
      <c r="X25" s="519"/>
      <c r="Y25" s="520"/>
      <c r="Z25" s="435" t="s">
        <v>156</v>
      </c>
      <c r="AA25" s="415"/>
      <c r="AB25" s="415"/>
      <c r="AC25" s="415"/>
      <c r="AD25" s="415"/>
      <c r="AE25" s="415"/>
      <c r="AF25" s="415"/>
      <c r="AG25" s="416"/>
      <c r="AH25" s="436">
        <v>1825</v>
      </c>
      <c r="AI25" s="437"/>
      <c r="AJ25" s="437"/>
      <c r="AK25" s="437"/>
      <c r="AL25" s="476"/>
      <c r="AM25" s="436">
        <v>5542525</v>
      </c>
      <c r="AN25" s="437"/>
      <c r="AO25" s="437"/>
      <c r="AP25" s="437"/>
      <c r="AQ25" s="437"/>
      <c r="AR25" s="476"/>
      <c r="AS25" s="436">
        <v>3037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115107535</v>
      </c>
      <c r="BO25" s="349"/>
      <c r="BP25" s="349"/>
      <c r="BQ25" s="349"/>
      <c r="BR25" s="349"/>
      <c r="BS25" s="349"/>
      <c r="BT25" s="349"/>
      <c r="BU25" s="350"/>
      <c r="BV25" s="348">
        <v>76528353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8300</v>
      </c>
      <c r="R26" s="437"/>
      <c r="S26" s="437"/>
      <c r="T26" s="437"/>
      <c r="U26" s="437"/>
      <c r="V26" s="476"/>
      <c r="W26" s="531"/>
      <c r="X26" s="519"/>
      <c r="Y26" s="520"/>
      <c r="Z26" s="435" t="s">
        <v>159</v>
      </c>
      <c r="AA26" s="539"/>
      <c r="AB26" s="539"/>
      <c r="AC26" s="539"/>
      <c r="AD26" s="539"/>
      <c r="AE26" s="539"/>
      <c r="AF26" s="539"/>
      <c r="AG26" s="540"/>
      <c r="AH26" s="436">
        <v>1465</v>
      </c>
      <c r="AI26" s="437"/>
      <c r="AJ26" s="437"/>
      <c r="AK26" s="437"/>
      <c r="AL26" s="476"/>
      <c r="AM26" s="436">
        <v>4594240</v>
      </c>
      <c r="AN26" s="437"/>
      <c r="AO26" s="437"/>
      <c r="AP26" s="437"/>
      <c r="AQ26" s="437"/>
      <c r="AR26" s="476"/>
      <c r="AS26" s="436">
        <v>3136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5814995</v>
      </c>
      <c r="BO26" s="386"/>
      <c r="BP26" s="386"/>
      <c r="BQ26" s="386"/>
      <c r="BR26" s="386"/>
      <c r="BS26" s="386"/>
      <c r="BT26" s="386"/>
      <c r="BU26" s="387"/>
      <c r="BV26" s="385">
        <v>5590366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10400</v>
      </c>
      <c r="R27" s="437"/>
      <c r="S27" s="437"/>
      <c r="T27" s="437"/>
      <c r="U27" s="437"/>
      <c r="V27" s="476"/>
      <c r="W27" s="531"/>
      <c r="X27" s="519"/>
      <c r="Y27" s="520"/>
      <c r="Z27" s="435" t="s">
        <v>162</v>
      </c>
      <c r="AA27" s="415"/>
      <c r="AB27" s="415"/>
      <c r="AC27" s="415"/>
      <c r="AD27" s="415"/>
      <c r="AE27" s="415"/>
      <c r="AF27" s="415"/>
      <c r="AG27" s="416"/>
      <c r="AH27" s="436">
        <v>596</v>
      </c>
      <c r="AI27" s="437"/>
      <c r="AJ27" s="437"/>
      <c r="AK27" s="437"/>
      <c r="AL27" s="476"/>
      <c r="AM27" s="436">
        <v>2340462</v>
      </c>
      <c r="AN27" s="437"/>
      <c r="AO27" s="437"/>
      <c r="AP27" s="437"/>
      <c r="AQ27" s="437"/>
      <c r="AR27" s="476"/>
      <c r="AS27" s="436">
        <v>3927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66000709</v>
      </c>
      <c r="BO27" s="553"/>
      <c r="BP27" s="553"/>
      <c r="BQ27" s="553"/>
      <c r="BR27" s="553"/>
      <c r="BS27" s="553"/>
      <c r="BT27" s="553"/>
      <c r="BU27" s="554"/>
      <c r="BV27" s="552">
        <v>65610337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9500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14625712</v>
      </c>
      <c r="BO28" s="349"/>
      <c r="BP28" s="349"/>
      <c r="BQ28" s="349"/>
      <c r="BR28" s="349"/>
      <c r="BS28" s="349"/>
      <c r="BT28" s="349"/>
      <c r="BU28" s="350"/>
      <c r="BV28" s="348">
        <v>13614581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66</v>
      </c>
      <c r="M29" s="437"/>
      <c r="N29" s="437"/>
      <c r="O29" s="437"/>
      <c r="P29" s="476"/>
      <c r="Q29" s="436">
        <v>8600</v>
      </c>
      <c r="R29" s="437"/>
      <c r="S29" s="437"/>
      <c r="T29" s="437"/>
      <c r="U29" s="437"/>
      <c r="V29" s="476"/>
      <c r="W29" s="531"/>
      <c r="X29" s="519"/>
      <c r="Y29" s="520"/>
      <c r="Z29" s="435" t="s">
        <v>169</v>
      </c>
      <c r="AA29" s="415"/>
      <c r="AB29" s="415"/>
      <c r="AC29" s="415"/>
      <c r="AD29" s="415"/>
      <c r="AE29" s="415"/>
      <c r="AF29" s="415"/>
      <c r="AG29" s="416"/>
      <c r="AH29" s="436">
        <v>10945</v>
      </c>
      <c r="AI29" s="437"/>
      <c r="AJ29" s="437"/>
      <c r="AK29" s="437"/>
      <c r="AL29" s="476"/>
      <c r="AM29" s="436">
        <v>34008402</v>
      </c>
      <c r="AN29" s="437"/>
      <c r="AO29" s="437"/>
      <c r="AP29" s="437"/>
      <c r="AQ29" s="437"/>
      <c r="AR29" s="476"/>
      <c r="AS29" s="436">
        <v>3107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2472642</v>
      </c>
      <c r="BO29" s="386"/>
      <c r="BP29" s="386"/>
      <c r="BQ29" s="386"/>
      <c r="BR29" s="386"/>
      <c r="BS29" s="386"/>
      <c r="BT29" s="386"/>
      <c r="BU29" s="387"/>
      <c r="BV29" s="385">
        <v>2695174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42920207</v>
      </c>
      <c r="BO30" s="553"/>
      <c r="BP30" s="553"/>
      <c r="BQ30" s="553"/>
      <c r="BR30" s="553"/>
      <c r="BS30" s="553"/>
      <c r="BT30" s="553"/>
      <c r="BU30" s="554"/>
      <c r="BV30" s="552">
        <v>39862342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病院事業会計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北海道市町村備荒資金組合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札幌市土地開発公社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土地区画整理会計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中央卸売市場事業会計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札幌広域圏組合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(公財)札幌市中小企業共済センター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母子寡婦福祉資金貸付会計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軌道事業会計</v>
      </c>
      <c r="X36" s="565"/>
      <c r="Y36" s="565"/>
      <c r="Z36" s="565"/>
      <c r="AA36" s="565"/>
      <c r="AB36" s="565"/>
      <c r="AC36" s="565"/>
      <c r="AD36" s="565"/>
      <c r="AE36" s="565"/>
      <c r="AF36" s="565"/>
      <c r="AG36" s="565"/>
      <c r="AH36" s="565"/>
      <c r="AI36" s="565"/>
      <c r="AJ36" s="565"/>
      <c r="AK36" s="565"/>
      <c r="AL36" s="165"/>
      <c r="AM36" s="564">
        <f t="shared" si="0"/>
        <v>12</v>
      </c>
      <c r="AN36" s="564"/>
      <c r="AO36" s="565" t="str">
        <f>IF('各会計、関係団体の財政状況及び健全化判断比率'!B34="","",'各会計、関係団体の財政状況及び健全化判断比率'!B34)</f>
        <v>国民健康保険会計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北海道後期高齢者医療広域連合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(一財)札幌市住宅管理公社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基金会計</v>
      </c>
      <c r="F37" s="565"/>
      <c r="G37" s="565"/>
      <c r="H37" s="565"/>
      <c r="I37" s="565"/>
      <c r="J37" s="565"/>
      <c r="K37" s="565"/>
      <c r="L37" s="565"/>
      <c r="M37" s="565"/>
      <c r="N37" s="565"/>
      <c r="O37" s="565"/>
      <c r="P37" s="565"/>
      <c r="Q37" s="565"/>
      <c r="R37" s="565"/>
      <c r="S37" s="565"/>
      <c r="T37" s="165"/>
      <c r="U37" s="564">
        <f t="shared" si="4"/>
        <v>9</v>
      </c>
      <c r="V37" s="564"/>
      <c r="W37" s="565" t="str">
        <f>IF('各会計、関係団体の財政状況及び健全化判断比率'!B31="","",'各会計、関係団体の財政状況及び健全化判断比率'!B31)</f>
        <v>高速電車事業会計</v>
      </c>
      <c r="X37" s="565"/>
      <c r="Y37" s="565"/>
      <c r="Z37" s="565"/>
      <c r="AA37" s="565"/>
      <c r="AB37" s="565"/>
      <c r="AC37" s="565"/>
      <c r="AD37" s="565"/>
      <c r="AE37" s="565"/>
      <c r="AF37" s="565"/>
      <c r="AG37" s="565"/>
      <c r="AH37" s="565"/>
      <c r="AI37" s="565"/>
      <c r="AJ37" s="565"/>
      <c r="AK37" s="565"/>
      <c r="AL37" s="165"/>
      <c r="AM37" s="564">
        <f t="shared" si="0"/>
        <v>13</v>
      </c>
      <c r="AN37" s="564"/>
      <c r="AO37" s="565" t="str">
        <f>IF('各会計、関係団体の財政状況及び健全化判断比率'!B35="","",'各会計、関係団体の財政状況及び健全化判断比率'!B35)</f>
        <v>後期高齢者医療会計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石狩西部水道広域企業団</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(一財)札幌市水道サービス協会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f t="shared" ref="C38:C43" si="5">IF(E38="","",C37+1)</f>
        <v>5</v>
      </c>
      <c r="D38" s="564"/>
      <c r="E38" s="565" t="str">
        <f>IF('各会計、関係団体の財政状況及び健全化判断比率'!B11="","",'各会計、関係団体の財政状況及び健全化判断比率'!B11)</f>
        <v>公債会計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f t="shared" si="0"/>
        <v>14</v>
      </c>
      <c r="AN38" s="564"/>
      <c r="AO38" s="565" t="str">
        <f>IF('各会計、関係団体の財政状況及び健全化判断比率'!B36="","",'各会計、関係団体の財政状況及び健全化判断比率'!B36)</f>
        <v>介護保険会計</v>
      </c>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24</v>
      </c>
      <c r="CP38" s="564"/>
      <c r="CQ38" s="565" t="str">
        <f>IF('各会計、関係団体の財政状況及び健全化判断比率'!BS11="","",'各会計、関係団体の財政状況及び健全化判断比率'!BS11)</f>
        <v>(公財)さっぽろ青少年女性活動協会</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f t="shared" si="0"/>
        <v>15</v>
      </c>
      <c r="AN39" s="564"/>
      <c r="AO39" s="565" t="str">
        <f>IF('各会計、関係団体の財政状況及び健全化判断比率'!B37="","",'各会計、関係団体の財政状況及び健全化判断比率'!B37)</f>
        <v>駐車場会計</v>
      </c>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25</v>
      </c>
      <c r="CP39" s="564"/>
      <c r="CQ39" s="565" t="str">
        <f>IF('各会計、関係団体の財政状況及び健全化判断比率'!BS12="","",'各会計、関係団体の財政状況及び健全化判断比率'!BS12)</f>
        <v>(一財)札幌産業流通振興協会</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26</v>
      </c>
      <c r="CP40" s="564"/>
      <c r="CQ40" s="565" t="str">
        <f>IF('各会計、関係団体の財政状況及び健全化判断比率'!BS13="","",'各会計、関係団体の財政状況及び健全化判断比率'!BS13)</f>
        <v>(一財)札幌市下水道資源公社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27</v>
      </c>
      <c r="CP41" s="564"/>
      <c r="CQ41" s="565" t="str">
        <f>IF('各会計、関係団体の財政状況及び健全化判断比率'!BS14="","",'各会計、関係団体の財政状況及び健全化判断比率'!BS14)</f>
        <v>(一財)さっぽろ健康スポーツ財団</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28</v>
      </c>
      <c r="CP42" s="564"/>
      <c r="CQ42" s="565" t="str">
        <f>IF('各会計、関係団体の財政状況及び健全化判断比率'!BS15="","",'各会計、関係団体の財政状況及び健全化判断比率'!BS15)</f>
        <v>(公財)札幌市公園緑化協会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29</v>
      </c>
      <c r="CP43" s="564"/>
      <c r="CQ43" s="565" t="str">
        <f>IF('各会計、関係団体の財政状況及び健全化判断比率'!BS16="","",'各会計、関係団体の財政状況及び健全化判断比率'!BS16)</f>
        <v>札幌勤労者職業福祉センター</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customSheetViews>
    <customSheetView guid="{83272D01-BBC3-4198-B684-259E0614F77F}"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B1" workbookViewId="0">
      <selection activeCell="CD13" sqref="CD13:CQ13"/>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279543903</v>
      </c>
      <c r="S5" s="581"/>
      <c r="T5" s="581"/>
      <c r="U5" s="581"/>
      <c r="V5" s="581"/>
      <c r="W5" s="581"/>
      <c r="X5" s="581"/>
      <c r="Y5" s="582"/>
      <c r="Z5" s="583">
        <v>32.9</v>
      </c>
      <c r="AA5" s="583"/>
      <c r="AB5" s="583"/>
      <c r="AC5" s="583"/>
      <c r="AD5" s="584">
        <v>254026297</v>
      </c>
      <c r="AE5" s="584"/>
      <c r="AF5" s="584"/>
      <c r="AG5" s="584"/>
      <c r="AH5" s="584"/>
      <c r="AI5" s="584"/>
      <c r="AJ5" s="584"/>
      <c r="AK5" s="584"/>
      <c r="AL5" s="585">
        <v>65.099999999999994</v>
      </c>
      <c r="AM5" s="586"/>
      <c r="AN5" s="586"/>
      <c r="AO5" s="587"/>
      <c r="AP5" s="577" t="s">
        <v>207</v>
      </c>
      <c r="AQ5" s="578"/>
      <c r="AR5" s="578"/>
      <c r="AS5" s="578"/>
      <c r="AT5" s="578"/>
      <c r="AU5" s="578"/>
      <c r="AV5" s="578"/>
      <c r="AW5" s="578"/>
      <c r="AX5" s="578"/>
      <c r="AY5" s="578"/>
      <c r="AZ5" s="578"/>
      <c r="BA5" s="578"/>
      <c r="BB5" s="578"/>
      <c r="BC5" s="578"/>
      <c r="BD5" s="578"/>
      <c r="BE5" s="578"/>
      <c r="BF5" s="579"/>
      <c r="BG5" s="591">
        <v>248346249</v>
      </c>
      <c r="BH5" s="592"/>
      <c r="BI5" s="592"/>
      <c r="BJ5" s="592"/>
      <c r="BK5" s="592"/>
      <c r="BL5" s="592"/>
      <c r="BM5" s="592"/>
      <c r="BN5" s="593"/>
      <c r="BO5" s="594">
        <v>88.8</v>
      </c>
      <c r="BP5" s="594"/>
      <c r="BQ5" s="594"/>
      <c r="BR5" s="594"/>
      <c r="BS5" s="595">
        <v>2675317</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5549937</v>
      </c>
      <c r="S6" s="592"/>
      <c r="T6" s="592"/>
      <c r="U6" s="592"/>
      <c r="V6" s="592"/>
      <c r="W6" s="592"/>
      <c r="X6" s="592"/>
      <c r="Y6" s="593"/>
      <c r="Z6" s="594">
        <v>0.7</v>
      </c>
      <c r="AA6" s="594"/>
      <c r="AB6" s="594"/>
      <c r="AC6" s="594"/>
      <c r="AD6" s="595">
        <v>5549937</v>
      </c>
      <c r="AE6" s="595"/>
      <c r="AF6" s="595"/>
      <c r="AG6" s="595"/>
      <c r="AH6" s="595"/>
      <c r="AI6" s="595"/>
      <c r="AJ6" s="595"/>
      <c r="AK6" s="595"/>
      <c r="AL6" s="596">
        <v>1.4</v>
      </c>
      <c r="AM6" s="597"/>
      <c r="AN6" s="597"/>
      <c r="AO6" s="598"/>
      <c r="AP6" s="588" t="s">
        <v>212</v>
      </c>
      <c r="AQ6" s="589"/>
      <c r="AR6" s="589"/>
      <c r="AS6" s="589"/>
      <c r="AT6" s="589"/>
      <c r="AU6" s="589"/>
      <c r="AV6" s="589"/>
      <c r="AW6" s="589"/>
      <c r="AX6" s="589"/>
      <c r="AY6" s="589"/>
      <c r="AZ6" s="589"/>
      <c r="BA6" s="589"/>
      <c r="BB6" s="589"/>
      <c r="BC6" s="589"/>
      <c r="BD6" s="589"/>
      <c r="BE6" s="589"/>
      <c r="BF6" s="590"/>
      <c r="BG6" s="591">
        <v>248346249</v>
      </c>
      <c r="BH6" s="592"/>
      <c r="BI6" s="592"/>
      <c r="BJ6" s="592"/>
      <c r="BK6" s="592"/>
      <c r="BL6" s="592"/>
      <c r="BM6" s="592"/>
      <c r="BN6" s="593"/>
      <c r="BO6" s="594">
        <v>88.8</v>
      </c>
      <c r="BP6" s="594"/>
      <c r="BQ6" s="594"/>
      <c r="BR6" s="594"/>
      <c r="BS6" s="595">
        <v>2675317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1892105</v>
      </c>
      <c r="CS6" s="592"/>
      <c r="CT6" s="592"/>
      <c r="CU6" s="592"/>
      <c r="CV6" s="592"/>
      <c r="CW6" s="592"/>
      <c r="CX6" s="592"/>
      <c r="CY6" s="593"/>
      <c r="CZ6" s="594">
        <v>0.2</v>
      </c>
      <c r="DA6" s="594"/>
      <c r="DB6" s="594"/>
      <c r="DC6" s="594"/>
      <c r="DD6" s="600" t="s">
        <v>214</v>
      </c>
      <c r="DE6" s="592"/>
      <c r="DF6" s="592"/>
      <c r="DG6" s="592"/>
      <c r="DH6" s="592"/>
      <c r="DI6" s="592"/>
      <c r="DJ6" s="592"/>
      <c r="DK6" s="592"/>
      <c r="DL6" s="592"/>
      <c r="DM6" s="592"/>
      <c r="DN6" s="592"/>
      <c r="DO6" s="592"/>
      <c r="DP6" s="593"/>
      <c r="DQ6" s="600">
        <v>1892077</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628958</v>
      </c>
      <c r="S7" s="592"/>
      <c r="T7" s="592"/>
      <c r="U7" s="592"/>
      <c r="V7" s="592"/>
      <c r="W7" s="592"/>
      <c r="X7" s="592"/>
      <c r="Y7" s="593"/>
      <c r="Z7" s="594">
        <v>0.1</v>
      </c>
      <c r="AA7" s="594"/>
      <c r="AB7" s="594"/>
      <c r="AC7" s="594"/>
      <c r="AD7" s="595">
        <v>628958</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122723133</v>
      </c>
      <c r="BH7" s="592"/>
      <c r="BI7" s="592"/>
      <c r="BJ7" s="592"/>
      <c r="BK7" s="592"/>
      <c r="BL7" s="592"/>
      <c r="BM7" s="592"/>
      <c r="BN7" s="593"/>
      <c r="BO7" s="594">
        <v>43.9</v>
      </c>
      <c r="BP7" s="594"/>
      <c r="BQ7" s="594"/>
      <c r="BR7" s="594"/>
      <c r="BS7" s="595">
        <v>2675317</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57215108</v>
      </c>
      <c r="CS7" s="592"/>
      <c r="CT7" s="592"/>
      <c r="CU7" s="592"/>
      <c r="CV7" s="592"/>
      <c r="CW7" s="592"/>
      <c r="CX7" s="592"/>
      <c r="CY7" s="593"/>
      <c r="CZ7" s="594">
        <v>6.8</v>
      </c>
      <c r="DA7" s="594"/>
      <c r="DB7" s="594"/>
      <c r="DC7" s="594"/>
      <c r="DD7" s="600">
        <v>3055742</v>
      </c>
      <c r="DE7" s="592"/>
      <c r="DF7" s="592"/>
      <c r="DG7" s="592"/>
      <c r="DH7" s="592"/>
      <c r="DI7" s="592"/>
      <c r="DJ7" s="592"/>
      <c r="DK7" s="592"/>
      <c r="DL7" s="592"/>
      <c r="DM7" s="592"/>
      <c r="DN7" s="592"/>
      <c r="DO7" s="592"/>
      <c r="DP7" s="593"/>
      <c r="DQ7" s="600">
        <v>48311894</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548591</v>
      </c>
      <c r="S8" s="592"/>
      <c r="T8" s="592"/>
      <c r="U8" s="592"/>
      <c r="V8" s="592"/>
      <c r="W8" s="592"/>
      <c r="X8" s="592"/>
      <c r="Y8" s="593"/>
      <c r="Z8" s="594">
        <v>0.1</v>
      </c>
      <c r="AA8" s="594"/>
      <c r="AB8" s="594"/>
      <c r="AC8" s="594"/>
      <c r="AD8" s="595">
        <v>548591</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2624553</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354045529</v>
      </c>
      <c r="CS8" s="592"/>
      <c r="CT8" s="592"/>
      <c r="CU8" s="592"/>
      <c r="CV8" s="592"/>
      <c r="CW8" s="592"/>
      <c r="CX8" s="592"/>
      <c r="CY8" s="593"/>
      <c r="CZ8" s="594">
        <v>42.1</v>
      </c>
      <c r="DA8" s="594"/>
      <c r="DB8" s="594"/>
      <c r="DC8" s="594"/>
      <c r="DD8" s="600">
        <v>5003249</v>
      </c>
      <c r="DE8" s="592"/>
      <c r="DF8" s="592"/>
      <c r="DG8" s="592"/>
      <c r="DH8" s="592"/>
      <c r="DI8" s="592"/>
      <c r="DJ8" s="592"/>
      <c r="DK8" s="592"/>
      <c r="DL8" s="592"/>
      <c r="DM8" s="592"/>
      <c r="DN8" s="592"/>
      <c r="DO8" s="592"/>
      <c r="DP8" s="593"/>
      <c r="DQ8" s="600">
        <v>156054384</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748577</v>
      </c>
      <c r="S9" s="592"/>
      <c r="T9" s="592"/>
      <c r="U9" s="592"/>
      <c r="V9" s="592"/>
      <c r="W9" s="592"/>
      <c r="X9" s="592"/>
      <c r="Y9" s="593"/>
      <c r="Z9" s="594">
        <v>0.1</v>
      </c>
      <c r="AA9" s="594"/>
      <c r="AB9" s="594"/>
      <c r="AC9" s="594"/>
      <c r="AD9" s="595">
        <v>748577</v>
      </c>
      <c r="AE9" s="595"/>
      <c r="AF9" s="595"/>
      <c r="AG9" s="595"/>
      <c r="AH9" s="595"/>
      <c r="AI9" s="595"/>
      <c r="AJ9" s="595"/>
      <c r="AK9" s="595"/>
      <c r="AL9" s="596">
        <v>0.2</v>
      </c>
      <c r="AM9" s="597"/>
      <c r="AN9" s="597"/>
      <c r="AO9" s="598"/>
      <c r="AP9" s="588" t="s">
        <v>222</v>
      </c>
      <c r="AQ9" s="589"/>
      <c r="AR9" s="589"/>
      <c r="AS9" s="589"/>
      <c r="AT9" s="589"/>
      <c r="AU9" s="589"/>
      <c r="AV9" s="589"/>
      <c r="AW9" s="589"/>
      <c r="AX9" s="589"/>
      <c r="AY9" s="589"/>
      <c r="AZ9" s="589"/>
      <c r="BA9" s="589"/>
      <c r="BB9" s="589"/>
      <c r="BC9" s="589"/>
      <c r="BD9" s="589"/>
      <c r="BE9" s="589"/>
      <c r="BF9" s="590"/>
      <c r="BG9" s="591">
        <v>91284398</v>
      </c>
      <c r="BH9" s="592"/>
      <c r="BI9" s="592"/>
      <c r="BJ9" s="592"/>
      <c r="BK9" s="592"/>
      <c r="BL9" s="592"/>
      <c r="BM9" s="592"/>
      <c r="BN9" s="593"/>
      <c r="BO9" s="594">
        <v>32.700000000000003</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41283794</v>
      </c>
      <c r="CS9" s="592"/>
      <c r="CT9" s="592"/>
      <c r="CU9" s="592"/>
      <c r="CV9" s="592"/>
      <c r="CW9" s="592"/>
      <c r="CX9" s="592"/>
      <c r="CY9" s="593"/>
      <c r="CZ9" s="594">
        <v>4.9000000000000004</v>
      </c>
      <c r="DA9" s="594"/>
      <c r="DB9" s="594"/>
      <c r="DC9" s="594"/>
      <c r="DD9" s="600">
        <v>3010589</v>
      </c>
      <c r="DE9" s="592"/>
      <c r="DF9" s="592"/>
      <c r="DG9" s="592"/>
      <c r="DH9" s="592"/>
      <c r="DI9" s="592"/>
      <c r="DJ9" s="592"/>
      <c r="DK9" s="592"/>
      <c r="DL9" s="592"/>
      <c r="DM9" s="592"/>
      <c r="DN9" s="592"/>
      <c r="DO9" s="592"/>
      <c r="DP9" s="593"/>
      <c r="DQ9" s="600">
        <v>25657923</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19907672</v>
      </c>
      <c r="S10" s="592"/>
      <c r="T10" s="592"/>
      <c r="U10" s="592"/>
      <c r="V10" s="592"/>
      <c r="W10" s="592"/>
      <c r="X10" s="592"/>
      <c r="Y10" s="593"/>
      <c r="Z10" s="594">
        <v>2.2999999999999998</v>
      </c>
      <c r="AA10" s="594"/>
      <c r="AB10" s="594"/>
      <c r="AC10" s="594"/>
      <c r="AD10" s="595">
        <v>19907672</v>
      </c>
      <c r="AE10" s="595"/>
      <c r="AF10" s="595"/>
      <c r="AG10" s="595"/>
      <c r="AH10" s="595"/>
      <c r="AI10" s="595"/>
      <c r="AJ10" s="595"/>
      <c r="AK10" s="595"/>
      <c r="AL10" s="596">
        <v>5.0999999999999996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6633775</v>
      </c>
      <c r="BH10" s="592"/>
      <c r="BI10" s="592"/>
      <c r="BJ10" s="592"/>
      <c r="BK10" s="592"/>
      <c r="BL10" s="592"/>
      <c r="BM10" s="592"/>
      <c r="BN10" s="593"/>
      <c r="BO10" s="594">
        <v>2.4</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1344975</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571229</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v>106192</v>
      </c>
      <c r="S11" s="592"/>
      <c r="T11" s="592"/>
      <c r="U11" s="592"/>
      <c r="V11" s="592"/>
      <c r="W11" s="592"/>
      <c r="X11" s="592"/>
      <c r="Y11" s="593"/>
      <c r="Z11" s="594">
        <v>0</v>
      </c>
      <c r="AA11" s="594"/>
      <c r="AB11" s="594"/>
      <c r="AC11" s="594"/>
      <c r="AD11" s="595">
        <v>106192</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22180407</v>
      </c>
      <c r="BH11" s="592"/>
      <c r="BI11" s="592"/>
      <c r="BJ11" s="592"/>
      <c r="BK11" s="592"/>
      <c r="BL11" s="592"/>
      <c r="BM11" s="592"/>
      <c r="BN11" s="593"/>
      <c r="BO11" s="594">
        <v>7.9</v>
      </c>
      <c r="BP11" s="594"/>
      <c r="BQ11" s="594"/>
      <c r="BR11" s="594"/>
      <c r="BS11" s="600">
        <v>2675317</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663153</v>
      </c>
      <c r="CS11" s="592"/>
      <c r="CT11" s="592"/>
      <c r="CU11" s="592"/>
      <c r="CV11" s="592"/>
      <c r="CW11" s="592"/>
      <c r="CX11" s="592"/>
      <c r="CY11" s="593"/>
      <c r="CZ11" s="594">
        <v>0.1</v>
      </c>
      <c r="DA11" s="594"/>
      <c r="DB11" s="594"/>
      <c r="DC11" s="594"/>
      <c r="DD11" s="600">
        <v>40489</v>
      </c>
      <c r="DE11" s="592"/>
      <c r="DF11" s="592"/>
      <c r="DG11" s="592"/>
      <c r="DH11" s="592"/>
      <c r="DI11" s="592"/>
      <c r="DJ11" s="592"/>
      <c r="DK11" s="592"/>
      <c r="DL11" s="592"/>
      <c r="DM11" s="592"/>
      <c r="DN11" s="592"/>
      <c r="DO11" s="592"/>
      <c r="DP11" s="593"/>
      <c r="DQ11" s="600">
        <v>628114</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107051743</v>
      </c>
      <c r="BH12" s="592"/>
      <c r="BI12" s="592"/>
      <c r="BJ12" s="592"/>
      <c r="BK12" s="592"/>
      <c r="BL12" s="592"/>
      <c r="BM12" s="592"/>
      <c r="BN12" s="593"/>
      <c r="BO12" s="594">
        <v>38.299999999999997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80208399</v>
      </c>
      <c r="CS12" s="592"/>
      <c r="CT12" s="592"/>
      <c r="CU12" s="592"/>
      <c r="CV12" s="592"/>
      <c r="CW12" s="592"/>
      <c r="CX12" s="592"/>
      <c r="CY12" s="593"/>
      <c r="CZ12" s="594">
        <v>9.5</v>
      </c>
      <c r="DA12" s="594"/>
      <c r="DB12" s="594"/>
      <c r="DC12" s="594"/>
      <c r="DD12" s="600">
        <v>197725</v>
      </c>
      <c r="DE12" s="592"/>
      <c r="DF12" s="592"/>
      <c r="DG12" s="592"/>
      <c r="DH12" s="592"/>
      <c r="DI12" s="592"/>
      <c r="DJ12" s="592"/>
      <c r="DK12" s="592"/>
      <c r="DL12" s="592"/>
      <c r="DM12" s="592"/>
      <c r="DN12" s="592"/>
      <c r="DO12" s="592"/>
      <c r="DP12" s="593"/>
      <c r="DQ12" s="600">
        <v>4583869</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1331555</v>
      </c>
      <c r="S13" s="592"/>
      <c r="T13" s="592"/>
      <c r="U13" s="592"/>
      <c r="V13" s="592"/>
      <c r="W13" s="592"/>
      <c r="X13" s="592"/>
      <c r="Y13" s="593"/>
      <c r="Z13" s="594">
        <v>0.2</v>
      </c>
      <c r="AA13" s="594"/>
      <c r="AB13" s="594"/>
      <c r="AC13" s="594"/>
      <c r="AD13" s="595">
        <v>1331555</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106565895</v>
      </c>
      <c r="BH13" s="592"/>
      <c r="BI13" s="592"/>
      <c r="BJ13" s="592"/>
      <c r="BK13" s="592"/>
      <c r="BL13" s="592"/>
      <c r="BM13" s="592"/>
      <c r="BN13" s="593"/>
      <c r="BO13" s="594">
        <v>38.1</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121461044</v>
      </c>
      <c r="CS13" s="592"/>
      <c r="CT13" s="592"/>
      <c r="CU13" s="592"/>
      <c r="CV13" s="592"/>
      <c r="CW13" s="592"/>
      <c r="CX13" s="592"/>
      <c r="CY13" s="593"/>
      <c r="CZ13" s="594">
        <v>14.4</v>
      </c>
      <c r="DA13" s="594"/>
      <c r="DB13" s="594"/>
      <c r="DC13" s="594"/>
      <c r="DD13" s="600">
        <v>54056220</v>
      </c>
      <c r="DE13" s="592"/>
      <c r="DF13" s="592"/>
      <c r="DG13" s="592"/>
      <c r="DH13" s="592"/>
      <c r="DI13" s="592"/>
      <c r="DJ13" s="592"/>
      <c r="DK13" s="592"/>
      <c r="DL13" s="592"/>
      <c r="DM13" s="592"/>
      <c r="DN13" s="592"/>
      <c r="DO13" s="592"/>
      <c r="DP13" s="593"/>
      <c r="DQ13" s="600">
        <v>84299367</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v>8224931</v>
      </c>
      <c r="S14" s="592"/>
      <c r="T14" s="592"/>
      <c r="U14" s="592"/>
      <c r="V14" s="592"/>
      <c r="W14" s="592"/>
      <c r="X14" s="592"/>
      <c r="Y14" s="593"/>
      <c r="Z14" s="594">
        <v>1</v>
      </c>
      <c r="AA14" s="594"/>
      <c r="AB14" s="594"/>
      <c r="AC14" s="594"/>
      <c r="AD14" s="595">
        <v>8224931</v>
      </c>
      <c r="AE14" s="595"/>
      <c r="AF14" s="595"/>
      <c r="AG14" s="595"/>
      <c r="AH14" s="595"/>
      <c r="AI14" s="595"/>
      <c r="AJ14" s="595"/>
      <c r="AK14" s="595"/>
      <c r="AL14" s="596">
        <v>2.1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1567999</v>
      </c>
      <c r="BH14" s="592"/>
      <c r="BI14" s="592"/>
      <c r="BJ14" s="592"/>
      <c r="BK14" s="592"/>
      <c r="BL14" s="592"/>
      <c r="BM14" s="592"/>
      <c r="BN14" s="593"/>
      <c r="BO14" s="594">
        <v>0.6</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18971589</v>
      </c>
      <c r="CS14" s="592"/>
      <c r="CT14" s="592"/>
      <c r="CU14" s="592"/>
      <c r="CV14" s="592"/>
      <c r="CW14" s="592"/>
      <c r="CX14" s="592"/>
      <c r="CY14" s="593"/>
      <c r="CZ14" s="594">
        <v>2.2999999999999998</v>
      </c>
      <c r="DA14" s="594"/>
      <c r="DB14" s="594"/>
      <c r="DC14" s="594"/>
      <c r="DD14" s="600">
        <v>2216068</v>
      </c>
      <c r="DE14" s="592"/>
      <c r="DF14" s="592"/>
      <c r="DG14" s="592"/>
      <c r="DH14" s="592"/>
      <c r="DI14" s="592"/>
      <c r="DJ14" s="592"/>
      <c r="DK14" s="592"/>
      <c r="DL14" s="592"/>
      <c r="DM14" s="592"/>
      <c r="DN14" s="592"/>
      <c r="DO14" s="592"/>
      <c r="DP14" s="593"/>
      <c r="DQ14" s="600">
        <v>17403516</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961230</v>
      </c>
      <c r="S15" s="592"/>
      <c r="T15" s="592"/>
      <c r="U15" s="592"/>
      <c r="V15" s="592"/>
      <c r="W15" s="592"/>
      <c r="X15" s="592"/>
      <c r="Y15" s="593"/>
      <c r="Z15" s="594">
        <v>0.1</v>
      </c>
      <c r="AA15" s="594"/>
      <c r="AB15" s="594"/>
      <c r="AC15" s="594"/>
      <c r="AD15" s="595">
        <v>961230</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17003374</v>
      </c>
      <c r="BH15" s="592"/>
      <c r="BI15" s="592"/>
      <c r="BJ15" s="592"/>
      <c r="BK15" s="592"/>
      <c r="BL15" s="592"/>
      <c r="BM15" s="592"/>
      <c r="BN15" s="593"/>
      <c r="BO15" s="594">
        <v>6.1</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68444705</v>
      </c>
      <c r="CS15" s="592"/>
      <c r="CT15" s="592"/>
      <c r="CU15" s="592"/>
      <c r="CV15" s="592"/>
      <c r="CW15" s="592"/>
      <c r="CX15" s="592"/>
      <c r="CY15" s="593"/>
      <c r="CZ15" s="594">
        <v>8.1</v>
      </c>
      <c r="DA15" s="594"/>
      <c r="DB15" s="594"/>
      <c r="DC15" s="594"/>
      <c r="DD15" s="600">
        <v>17992569</v>
      </c>
      <c r="DE15" s="592"/>
      <c r="DF15" s="592"/>
      <c r="DG15" s="592"/>
      <c r="DH15" s="592"/>
      <c r="DI15" s="592"/>
      <c r="DJ15" s="592"/>
      <c r="DK15" s="592"/>
      <c r="DL15" s="592"/>
      <c r="DM15" s="592"/>
      <c r="DN15" s="592"/>
      <c r="DO15" s="592"/>
      <c r="DP15" s="593"/>
      <c r="DQ15" s="600">
        <v>54916043</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96269848</v>
      </c>
      <c r="S16" s="592"/>
      <c r="T16" s="592"/>
      <c r="U16" s="592"/>
      <c r="V16" s="592"/>
      <c r="W16" s="592"/>
      <c r="X16" s="592"/>
      <c r="Y16" s="593"/>
      <c r="Z16" s="594">
        <v>11.3</v>
      </c>
      <c r="AA16" s="594"/>
      <c r="AB16" s="594"/>
      <c r="AC16" s="594"/>
      <c r="AD16" s="595">
        <v>93941751</v>
      </c>
      <c r="AE16" s="595"/>
      <c r="AF16" s="595"/>
      <c r="AG16" s="595"/>
      <c r="AH16" s="595"/>
      <c r="AI16" s="595"/>
      <c r="AJ16" s="595"/>
      <c r="AK16" s="595"/>
      <c r="AL16" s="596">
        <v>24.1</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93941751</v>
      </c>
      <c r="S17" s="592"/>
      <c r="T17" s="592"/>
      <c r="U17" s="592"/>
      <c r="V17" s="592"/>
      <c r="W17" s="592"/>
      <c r="X17" s="592"/>
      <c r="Y17" s="593"/>
      <c r="Z17" s="594">
        <v>11</v>
      </c>
      <c r="AA17" s="594"/>
      <c r="AB17" s="594"/>
      <c r="AC17" s="594"/>
      <c r="AD17" s="595">
        <v>93941751</v>
      </c>
      <c r="AE17" s="595"/>
      <c r="AF17" s="595"/>
      <c r="AG17" s="595"/>
      <c r="AH17" s="595"/>
      <c r="AI17" s="595"/>
      <c r="AJ17" s="595"/>
      <c r="AK17" s="595"/>
      <c r="AL17" s="596">
        <v>24.1</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82034946</v>
      </c>
      <c r="CS17" s="592"/>
      <c r="CT17" s="592"/>
      <c r="CU17" s="592"/>
      <c r="CV17" s="592"/>
      <c r="CW17" s="592"/>
      <c r="CX17" s="592"/>
      <c r="CY17" s="593"/>
      <c r="CZ17" s="594">
        <v>9.8000000000000007</v>
      </c>
      <c r="DA17" s="594"/>
      <c r="DB17" s="594"/>
      <c r="DC17" s="594"/>
      <c r="DD17" s="600" t="s">
        <v>111</v>
      </c>
      <c r="DE17" s="592"/>
      <c r="DF17" s="592"/>
      <c r="DG17" s="592"/>
      <c r="DH17" s="592"/>
      <c r="DI17" s="592"/>
      <c r="DJ17" s="592"/>
      <c r="DK17" s="592"/>
      <c r="DL17" s="592"/>
      <c r="DM17" s="592"/>
      <c r="DN17" s="592"/>
      <c r="DO17" s="592"/>
      <c r="DP17" s="593"/>
      <c r="DQ17" s="600">
        <v>78711958</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2324272</v>
      </c>
      <c r="S18" s="592"/>
      <c r="T18" s="592"/>
      <c r="U18" s="592"/>
      <c r="V18" s="592"/>
      <c r="W18" s="592"/>
      <c r="X18" s="592"/>
      <c r="Y18" s="593"/>
      <c r="Z18" s="594">
        <v>0.3</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13408344</v>
      </c>
      <c r="CS18" s="592"/>
      <c r="CT18" s="592"/>
      <c r="CU18" s="592"/>
      <c r="CV18" s="592"/>
      <c r="CW18" s="592"/>
      <c r="CX18" s="592"/>
      <c r="CY18" s="593"/>
      <c r="CZ18" s="594">
        <v>1.6</v>
      </c>
      <c r="DA18" s="594"/>
      <c r="DB18" s="594"/>
      <c r="DC18" s="594"/>
      <c r="DD18" s="600">
        <v>2149650</v>
      </c>
      <c r="DE18" s="592"/>
      <c r="DF18" s="592"/>
      <c r="DG18" s="592"/>
      <c r="DH18" s="592"/>
      <c r="DI18" s="592"/>
      <c r="DJ18" s="592"/>
      <c r="DK18" s="592"/>
      <c r="DL18" s="592"/>
      <c r="DM18" s="592"/>
      <c r="DN18" s="592"/>
      <c r="DO18" s="592"/>
      <c r="DP18" s="593"/>
      <c r="DQ18" s="600">
        <v>11101355</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3825</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31197654</v>
      </c>
      <c r="BH19" s="592"/>
      <c r="BI19" s="592"/>
      <c r="BJ19" s="592"/>
      <c r="BK19" s="592"/>
      <c r="BL19" s="592"/>
      <c r="BM19" s="592"/>
      <c r="BN19" s="593"/>
      <c r="BO19" s="594">
        <v>11.2</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413821394</v>
      </c>
      <c r="S20" s="592"/>
      <c r="T20" s="592"/>
      <c r="U20" s="592"/>
      <c r="V20" s="592"/>
      <c r="W20" s="592"/>
      <c r="X20" s="592"/>
      <c r="Y20" s="593"/>
      <c r="Z20" s="594">
        <v>48.6</v>
      </c>
      <c r="AA20" s="594"/>
      <c r="AB20" s="594"/>
      <c r="AC20" s="594"/>
      <c r="AD20" s="595">
        <v>385975691</v>
      </c>
      <c r="AE20" s="595"/>
      <c r="AF20" s="595"/>
      <c r="AG20" s="595"/>
      <c r="AH20" s="595"/>
      <c r="AI20" s="595"/>
      <c r="AJ20" s="595"/>
      <c r="AK20" s="595"/>
      <c r="AL20" s="596">
        <v>98.9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31197654</v>
      </c>
      <c r="BH20" s="592"/>
      <c r="BI20" s="592"/>
      <c r="BJ20" s="592"/>
      <c r="BK20" s="592"/>
      <c r="BL20" s="592"/>
      <c r="BM20" s="592"/>
      <c r="BN20" s="593"/>
      <c r="BO20" s="594">
        <v>11.2</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840973691</v>
      </c>
      <c r="CS20" s="592"/>
      <c r="CT20" s="592"/>
      <c r="CU20" s="592"/>
      <c r="CV20" s="592"/>
      <c r="CW20" s="592"/>
      <c r="CX20" s="592"/>
      <c r="CY20" s="593"/>
      <c r="CZ20" s="594">
        <v>100</v>
      </c>
      <c r="DA20" s="594"/>
      <c r="DB20" s="594"/>
      <c r="DC20" s="594"/>
      <c r="DD20" s="600">
        <v>87722301</v>
      </c>
      <c r="DE20" s="592"/>
      <c r="DF20" s="592"/>
      <c r="DG20" s="592"/>
      <c r="DH20" s="592"/>
      <c r="DI20" s="592"/>
      <c r="DJ20" s="592"/>
      <c r="DK20" s="592"/>
      <c r="DL20" s="592"/>
      <c r="DM20" s="592"/>
      <c r="DN20" s="592"/>
      <c r="DO20" s="592"/>
      <c r="DP20" s="593"/>
      <c r="DQ20" s="600">
        <v>484131729</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780944</v>
      </c>
      <c r="S21" s="592"/>
      <c r="T21" s="592"/>
      <c r="U21" s="592"/>
      <c r="V21" s="592"/>
      <c r="W21" s="592"/>
      <c r="X21" s="592"/>
      <c r="Y21" s="593"/>
      <c r="Z21" s="594">
        <v>0.1</v>
      </c>
      <c r="AA21" s="594"/>
      <c r="AB21" s="594"/>
      <c r="AC21" s="594"/>
      <c r="AD21" s="595">
        <v>780944</v>
      </c>
      <c r="AE21" s="595"/>
      <c r="AF21" s="595"/>
      <c r="AG21" s="595"/>
      <c r="AH21" s="595"/>
      <c r="AI21" s="595"/>
      <c r="AJ21" s="595"/>
      <c r="AK21" s="595"/>
      <c r="AL21" s="596">
        <v>0.2</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420167</v>
      </c>
      <c r="BH21" s="592"/>
      <c r="BI21" s="592"/>
      <c r="BJ21" s="592"/>
      <c r="BK21" s="592"/>
      <c r="BL21" s="592"/>
      <c r="BM21" s="592"/>
      <c r="BN21" s="593"/>
      <c r="BO21" s="594">
        <v>0.2</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5180817</v>
      </c>
      <c r="S22" s="592"/>
      <c r="T22" s="592"/>
      <c r="U22" s="592"/>
      <c r="V22" s="592"/>
      <c r="W22" s="592"/>
      <c r="X22" s="592"/>
      <c r="Y22" s="593"/>
      <c r="Z22" s="594">
        <v>0.6</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v>7935736</v>
      </c>
      <c r="BH22" s="592"/>
      <c r="BI22" s="592"/>
      <c r="BJ22" s="592"/>
      <c r="BK22" s="592"/>
      <c r="BL22" s="592"/>
      <c r="BM22" s="592"/>
      <c r="BN22" s="593"/>
      <c r="BO22" s="594">
        <v>2.8</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11345162</v>
      </c>
      <c r="S23" s="592"/>
      <c r="T23" s="592"/>
      <c r="U23" s="592"/>
      <c r="V23" s="592"/>
      <c r="W23" s="592"/>
      <c r="X23" s="592"/>
      <c r="Y23" s="593"/>
      <c r="Z23" s="594">
        <v>1.3</v>
      </c>
      <c r="AA23" s="594"/>
      <c r="AB23" s="594"/>
      <c r="AC23" s="594"/>
      <c r="AD23" s="595">
        <v>2437542</v>
      </c>
      <c r="AE23" s="595"/>
      <c r="AF23" s="595"/>
      <c r="AG23" s="595"/>
      <c r="AH23" s="595"/>
      <c r="AI23" s="595"/>
      <c r="AJ23" s="595"/>
      <c r="AK23" s="595"/>
      <c r="AL23" s="596">
        <v>0.6</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22841751</v>
      </c>
      <c r="BH23" s="592"/>
      <c r="BI23" s="592"/>
      <c r="BJ23" s="592"/>
      <c r="BK23" s="592"/>
      <c r="BL23" s="592"/>
      <c r="BM23" s="592"/>
      <c r="BN23" s="593"/>
      <c r="BO23" s="594">
        <v>8.1999999999999993</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9341029</v>
      </c>
      <c r="S24" s="592"/>
      <c r="T24" s="592"/>
      <c r="U24" s="592"/>
      <c r="V24" s="592"/>
      <c r="W24" s="592"/>
      <c r="X24" s="592"/>
      <c r="Y24" s="593"/>
      <c r="Z24" s="594">
        <v>1.1000000000000001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429828047</v>
      </c>
      <c r="CS24" s="581"/>
      <c r="CT24" s="581"/>
      <c r="CU24" s="581"/>
      <c r="CV24" s="581"/>
      <c r="CW24" s="581"/>
      <c r="CX24" s="581"/>
      <c r="CY24" s="582"/>
      <c r="CZ24" s="618">
        <v>51.1</v>
      </c>
      <c r="DA24" s="619"/>
      <c r="DB24" s="619"/>
      <c r="DC24" s="620"/>
      <c r="DD24" s="617">
        <v>243200280</v>
      </c>
      <c r="DE24" s="581"/>
      <c r="DF24" s="581"/>
      <c r="DG24" s="581"/>
      <c r="DH24" s="581"/>
      <c r="DI24" s="581"/>
      <c r="DJ24" s="581"/>
      <c r="DK24" s="582"/>
      <c r="DL24" s="617">
        <v>240820106</v>
      </c>
      <c r="DM24" s="581"/>
      <c r="DN24" s="581"/>
      <c r="DO24" s="581"/>
      <c r="DP24" s="581"/>
      <c r="DQ24" s="581"/>
      <c r="DR24" s="581"/>
      <c r="DS24" s="581"/>
      <c r="DT24" s="581"/>
      <c r="DU24" s="581"/>
      <c r="DV24" s="582"/>
      <c r="DW24" s="585">
        <v>53.7</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184276298</v>
      </c>
      <c r="S25" s="592"/>
      <c r="T25" s="592"/>
      <c r="U25" s="592"/>
      <c r="V25" s="592"/>
      <c r="W25" s="592"/>
      <c r="X25" s="592"/>
      <c r="Y25" s="593"/>
      <c r="Z25" s="594">
        <v>21.7</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95309200</v>
      </c>
      <c r="CS25" s="623"/>
      <c r="CT25" s="623"/>
      <c r="CU25" s="623"/>
      <c r="CV25" s="623"/>
      <c r="CW25" s="623"/>
      <c r="CX25" s="623"/>
      <c r="CY25" s="624"/>
      <c r="CZ25" s="625">
        <v>11.3</v>
      </c>
      <c r="DA25" s="626"/>
      <c r="DB25" s="626"/>
      <c r="DC25" s="627"/>
      <c r="DD25" s="600">
        <v>89890404</v>
      </c>
      <c r="DE25" s="623"/>
      <c r="DF25" s="623"/>
      <c r="DG25" s="623"/>
      <c r="DH25" s="623"/>
      <c r="DI25" s="623"/>
      <c r="DJ25" s="623"/>
      <c r="DK25" s="624"/>
      <c r="DL25" s="600">
        <v>87599635</v>
      </c>
      <c r="DM25" s="623"/>
      <c r="DN25" s="623"/>
      <c r="DO25" s="623"/>
      <c r="DP25" s="623"/>
      <c r="DQ25" s="623"/>
      <c r="DR25" s="623"/>
      <c r="DS25" s="623"/>
      <c r="DT25" s="623"/>
      <c r="DU25" s="623"/>
      <c r="DV25" s="624"/>
      <c r="DW25" s="596">
        <v>19.5</v>
      </c>
      <c r="DX25" s="621"/>
      <c r="DY25" s="621"/>
      <c r="DZ25" s="621"/>
      <c r="EA25" s="621"/>
      <c r="EB25" s="621"/>
      <c r="EC25" s="622"/>
    </row>
    <row r="26" spans="2:133" ht="11.25" customHeight="1" x14ac:dyDescent="0.15">
      <c r="B26" s="628" t="s">
        <v>275</v>
      </c>
      <c r="C26" s="629"/>
      <c r="D26" s="629"/>
      <c r="E26" s="629"/>
      <c r="F26" s="629"/>
      <c r="G26" s="629"/>
      <c r="H26" s="629"/>
      <c r="I26" s="629"/>
      <c r="J26" s="629"/>
      <c r="K26" s="629"/>
      <c r="L26" s="629"/>
      <c r="M26" s="629"/>
      <c r="N26" s="629"/>
      <c r="O26" s="629"/>
      <c r="P26" s="629"/>
      <c r="Q26" s="630"/>
      <c r="R26" s="591">
        <v>69695</v>
      </c>
      <c r="S26" s="592"/>
      <c r="T26" s="592"/>
      <c r="U26" s="592"/>
      <c r="V26" s="592"/>
      <c r="W26" s="592"/>
      <c r="X26" s="592"/>
      <c r="Y26" s="593"/>
      <c r="Z26" s="594">
        <v>0</v>
      </c>
      <c r="AA26" s="594"/>
      <c r="AB26" s="594"/>
      <c r="AC26" s="594"/>
      <c r="AD26" s="595">
        <v>69695</v>
      </c>
      <c r="AE26" s="595"/>
      <c r="AF26" s="595"/>
      <c r="AG26" s="595"/>
      <c r="AH26" s="595"/>
      <c r="AI26" s="595"/>
      <c r="AJ26" s="595"/>
      <c r="AK26" s="595"/>
      <c r="AL26" s="596">
        <v>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66106154</v>
      </c>
      <c r="CS26" s="592"/>
      <c r="CT26" s="592"/>
      <c r="CU26" s="592"/>
      <c r="CV26" s="592"/>
      <c r="CW26" s="592"/>
      <c r="CX26" s="592"/>
      <c r="CY26" s="593"/>
      <c r="CZ26" s="625">
        <v>7.9</v>
      </c>
      <c r="DA26" s="626"/>
      <c r="DB26" s="626"/>
      <c r="DC26" s="627"/>
      <c r="DD26" s="600">
        <v>62152315</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x14ac:dyDescent="0.15">
      <c r="B27" s="588" t="s">
        <v>278</v>
      </c>
      <c r="C27" s="589"/>
      <c r="D27" s="589"/>
      <c r="E27" s="589"/>
      <c r="F27" s="589"/>
      <c r="G27" s="589"/>
      <c r="H27" s="589"/>
      <c r="I27" s="589"/>
      <c r="J27" s="589"/>
      <c r="K27" s="589"/>
      <c r="L27" s="589"/>
      <c r="M27" s="589"/>
      <c r="N27" s="589"/>
      <c r="O27" s="589"/>
      <c r="P27" s="589"/>
      <c r="Q27" s="590"/>
      <c r="R27" s="591">
        <v>34435664</v>
      </c>
      <c r="S27" s="592"/>
      <c r="T27" s="592"/>
      <c r="U27" s="592"/>
      <c r="V27" s="592"/>
      <c r="W27" s="592"/>
      <c r="X27" s="592"/>
      <c r="Y27" s="593"/>
      <c r="Z27" s="594">
        <v>4</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279543903</v>
      </c>
      <c r="BH27" s="592"/>
      <c r="BI27" s="592"/>
      <c r="BJ27" s="592"/>
      <c r="BK27" s="592"/>
      <c r="BL27" s="592"/>
      <c r="BM27" s="592"/>
      <c r="BN27" s="593"/>
      <c r="BO27" s="594">
        <v>100</v>
      </c>
      <c r="BP27" s="594"/>
      <c r="BQ27" s="594"/>
      <c r="BR27" s="594"/>
      <c r="BS27" s="600">
        <v>2675317</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252993499</v>
      </c>
      <c r="CS27" s="623"/>
      <c r="CT27" s="623"/>
      <c r="CU27" s="623"/>
      <c r="CV27" s="623"/>
      <c r="CW27" s="623"/>
      <c r="CX27" s="623"/>
      <c r="CY27" s="624"/>
      <c r="CZ27" s="625">
        <v>30.1</v>
      </c>
      <c r="DA27" s="626"/>
      <c r="DB27" s="626"/>
      <c r="DC27" s="627"/>
      <c r="DD27" s="600">
        <v>75107516</v>
      </c>
      <c r="DE27" s="623"/>
      <c r="DF27" s="623"/>
      <c r="DG27" s="623"/>
      <c r="DH27" s="623"/>
      <c r="DI27" s="623"/>
      <c r="DJ27" s="623"/>
      <c r="DK27" s="624"/>
      <c r="DL27" s="600">
        <v>75099984</v>
      </c>
      <c r="DM27" s="623"/>
      <c r="DN27" s="623"/>
      <c r="DO27" s="623"/>
      <c r="DP27" s="623"/>
      <c r="DQ27" s="623"/>
      <c r="DR27" s="623"/>
      <c r="DS27" s="623"/>
      <c r="DT27" s="623"/>
      <c r="DU27" s="623"/>
      <c r="DV27" s="624"/>
      <c r="DW27" s="596">
        <v>16.7</v>
      </c>
      <c r="DX27" s="621"/>
      <c r="DY27" s="621"/>
      <c r="DZ27" s="621"/>
      <c r="EA27" s="621"/>
      <c r="EB27" s="621"/>
      <c r="EC27" s="622"/>
    </row>
    <row r="28" spans="2:133" ht="11.25" customHeight="1" x14ac:dyDescent="0.15">
      <c r="B28" s="588" t="s">
        <v>281</v>
      </c>
      <c r="C28" s="589"/>
      <c r="D28" s="589"/>
      <c r="E28" s="589"/>
      <c r="F28" s="589"/>
      <c r="G28" s="589"/>
      <c r="H28" s="589"/>
      <c r="I28" s="589"/>
      <c r="J28" s="589"/>
      <c r="K28" s="589"/>
      <c r="L28" s="589"/>
      <c r="M28" s="589"/>
      <c r="N28" s="589"/>
      <c r="O28" s="589"/>
      <c r="P28" s="589"/>
      <c r="Q28" s="590"/>
      <c r="R28" s="591">
        <v>6274975</v>
      </c>
      <c r="S28" s="592"/>
      <c r="T28" s="592"/>
      <c r="U28" s="592"/>
      <c r="V28" s="592"/>
      <c r="W28" s="592"/>
      <c r="X28" s="592"/>
      <c r="Y28" s="593"/>
      <c r="Z28" s="594">
        <v>0.7</v>
      </c>
      <c r="AA28" s="594"/>
      <c r="AB28" s="594"/>
      <c r="AC28" s="594"/>
      <c r="AD28" s="595">
        <v>634913</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81525348</v>
      </c>
      <c r="CS28" s="592"/>
      <c r="CT28" s="592"/>
      <c r="CU28" s="592"/>
      <c r="CV28" s="592"/>
      <c r="CW28" s="592"/>
      <c r="CX28" s="592"/>
      <c r="CY28" s="593"/>
      <c r="CZ28" s="625">
        <v>9.6999999999999993</v>
      </c>
      <c r="DA28" s="626"/>
      <c r="DB28" s="626"/>
      <c r="DC28" s="627"/>
      <c r="DD28" s="600">
        <v>78202360</v>
      </c>
      <c r="DE28" s="592"/>
      <c r="DF28" s="592"/>
      <c r="DG28" s="592"/>
      <c r="DH28" s="592"/>
      <c r="DI28" s="592"/>
      <c r="DJ28" s="592"/>
      <c r="DK28" s="593"/>
      <c r="DL28" s="600">
        <v>78120487</v>
      </c>
      <c r="DM28" s="592"/>
      <c r="DN28" s="592"/>
      <c r="DO28" s="592"/>
      <c r="DP28" s="592"/>
      <c r="DQ28" s="592"/>
      <c r="DR28" s="592"/>
      <c r="DS28" s="592"/>
      <c r="DT28" s="592"/>
      <c r="DU28" s="592"/>
      <c r="DV28" s="593"/>
      <c r="DW28" s="596">
        <v>17.399999999999999</v>
      </c>
      <c r="DX28" s="621"/>
      <c r="DY28" s="621"/>
      <c r="DZ28" s="621"/>
      <c r="EA28" s="621"/>
      <c r="EB28" s="621"/>
      <c r="EC28" s="622"/>
    </row>
    <row r="29" spans="2:133" ht="11.25" customHeight="1" x14ac:dyDescent="0.15">
      <c r="B29" s="588" t="s">
        <v>283</v>
      </c>
      <c r="C29" s="589"/>
      <c r="D29" s="589"/>
      <c r="E29" s="589"/>
      <c r="F29" s="589"/>
      <c r="G29" s="589"/>
      <c r="H29" s="589"/>
      <c r="I29" s="589"/>
      <c r="J29" s="589"/>
      <c r="K29" s="589"/>
      <c r="L29" s="589"/>
      <c r="M29" s="589"/>
      <c r="N29" s="589"/>
      <c r="O29" s="589"/>
      <c r="P29" s="589"/>
      <c r="Q29" s="590"/>
      <c r="R29" s="591">
        <v>569143</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81497056</v>
      </c>
      <c r="CS29" s="623"/>
      <c r="CT29" s="623"/>
      <c r="CU29" s="623"/>
      <c r="CV29" s="623"/>
      <c r="CW29" s="623"/>
      <c r="CX29" s="623"/>
      <c r="CY29" s="624"/>
      <c r="CZ29" s="625">
        <v>9.6999999999999993</v>
      </c>
      <c r="DA29" s="626"/>
      <c r="DB29" s="626"/>
      <c r="DC29" s="627"/>
      <c r="DD29" s="600">
        <v>78174068</v>
      </c>
      <c r="DE29" s="623"/>
      <c r="DF29" s="623"/>
      <c r="DG29" s="623"/>
      <c r="DH29" s="623"/>
      <c r="DI29" s="623"/>
      <c r="DJ29" s="623"/>
      <c r="DK29" s="624"/>
      <c r="DL29" s="600">
        <v>78092195</v>
      </c>
      <c r="DM29" s="623"/>
      <c r="DN29" s="623"/>
      <c r="DO29" s="623"/>
      <c r="DP29" s="623"/>
      <c r="DQ29" s="623"/>
      <c r="DR29" s="623"/>
      <c r="DS29" s="623"/>
      <c r="DT29" s="623"/>
      <c r="DU29" s="623"/>
      <c r="DV29" s="624"/>
      <c r="DW29" s="596">
        <v>17.399999999999999</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2741675</v>
      </c>
      <c r="S30" s="592"/>
      <c r="T30" s="592"/>
      <c r="U30" s="592"/>
      <c r="V30" s="592"/>
      <c r="W30" s="592"/>
      <c r="X30" s="592"/>
      <c r="Y30" s="593"/>
      <c r="Z30" s="594">
        <v>0.3</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98.9</v>
      </c>
      <c r="BH30" s="650"/>
      <c r="BI30" s="650"/>
      <c r="BJ30" s="650"/>
      <c r="BK30" s="650"/>
      <c r="BL30" s="650"/>
      <c r="BM30" s="586">
        <v>96.7</v>
      </c>
      <c r="BN30" s="650"/>
      <c r="BO30" s="650"/>
      <c r="BP30" s="650"/>
      <c r="BQ30" s="651"/>
      <c r="BR30" s="649">
        <v>98.6</v>
      </c>
      <c r="BS30" s="650"/>
      <c r="BT30" s="650"/>
      <c r="BU30" s="650"/>
      <c r="BV30" s="650"/>
      <c r="BW30" s="650"/>
      <c r="BX30" s="586">
        <v>95.8</v>
      </c>
      <c r="BY30" s="650"/>
      <c r="BZ30" s="650"/>
      <c r="CA30" s="650"/>
      <c r="CB30" s="651"/>
      <c r="CD30" s="654"/>
      <c r="CE30" s="655"/>
      <c r="CF30" s="605" t="s">
        <v>291</v>
      </c>
      <c r="CG30" s="606"/>
      <c r="CH30" s="606"/>
      <c r="CI30" s="606"/>
      <c r="CJ30" s="606"/>
      <c r="CK30" s="606"/>
      <c r="CL30" s="606"/>
      <c r="CM30" s="606"/>
      <c r="CN30" s="606"/>
      <c r="CO30" s="606"/>
      <c r="CP30" s="606"/>
      <c r="CQ30" s="607"/>
      <c r="CR30" s="591">
        <v>66497111</v>
      </c>
      <c r="CS30" s="592"/>
      <c r="CT30" s="592"/>
      <c r="CU30" s="592"/>
      <c r="CV30" s="592"/>
      <c r="CW30" s="592"/>
      <c r="CX30" s="592"/>
      <c r="CY30" s="593"/>
      <c r="CZ30" s="625">
        <v>7.9</v>
      </c>
      <c r="DA30" s="626"/>
      <c r="DB30" s="626"/>
      <c r="DC30" s="627"/>
      <c r="DD30" s="600">
        <v>63304234</v>
      </c>
      <c r="DE30" s="592"/>
      <c r="DF30" s="592"/>
      <c r="DG30" s="592"/>
      <c r="DH30" s="592"/>
      <c r="DI30" s="592"/>
      <c r="DJ30" s="592"/>
      <c r="DK30" s="593"/>
      <c r="DL30" s="600">
        <v>63222361</v>
      </c>
      <c r="DM30" s="592"/>
      <c r="DN30" s="592"/>
      <c r="DO30" s="592"/>
      <c r="DP30" s="592"/>
      <c r="DQ30" s="592"/>
      <c r="DR30" s="592"/>
      <c r="DS30" s="592"/>
      <c r="DT30" s="592"/>
      <c r="DU30" s="592"/>
      <c r="DV30" s="593"/>
      <c r="DW30" s="596">
        <v>14.1</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6214619</v>
      </c>
      <c r="S31" s="592"/>
      <c r="T31" s="592"/>
      <c r="U31" s="592"/>
      <c r="V31" s="592"/>
      <c r="W31" s="592"/>
      <c r="X31" s="592"/>
      <c r="Y31" s="593"/>
      <c r="Z31" s="594">
        <v>0.7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23"/>
      <c r="BI31" s="623"/>
      <c r="BJ31" s="623"/>
      <c r="BK31" s="623"/>
      <c r="BL31" s="623"/>
      <c r="BM31" s="597">
        <v>95.3</v>
      </c>
      <c r="BN31" s="647"/>
      <c r="BO31" s="647"/>
      <c r="BP31" s="647"/>
      <c r="BQ31" s="648"/>
      <c r="BR31" s="646">
        <v>98.2</v>
      </c>
      <c r="BS31" s="623"/>
      <c r="BT31" s="623"/>
      <c r="BU31" s="623"/>
      <c r="BV31" s="623"/>
      <c r="BW31" s="623"/>
      <c r="BX31" s="597">
        <v>94.1</v>
      </c>
      <c r="BY31" s="647"/>
      <c r="BZ31" s="647"/>
      <c r="CA31" s="647"/>
      <c r="CB31" s="648"/>
      <c r="CD31" s="654"/>
      <c r="CE31" s="655"/>
      <c r="CF31" s="605" t="s">
        <v>295</v>
      </c>
      <c r="CG31" s="606"/>
      <c r="CH31" s="606"/>
      <c r="CI31" s="606"/>
      <c r="CJ31" s="606"/>
      <c r="CK31" s="606"/>
      <c r="CL31" s="606"/>
      <c r="CM31" s="606"/>
      <c r="CN31" s="606"/>
      <c r="CO31" s="606"/>
      <c r="CP31" s="606"/>
      <c r="CQ31" s="607"/>
      <c r="CR31" s="591">
        <v>14999945</v>
      </c>
      <c r="CS31" s="623"/>
      <c r="CT31" s="623"/>
      <c r="CU31" s="623"/>
      <c r="CV31" s="623"/>
      <c r="CW31" s="623"/>
      <c r="CX31" s="623"/>
      <c r="CY31" s="624"/>
      <c r="CZ31" s="625">
        <v>1.8</v>
      </c>
      <c r="DA31" s="626"/>
      <c r="DB31" s="626"/>
      <c r="DC31" s="627"/>
      <c r="DD31" s="600">
        <v>14869834</v>
      </c>
      <c r="DE31" s="623"/>
      <c r="DF31" s="623"/>
      <c r="DG31" s="623"/>
      <c r="DH31" s="623"/>
      <c r="DI31" s="623"/>
      <c r="DJ31" s="623"/>
      <c r="DK31" s="624"/>
      <c r="DL31" s="600">
        <v>14869834</v>
      </c>
      <c r="DM31" s="623"/>
      <c r="DN31" s="623"/>
      <c r="DO31" s="623"/>
      <c r="DP31" s="623"/>
      <c r="DQ31" s="623"/>
      <c r="DR31" s="623"/>
      <c r="DS31" s="623"/>
      <c r="DT31" s="623"/>
      <c r="DU31" s="623"/>
      <c r="DV31" s="624"/>
      <c r="DW31" s="596">
        <v>3.3</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92879238</v>
      </c>
      <c r="S32" s="592"/>
      <c r="T32" s="592"/>
      <c r="U32" s="592"/>
      <c r="V32" s="592"/>
      <c r="W32" s="592"/>
      <c r="X32" s="592"/>
      <c r="Y32" s="593"/>
      <c r="Z32" s="594">
        <v>10.9</v>
      </c>
      <c r="AA32" s="594"/>
      <c r="AB32" s="594"/>
      <c r="AC32" s="594"/>
      <c r="AD32" s="595">
        <v>473542</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99.2</v>
      </c>
      <c r="BH32" s="659"/>
      <c r="BI32" s="659"/>
      <c r="BJ32" s="659"/>
      <c r="BK32" s="659"/>
      <c r="BL32" s="659"/>
      <c r="BM32" s="660">
        <v>97.8</v>
      </c>
      <c r="BN32" s="659"/>
      <c r="BO32" s="659"/>
      <c r="BP32" s="659"/>
      <c r="BQ32" s="661"/>
      <c r="BR32" s="658">
        <v>98.9</v>
      </c>
      <c r="BS32" s="659"/>
      <c r="BT32" s="659"/>
      <c r="BU32" s="659"/>
      <c r="BV32" s="659"/>
      <c r="BW32" s="659"/>
      <c r="BX32" s="660">
        <v>96.9</v>
      </c>
      <c r="BY32" s="659"/>
      <c r="BZ32" s="659"/>
      <c r="CA32" s="659"/>
      <c r="CB32" s="661"/>
      <c r="CD32" s="656"/>
      <c r="CE32" s="657"/>
      <c r="CF32" s="605" t="s">
        <v>298</v>
      </c>
      <c r="CG32" s="606"/>
      <c r="CH32" s="606"/>
      <c r="CI32" s="606"/>
      <c r="CJ32" s="606"/>
      <c r="CK32" s="606"/>
      <c r="CL32" s="606"/>
      <c r="CM32" s="606"/>
      <c r="CN32" s="606"/>
      <c r="CO32" s="606"/>
      <c r="CP32" s="606"/>
      <c r="CQ32" s="607"/>
      <c r="CR32" s="591">
        <v>28292</v>
      </c>
      <c r="CS32" s="592"/>
      <c r="CT32" s="592"/>
      <c r="CU32" s="592"/>
      <c r="CV32" s="592"/>
      <c r="CW32" s="592"/>
      <c r="CX32" s="592"/>
      <c r="CY32" s="593"/>
      <c r="CZ32" s="625">
        <v>0</v>
      </c>
      <c r="DA32" s="626"/>
      <c r="DB32" s="626"/>
      <c r="DC32" s="627"/>
      <c r="DD32" s="600">
        <v>28292</v>
      </c>
      <c r="DE32" s="592"/>
      <c r="DF32" s="592"/>
      <c r="DG32" s="592"/>
      <c r="DH32" s="592"/>
      <c r="DI32" s="592"/>
      <c r="DJ32" s="592"/>
      <c r="DK32" s="593"/>
      <c r="DL32" s="600">
        <v>28292</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82885000</v>
      </c>
      <c r="S33" s="592"/>
      <c r="T33" s="592"/>
      <c r="U33" s="592"/>
      <c r="V33" s="592"/>
      <c r="W33" s="592"/>
      <c r="X33" s="592"/>
      <c r="Y33" s="593"/>
      <c r="Z33" s="594">
        <v>9.6999999999999993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323423343</v>
      </c>
      <c r="CS33" s="623"/>
      <c r="CT33" s="623"/>
      <c r="CU33" s="623"/>
      <c r="CV33" s="623"/>
      <c r="CW33" s="623"/>
      <c r="CX33" s="623"/>
      <c r="CY33" s="624"/>
      <c r="CZ33" s="625">
        <v>38.5</v>
      </c>
      <c r="DA33" s="626"/>
      <c r="DB33" s="626"/>
      <c r="DC33" s="627"/>
      <c r="DD33" s="600">
        <v>204874418</v>
      </c>
      <c r="DE33" s="623"/>
      <c r="DF33" s="623"/>
      <c r="DG33" s="623"/>
      <c r="DH33" s="623"/>
      <c r="DI33" s="623"/>
      <c r="DJ33" s="623"/>
      <c r="DK33" s="624"/>
      <c r="DL33" s="600">
        <v>173019430</v>
      </c>
      <c r="DM33" s="623"/>
      <c r="DN33" s="623"/>
      <c r="DO33" s="623"/>
      <c r="DP33" s="623"/>
      <c r="DQ33" s="623"/>
      <c r="DR33" s="623"/>
      <c r="DS33" s="623"/>
      <c r="DT33" s="623"/>
      <c r="DU33" s="623"/>
      <c r="DV33" s="624"/>
      <c r="DW33" s="596">
        <v>38.6</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74551615</v>
      </c>
      <c r="CS34" s="592"/>
      <c r="CT34" s="592"/>
      <c r="CU34" s="592"/>
      <c r="CV34" s="592"/>
      <c r="CW34" s="592"/>
      <c r="CX34" s="592"/>
      <c r="CY34" s="593"/>
      <c r="CZ34" s="625">
        <v>8.9</v>
      </c>
      <c r="DA34" s="626"/>
      <c r="DB34" s="626"/>
      <c r="DC34" s="627"/>
      <c r="DD34" s="600">
        <v>54291519</v>
      </c>
      <c r="DE34" s="592"/>
      <c r="DF34" s="592"/>
      <c r="DG34" s="592"/>
      <c r="DH34" s="592"/>
      <c r="DI34" s="592"/>
      <c r="DJ34" s="592"/>
      <c r="DK34" s="593"/>
      <c r="DL34" s="600">
        <v>49929097</v>
      </c>
      <c r="DM34" s="592"/>
      <c r="DN34" s="592"/>
      <c r="DO34" s="592"/>
      <c r="DP34" s="592"/>
      <c r="DQ34" s="592"/>
      <c r="DR34" s="592"/>
      <c r="DS34" s="592"/>
      <c r="DT34" s="592"/>
      <c r="DU34" s="592"/>
      <c r="DV34" s="593"/>
      <c r="DW34" s="596">
        <v>11.1</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58000000</v>
      </c>
      <c r="S35" s="592"/>
      <c r="T35" s="592"/>
      <c r="U35" s="592"/>
      <c r="V35" s="592"/>
      <c r="W35" s="592"/>
      <c r="X35" s="592"/>
      <c r="Y35" s="593"/>
      <c r="Z35" s="594">
        <v>6.8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98105005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1680000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29705210</v>
      </c>
      <c r="CS35" s="623"/>
      <c r="CT35" s="623"/>
      <c r="CU35" s="623"/>
      <c r="CV35" s="623"/>
      <c r="CW35" s="623"/>
      <c r="CX35" s="623"/>
      <c r="CY35" s="624"/>
      <c r="CZ35" s="625">
        <v>3.5</v>
      </c>
      <c r="DA35" s="626"/>
      <c r="DB35" s="626"/>
      <c r="DC35" s="627"/>
      <c r="DD35" s="600">
        <v>27490422</v>
      </c>
      <c r="DE35" s="623"/>
      <c r="DF35" s="623"/>
      <c r="DG35" s="623"/>
      <c r="DH35" s="623"/>
      <c r="DI35" s="623"/>
      <c r="DJ35" s="623"/>
      <c r="DK35" s="624"/>
      <c r="DL35" s="600">
        <v>27221222</v>
      </c>
      <c r="DM35" s="623"/>
      <c r="DN35" s="623"/>
      <c r="DO35" s="623"/>
      <c r="DP35" s="623"/>
      <c r="DQ35" s="623"/>
      <c r="DR35" s="623"/>
      <c r="DS35" s="623"/>
      <c r="DT35" s="623"/>
      <c r="DU35" s="623"/>
      <c r="DV35" s="624"/>
      <c r="DW35" s="596">
        <v>6.1</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850815653</v>
      </c>
      <c r="S36" s="664"/>
      <c r="T36" s="664"/>
      <c r="U36" s="664"/>
      <c r="V36" s="664"/>
      <c r="W36" s="664"/>
      <c r="X36" s="664"/>
      <c r="Y36" s="665"/>
      <c r="Z36" s="666">
        <v>100</v>
      </c>
      <c r="AA36" s="666"/>
      <c r="AB36" s="666"/>
      <c r="AC36" s="666"/>
      <c r="AD36" s="667">
        <v>390372327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20922360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-6436900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72775372</v>
      </c>
      <c r="CS36" s="592"/>
      <c r="CT36" s="592"/>
      <c r="CU36" s="592"/>
      <c r="CV36" s="592"/>
      <c r="CW36" s="592"/>
      <c r="CX36" s="592"/>
      <c r="CY36" s="593"/>
      <c r="CZ36" s="625">
        <v>8.6999999999999993</v>
      </c>
      <c r="DA36" s="626"/>
      <c r="DB36" s="626"/>
      <c r="DC36" s="627"/>
      <c r="DD36" s="600">
        <v>66548806</v>
      </c>
      <c r="DE36" s="592"/>
      <c r="DF36" s="592"/>
      <c r="DG36" s="592"/>
      <c r="DH36" s="592"/>
      <c r="DI36" s="592"/>
      <c r="DJ36" s="592"/>
      <c r="DK36" s="593"/>
      <c r="DL36" s="600">
        <v>52429961</v>
      </c>
      <c r="DM36" s="592"/>
      <c r="DN36" s="592"/>
      <c r="DO36" s="592"/>
      <c r="DP36" s="592"/>
      <c r="DQ36" s="592"/>
      <c r="DR36" s="592"/>
      <c r="DS36" s="592"/>
      <c r="DT36" s="592"/>
      <c r="DU36" s="592"/>
      <c r="DV36" s="593"/>
      <c r="DW36" s="596">
        <v>11.7</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11258694</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295758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60963</v>
      </c>
      <c r="CS37" s="623"/>
      <c r="CT37" s="623"/>
      <c r="CU37" s="623"/>
      <c r="CV37" s="623"/>
      <c r="CW37" s="623"/>
      <c r="CX37" s="623"/>
      <c r="CY37" s="624"/>
      <c r="CZ37" s="625">
        <v>0</v>
      </c>
      <c r="DA37" s="626"/>
      <c r="DB37" s="626"/>
      <c r="DC37" s="627"/>
      <c r="DD37" s="600">
        <v>60963</v>
      </c>
      <c r="DE37" s="623"/>
      <c r="DF37" s="623"/>
      <c r="DG37" s="623"/>
      <c r="DH37" s="623"/>
      <c r="DI37" s="623"/>
      <c r="DJ37" s="623"/>
      <c r="DK37" s="624"/>
      <c r="DL37" s="600">
        <v>60963</v>
      </c>
      <c r="DM37" s="623"/>
      <c r="DN37" s="623"/>
      <c r="DO37" s="623"/>
      <c r="DP37" s="623"/>
      <c r="DQ37" s="623"/>
      <c r="DR37" s="623"/>
      <c r="DS37" s="623"/>
      <c r="DT37" s="623"/>
      <c r="DU37" s="623"/>
      <c r="DV37" s="624"/>
      <c r="DW37" s="596">
        <v>0</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v>3986963</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453136</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59956164</v>
      </c>
      <c r="CS38" s="592"/>
      <c r="CT38" s="592"/>
      <c r="CU38" s="592"/>
      <c r="CV38" s="592"/>
      <c r="CW38" s="592"/>
      <c r="CX38" s="592"/>
      <c r="CY38" s="593"/>
      <c r="CZ38" s="625">
        <v>7.1</v>
      </c>
      <c r="DA38" s="626"/>
      <c r="DB38" s="626"/>
      <c r="DC38" s="627"/>
      <c r="DD38" s="600">
        <v>50537617</v>
      </c>
      <c r="DE38" s="592"/>
      <c r="DF38" s="592"/>
      <c r="DG38" s="592"/>
      <c r="DH38" s="592"/>
      <c r="DI38" s="592"/>
      <c r="DJ38" s="592"/>
      <c r="DK38" s="593"/>
      <c r="DL38" s="600">
        <v>42745730</v>
      </c>
      <c r="DM38" s="592"/>
      <c r="DN38" s="592"/>
      <c r="DO38" s="592"/>
      <c r="DP38" s="592"/>
      <c r="DQ38" s="592"/>
      <c r="DR38" s="592"/>
      <c r="DS38" s="592"/>
      <c r="DT38" s="592"/>
      <c r="DU38" s="592"/>
      <c r="DV38" s="593"/>
      <c r="DW38" s="596">
        <v>9.5</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v>1066427</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5577225</v>
      </c>
      <c r="CS39" s="623"/>
      <c r="CT39" s="623"/>
      <c r="CU39" s="623"/>
      <c r="CV39" s="623"/>
      <c r="CW39" s="623"/>
      <c r="CX39" s="623"/>
      <c r="CY39" s="624"/>
      <c r="CZ39" s="625">
        <v>0.7</v>
      </c>
      <c r="DA39" s="626"/>
      <c r="DB39" s="626"/>
      <c r="DC39" s="627"/>
      <c r="DD39" s="600">
        <v>2932597</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19560174</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113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80857757</v>
      </c>
      <c r="CS40" s="592"/>
      <c r="CT40" s="592"/>
      <c r="CU40" s="592"/>
      <c r="CV40" s="592"/>
      <c r="CW40" s="592"/>
      <c r="CX40" s="592"/>
      <c r="CY40" s="593"/>
      <c r="CZ40" s="625">
        <v>9.6</v>
      </c>
      <c r="DA40" s="626"/>
      <c r="DB40" s="626"/>
      <c r="DC40" s="627"/>
      <c r="DD40" s="600">
        <v>3073457</v>
      </c>
      <c r="DE40" s="592"/>
      <c r="DF40" s="592"/>
      <c r="DG40" s="592"/>
      <c r="DH40" s="592"/>
      <c r="DI40" s="592"/>
      <c r="DJ40" s="592"/>
      <c r="DK40" s="593"/>
      <c r="DL40" s="600">
        <v>693420</v>
      </c>
      <c r="DM40" s="592"/>
      <c r="DN40" s="592"/>
      <c r="DO40" s="592"/>
      <c r="DP40" s="592"/>
      <c r="DQ40" s="592"/>
      <c r="DR40" s="592"/>
      <c r="DS40" s="592"/>
      <c r="DT40" s="592"/>
      <c r="DU40" s="592"/>
      <c r="DV40" s="593"/>
      <c r="DW40" s="596">
        <v>0.2</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41310387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303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87722301</v>
      </c>
      <c r="CS42" s="592"/>
      <c r="CT42" s="592"/>
      <c r="CU42" s="592"/>
      <c r="CV42" s="592"/>
      <c r="CW42" s="592"/>
      <c r="CX42" s="592"/>
      <c r="CY42" s="593"/>
      <c r="CZ42" s="625">
        <v>10.4</v>
      </c>
      <c r="DA42" s="674"/>
      <c r="DB42" s="674"/>
      <c r="DC42" s="675"/>
      <c r="DD42" s="600">
        <v>36057031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1885948</v>
      </c>
      <c r="CS43" s="623"/>
      <c r="CT43" s="623"/>
      <c r="CU43" s="623"/>
      <c r="CV43" s="623"/>
      <c r="CW43" s="623"/>
      <c r="CX43" s="623"/>
      <c r="CY43" s="624"/>
      <c r="CZ43" s="625">
        <v>0.2</v>
      </c>
      <c r="DA43" s="626"/>
      <c r="DB43" s="626"/>
      <c r="DC43" s="627"/>
      <c r="DD43" s="600">
        <v>1316386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87722301</v>
      </c>
      <c r="CS44" s="592"/>
      <c r="CT44" s="592"/>
      <c r="CU44" s="592"/>
      <c r="CV44" s="592"/>
      <c r="CW44" s="592"/>
      <c r="CX44" s="592"/>
      <c r="CY44" s="593"/>
      <c r="CZ44" s="625">
        <v>10.4</v>
      </c>
      <c r="DA44" s="674"/>
      <c r="DB44" s="674"/>
      <c r="DC44" s="675"/>
      <c r="DD44" s="600">
        <v>36057031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41297692</v>
      </c>
      <c r="CS45" s="623"/>
      <c r="CT45" s="623"/>
      <c r="CU45" s="623"/>
      <c r="CV45" s="623"/>
      <c r="CW45" s="623"/>
      <c r="CX45" s="623"/>
      <c r="CY45" s="624"/>
      <c r="CZ45" s="625">
        <v>4.9000000000000004</v>
      </c>
      <c r="DA45" s="626"/>
      <c r="DB45" s="626"/>
      <c r="DC45" s="627"/>
      <c r="DD45" s="600">
        <v>7656139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45637141</v>
      </c>
      <c r="CS46" s="592"/>
      <c r="CT46" s="592"/>
      <c r="CU46" s="592"/>
      <c r="CV46" s="592"/>
      <c r="CW46" s="592"/>
      <c r="CX46" s="592"/>
      <c r="CY46" s="593"/>
      <c r="CZ46" s="625">
        <v>5.4</v>
      </c>
      <c r="DA46" s="674"/>
      <c r="DB46" s="674"/>
      <c r="DC46" s="675"/>
      <c r="DD46" s="600">
        <v>28335424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t="s">
        <v>111</v>
      </c>
      <c r="CS47" s="623"/>
      <c r="CT47" s="623"/>
      <c r="CU47" s="623"/>
      <c r="CV47" s="623"/>
      <c r="CW47" s="623"/>
      <c r="CX47" s="623"/>
      <c r="CY47" s="624"/>
      <c r="CZ47" s="625" t="s">
        <v>111</v>
      </c>
      <c r="DA47" s="626"/>
      <c r="DB47" s="626"/>
      <c r="DC47" s="627"/>
      <c r="DD47" s="600" t="s">
        <v>111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111</v>
      </c>
      <c r="CS48" s="592"/>
      <c r="CT48" s="592"/>
      <c r="CU48" s="592"/>
      <c r="CV48" s="592"/>
      <c r="CW48" s="592"/>
      <c r="CX48" s="592"/>
      <c r="CY48" s="593"/>
      <c r="CZ48" s="625" t="s">
        <v>111</v>
      </c>
      <c r="DA48" s="674"/>
      <c r="DB48" s="674"/>
      <c r="DC48" s="675"/>
      <c r="DD48" s="600" t="s">
        <v>111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840973691</v>
      </c>
      <c r="CS49" s="659"/>
      <c r="CT49" s="659"/>
      <c r="CU49" s="659"/>
      <c r="CV49" s="659"/>
      <c r="CW49" s="659"/>
      <c r="CX49" s="659"/>
      <c r="CY49" s="686"/>
      <c r="CZ49" s="687">
        <v>100</v>
      </c>
      <c r="DA49" s="688"/>
      <c r="DB49" s="688"/>
      <c r="DC49" s="689"/>
      <c r="DD49" s="690">
        <v>484131729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customSheetViews>
    <customSheetView guid="{83272D01-BBC3-4198-B684-259E0614F77F}"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BL22" sqref="BL2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851721</v>
      </c>
      <c r="R7" s="721"/>
      <c r="S7" s="721"/>
      <c r="T7" s="721"/>
      <c r="U7" s="721"/>
      <c r="V7" s="721">
        <v>841994</v>
      </c>
      <c r="W7" s="721"/>
      <c r="X7" s="721"/>
      <c r="Y7" s="721"/>
      <c r="Z7" s="721"/>
      <c r="AA7" s="721">
        <v>9726</v>
      </c>
      <c r="AB7" s="721"/>
      <c r="AC7" s="721"/>
      <c r="AD7" s="721"/>
      <c r="AE7" s="722"/>
      <c r="AF7" s="723">
        <v>5630</v>
      </c>
      <c r="AG7" s="724"/>
      <c r="AH7" s="724"/>
      <c r="AI7" s="724"/>
      <c r="AJ7" s="725"/>
      <c r="AK7" s="762">
        <v>2887</v>
      </c>
      <c r="AL7" s="760"/>
      <c r="AM7" s="760"/>
      <c r="AN7" s="760"/>
      <c r="AO7" s="763"/>
      <c r="AP7" s="764">
        <v>1093039</v>
      </c>
      <c r="AQ7" s="760"/>
      <c r="AR7" s="760"/>
      <c r="AS7" s="760"/>
      <c r="AT7" s="763"/>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556</v>
      </c>
      <c r="BT7" s="768"/>
      <c r="BU7" s="768"/>
      <c r="BV7" s="768"/>
      <c r="BW7" s="768"/>
      <c r="BX7" s="768"/>
      <c r="BY7" s="768"/>
      <c r="BZ7" s="768"/>
      <c r="CA7" s="768"/>
      <c r="CB7" s="768"/>
      <c r="CC7" s="768"/>
      <c r="CD7" s="768"/>
      <c r="CE7" s="768"/>
      <c r="CF7" s="768"/>
      <c r="CG7" s="769"/>
      <c r="CH7" s="759">
        <v>49</v>
      </c>
      <c r="CI7" s="760"/>
      <c r="CJ7" s="760"/>
      <c r="CK7" s="760"/>
      <c r="CL7" s="761"/>
      <c r="CM7" s="759">
        <v>3499</v>
      </c>
      <c r="CN7" s="760"/>
      <c r="CO7" s="760"/>
      <c r="CP7" s="760"/>
      <c r="CQ7" s="761"/>
      <c r="CR7" s="759">
        <v>20</v>
      </c>
      <c r="CS7" s="760"/>
      <c r="CT7" s="760"/>
      <c r="CU7" s="760"/>
      <c r="CV7" s="761"/>
      <c r="CW7" s="759" t="s">
        <v>541</v>
      </c>
      <c r="CX7" s="760"/>
      <c r="CY7" s="760"/>
      <c r="CZ7" s="760"/>
      <c r="DA7" s="761"/>
      <c r="DB7" s="759" t="s">
        <v>541</v>
      </c>
      <c r="DC7" s="760"/>
      <c r="DD7" s="760"/>
      <c r="DE7" s="760"/>
      <c r="DF7" s="761"/>
      <c r="DG7" s="759" t="s">
        <v>541</v>
      </c>
      <c r="DH7" s="760"/>
      <c r="DI7" s="760"/>
      <c r="DJ7" s="760"/>
      <c r="DK7" s="761"/>
      <c r="DL7" s="759" t="s">
        <v>541</v>
      </c>
      <c r="DM7" s="760"/>
      <c r="DN7" s="760"/>
      <c r="DO7" s="760"/>
      <c r="DP7" s="761"/>
      <c r="DQ7" s="759" t="s">
        <v>541</v>
      </c>
      <c r="DR7" s="760"/>
      <c r="DS7" s="760"/>
      <c r="DT7" s="760"/>
      <c r="DU7" s="761"/>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3610</v>
      </c>
      <c r="R8" s="745"/>
      <c r="S8" s="745"/>
      <c r="T8" s="745"/>
      <c r="U8" s="745"/>
      <c r="V8" s="745">
        <v>3610</v>
      </c>
      <c r="W8" s="745"/>
      <c r="X8" s="745"/>
      <c r="Y8" s="745"/>
      <c r="Z8" s="745"/>
      <c r="AA8" s="745" t="s">
        <v>541</v>
      </c>
      <c r="AB8" s="745"/>
      <c r="AC8" s="745"/>
      <c r="AD8" s="745"/>
      <c r="AE8" s="746"/>
      <c r="AF8" s="747" t="s">
        <v>111</v>
      </c>
      <c r="AG8" s="748"/>
      <c r="AH8" s="748"/>
      <c r="AI8" s="748"/>
      <c r="AJ8" s="749"/>
      <c r="AK8" s="750">
        <v>1414</v>
      </c>
      <c r="AL8" s="751"/>
      <c r="AM8" s="751"/>
      <c r="AN8" s="751"/>
      <c r="AO8" s="752"/>
      <c r="AP8" s="753">
        <v>1438</v>
      </c>
      <c r="AQ8" s="751"/>
      <c r="AR8" s="751"/>
      <c r="AS8" s="751"/>
      <c r="AT8" s="752"/>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557</v>
      </c>
      <c r="BT8" s="757"/>
      <c r="BU8" s="757"/>
      <c r="BV8" s="757"/>
      <c r="BW8" s="757"/>
      <c r="BX8" s="757"/>
      <c r="BY8" s="757"/>
      <c r="BZ8" s="757"/>
      <c r="CA8" s="757"/>
      <c r="CB8" s="757"/>
      <c r="CC8" s="757"/>
      <c r="CD8" s="757"/>
      <c r="CE8" s="757"/>
      <c r="CF8" s="757"/>
      <c r="CG8" s="758"/>
      <c r="CH8" s="770">
        <v>15</v>
      </c>
      <c r="CI8" s="751"/>
      <c r="CJ8" s="751"/>
      <c r="CK8" s="751"/>
      <c r="CL8" s="771"/>
      <c r="CM8" s="770">
        <v>869</v>
      </c>
      <c r="CN8" s="751"/>
      <c r="CO8" s="751"/>
      <c r="CP8" s="751"/>
      <c r="CQ8" s="771"/>
      <c r="CR8" s="770">
        <v>25</v>
      </c>
      <c r="CS8" s="751"/>
      <c r="CT8" s="751"/>
      <c r="CU8" s="751"/>
      <c r="CV8" s="771"/>
      <c r="CW8" s="770" t="s">
        <v>541</v>
      </c>
      <c r="CX8" s="751"/>
      <c r="CY8" s="751"/>
      <c r="CZ8" s="751"/>
      <c r="DA8" s="771"/>
      <c r="DB8" s="770" t="s">
        <v>541</v>
      </c>
      <c r="DC8" s="751"/>
      <c r="DD8" s="751"/>
      <c r="DE8" s="751"/>
      <c r="DF8" s="771"/>
      <c r="DG8" s="770" t="s">
        <v>541</v>
      </c>
      <c r="DH8" s="751"/>
      <c r="DI8" s="751"/>
      <c r="DJ8" s="751"/>
      <c r="DK8" s="771"/>
      <c r="DL8" s="770" t="s">
        <v>541</v>
      </c>
      <c r="DM8" s="751"/>
      <c r="DN8" s="751"/>
      <c r="DO8" s="751"/>
      <c r="DP8" s="771"/>
      <c r="DQ8" s="770" t="s">
        <v>541</v>
      </c>
      <c r="DR8" s="751"/>
      <c r="DS8" s="751"/>
      <c r="DT8" s="751"/>
      <c r="DU8" s="771"/>
      <c r="DV8" s="772"/>
      <c r="DW8" s="773"/>
      <c r="DX8" s="773"/>
      <c r="DY8" s="773"/>
      <c r="DZ8" s="774"/>
      <c r="EA8" s="205"/>
    </row>
    <row r="9" spans="1:131" s="206" customFormat="1" ht="26.25" customHeight="1" x14ac:dyDescent="0.15">
      <c r="A9" s="212">
        <v>3</v>
      </c>
      <c r="B9" s="741" t="s">
        <v>366</v>
      </c>
      <c r="C9" s="742"/>
      <c r="D9" s="742"/>
      <c r="E9" s="742"/>
      <c r="F9" s="742"/>
      <c r="G9" s="742"/>
      <c r="H9" s="742"/>
      <c r="I9" s="742"/>
      <c r="J9" s="742"/>
      <c r="K9" s="742"/>
      <c r="L9" s="742"/>
      <c r="M9" s="742"/>
      <c r="N9" s="742"/>
      <c r="O9" s="742"/>
      <c r="P9" s="743"/>
      <c r="Q9" s="744">
        <v>258</v>
      </c>
      <c r="R9" s="745"/>
      <c r="S9" s="745"/>
      <c r="T9" s="745"/>
      <c r="U9" s="745"/>
      <c r="V9" s="745">
        <v>145</v>
      </c>
      <c r="W9" s="745"/>
      <c r="X9" s="745"/>
      <c r="Y9" s="745"/>
      <c r="Z9" s="745"/>
      <c r="AA9" s="745">
        <v>113</v>
      </c>
      <c r="AB9" s="745"/>
      <c r="AC9" s="745"/>
      <c r="AD9" s="745"/>
      <c r="AE9" s="746"/>
      <c r="AF9" s="747">
        <v>30</v>
      </c>
      <c r="AG9" s="748"/>
      <c r="AH9" s="748"/>
      <c r="AI9" s="748"/>
      <c r="AJ9" s="749"/>
      <c r="AK9" s="750" t="s">
        <v>541</v>
      </c>
      <c r="AL9" s="751"/>
      <c r="AM9" s="751"/>
      <c r="AN9" s="751"/>
      <c r="AO9" s="752"/>
      <c r="AP9" s="753">
        <v>1181</v>
      </c>
      <c r="AQ9" s="751"/>
      <c r="AR9" s="751"/>
      <c r="AS9" s="751"/>
      <c r="AT9" s="752"/>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558</v>
      </c>
      <c r="BT9" s="757"/>
      <c r="BU9" s="757"/>
      <c r="BV9" s="757"/>
      <c r="BW9" s="757"/>
      <c r="BX9" s="757"/>
      <c r="BY9" s="757"/>
      <c r="BZ9" s="757"/>
      <c r="CA9" s="757"/>
      <c r="CB9" s="757"/>
      <c r="CC9" s="757"/>
      <c r="CD9" s="757"/>
      <c r="CE9" s="757"/>
      <c r="CF9" s="757"/>
      <c r="CG9" s="758"/>
      <c r="CH9" s="770">
        <v>25</v>
      </c>
      <c r="CI9" s="751"/>
      <c r="CJ9" s="751"/>
      <c r="CK9" s="751"/>
      <c r="CL9" s="771"/>
      <c r="CM9" s="770">
        <v>259</v>
      </c>
      <c r="CN9" s="751"/>
      <c r="CO9" s="751"/>
      <c r="CP9" s="751"/>
      <c r="CQ9" s="771"/>
      <c r="CR9" s="770">
        <v>5</v>
      </c>
      <c r="CS9" s="751"/>
      <c r="CT9" s="751"/>
      <c r="CU9" s="751"/>
      <c r="CV9" s="771"/>
      <c r="CW9" s="770" t="s">
        <v>541</v>
      </c>
      <c r="CX9" s="751"/>
      <c r="CY9" s="751"/>
      <c r="CZ9" s="751"/>
      <c r="DA9" s="771"/>
      <c r="DB9" s="770" t="s">
        <v>541</v>
      </c>
      <c r="DC9" s="751"/>
      <c r="DD9" s="751"/>
      <c r="DE9" s="751"/>
      <c r="DF9" s="771"/>
      <c r="DG9" s="770" t="s">
        <v>541</v>
      </c>
      <c r="DH9" s="751"/>
      <c r="DI9" s="751"/>
      <c r="DJ9" s="751"/>
      <c r="DK9" s="771"/>
      <c r="DL9" s="770" t="s">
        <v>541</v>
      </c>
      <c r="DM9" s="751"/>
      <c r="DN9" s="751"/>
      <c r="DO9" s="751"/>
      <c r="DP9" s="771"/>
      <c r="DQ9" s="770" t="s">
        <v>541</v>
      </c>
      <c r="DR9" s="751"/>
      <c r="DS9" s="751"/>
      <c r="DT9" s="751"/>
      <c r="DU9" s="771"/>
      <c r="DV9" s="772"/>
      <c r="DW9" s="773"/>
      <c r="DX9" s="773"/>
      <c r="DY9" s="773"/>
      <c r="DZ9" s="774"/>
      <c r="EA9" s="205"/>
    </row>
    <row r="10" spans="1:131" s="206" customFormat="1" ht="26.25" customHeight="1" x14ac:dyDescent="0.15">
      <c r="A10" s="212">
        <v>4</v>
      </c>
      <c r="B10" s="741" t="s">
        <v>367</v>
      </c>
      <c r="C10" s="742"/>
      <c r="D10" s="742"/>
      <c r="E10" s="742"/>
      <c r="F10" s="742"/>
      <c r="G10" s="742"/>
      <c r="H10" s="742"/>
      <c r="I10" s="742"/>
      <c r="J10" s="742"/>
      <c r="K10" s="742"/>
      <c r="L10" s="742"/>
      <c r="M10" s="742"/>
      <c r="N10" s="742"/>
      <c r="O10" s="742"/>
      <c r="P10" s="743"/>
      <c r="Q10" s="744">
        <v>1754</v>
      </c>
      <c r="R10" s="745"/>
      <c r="S10" s="745"/>
      <c r="T10" s="745"/>
      <c r="U10" s="745"/>
      <c r="V10" s="745">
        <v>1724</v>
      </c>
      <c r="W10" s="745"/>
      <c r="X10" s="745"/>
      <c r="Y10" s="745"/>
      <c r="Z10" s="745"/>
      <c r="AA10" s="745">
        <v>30</v>
      </c>
      <c r="AB10" s="745"/>
      <c r="AC10" s="745"/>
      <c r="AD10" s="745"/>
      <c r="AE10" s="746"/>
      <c r="AF10" s="747">
        <v>30</v>
      </c>
      <c r="AG10" s="748"/>
      <c r="AH10" s="748"/>
      <c r="AI10" s="748"/>
      <c r="AJ10" s="749"/>
      <c r="AK10" s="750" t="s">
        <v>541</v>
      </c>
      <c r="AL10" s="751"/>
      <c r="AM10" s="751"/>
      <c r="AN10" s="751"/>
      <c r="AO10" s="752"/>
      <c r="AP10" s="753" t="s">
        <v>541</v>
      </c>
      <c r="AQ10" s="751"/>
      <c r="AR10" s="751"/>
      <c r="AS10" s="751"/>
      <c r="AT10" s="752"/>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559</v>
      </c>
      <c r="BT10" s="757"/>
      <c r="BU10" s="757"/>
      <c r="BV10" s="757"/>
      <c r="BW10" s="757"/>
      <c r="BX10" s="757"/>
      <c r="BY10" s="757"/>
      <c r="BZ10" s="757"/>
      <c r="CA10" s="757"/>
      <c r="CB10" s="757"/>
      <c r="CC10" s="757"/>
      <c r="CD10" s="757"/>
      <c r="CE10" s="757"/>
      <c r="CF10" s="757"/>
      <c r="CG10" s="758"/>
      <c r="CH10" s="770">
        <v>38</v>
      </c>
      <c r="CI10" s="751"/>
      <c r="CJ10" s="751"/>
      <c r="CK10" s="751"/>
      <c r="CL10" s="771"/>
      <c r="CM10" s="770">
        <v>629</v>
      </c>
      <c r="CN10" s="751"/>
      <c r="CO10" s="751"/>
      <c r="CP10" s="751"/>
      <c r="CQ10" s="771"/>
      <c r="CR10" s="770">
        <v>5</v>
      </c>
      <c r="CS10" s="751"/>
      <c r="CT10" s="751"/>
      <c r="CU10" s="751"/>
      <c r="CV10" s="771"/>
      <c r="CW10" s="770" t="s">
        <v>541</v>
      </c>
      <c r="CX10" s="751"/>
      <c r="CY10" s="751"/>
      <c r="CZ10" s="751"/>
      <c r="DA10" s="771"/>
      <c r="DB10" s="770" t="s">
        <v>541</v>
      </c>
      <c r="DC10" s="751"/>
      <c r="DD10" s="751"/>
      <c r="DE10" s="751"/>
      <c r="DF10" s="771"/>
      <c r="DG10" s="770" t="s">
        <v>541</v>
      </c>
      <c r="DH10" s="751"/>
      <c r="DI10" s="751"/>
      <c r="DJ10" s="751"/>
      <c r="DK10" s="771"/>
      <c r="DL10" s="770" t="s">
        <v>541</v>
      </c>
      <c r="DM10" s="751"/>
      <c r="DN10" s="751"/>
      <c r="DO10" s="751"/>
      <c r="DP10" s="771"/>
      <c r="DQ10" s="770" t="s">
        <v>541</v>
      </c>
      <c r="DR10" s="751"/>
      <c r="DS10" s="751"/>
      <c r="DT10" s="751"/>
      <c r="DU10" s="771"/>
      <c r="DV10" s="772"/>
      <c r="DW10" s="773"/>
      <c r="DX10" s="773"/>
      <c r="DY10" s="773"/>
      <c r="DZ10" s="774"/>
      <c r="EA10" s="205"/>
    </row>
    <row r="11" spans="1:131" s="206" customFormat="1" ht="26.25" customHeight="1" x14ac:dyDescent="0.15">
      <c r="A11" s="212">
        <v>5</v>
      </c>
      <c r="B11" s="741" t="s">
        <v>368</v>
      </c>
      <c r="C11" s="742"/>
      <c r="D11" s="742"/>
      <c r="E11" s="742"/>
      <c r="F11" s="742"/>
      <c r="G11" s="742"/>
      <c r="H11" s="742"/>
      <c r="I11" s="742"/>
      <c r="J11" s="742"/>
      <c r="K11" s="742"/>
      <c r="L11" s="742"/>
      <c r="M11" s="742"/>
      <c r="N11" s="742"/>
      <c r="O11" s="742"/>
      <c r="P11" s="743"/>
      <c r="Q11" s="744">
        <v>413113</v>
      </c>
      <c r="R11" s="745"/>
      <c r="S11" s="745"/>
      <c r="T11" s="745"/>
      <c r="U11" s="745"/>
      <c r="V11" s="745">
        <v>413113</v>
      </c>
      <c r="W11" s="745"/>
      <c r="X11" s="745"/>
      <c r="Y11" s="745"/>
      <c r="Z11" s="745"/>
      <c r="AA11" s="745" t="s">
        <v>541</v>
      </c>
      <c r="AB11" s="745"/>
      <c r="AC11" s="745"/>
      <c r="AD11" s="745"/>
      <c r="AE11" s="746"/>
      <c r="AF11" s="747" t="s">
        <v>111</v>
      </c>
      <c r="AG11" s="748"/>
      <c r="AH11" s="748"/>
      <c r="AI11" s="748"/>
      <c r="AJ11" s="749"/>
      <c r="AK11" s="750">
        <v>177324</v>
      </c>
      <c r="AL11" s="751"/>
      <c r="AM11" s="751"/>
      <c r="AN11" s="751"/>
      <c r="AO11" s="752"/>
      <c r="AP11" s="753" t="s">
        <v>541</v>
      </c>
      <c r="AQ11" s="751"/>
      <c r="AR11" s="751"/>
      <c r="AS11" s="751"/>
      <c r="AT11" s="752"/>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560</v>
      </c>
      <c r="BT11" s="757"/>
      <c r="BU11" s="757"/>
      <c r="BV11" s="757"/>
      <c r="BW11" s="757"/>
      <c r="BX11" s="757"/>
      <c r="BY11" s="757"/>
      <c r="BZ11" s="757"/>
      <c r="CA11" s="757"/>
      <c r="CB11" s="757"/>
      <c r="CC11" s="757"/>
      <c r="CD11" s="757"/>
      <c r="CE11" s="757"/>
      <c r="CF11" s="757"/>
      <c r="CG11" s="758"/>
      <c r="CH11" s="770">
        <v>31</v>
      </c>
      <c r="CI11" s="751"/>
      <c r="CJ11" s="751"/>
      <c r="CK11" s="751"/>
      <c r="CL11" s="771"/>
      <c r="CM11" s="770">
        <v>660</v>
      </c>
      <c r="CN11" s="751"/>
      <c r="CO11" s="751"/>
      <c r="CP11" s="751"/>
      <c r="CQ11" s="771"/>
      <c r="CR11" s="770">
        <v>5</v>
      </c>
      <c r="CS11" s="751"/>
      <c r="CT11" s="751"/>
      <c r="CU11" s="751"/>
      <c r="CV11" s="771"/>
      <c r="CW11" s="770" t="s">
        <v>541</v>
      </c>
      <c r="CX11" s="751"/>
      <c r="CY11" s="751"/>
      <c r="CZ11" s="751"/>
      <c r="DA11" s="771"/>
      <c r="DB11" s="770" t="s">
        <v>541</v>
      </c>
      <c r="DC11" s="751"/>
      <c r="DD11" s="751"/>
      <c r="DE11" s="751"/>
      <c r="DF11" s="771"/>
      <c r="DG11" s="770" t="s">
        <v>541</v>
      </c>
      <c r="DH11" s="751"/>
      <c r="DI11" s="751"/>
      <c r="DJ11" s="751"/>
      <c r="DK11" s="771"/>
      <c r="DL11" s="770" t="s">
        <v>541</v>
      </c>
      <c r="DM11" s="751"/>
      <c r="DN11" s="751"/>
      <c r="DO11" s="751"/>
      <c r="DP11" s="771"/>
      <c r="DQ11" s="770" t="s">
        <v>541</v>
      </c>
      <c r="DR11" s="751"/>
      <c r="DS11" s="751"/>
      <c r="DT11" s="751"/>
      <c r="DU11" s="771"/>
      <c r="DV11" s="772"/>
      <c r="DW11" s="773"/>
      <c r="DX11" s="773"/>
      <c r="DY11" s="773"/>
      <c r="DZ11" s="774"/>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2"/>
      <c r="AL12" s="775"/>
      <c r="AM12" s="775"/>
      <c r="AN12" s="775"/>
      <c r="AO12" s="775"/>
      <c r="AP12" s="775"/>
      <c r="AQ12" s="775"/>
      <c r="AR12" s="775"/>
      <c r="AS12" s="775"/>
      <c r="AT12" s="775"/>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561</v>
      </c>
      <c r="BT12" s="757"/>
      <c r="BU12" s="757"/>
      <c r="BV12" s="757"/>
      <c r="BW12" s="757"/>
      <c r="BX12" s="757"/>
      <c r="BY12" s="757"/>
      <c r="BZ12" s="757"/>
      <c r="CA12" s="757"/>
      <c r="CB12" s="757"/>
      <c r="CC12" s="757"/>
      <c r="CD12" s="757"/>
      <c r="CE12" s="757"/>
      <c r="CF12" s="757"/>
      <c r="CG12" s="758"/>
      <c r="CH12" s="770">
        <v>2</v>
      </c>
      <c r="CI12" s="751"/>
      <c r="CJ12" s="751"/>
      <c r="CK12" s="751"/>
      <c r="CL12" s="771"/>
      <c r="CM12" s="770">
        <v>1385</v>
      </c>
      <c r="CN12" s="751"/>
      <c r="CO12" s="751"/>
      <c r="CP12" s="751"/>
      <c r="CQ12" s="771"/>
      <c r="CR12" s="770">
        <v>30</v>
      </c>
      <c r="CS12" s="751"/>
      <c r="CT12" s="751"/>
      <c r="CU12" s="751"/>
      <c r="CV12" s="771"/>
      <c r="CW12" s="770" t="s">
        <v>541</v>
      </c>
      <c r="CX12" s="751"/>
      <c r="CY12" s="751"/>
      <c r="CZ12" s="751"/>
      <c r="DA12" s="771"/>
      <c r="DB12" s="770" t="s">
        <v>541</v>
      </c>
      <c r="DC12" s="751"/>
      <c r="DD12" s="751"/>
      <c r="DE12" s="751"/>
      <c r="DF12" s="771"/>
      <c r="DG12" s="770" t="s">
        <v>541</v>
      </c>
      <c r="DH12" s="751"/>
      <c r="DI12" s="751"/>
      <c r="DJ12" s="751"/>
      <c r="DK12" s="771"/>
      <c r="DL12" s="770" t="s">
        <v>541</v>
      </c>
      <c r="DM12" s="751"/>
      <c r="DN12" s="751"/>
      <c r="DO12" s="751"/>
      <c r="DP12" s="771"/>
      <c r="DQ12" s="770" t="s">
        <v>541</v>
      </c>
      <c r="DR12" s="751"/>
      <c r="DS12" s="751"/>
      <c r="DT12" s="751"/>
      <c r="DU12" s="771"/>
      <c r="DV12" s="772"/>
      <c r="DW12" s="773"/>
      <c r="DX12" s="773"/>
      <c r="DY12" s="773"/>
      <c r="DZ12" s="774"/>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2"/>
      <c r="AL13" s="775"/>
      <c r="AM13" s="775"/>
      <c r="AN13" s="775"/>
      <c r="AO13" s="775"/>
      <c r="AP13" s="775"/>
      <c r="AQ13" s="775"/>
      <c r="AR13" s="775"/>
      <c r="AS13" s="775"/>
      <c r="AT13" s="775"/>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562</v>
      </c>
      <c r="BT13" s="757"/>
      <c r="BU13" s="757"/>
      <c r="BV13" s="757"/>
      <c r="BW13" s="757"/>
      <c r="BX13" s="757"/>
      <c r="BY13" s="757"/>
      <c r="BZ13" s="757"/>
      <c r="CA13" s="757"/>
      <c r="CB13" s="757"/>
      <c r="CC13" s="757"/>
      <c r="CD13" s="757"/>
      <c r="CE13" s="757"/>
      <c r="CF13" s="757"/>
      <c r="CG13" s="758"/>
      <c r="CH13" s="770">
        <v>7</v>
      </c>
      <c r="CI13" s="751"/>
      <c r="CJ13" s="751"/>
      <c r="CK13" s="751"/>
      <c r="CL13" s="771"/>
      <c r="CM13" s="770">
        <v>182</v>
      </c>
      <c r="CN13" s="751"/>
      <c r="CO13" s="751"/>
      <c r="CP13" s="751"/>
      <c r="CQ13" s="771"/>
      <c r="CR13" s="770">
        <v>10</v>
      </c>
      <c r="CS13" s="751"/>
      <c r="CT13" s="751"/>
      <c r="CU13" s="751"/>
      <c r="CV13" s="771"/>
      <c r="CW13" s="770" t="s">
        <v>541</v>
      </c>
      <c r="CX13" s="751"/>
      <c r="CY13" s="751"/>
      <c r="CZ13" s="751"/>
      <c r="DA13" s="771"/>
      <c r="DB13" s="770" t="s">
        <v>541</v>
      </c>
      <c r="DC13" s="751"/>
      <c r="DD13" s="751"/>
      <c r="DE13" s="751"/>
      <c r="DF13" s="771"/>
      <c r="DG13" s="770" t="s">
        <v>541</v>
      </c>
      <c r="DH13" s="751"/>
      <c r="DI13" s="751"/>
      <c r="DJ13" s="751"/>
      <c r="DK13" s="771"/>
      <c r="DL13" s="770" t="s">
        <v>541</v>
      </c>
      <c r="DM13" s="751"/>
      <c r="DN13" s="751"/>
      <c r="DO13" s="751"/>
      <c r="DP13" s="771"/>
      <c r="DQ13" s="770" t="s">
        <v>541</v>
      </c>
      <c r="DR13" s="751"/>
      <c r="DS13" s="751"/>
      <c r="DT13" s="751"/>
      <c r="DU13" s="771"/>
      <c r="DV13" s="772"/>
      <c r="DW13" s="773"/>
      <c r="DX13" s="773"/>
      <c r="DY13" s="773"/>
      <c r="DZ13" s="774"/>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2"/>
      <c r="AL14" s="775"/>
      <c r="AM14" s="775"/>
      <c r="AN14" s="775"/>
      <c r="AO14" s="775"/>
      <c r="AP14" s="775"/>
      <c r="AQ14" s="775"/>
      <c r="AR14" s="775"/>
      <c r="AS14" s="775"/>
      <c r="AT14" s="775"/>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563</v>
      </c>
      <c r="BT14" s="757"/>
      <c r="BU14" s="757"/>
      <c r="BV14" s="757"/>
      <c r="BW14" s="757"/>
      <c r="BX14" s="757"/>
      <c r="BY14" s="757"/>
      <c r="BZ14" s="757"/>
      <c r="CA14" s="757"/>
      <c r="CB14" s="757"/>
      <c r="CC14" s="757"/>
      <c r="CD14" s="757"/>
      <c r="CE14" s="757"/>
      <c r="CF14" s="757"/>
      <c r="CG14" s="758"/>
      <c r="CH14" s="770">
        <v>-146</v>
      </c>
      <c r="CI14" s="751"/>
      <c r="CJ14" s="751"/>
      <c r="CK14" s="751"/>
      <c r="CL14" s="771"/>
      <c r="CM14" s="770">
        <v>1045</v>
      </c>
      <c r="CN14" s="751"/>
      <c r="CO14" s="751"/>
      <c r="CP14" s="751"/>
      <c r="CQ14" s="771"/>
      <c r="CR14" s="770">
        <v>10</v>
      </c>
      <c r="CS14" s="751"/>
      <c r="CT14" s="751"/>
      <c r="CU14" s="751"/>
      <c r="CV14" s="771"/>
      <c r="CW14" s="770">
        <v>41</v>
      </c>
      <c r="CX14" s="751"/>
      <c r="CY14" s="751"/>
      <c r="CZ14" s="751"/>
      <c r="DA14" s="771"/>
      <c r="DB14" s="770" t="s">
        <v>541</v>
      </c>
      <c r="DC14" s="751"/>
      <c r="DD14" s="751"/>
      <c r="DE14" s="751"/>
      <c r="DF14" s="771"/>
      <c r="DG14" s="770" t="s">
        <v>541</v>
      </c>
      <c r="DH14" s="751"/>
      <c r="DI14" s="751"/>
      <c r="DJ14" s="751"/>
      <c r="DK14" s="771"/>
      <c r="DL14" s="770" t="s">
        <v>541</v>
      </c>
      <c r="DM14" s="751"/>
      <c r="DN14" s="751"/>
      <c r="DO14" s="751"/>
      <c r="DP14" s="771"/>
      <c r="DQ14" s="770" t="s">
        <v>541</v>
      </c>
      <c r="DR14" s="751"/>
      <c r="DS14" s="751"/>
      <c r="DT14" s="751"/>
      <c r="DU14" s="771"/>
      <c r="DV14" s="772"/>
      <c r="DW14" s="773"/>
      <c r="DX14" s="773"/>
      <c r="DY14" s="773"/>
      <c r="DZ14" s="774"/>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2"/>
      <c r="AL15" s="775"/>
      <c r="AM15" s="775"/>
      <c r="AN15" s="775"/>
      <c r="AO15" s="775"/>
      <c r="AP15" s="775"/>
      <c r="AQ15" s="775"/>
      <c r="AR15" s="775"/>
      <c r="AS15" s="775"/>
      <c r="AT15" s="775"/>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564</v>
      </c>
      <c r="BT15" s="757"/>
      <c r="BU15" s="757"/>
      <c r="BV15" s="757"/>
      <c r="BW15" s="757"/>
      <c r="BX15" s="757"/>
      <c r="BY15" s="757"/>
      <c r="BZ15" s="757"/>
      <c r="CA15" s="757"/>
      <c r="CB15" s="757"/>
      <c r="CC15" s="757"/>
      <c r="CD15" s="757"/>
      <c r="CE15" s="757"/>
      <c r="CF15" s="757"/>
      <c r="CG15" s="758"/>
      <c r="CH15" s="770">
        <v>5</v>
      </c>
      <c r="CI15" s="751"/>
      <c r="CJ15" s="751"/>
      <c r="CK15" s="751"/>
      <c r="CL15" s="771"/>
      <c r="CM15" s="770">
        <v>622</v>
      </c>
      <c r="CN15" s="751"/>
      <c r="CO15" s="751"/>
      <c r="CP15" s="751"/>
      <c r="CQ15" s="771"/>
      <c r="CR15" s="770">
        <v>20</v>
      </c>
      <c r="CS15" s="751"/>
      <c r="CT15" s="751"/>
      <c r="CU15" s="751"/>
      <c r="CV15" s="771"/>
      <c r="CW15" s="770" t="s">
        <v>541</v>
      </c>
      <c r="CX15" s="751"/>
      <c r="CY15" s="751"/>
      <c r="CZ15" s="751"/>
      <c r="DA15" s="771"/>
      <c r="DB15" s="770" t="s">
        <v>541</v>
      </c>
      <c r="DC15" s="751"/>
      <c r="DD15" s="751"/>
      <c r="DE15" s="751"/>
      <c r="DF15" s="771"/>
      <c r="DG15" s="770" t="s">
        <v>541</v>
      </c>
      <c r="DH15" s="751"/>
      <c r="DI15" s="751"/>
      <c r="DJ15" s="751"/>
      <c r="DK15" s="771"/>
      <c r="DL15" s="770" t="s">
        <v>541</v>
      </c>
      <c r="DM15" s="751"/>
      <c r="DN15" s="751"/>
      <c r="DO15" s="751"/>
      <c r="DP15" s="771"/>
      <c r="DQ15" s="770" t="s">
        <v>541</v>
      </c>
      <c r="DR15" s="751"/>
      <c r="DS15" s="751"/>
      <c r="DT15" s="751"/>
      <c r="DU15" s="771"/>
      <c r="DV15" s="772"/>
      <c r="DW15" s="773"/>
      <c r="DX15" s="773"/>
      <c r="DY15" s="773"/>
      <c r="DZ15" s="774"/>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2"/>
      <c r="AL16" s="775"/>
      <c r="AM16" s="775"/>
      <c r="AN16" s="775"/>
      <c r="AO16" s="775"/>
      <c r="AP16" s="775"/>
      <c r="AQ16" s="775"/>
      <c r="AR16" s="775"/>
      <c r="AS16" s="775"/>
      <c r="AT16" s="775"/>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565</v>
      </c>
      <c r="BT16" s="757"/>
      <c r="BU16" s="757"/>
      <c r="BV16" s="757"/>
      <c r="BW16" s="757"/>
      <c r="BX16" s="757"/>
      <c r="BY16" s="757"/>
      <c r="BZ16" s="757"/>
      <c r="CA16" s="757"/>
      <c r="CB16" s="757"/>
      <c r="CC16" s="757"/>
      <c r="CD16" s="757"/>
      <c r="CE16" s="757"/>
      <c r="CF16" s="757"/>
      <c r="CG16" s="758"/>
      <c r="CH16" s="770">
        <v>63</v>
      </c>
      <c r="CI16" s="751"/>
      <c r="CJ16" s="751"/>
      <c r="CK16" s="751"/>
      <c r="CL16" s="771"/>
      <c r="CM16" s="770">
        <v>-64</v>
      </c>
      <c r="CN16" s="751"/>
      <c r="CO16" s="751"/>
      <c r="CP16" s="751"/>
      <c r="CQ16" s="771"/>
      <c r="CR16" s="770">
        <v>15</v>
      </c>
      <c r="CS16" s="751"/>
      <c r="CT16" s="751"/>
      <c r="CU16" s="751"/>
      <c r="CV16" s="771"/>
      <c r="CW16" s="770">
        <v>44</v>
      </c>
      <c r="CX16" s="751"/>
      <c r="CY16" s="751"/>
      <c r="CZ16" s="751"/>
      <c r="DA16" s="771"/>
      <c r="DB16" s="770">
        <v>376</v>
      </c>
      <c r="DC16" s="751"/>
      <c r="DD16" s="751"/>
      <c r="DE16" s="751"/>
      <c r="DF16" s="771"/>
      <c r="DG16" s="770" t="s">
        <v>541</v>
      </c>
      <c r="DH16" s="751"/>
      <c r="DI16" s="751"/>
      <c r="DJ16" s="751"/>
      <c r="DK16" s="771"/>
      <c r="DL16" s="770" t="s">
        <v>541</v>
      </c>
      <c r="DM16" s="751"/>
      <c r="DN16" s="751"/>
      <c r="DO16" s="751"/>
      <c r="DP16" s="771"/>
      <c r="DQ16" s="770" t="s">
        <v>541</v>
      </c>
      <c r="DR16" s="751"/>
      <c r="DS16" s="751"/>
      <c r="DT16" s="751"/>
      <c r="DU16" s="771"/>
      <c r="DV16" s="772"/>
      <c r="DW16" s="773"/>
      <c r="DX16" s="773"/>
      <c r="DY16" s="773"/>
      <c r="DZ16" s="774"/>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2"/>
      <c r="AL17" s="775"/>
      <c r="AM17" s="775"/>
      <c r="AN17" s="775"/>
      <c r="AO17" s="775"/>
      <c r="AP17" s="775"/>
      <c r="AQ17" s="775"/>
      <c r="AR17" s="775"/>
      <c r="AS17" s="775"/>
      <c r="AT17" s="775"/>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566</v>
      </c>
      <c r="BT17" s="757"/>
      <c r="BU17" s="757"/>
      <c r="BV17" s="757"/>
      <c r="BW17" s="757"/>
      <c r="BX17" s="757"/>
      <c r="BY17" s="757"/>
      <c r="BZ17" s="757"/>
      <c r="CA17" s="757"/>
      <c r="CB17" s="757"/>
      <c r="CC17" s="757"/>
      <c r="CD17" s="757"/>
      <c r="CE17" s="757"/>
      <c r="CF17" s="757"/>
      <c r="CG17" s="758"/>
      <c r="CH17" s="770">
        <v>5</v>
      </c>
      <c r="CI17" s="751"/>
      <c r="CJ17" s="751"/>
      <c r="CK17" s="751"/>
      <c r="CL17" s="771"/>
      <c r="CM17" s="770">
        <v>1438</v>
      </c>
      <c r="CN17" s="751"/>
      <c r="CO17" s="751"/>
      <c r="CP17" s="751"/>
      <c r="CQ17" s="771"/>
      <c r="CR17" s="770">
        <v>41</v>
      </c>
      <c r="CS17" s="751"/>
      <c r="CT17" s="751"/>
      <c r="CU17" s="751"/>
      <c r="CV17" s="771"/>
      <c r="CW17" s="770">
        <v>36</v>
      </c>
      <c r="CX17" s="751"/>
      <c r="CY17" s="751"/>
      <c r="CZ17" s="751"/>
      <c r="DA17" s="771"/>
      <c r="DB17" s="770" t="s">
        <v>541</v>
      </c>
      <c r="DC17" s="751"/>
      <c r="DD17" s="751"/>
      <c r="DE17" s="751"/>
      <c r="DF17" s="771"/>
      <c r="DG17" s="770" t="s">
        <v>541</v>
      </c>
      <c r="DH17" s="751"/>
      <c r="DI17" s="751"/>
      <c r="DJ17" s="751"/>
      <c r="DK17" s="771"/>
      <c r="DL17" s="770" t="s">
        <v>541</v>
      </c>
      <c r="DM17" s="751"/>
      <c r="DN17" s="751"/>
      <c r="DO17" s="751"/>
      <c r="DP17" s="771"/>
      <c r="DQ17" s="770" t="s">
        <v>541</v>
      </c>
      <c r="DR17" s="751"/>
      <c r="DS17" s="751"/>
      <c r="DT17" s="751"/>
      <c r="DU17" s="771"/>
      <c r="DV17" s="772"/>
      <c r="DW17" s="773"/>
      <c r="DX17" s="773"/>
      <c r="DY17" s="773"/>
      <c r="DZ17" s="774"/>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2"/>
      <c r="AL18" s="775"/>
      <c r="AM18" s="775"/>
      <c r="AN18" s="775"/>
      <c r="AO18" s="775"/>
      <c r="AP18" s="775"/>
      <c r="AQ18" s="775"/>
      <c r="AR18" s="775"/>
      <c r="AS18" s="775"/>
      <c r="AT18" s="775"/>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567</v>
      </c>
      <c r="BT18" s="757"/>
      <c r="BU18" s="757"/>
      <c r="BV18" s="757"/>
      <c r="BW18" s="757"/>
      <c r="BX18" s="757"/>
      <c r="BY18" s="757"/>
      <c r="BZ18" s="757"/>
      <c r="CA18" s="757"/>
      <c r="CB18" s="757"/>
      <c r="CC18" s="757"/>
      <c r="CD18" s="757"/>
      <c r="CE18" s="757"/>
      <c r="CF18" s="757"/>
      <c r="CG18" s="758"/>
      <c r="CH18" s="770">
        <v>3</v>
      </c>
      <c r="CI18" s="751"/>
      <c r="CJ18" s="751"/>
      <c r="CK18" s="751"/>
      <c r="CL18" s="771"/>
      <c r="CM18" s="770">
        <v>358</v>
      </c>
      <c r="CN18" s="751"/>
      <c r="CO18" s="751"/>
      <c r="CP18" s="751"/>
      <c r="CQ18" s="771"/>
      <c r="CR18" s="770">
        <v>15</v>
      </c>
      <c r="CS18" s="751"/>
      <c r="CT18" s="751"/>
      <c r="CU18" s="751"/>
      <c r="CV18" s="771"/>
      <c r="CW18" s="770">
        <v>206</v>
      </c>
      <c r="CX18" s="751"/>
      <c r="CY18" s="751"/>
      <c r="CZ18" s="751"/>
      <c r="DA18" s="771"/>
      <c r="DB18" s="770" t="s">
        <v>541</v>
      </c>
      <c r="DC18" s="751"/>
      <c r="DD18" s="751"/>
      <c r="DE18" s="751"/>
      <c r="DF18" s="771"/>
      <c r="DG18" s="770" t="s">
        <v>541</v>
      </c>
      <c r="DH18" s="751"/>
      <c r="DI18" s="751"/>
      <c r="DJ18" s="751"/>
      <c r="DK18" s="771"/>
      <c r="DL18" s="770" t="s">
        <v>541</v>
      </c>
      <c r="DM18" s="751"/>
      <c r="DN18" s="751"/>
      <c r="DO18" s="751"/>
      <c r="DP18" s="771"/>
      <c r="DQ18" s="770" t="s">
        <v>541</v>
      </c>
      <c r="DR18" s="751"/>
      <c r="DS18" s="751"/>
      <c r="DT18" s="751"/>
      <c r="DU18" s="771"/>
      <c r="DV18" s="772"/>
      <c r="DW18" s="773"/>
      <c r="DX18" s="773"/>
      <c r="DY18" s="773"/>
      <c r="DZ18" s="774"/>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2"/>
      <c r="AL19" s="775"/>
      <c r="AM19" s="775"/>
      <c r="AN19" s="775"/>
      <c r="AO19" s="775"/>
      <c r="AP19" s="775"/>
      <c r="AQ19" s="775"/>
      <c r="AR19" s="775"/>
      <c r="AS19" s="775"/>
      <c r="AT19" s="775"/>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568</v>
      </c>
      <c r="BT19" s="757" t="s">
        <v>568</v>
      </c>
      <c r="BU19" s="757" t="s">
        <v>568</v>
      </c>
      <c r="BV19" s="757" t="s">
        <v>568</v>
      </c>
      <c r="BW19" s="757" t="s">
        <v>568</v>
      </c>
      <c r="BX19" s="757" t="s">
        <v>568</v>
      </c>
      <c r="BY19" s="757" t="s">
        <v>568</v>
      </c>
      <c r="BZ19" s="757" t="s">
        <v>568</v>
      </c>
      <c r="CA19" s="757" t="s">
        <v>568</v>
      </c>
      <c r="CB19" s="757" t="s">
        <v>568</v>
      </c>
      <c r="CC19" s="757" t="s">
        <v>568</v>
      </c>
      <c r="CD19" s="757" t="s">
        <v>568</v>
      </c>
      <c r="CE19" s="757" t="s">
        <v>568</v>
      </c>
      <c r="CF19" s="757" t="s">
        <v>568</v>
      </c>
      <c r="CG19" s="758" t="s">
        <v>568</v>
      </c>
      <c r="CH19" s="770">
        <v>32</v>
      </c>
      <c r="CI19" s="751"/>
      <c r="CJ19" s="751"/>
      <c r="CK19" s="751"/>
      <c r="CL19" s="771"/>
      <c r="CM19" s="770">
        <v>221</v>
      </c>
      <c r="CN19" s="751"/>
      <c r="CO19" s="751"/>
      <c r="CP19" s="751"/>
      <c r="CQ19" s="771"/>
      <c r="CR19" s="770">
        <v>15</v>
      </c>
      <c r="CS19" s="751"/>
      <c r="CT19" s="751"/>
      <c r="CU19" s="751"/>
      <c r="CV19" s="771"/>
      <c r="CW19" s="770" t="s">
        <v>541</v>
      </c>
      <c r="CX19" s="751"/>
      <c r="CY19" s="751"/>
      <c r="CZ19" s="751"/>
      <c r="DA19" s="771"/>
      <c r="DB19" s="770" t="s">
        <v>541</v>
      </c>
      <c r="DC19" s="751"/>
      <c r="DD19" s="751"/>
      <c r="DE19" s="751"/>
      <c r="DF19" s="771"/>
      <c r="DG19" s="770" t="s">
        <v>541</v>
      </c>
      <c r="DH19" s="751"/>
      <c r="DI19" s="751"/>
      <c r="DJ19" s="751"/>
      <c r="DK19" s="771"/>
      <c r="DL19" s="770" t="s">
        <v>541</v>
      </c>
      <c r="DM19" s="751"/>
      <c r="DN19" s="751"/>
      <c r="DO19" s="751"/>
      <c r="DP19" s="771"/>
      <c r="DQ19" s="770" t="s">
        <v>541</v>
      </c>
      <c r="DR19" s="751"/>
      <c r="DS19" s="751"/>
      <c r="DT19" s="751"/>
      <c r="DU19" s="771"/>
      <c r="DV19" s="772"/>
      <c r="DW19" s="773"/>
      <c r="DX19" s="773"/>
      <c r="DY19" s="773"/>
      <c r="DZ19" s="774"/>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2"/>
      <c r="AL20" s="775"/>
      <c r="AM20" s="775"/>
      <c r="AN20" s="775"/>
      <c r="AO20" s="775"/>
      <c r="AP20" s="775"/>
      <c r="AQ20" s="775"/>
      <c r="AR20" s="775"/>
      <c r="AS20" s="775"/>
      <c r="AT20" s="775"/>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569</v>
      </c>
      <c r="BT20" s="757" t="s">
        <v>569</v>
      </c>
      <c r="BU20" s="757" t="s">
        <v>569</v>
      </c>
      <c r="BV20" s="757" t="s">
        <v>569</v>
      </c>
      <c r="BW20" s="757" t="s">
        <v>569</v>
      </c>
      <c r="BX20" s="757" t="s">
        <v>569</v>
      </c>
      <c r="BY20" s="757" t="s">
        <v>569</v>
      </c>
      <c r="BZ20" s="757" t="s">
        <v>569</v>
      </c>
      <c r="CA20" s="757" t="s">
        <v>569</v>
      </c>
      <c r="CB20" s="757" t="s">
        <v>569</v>
      </c>
      <c r="CC20" s="757" t="s">
        <v>569</v>
      </c>
      <c r="CD20" s="757" t="s">
        <v>569</v>
      </c>
      <c r="CE20" s="757" t="s">
        <v>569</v>
      </c>
      <c r="CF20" s="757" t="s">
        <v>569</v>
      </c>
      <c r="CG20" s="758" t="s">
        <v>569</v>
      </c>
      <c r="CH20" s="770">
        <v>343</v>
      </c>
      <c r="CI20" s="751"/>
      <c r="CJ20" s="751"/>
      <c r="CK20" s="751"/>
      <c r="CL20" s="771"/>
      <c r="CM20" s="770">
        <v>1726</v>
      </c>
      <c r="CN20" s="751"/>
      <c r="CO20" s="751"/>
      <c r="CP20" s="751"/>
      <c r="CQ20" s="771"/>
      <c r="CR20" s="770">
        <v>30</v>
      </c>
      <c r="CS20" s="751"/>
      <c r="CT20" s="751"/>
      <c r="CU20" s="751"/>
      <c r="CV20" s="771"/>
      <c r="CW20" s="770" t="s">
        <v>541</v>
      </c>
      <c r="CX20" s="751"/>
      <c r="CY20" s="751"/>
      <c r="CZ20" s="751"/>
      <c r="DA20" s="771"/>
      <c r="DB20" s="770" t="s">
        <v>541</v>
      </c>
      <c r="DC20" s="751"/>
      <c r="DD20" s="751"/>
      <c r="DE20" s="751"/>
      <c r="DF20" s="771"/>
      <c r="DG20" s="770" t="s">
        <v>541</v>
      </c>
      <c r="DH20" s="751"/>
      <c r="DI20" s="751"/>
      <c r="DJ20" s="751"/>
      <c r="DK20" s="771"/>
      <c r="DL20" s="770" t="s">
        <v>541</v>
      </c>
      <c r="DM20" s="751"/>
      <c r="DN20" s="751"/>
      <c r="DO20" s="751"/>
      <c r="DP20" s="771"/>
      <c r="DQ20" s="770" t="s">
        <v>541</v>
      </c>
      <c r="DR20" s="751"/>
      <c r="DS20" s="751"/>
      <c r="DT20" s="751"/>
      <c r="DU20" s="771"/>
      <c r="DV20" s="772"/>
      <c r="DW20" s="773"/>
      <c r="DX20" s="773"/>
      <c r="DY20" s="773"/>
      <c r="DZ20" s="774"/>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2"/>
      <c r="AL21" s="775"/>
      <c r="AM21" s="775"/>
      <c r="AN21" s="775"/>
      <c r="AO21" s="775"/>
      <c r="AP21" s="775"/>
      <c r="AQ21" s="775"/>
      <c r="AR21" s="775"/>
      <c r="AS21" s="775"/>
      <c r="AT21" s="775"/>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570</v>
      </c>
      <c r="BT21" s="757" t="s">
        <v>570</v>
      </c>
      <c r="BU21" s="757" t="s">
        <v>570</v>
      </c>
      <c r="BV21" s="757" t="s">
        <v>570</v>
      </c>
      <c r="BW21" s="757" t="s">
        <v>570</v>
      </c>
      <c r="BX21" s="757" t="s">
        <v>570</v>
      </c>
      <c r="BY21" s="757" t="s">
        <v>570</v>
      </c>
      <c r="BZ21" s="757" t="s">
        <v>570</v>
      </c>
      <c r="CA21" s="757" t="s">
        <v>570</v>
      </c>
      <c r="CB21" s="757" t="s">
        <v>570</v>
      </c>
      <c r="CC21" s="757" t="s">
        <v>570</v>
      </c>
      <c r="CD21" s="757" t="s">
        <v>570</v>
      </c>
      <c r="CE21" s="757" t="s">
        <v>570</v>
      </c>
      <c r="CF21" s="757" t="s">
        <v>570</v>
      </c>
      <c r="CG21" s="758" t="s">
        <v>570</v>
      </c>
      <c r="CH21" s="770">
        <v>-25</v>
      </c>
      <c r="CI21" s="751"/>
      <c r="CJ21" s="751"/>
      <c r="CK21" s="751"/>
      <c r="CL21" s="771"/>
      <c r="CM21" s="770">
        <v>1641</v>
      </c>
      <c r="CN21" s="751"/>
      <c r="CO21" s="751"/>
      <c r="CP21" s="751"/>
      <c r="CQ21" s="771"/>
      <c r="CR21" s="770">
        <v>400</v>
      </c>
      <c r="CS21" s="751"/>
      <c r="CT21" s="751"/>
      <c r="CU21" s="751"/>
      <c r="CV21" s="771"/>
      <c r="CW21" s="770">
        <v>187</v>
      </c>
      <c r="CX21" s="751"/>
      <c r="CY21" s="751"/>
      <c r="CZ21" s="751"/>
      <c r="DA21" s="771"/>
      <c r="DB21" s="770" t="s">
        <v>541</v>
      </c>
      <c r="DC21" s="751"/>
      <c r="DD21" s="751"/>
      <c r="DE21" s="751"/>
      <c r="DF21" s="771"/>
      <c r="DG21" s="770" t="s">
        <v>541</v>
      </c>
      <c r="DH21" s="751"/>
      <c r="DI21" s="751"/>
      <c r="DJ21" s="751"/>
      <c r="DK21" s="771"/>
      <c r="DL21" s="770" t="s">
        <v>541</v>
      </c>
      <c r="DM21" s="751"/>
      <c r="DN21" s="751"/>
      <c r="DO21" s="751"/>
      <c r="DP21" s="771"/>
      <c r="DQ21" s="770" t="s">
        <v>541</v>
      </c>
      <c r="DR21" s="751"/>
      <c r="DS21" s="751"/>
      <c r="DT21" s="751"/>
      <c r="DU21" s="771"/>
      <c r="DV21" s="772"/>
      <c r="DW21" s="773"/>
      <c r="DX21" s="773"/>
      <c r="DY21" s="773"/>
      <c r="DZ21" s="774"/>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6"/>
      <c r="R22" s="777"/>
      <c r="S22" s="777"/>
      <c r="T22" s="777"/>
      <c r="U22" s="777"/>
      <c r="V22" s="777"/>
      <c r="W22" s="777"/>
      <c r="X22" s="777"/>
      <c r="Y22" s="777"/>
      <c r="Z22" s="777"/>
      <c r="AA22" s="777"/>
      <c r="AB22" s="777"/>
      <c r="AC22" s="777"/>
      <c r="AD22" s="777"/>
      <c r="AE22" s="778"/>
      <c r="AF22" s="747"/>
      <c r="AG22" s="748"/>
      <c r="AH22" s="748"/>
      <c r="AI22" s="748"/>
      <c r="AJ22" s="749"/>
      <c r="AK22" s="791"/>
      <c r="AL22" s="792"/>
      <c r="AM22" s="792"/>
      <c r="AN22" s="792"/>
      <c r="AO22" s="792"/>
      <c r="AP22" s="792"/>
      <c r="AQ22" s="792"/>
      <c r="AR22" s="792"/>
      <c r="AS22" s="792"/>
      <c r="AT22" s="792"/>
      <c r="AU22" s="793"/>
      <c r="AV22" s="793"/>
      <c r="AW22" s="793"/>
      <c r="AX22" s="793"/>
      <c r="AY22" s="794"/>
      <c r="AZ22" s="795" t="s">
        <v>369</v>
      </c>
      <c r="BA22" s="795"/>
      <c r="BB22" s="795"/>
      <c r="BC22" s="795"/>
      <c r="BD22" s="796"/>
      <c r="BE22" s="204"/>
      <c r="BF22" s="204"/>
      <c r="BG22" s="204"/>
      <c r="BH22" s="204"/>
      <c r="BI22" s="204"/>
      <c r="BJ22" s="204"/>
      <c r="BK22" s="204"/>
      <c r="BL22" s="204"/>
      <c r="BM22" s="204"/>
      <c r="BN22" s="204"/>
      <c r="BO22" s="204"/>
      <c r="BP22" s="204"/>
      <c r="BQ22" s="213">
        <v>16</v>
      </c>
      <c r="BR22" s="214"/>
      <c r="BS22" s="756" t="s">
        <v>571</v>
      </c>
      <c r="BT22" s="757" t="s">
        <v>572</v>
      </c>
      <c r="BU22" s="757" t="s">
        <v>572</v>
      </c>
      <c r="BV22" s="757" t="s">
        <v>572</v>
      </c>
      <c r="BW22" s="757" t="s">
        <v>572</v>
      </c>
      <c r="BX22" s="757" t="s">
        <v>572</v>
      </c>
      <c r="BY22" s="757" t="s">
        <v>572</v>
      </c>
      <c r="BZ22" s="757" t="s">
        <v>572</v>
      </c>
      <c r="CA22" s="757" t="s">
        <v>572</v>
      </c>
      <c r="CB22" s="757" t="s">
        <v>572</v>
      </c>
      <c r="CC22" s="757" t="s">
        <v>572</v>
      </c>
      <c r="CD22" s="757" t="s">
        <v>572</v>
      </c>
      <c r="CE22" s="757" t="s">
        <v>572</v>
      </c>
      <c r="CF22" s="757" t="s">
        <v>572</v>
      </c>
      <c r="CG22" s="758" t="s">
        <v>572</v>
      </c>
      <c r="CH22" s="770">
        <v>0</v>
      </c>
      <c r="CI22" s="751"/>
      <c r="CJ22" s="751"/>
      <c r="CK22" s="751"/>
      <c r="CL22" s="771"/>
      <c r="CM22" s="770">
        <v>98</v>
      </c>
      <c r="CN22" s="751"/>
      <c r="CO22" s="751"/>
      <c r="CP22" s="751"/>
      <c r="CQ22" s="771"/>
      <c r="CR22" s="770">
        <v>15</v>
      </c>
      <c r="CS22" s="751"/>
      <c r="CT22" s="751"/>
      <c r="CU22" s="751"/>
      <c r="CV22" s="771"/>
      <c r="CW22" s="770" t="s">
        <v>541</v>
      </c>
      <c r="CX22" s="751"/>
      <c r="CY22" s="751"/>
      <c r="CZ22" s="751"/>
      <c r="DA22" s="771"/>
      <c r="DB22" s="770" t="s">
        <v>541</v>
      </c>
      <c r="DC22" s="751"/>
      <c r="DD22" s="751"/>
      <c r="DE22" s="751"/>
      <c r="DF22" s="771"/>
      <c r="DG22" s="770" t="s">
        <v>541</v>
      </c>
      <c r="DH22" s="751"/>
      <c r="DI22" s="751"/>
      <c r="DJ22" s="751"/>
      <c r="DK22" s="771"/>
      <c r="DL22" s="770" t="s">
        <v>541</v>
      </c>
      <c r="DM22" s="751"/>
      <c r="DN22" s="751"/>
      <c r="DO22" s="751"/>
      <c r="DP22" s="771"/>
      <c r="DQ22" s="770" t="s">
        <v>541</v>
      </c>
      <c r="DR22" s="751"/>
      <c r="DS22" s="751"/>
      <c r="DT22" s="751"/>
      <c r="DU22" s="771"/>
      <c r="DV22" s="772"/>
      <c r="DW22" s="773"/>
      <c r="DX22" s="773"/>
      <c r="DY22" s="773"/>
      <c r="DZ22" s="774"/>
      <c r="EA22" s="205"/>
    </row>
    <row r="23" spans="1:131" s="206" customFormat="1" ht="26.25" customHeight="1" thickBot="1" x14ac:dyDescent="0.2">
      <c r="A23" s="215" t="s">
        <v>370</v>
      </c>
      <c r="B23" s="779" t="s">
        <v>371</v>
      </c>
      <c r="C23" s="780"/>
      <c r="D23" s="780"/>
      <c r="E23" s="780"/>
      <c r="F23" s="780"/>
      <c r="G23" s="780"/>
      <c r="H23" s="780"/>
      <c r="I23" s="780"/>
      <c r="J23" s="780"/>
      <c r="K23" s="780"/>
      <c r="L23" s="780"/>
      <c r="M23" s="780"/>
      <c r="N23" s="780"/>
      <c r="O23" s="780"/>
      <c r="P23" s="781"/>
      <c r="Q23" s="782">
        <v>850816</v>
      </c>
      <c r="R23" s="783"/>
      <c r="S23" s="783"/>
      <c r="T23" s="783"/>
      <c r="U23" s="783"/>
      <c r="V23" s="783">
        <v>840947</v>
      </c>
      <c r="W23" s="783"/>
      <c r="X23" s="783"/>
      <c r="Y23" s="783"/>
      <c r="Z23" s="783"/>
      <c r="AA23" s="783">
        <v>9869</v>
      </c>
      <c r="AB23" s="783"/>
      <c r="AC23" s="783"/>
      <c r="AD23" s="783"/>
      <c r="AE23" s="784"/>
      <c r="AF23" s="785">
        <v>5690</v>
      </c>
      <c r="AG23" s="783"/>
      <c r="AH23" s="783"/>
      <c r="AI23" s="783"/>
      <c r="AJ23" s="786"/>
      <c r="AK23" s="787"/>
      <c r="AL23" s="788"/>
      <c r="AM23" s="788"/>
      <c r="AN23" s="788"/>
      <c r="AO23" s="788"/>
      <c r="AP23" s="783">
        <v>1095658</v>
      </c>
      <c r="AQ23" s="783"/>
      <c r="AR23" s="783"/>
      <c r="AS23" s="783"/>
      <c r="AT23" s="783"/>
      <c r="AU23" s="789"/>
      <c r="AV23" s="789"/>
      <c r="AW23" s="789"/>
      <c r="AX23" s="789"/>
      <c r="AY23" s="790"/>
      <c r="AZ23" s="798" t="s">
        <v>111</v>
      </c>
      <c r="BA23" s="799"/>
      <c r="BB23" s="799"/>
      <c r="BC23" s="799"/>
      <c r="BD23" s="800"/>
      <c r="BE23" s="204"/>
      <c r="BF23" s="204"/>
      <c r="BG23" s="204"/>
      <c r="BH23" s="204"/>
      <c r="BI23" s="204"/>
      <c r="BJ23" s="204"/>
      <c r="BK23" s="204"/>
      <c r="BL23" s="204"/>
      <c r="BM23" s="204"/>
      <c r="BN23" s="204"/>
      <c r="BO23" s="204"/>
      <c r="BP23" s="204"/>
      <c r="BQ23" s="213">
        <v>17</v>
      </c>
      <c r="BR23" s="214"/>
      <c r="BS23" s="756" t="s">
        <v>573</v>
      </c>
      <c r="BT23" s="757" t="s">
        <v>573</v>
      </c>
      <c r="BU23" s="757" t="s">
        <v>573</v>
      </c>
      <c r="BV23" s="757" t="s">
        <v>573</v>
      </c>
      <c r="BW23" s="757" t="s">
        <v>573</v>
      </c>
      <c r="BX23" s="757" t="s">
        <v>573</v>
      </c>
      <c r="BY23" s="757" t="s">
        <v>573</v>
      </c>
      <c r="BZ23" s="757" t="s">
        <v>573</v>
      </c>
      <c r="CA23" s="757" t="s">
        <v>573</v>
      </c>
      <c r="CB23" s="757" t="s">
        <v>573</v>
      </c>
      <c r="CC23" s="757" t="s">
        <v>573</v>
      </c>
      <c r="CD23" s="757" t="s">
        <v>573</v>
      </c>
      <c r="CE23" s="757" t="s">
        <v>573</v>
      </c>
      <c r="CF23" s="757" t="s">
        <v>573</v>
      </c>
      <c r="CG23" s="758" t="s">
        <v>573</v>
      </c>
      <c r="CH23" s="770">
        <v>0</v>
      </c>
      <c r="CI23" s="751"/>
      <c r="CJ23" s="751"/>
      <c r="CK23" s="751"/>
      <c r="CL23" s="771"/>
      <c r="CM23" s="770">
        <v>110</v>
      </c>
      <c r="CN23" s="751"/>
      <c r="CO23" s="751"/>
      <c r="CP23" s="751"/>
      <c r="CQ23" s="771"/>
      <c r="CR23" s="770">
        <v>60</v>
      </c>
      <c r="CS23" s="751"/>
      <c r="CT23" s="751"/>
      <c r="CU23" s="751"/>
      <c r="CV23" s="771"/>
      <c r="CW23" s="770">
        <v>36</v>
      </c>
      <c r="CX23" s="751"/>
      <c r="CY23" s="751"/>
      <c r="CZ23" s="751"/>
      <c r="DA23" s="771"/>
      <c r="DB23" s="770" t="s">
        <v>541</v>
      </c>
      <c r="DC23" s="751"/>
      <c r="DD23" s="751"/>
      <c r="DE23" s="751"/>
      <c r="DF23" s="771"/>
      <c r="DG23" s="770" t="s">
        <v>541</v>
      </c>
      <c r="DH23" s="751"/>
      <c r="DI23" s="751"/>
      <c r="DJ23" s="751"/>
      <c r="DK23" s="771"/>
      <c r="DL23" s="770" t="s">
        <v>541</v>
      </c>
      <c r="DM23" s="751"/>
      <c r="DN23" s="751"/>
      <c r="DO23" s="751"/>
      <c r="DP23" s="771"/>
      <c r="DQ23" s="770" t="s">
        <v>541</v>
      </c>
      <c r="DR23" s="751"/>
      <c r="DS23" s="751"/>
      <c r="DT23" s="751"/>
      <c r="DU23" s="771"/>
      <c r="DV23" s="772"/>
      <c r="DW23" s="773"/>
      <c r="DX23" s="773"/>
      <c r="DY23" s="773"/>
      <c r="DZ23" s="774"/>
      <c r="EA23" s="205"/>
    </row>
    <row r="24" spans="1:131" s="206" customFormat="1" ht="26.25" customHeight="1" x14ac:dyDescent="0.15">
      <c r="A24" s="797" t="s">
        <v>372</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t="s">
        <v>574</v>
      </c>
      <c r="BT24" s="757" t="s">
        <v>575</v>
      </c>
      <c r="BU24" s="757" t="s">
        <v>575</v>
      </c>
      <c r="BV24" s="757" t="s">
        <v>575</v>
      </c>
      <c r="BW24" s="757" t="s">
        <v>575</v>
      </c>
      <c r="BX24" s="757" t="s">
        <v>575</v>
      </c>
      <c r="BY24" s="757" t="s">
        <v>575</v>
      </c>
      <c r="BZ24" s="757" t="s">
        <v>575</v>
      </c>
      <c r="CA24" s="757" t="s">
        <v>575</v>
      </c>
      <c r="CB24" s="757" t="s">
        <v>575</v>
      </c>
      <c r="CC24" s="757" t="s">
        <v>575</v>
      </c>
      <c r="CD24" s="757" t="s">
        <v>575</v>
      </c>
      <c r="CE24" s="757" t="s">
        <v>575</v>
      </c>
      <c r="CF24" s="757" t="s">
        <v>575</v>
      </c>
      <c r="CG24" s="758" t="s">
        <v>575</v>
      </c>
      <c r="CH24" s="770">
        <v>-6</v>
      </c>
      <c r="CI24" s="751"/>
      <c r="CJ24" s="751"/>
      <c r="CK24" s="751"/>
      <c r="CL24" s="771"/>
      <c r="CM24" s="770">
        <v>252</v>
      </c>
      <c r="CN24" s="751"/>
      <c r="CO24" s="751"/>
      <c r="CP24" s="751"/>
      <c r="CQ24" s="771"/>
      <c r="CR24" s="770">
        <v>25</v>
      </c>
      <c r="CS24" s="751"/>
      <c r="CT24" s="751"/>
      <c r="CU24" s="751"/>
      <c r="CV24" s="771"/>
      <c r="CW24" s="770" t="s">
        <v>541</v>
      </c>
      <c r="CX24" s="751"/>
      <c r="CY24" s="751"/>
      <c r="CZ24" s="751"/>
      <c r="DA24" s="771"/>
      <c r="DB24" s="770" t="s">
        <v>541</v>
      </c>
      <c r="DC24" s="751"/>
      <c r="DD24" s="751"/>
      <c r="DE24" s="751"/>
      <c r="DF24" s="771"/>
      <c r="DG24" s="770" t="s">
        <v>541</v>
      </c>
      <c r="DH24" s="751"/>
      <c r="DI24" s="751"/>
      <c r="DJ24" s="751"/>
      <c r="DK24" s="771"/>
      <c r="DL24" s="770" t="s">
        <v>541</v>
      </c>
      <c r="DM24" s="751"/>
      <c r="DN24" s="751"/>
      <c r="DO24" s="751"/>
      <c r="DP24" s="771"/>
      <c r="DQ24" s="770" t="s">
        <v>541</v>
      </c>
      <c r="DR24" s="751"/>
      <c r="DS24" s="751"/>
      <c r="DT24" s="751"/>
      <c r="DU24" s="771"/>
      <c r="DV24" s="772"/>
      <c r="DW24" s="773"/>
      <c r="DX24" s="773"/>
      <c r="DY24" s="773"/>
      <c r="DZ24" s="774"/>
      <c r="EA24" s="205"/>
    </row>
    <row r="25" spans="1:131" s="198" customFormat="1" ht="26.25" customHeight="1" thickBot="1" x14ac:dyDescent="0.2">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6" t="s">
        <v>576</v>
      </c>
      <c r="BT25" s="757" t="s">
        <v>576</v>
      </c>
      <c r="BU25" s="757" t="s">
        <v>576</v>
      </c>
      <c r="BV25" s="757" t="s">
        <v>576</v>
      </c>
      <c r="BW25" s="757" t="s">
        <v>576</v>
      </c>
      <c r="BX25" s="757" t="s">
        <v>576</v>
      </c>
      <c r="BY25" s="757" t="s">
        <v>576</v>
      </c>
      <c r="BZ25" s="757" t="s">
        <v>576</v>
      </c>
      <c r="CA25" s="757" t="s">
        <v>576</v>
      </c>
      <c r="CB25" s="757" t="s">
        <v>576</v>
      </c>
      <c r="CC25" s="757" t="s">
        <v>576</v>
      </c>
      <c r="CD25" s="757" t="s">
        <v>576</v>
      </c>
      <c r="CE25" s="757" t="s">
        <v>576</v>
      </c>
      <c r="CF25" s="757" t="s">
        <v>576</v>
      </c>
      <c r="CG25" s="758" t="s">
        <v>576</v>
      </c>
      <c r="CH25" s="770">
        <v>29</v>
      </c>
      <c r="CI25" s="751"/>
      <c r="CJ25" s="751"/>
      <c r="CK25" s="751"/>
      <c r="CL25" s="771"/>
      <c r="CM25" s="770">
        <v>499</v>
      </c>
      <c r="CN25" s="751"/>
      <c r="CO25" s="751"/>
      <c r="CP25" s="751"/>
      <c r="CQ25" s="771"/>
      <c r="CR25" s="770">
        <v>100</v>
      </c>
      <c r="CS25" s="751"/>
      <c r="CT25" s="751"/>
      <c r="CU25" s="751"/>
      <c r="CV25" s="771"/>
      <c r="CW25" s="770">
        <v>183</v>
      </c>
      <c r="CX25" s="751"/>
      <c r="CY25" s="751"/>
      <c r="CZ25" s="751"/>
      <c r="DA25" s="771"/>
      <c r="DB25" s="770" t="s">
        <v>541</v>
      </c>
      <c r="DC25" s="751"/>
      <c r="DD25" s="751"/>
      <c r="DE25" s="751"/>
      <c r="DF25" s="771"/>
      <c r="DG25" s="770" t="s">
        <v>541</v>
      </c>
      <c r="DH25" s="751"/>
      <c r="DI25" s="751"/>
      <c r="DJ25" s="751"/>
      <c r="DK25" s="771"/>
      <c r="DL25" s="770" t="s">
        <v>541</v>
      </c>
      <c r="DM25" s="751"/>
      <c r="DN25" s="751"/>
      <c r="DO25" s="751"/>
      <c r="DP25" s="771"/>
      <c r="DQ25" s="770" t="s">
        <v>541</v>
      </c>
      <c r="DR25" s="751"/>
      <c r="DS25" s="751"/>
      <c r="DT25" s="751"/>
      <c r="DU25" s="771"/>
      <c r="DV25" s="772"/>
      <c r="DW25" s="773"/>
      <c r="DX25" s="773"/>
      <c r="DY25" s="773"/>
      <c r="DZ25" s="774"/>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801" t="s">
        <v>377</v>
      </c>
      <c r="AG26" s="802"/>
      <c r="AH26" s="802"/>
      <c r="AI26" s="802"/>
      <c r="AJ26" s="803"/>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354</v>
      </c>
      <c r="BF26" s="704"/>
      <c r="BG26" s="704"/>
      <c r="BH26" s="704"/>
      <c r="BI26" s="715"/>
      <c r="BJ26" s="203"/>
      <c r="BK26" s="203"/>
      <c r="BL26" s="203"/>
      <c r="BM26" s="203"/>
      <c r="BN26" s="203"/>
      <c r="BO26" s="216"/>
      <c r="BP26" s="216"/>
      <c r="BQ26" s="213">
        <v>20</v>
      </c>
      <c r="BR26" s="214"/>
      <c r="BS26" s="756" t="s">
        <v>577</v>
      </c>
      <c r="BT26" s="757" t="s">
        <v>578</v>
      </c>
      <c r="BU26" s="757" t="s">
        <v>578</v>
      </c>
      <c r="BV26" s="757" t="s">
        <v>578</v>
      </c>
      <c r="BW26" s="757" t="s">
        <v>578</v>
      </c>
      <c r="BX26" s="757" t="s">
        <v>578</v>
      </c>
      <c r="BY26" s="757" t="s">
        <v>578</v>
      </c>
      <c r="BZ26" s="757" t="s">
        <v>578</v>
      </c>
      <c r="CA26" s="757" t="s">
        <v>578</v>
      </c>
      <c r="CB26" s="757" t="s">
        <v>578</v>
      </c>
      <c r="CC26" s="757" t="s">
        <v>578</v>
      </c>
      <c r="CD26" s="757" t="s">
        <v>578</v>
      </c>
      <c r="CE26" s="757" t="s">
        <v>578</v>
      </c>
      <c r="CF26" s="757" t="s">
        <v>578</v>
      </c>
      <c r="CG26" s="758" t="s">
        <v>578</v>
      </c>
      <c r="CH26" s="770">
        <v>-28</v>
      </c>
      <c r="CI26" s="751"/>
      <c r="CJ26" s="751"/>
      <c r="CK26" s="751"/>
      <c r="CL26" s="771"/>
      <c r="CM26" s="770">
        <v>286</v>
      </c>
      <c r="CN26" s="751"/>
      <c r="CO26" s="751"/>
      <c r="CP26" s="751"/>
      <c r="CQ26" s="771"/>
      <c r="CR26" s="770">
        <v>3</v>
      </c>
      <c r="CS26" s="751"/>
      <c r="CT26" s="751"/>
      <c r="CU26" s="751"/>
      <c r="CV26" s="771"/>
      <c r="CW26" s="770">
        <v>139</v>
      </c>
      <c r="CX26" s="751"/>
      <c r="CY26" s="751"/>
      <c r="CZ26" s="751"/>
      <c r="DA26" s="771"/>
      <c r="DB26" s="770" t="s">
        <v>541</v>
      </c>
      <c r="DC26" s="751"/>
      <c r="DD26" s="751"/>
      <c r="DE26" s="751"/>
      <c r="DF26" s="771"/>
      <c r="DG26" s="770" t="s">
        <v>541</v>
      </c>
      <c r="DH26" s="751"/>
      <c r="DI26" s="751"/>
      <c r="DJ26" s="751"/>
      <c r="DK26" s="771"/>
      <c r="DL26" s="770" t="s">
        <v>541</v>
      </c>
      <c r="DM26" s="751"/>
      <c r="DN26" s="751"/>
      <c r="DO26" s="751"/>
      <c r="DP26" s="771"/>
      <c r="DQ26" s="770" t="s">
        <v>541</v>
      </c>
      <c r="DR26" s="751"/>
      <c r="DS26" s="751"/>
      <c r="DT26" s="751"/>
      <c r="DU26" s="771"/>
      <c r="DV26" s="772"/>
      <c r="DW26" s="773"/>
      <c r="DX26" s="773"/>
      <c r="DY26" s="773"/>
      <c r="DZ26" s="774"/>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4"/>
      <c r="AG27" s="805"/>
      <c r="AH27" s="805"/>
      <c r="AI27" s="805"/>
      <c r="AJ27" s="806"/>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6" t="s">
        <v>579</v>
      </c>
      <c r="BT27" s="757" t="s">
        <v>580</v>
      </c>
      <c r="BU27" s="757" t="s">
        <v>580</v>
      </c>
      <c r="BV27" s="757" t="s">
        <v>580</v>
      </c>
      <c r="BW27" s="757" t="s">
        <v>580</v>
      </c>
      <c r="BX27" s="757" t="s">
        <v>580</v>
      </c>
      <c r="BY27" s="757" t="s">
        <v>580</v>
      </c>
      <c r="BZ27" s="757" t="s">
        <v>580</v>
      </c>
      <c r="CA27" s="757" t="s">
        <v>580</v>
      </c>
      <c r="CB27" s="757" t="s">
        <v>580</v>
      </c>
      <c r="CC27" s="757" t="s">
        <v>580</v>
      </c>
      <c r="CD27" s="757" t="s">
        <v>580</v>
      </c>
      <c r="CE27" s="757" t="s">
        <v>580</v>
      </c>
      <c r="CF27" s="757" t="s">
        <v>580</v>
      </c>
      <c r="CG27" s="758" t="s">
        <v>580</v>
      </c>
      <c r="CH27" s="770">
        <v>5</v>
      </c>
      <c r="CI27" s="751"/>
      <c r="CJ27" s="751"/>
      <c r="CK27" s="751"/>
      <c r="CL27" s="771"/>
      <c r="CM27" s="770">
        <v>53</v>
      </c>
      <c r="CN27" s="751"/>
      <c r="CO27" s="751"/>
      <c r="CP27" s="751"/>
      <c r="CQ27" s="771"/>
      <c r="CR27" s="770">
        <v>1</v>
      </c>
      <c r="CS27" s="751"/>
      <c r="CT27" s="751"/>
      <c r="CU27" s="751"/>
      <c r="CV27" s="771"/>
      <c r="CW27" s="770">
        <v>23</v>
      </c>
      <c r="CX27" s="751"/>
      <c r="CY27" s="751"/>
      <c r="CZ27" s="751"/>
      <c r="DA27" s="771"/>
      <c r="DB27" s="770">
        <v>15</v>
      </c>
      <c r="DC27" s="751"/>
      <c r="DD27" s="751"/>
      <c r="DE27" s="751"/>
      <c r="DF27" s="771"/>
      <c r="DG27" s="770" t="s">
        <v>541</v>
      </c>
      <c r="DH27" s="751"/>
      <c r="DI27" s="751"/>
      <c r="DJ27" s="751"/>
      <c r="DK27" s="771"/>
      <c r="DL27" s="770" t="s">
        <v>541</v>
      </c>
      <c r="DM27" s="751"/>
      <c r="DN27" s="751"/>
      <c r="DO27" s="751"/>
      <c r="DP27" s="771"/>
      <c r="DQ27" s="770" t="s">
        <v>541</v>
      </c>
      <c r="DR27" s="751"/>
      <c r="DS27" s="751"/>
      <c r="DT27" s="751"/>
      <c r="DU27" s="771"/>
      <c r="DV27" s="772"/>
      <c r="DW27" s="773"/>
      <c r="DX27" s="773"/>
      <c r="DY27" s="773"/>
      <c r="DZ27" s="774"/>
      <c r="EA27" s="197"/>
    </row>
    <row r="28" spans="1:131" s="198" customFormat="1" ht="26.25" customHeight="1" thickTop="1" x14ac:dyDescent="0.15">
      <c r="A28" s="217">
        <v>1</v>
      </c>
      <c r="B28" s="717" t="s">
        <v>542</v>
      </c>
      <c r="C28" s="718"/>
      <c r="D28" s="718"/>
      <c r="E28" s="718"/>
      <c r="F28" s="718"/>
      <c r="G28" s="718"/>
      <c r="H28" s="718"/>
      <c r="I28" s="718"/>
      <c r="J28" s="718"/>
      <c r="K28" s="718"/>
      <c r="L28" s="718"/>
      <c r="M28" s="718"/>
      <c r="N28" s="718"/>
      <c r="O28" s="718"/>
      <c r="P28" s="719"/>
      <c r="Q28" s="811">
        <v>21156</v>
      </c>
      <c r="R28" s="812"/>
      <c r="S28" s="812"/>
      <c r="T28" s="812"/>
      <c r="U28" s="812"/>
      <c r="V28" s="812">
        <v>21217</v>
      </c>
      <c r="W28" s="812"/>
      <c r="X28" s="812"/>
      <c r="Y28" s="812"/>
      <c r="Z28" s="812"/>
      <c r="AA28" s="812">
        <v>-61</v>
      </c>
      <c r="AB28" s="812"/>
      <c r="AC28" s="812"/>
      <c r="AD28" s="812"/>
      <c r="AE28" s="813"/>
      <c r="AF28" s="814">
        <v>5719</v>
      </c>
      <c r="AG28" s="812"/>
      <c r="AH28" s="812"/>
      <c r="AI28" s="812"/>
      <c r="AJ28" s="815"/>
      <c r="AK28" s="816">
        <v>3300</v>
      </c>
      <c r="AL28" s="807"/>
      <c r="AM28" s="807"/>
      <c r="AN28" s="807"/>
      <c r="AO28" s="807"/>
      <c r="AP28" s="807">
        <v>22482</v>
      </c>
      <c r="AQ28" s="807"/>
      <c r="AR28" s="807"/>
      <c r="AS28" s="807"/>
      <c r="AT28" s="807"/>
      <c r="AU28" s="807">
        <v>14411</v>
      </c>
      <c r="AV28" s="807"/>
      <c r="AW28" s="807"/>
      <c r="AX28" s="807"/>
      <c r="AY28" s="807"/>
      <c r="AZ28" s="808" t="s">
        <v>541</v>
      </c>
      <c r="BA28" s="808"/>
      <c r="BB28" s="808"/>
      <c r="BC28" s="808"/>
      <c r="BD28" s="808"/>
      <c r="BE28" s="809" t="s">
        <v>599</v>
      </c>
      <c r="BF28" s="809"/>
      <c r="BG28" s="809"/>
      <c r="BH28" s="809"/>
      <c r="BI28" s="810"/>
      <c r="BJ28" s="203"/>
      <c r="BK28" s="203"/>
      <c r="BL28" s="203"/>
      <c r="BM28" s="203"/>
      <c r="BN28" s="203"/>
      <c r="BO28" s="216"/>
      <c r="BP28" s="216"/>
      <c r="BQ28" s="213">
        <v>22</v>
      </c>
      <c r="BR28" s="214"/>
      <c r="BS28" s="756" t="s">
        <v>581</v>
      </c>
      <c r="BT28" s="757" t="s">
        <v>581</v>
      </c>
      <c r="BU28" s="757" t="s">
        <v>581</v>
      </c>
      <c r="BV28" s="757" t="s">
        <v>581</v>
      </c>
      <c r="BW28" s="757" t="s">
        <v>581</v>
      </c>
      <c r="BX28" s="757" t="s">
        <v>581</v>
      </c>
      <c r="BY28" s="757" t="s">
        <v>581</v>
      </c>
      <c r="BZ28" s="757" t="s">
        <v>581</v>
      </c>
      <c r="CA28" s="757" t="s">
        <v>581</v>
      </c>
      <c r="CB28" s="757" t="s">
        <v>581</v>
      </c>
      <c r="CC28" s="757" t="s">
        <v>581</v>
      </c>
      <c r="CD28" s="757" t="s">
        <v>581</v>
      </c>
      <c r="CE28" s="757" t="s">
        <v>581</v>
      </c>
      <c r="CF28" s="757" t="s">
        <v>581</v>
      </c>
      <c r="CG28" s="758" t="s">
        <v>581</v>
      </c>
      <c r="CH28" s="770">
        <v>-144</v>
      </c>
      <c r="CI28" s="751"/>
      <c r="CJ28" s="751"/>
      <c r="CK28" s="751"/>
      <c r="CL28" s="771"/>
      <c r="CM28" s="770">
        <v>3169</v>
      </c>
      <c r="CN28" s="751"/>
      <c r="CO28" s="751"/>
      <c r="CP28" s="751"/>
      <c r="CQ28" s="771"/>
      <c r="CR28" s="770">
        <v>392</v>
      </c>
      <c r="CS28" s="751"/>
      <c r="CT28" s="751"/>
      <c r="CU28" s="751"/>
      <c r="CV28" s="771"/>
      <c r="CW28" s="770">
        <v>24</v>
      </c>
      <c r="CX28" s="751"/>
      <c r="CY28" s="751"/>
      <c r="CZ28" s="751"/>
      <c r="DA28" s="771"/>
      <c r="DB28" s="770" t="s">
        <v>541</v>
      </c>
      <c r="DC28" s="751"/>
      <c r="DD28" s="751"/>
      <c r="DE28" s="751"/>
      <c r="DF28" s="771"/>
      <c r="DG28" s="770" t="s">
        <v>541</v>
      </c>
      <c r="DH28" s="751"/>
      <c r="DI28" s="751"/>
      <c r="DJ28" s="751"/>
      <c r="DK28" s="771"/>
      <c r="DL28" s="770" t="s">
        <v>541</v>
      </c>
      <c r="DM28" s="751"/>
      <c r="DN28" s="751"/>
      <c r="DO28" s="751"/>
      <c r="DP28" s="771"/>
      <c r="DQ28" s="770" t="s">
        <v>541</v>
      </c>
      <c r="DR28" s="751"/>
      <c r="DS28" s="751"/>
      <c r="DT28" s="751"/>
      <c r="DU28" s="771"/>
      <c r="DV28" s="772"/>
      <c r="DW28" s="773"/>
      <c r="DX28" s="773"/>
      <c r="DY28" s="773"/>
      <c r="DZ28" s="774"/>
      <c r="EA28" s="197"/>
    </row>
    <row r="29" spans="1:131" s="198" customFormat="1" ht="26.25" customHeight="1" x14ac:dyDescent="0.15">
      <c r="A29" s="217">
        <v>2</v>
      </c>
      <c r="B29" s="741" t="s">
        <v>543</v>
      </c>
      <c r="C29" s="742"/>
      <c r="D29" s="742"/>
      <c r="E29" s="742"/>
      <c r="F29" s="742"/>
      <c r="G29" s="742"/>
      <c r="H29" s="742"/>
      <c r="I29" s="742"/>
      <c r="J29" s="742"/>
      <c r="K29" s="742"/>
      <c r="L29" s="742"/>
      <c r="M29" s="742"/>
      <c r="N29" s="742"/>
      <c r="O29" s="742"/>
      <c r="P29" s="743"/>
      <c r="Q29" s="744">
        <v>1867</v>
      </c>
      <c r="R29" s="745"/>
      <c r="S29" s="745"/>
      <c r="T29" s="745"/>
      <c r="U29" s="745"/>
      <c r="V29" s="745">
        <v>2181</v>
      </c>
      <c r="W29" s="745"/>
      <c r="X29" s="745"/>
      <c r="Y29" s="745"/>
      <c r="Z29" s="745"/>
      <c r="AA29" s="745">
        <v>-314</v>
      </c>
      <c r="AB29" s="745"/>
      <c r="AC29" s="745"/>
      <c r="AD29" s="745"/>
      <c r="AE29" s="746"/>
      <c r="AF29" s="747">
        <v>1125</v>
      </c>
      <c r="AG29" s="748"/>
      <c r="AH29" s="748"/>
      <c r="AI29" s="748"/>
      <c r="AJ29" s="749"/>
      <c r="AK29" s="819">
        <v>1066</v>
      </c>
      <c r="AL29" s="820"/>
      <c r="AM29" s="820"/>
      <c r="AN29" s="820"/>
      <c r="AO29" s="820"/>
      <c r="AP29" s="820">
        <v>16792</v>
      </c>
      <c r="AQ29" s="820"/>
      <c r="AR29" s="820"/>
      <c r="AS29" s="820"/>
      <c r="AT29" s="820"/>
      <c r="AU29" s="820">
        <v>8396</v>
      </c>
      <c r="AV29" s="820"/>
      <c r="AW29" s="820"/>
      <c r="AX29" s="820"/>
      <c r="AY29" s="820"/>
      <c r="AZ29" s="821" t="s">
        <v>541</v>
      </c>
      <c r="BA29" s="821"/>
      <c r="BB29" s="821"/>
      <c r="BC29" s="821"/>
      <c r="BD29" s="821"/>
      <c r="BE29" s="817" t="s">
        <v>599</v>
      </c>
      <c r="BF29" s="817"/>
      <c r="BG29" s="817"/>
      <c r="BH29" s="817"/>
      <c r="BI29" s="818"/>
      <c r="BJ29" s="203"/>
      <c r="BK29" s="203"/>
      <c r="BL29" s="203"/>
      <c r="BM29" s="203"/>
      <c r="BN29" s="203"/>
      <c r="BO29" s="216"/>
      <c r="BP29" s="216"/>
      <c r="BQ29" s="213">
        <v>23</v>
      </c>
      <c r="BR29" s="214"/>
      <c r="BS29" s="756" t="s">
        <v>582</v>
      </c>
      <c r="BT29" s="757" t="s">
        <v>582</v>
      </c>
      <c r="BU29" s="757" t="s">
        <v>582</v>
      </c>
      <c r="BV29" s="757" t="s">
        <v>582</v>
      </c>
      <c r="BW29" s="757" t="s">
        <v>582</v>
      </c>
      <c r="BX29" s="757" t="s">
        <v>582</v>
      </c>
      <c r="BY29" s="757" t="s">
        <v>582</v>
      </c>
      <c r="BZ29" s="757" t="s">
        <v>582</v>
      </c>
      <c r="CA29" s="757" t="s">
        <v>582</v>
      </c>
      <c r="CB29" s="757" t="s">
        <v>582</v>
      </c>
      <c r="CC29" s="757" t="s">
        <v>582</v>
      </c>
      <c r="CD29" s="757" t="s">
        <v>582</v>
      </c>
      <c r="CE29" s="757" t="s">
        <v>582</v>
      </c>
      <c r="CF29" s="757" t="s">
        <v>582</v>
      </c>
      <c r="CG29" s="758" t="s">
        <v>582</v>
      </c>
      <c r="CH29" s="770">
        <v>8</v>
      </c>
      <c r="CI29" s="751"/>
      <c r="CJ29" s="751"/>
      <c r="CK29" s="751"/>
      <c r="CL29" s="771"/>
      <c r="CM29" s="770">
        <v>571</v>
      </c>
      <c r="CN29" s="751"/>
      <c r="CO29" s="751"/>
      <c r="CP29" s="751"/>
      <c r="CQ29" s="771"/>
      <c r="CR29" s="770">
        <v>236</v>
      </c>
      <c r="CS29" s="751"/>
      <c r="CT29" s="751"/>
      <c r="CU29" s="751"/>
      <c r="CV29" s="771"/>
      <c r="CW29" s="770" t="s">
        <v>541</v>
      </c>
      <c r="CX29" s="751"/>
      <c r="CY29" s="751"/>
      <c r="CZ29" s="751"/>
      <c r="DA29" s="771"/>
      <c r="DB29" s="770" t="s">
        <v>541</v>
      </c>
      <c r="DC29" s="751"/>
      <c r="DD29" s="751"/>
      <c r="DE29" s="751"/>
      <c r="DF29" s="771"/>
      <c r="DG29" s="770" t="s">
        <v>541</v>
      </c>
      <c r="DH29" s="751"/>
      <c r="DI29" s="751"/>
      <c r="DJ29" s="751"/>
      <c r="DK29" s="771"/>
      <c r="DL29" s="770" t="s">
        <v>541</v>
      </c>
      <c r="DM29" s="751"/>
      <c r="DN29" s="751"/>
      <c r="DO29" s="751"/>
      <c r="DP29" s="771"/>
      <c r="DQ29" s="770" t="s">
        <v>541</v>
      </c>
      <c r="DR29" s="751"/>
      <c r="DS29" s="751"/>
      <c r="DT29" s="751"/>
      <c r="DU29" s="771"/>
      <c r="DV29" s="772"/>
      <c r="DW29" s="773"/>
      <c r="DX29" s="773"/>
      <c r="DY29" s="773"/>
      <c r="DZ29" s="774"/>
      <c r="EA29" s="197"/>
    </row>
    <row r="30" spans="1:131" s="198" customFormat="1" ht="26.25" customHeight="1" x14ac:dyDescent="0.15">
      <c r="A30" s="217">
        <v>3</v>
      </c>
      <c r="B30" s="741" t="s">
        <v>544</v>
      </c>
      <c r="C30" s="742"/>
      <c r="D30" s="742"/>
      <c r="E30" s="742"/>
      <c r="F30" s="742"/>
      <c r="G30" s="742"/>
      <c r="H30" s="742"/>
      <c r="I30" s="742"/>
      <c r="J30" s="742"/>
      <c r="K30" s="742"/>
      <c r="L30" s="742"/>
      <c r="M30" s="742"/>
      <c r="N30" s="742"/>
      <c r="O30" s="742"/>
      <c r="P30" s="743"/>
      <c r="Q30" s="744">
        <v>1364</v>
      </c>
      <c r="R30" s="745"/>
      <c r="S30" s="745"/>
      <c r="T30" s="745"/>
      <c r="U30" s="745"/>
      <c r="V30" s="745">
        <v>1331</v>
      </c>
      <c r="W30" s="745"/>
      <c r="X30" s="745"/>
      <c r="Y30" s="745"/>
      <c r="Z30" s="745"/>
      <c r="AA30" s="745">
        <v>34</v>
      </c>
      <c r="AB30" s="745"/>
      <c r="AC30" s="745"/>
      <c r="AD30" s="745"/>
      <c r="AE30" s="746"/>
      <c r="AF30" s="747">
        <v>758</v>
      </c>
      <c r="AG30" s="748"/>
      <c r="AH30" s="748"/>
      <c r="AI30" s="748"/>
      <c r="AJ30" s="749"/>
      <c r="AK30" s="819">
        <v>1108</v>
      </c>
      <c r="AL30" s="820"/>
      <c r="AM30" s="820"/>
      <c r="AN30" s="820"/>
      <c r="AO30" s="820"/>
      <c r="AP30" s="820">
        <v>1460</v>
      </c>
      <c r="AQ30" s="820"/>
      <c r="AR30" s="820"/>
      <c r="AS30" s="820"/>
      <c r="AT30" s="820"/>
      <c r="AU30" s="820">
        <v>206</v>
      </c>
      <c r="AV30" s="820"/>
      <c r="AW30" s="820"/>
      <c r="AX30" s="820"/>
      <c r="AY30" s="820"/>
      <c r="AZ30" s="821" t="s">
        <v>541</v>
      </c>
      <c r="BA30" s="821"/>
      <c r="BB30" s="821"/>
      <c r="BC30" s="821"/>
      <c r="BD30" s="821"/>
      <c r="BE30" s="817" t="s">
        <v>599</v>
      </c>
      <c r="BF30" s="817"/>
      <c r="BG30" s="817"/>
      <c r="BH30" s="817"/>
      <c r="BI30" s="818"/>
      <c r="BJ30" s="203"/>
      <c r="BK30" s="203"/>
      <c r="BL30" s="203"/>
      <c r="BM30" s="203"/>
      <c r="BN30" s="203"/>
      <c r="BO30" s="216"/>
      <c r="BP30" s="216"/>
      <c r="BQ30" s="213">
        <v>24</v>
      </c>
      <c r="BR30" s="214"/>
      <c r="BS30" s="756" t="s">
        <v>583</v>
      </c>
      <c r="BT30" s="757" t="s">
        <v>583</v>
      </c>
      <c r="BU30" s="757" t="s">
        <v>583</v>
      </c>
      <c r="BV30" s="757" t="s">
        <v>583</v>
      </c>
      <c r="BW30" s="757" t="s">
        <v>583</v>
      </c>
      <c r="BX30" s="757" t="s">
        <v>583</v>
      </c>
      <c r="BY30" s="757" t="s">
        <v>583</v>
      </c>
      <c r="BZ30" s="757" t="s">
        <v>583</v>
      </c>
      <c r="CA30" s="757" t="s">
        <v>583</v>
      </c>
      <c r="CB30" s="757" t="s">
        <v>583</v>
      </c>
      <c r="CC30" s="757" t="s">
        <v>583</v>
      </c>
      <c r="CD30" s="757" t="s">
        <v>583</v>
      </c>
      <c r="CE30" s="757" t="s">
        <v>583</v>
      </c>
      <c r="CF30" s="757" t="s">
        <v>583</v>
      </c>
      <c r="CG30" s="758" t="s">
        <v>583</v>
      </c>
      <c r="CH30" s="770">
        <v>160</v>
      </c>
      <c r="CI30" s="751"/>
      <c r="CJ30" s="751"/>
      <c r="CK30" s="751"/>
      <c r="CL30" s="771"/>
      <c r="CM30" s="770">
        <v>2990</v>
      </c>
      <c r="CN30" s="751"/>
      <c r="CO30" s="751"/>
      <c r="CP30" s="751"/>
      <c r="CQ30" s="771"/>
      <c r="CR30" s="770">
        <v>550</v>
      </c>
      <c r="CS30" s="751"/>
      <c r="CT30" s="751"/>
      <c r="CU30" s="751"/>
      <c r="CV30" s="771"/>
      <c r="CW30" s="770">
        <v>84</v>
      </c>
      <c r="CX30" s="751"/>
      <c r="CY30" s="751"/>
      <c r="CZ30" s="751"/>
      <c r="DA30" s="771"/>
      <c r="DB30" s="770" t="s">
        <v>541</v>
      </c>
      <c r="DC30" s="751"/>
      <c r="DD30" s="751"/>
      <c r="DE30" s="751"/>
      <c r="DF30" s="771"/>
      <c r="DG30" s="770" t="s">
        <v>541</v>
      </c>
      <c r="DH30" s="751"/>
      <c r="DI30" s="751"/>
      <c r="DJ30" s="751"/>
      <c r="DK30" s="771"/>
      <c r="DL30" s="770" t="s">
        <v>541</v>
      </c>
      <c r="DM30" s="751"/>
      <c r="DN30" s="751"/>
      <c r="DO30" s="751"/>
      <c r="DP30" s="771"/>
      <c r="DQ30" s="770" t="s">
        <v>541</v>
      </c>
      <c r="DR30" s="751"/>
      <c r="DS30" s="751"/>
      <c r="DT30" s="751"/>
      <c r="DU30" s="771"/>
      <c r="DV30" s="772"/>
      <c r="DW30" s="773"/>
      <c r="DX30" s="773"/>
      <c r="DY30" s="773"/>
      <c r="DZ30" s="774"/>
      <c r="EA30" s="197"/>
    </row>
    <row r="31" spans="1:131" s="198" customFormat="1" ht="26.25" customHeight="1" x14ac:dyDescent="0.15">
      <c r="A31" s="217">
        <v>4</v>
      </c>
      <c r="B31" s="741" t="s">
        <v>545</v>
      </c>
      <c r="C31" s="742"/>
      <c r="D31" s="742"/>
      <c r="E31" s="742"/>
      <c r="F31" s="742"/>
      <c r="G31" s="742"/>
      <c r="H31" s="742"/>
      <c r="I31" s="742"/>
      <c r="J31" s="742"/>
      <c r="K31" s="742"/>
      <c r="L31" s="742"/>
      <c r="M31" s="742"/>
      <c r="N31" s="742"/>
      <c r="O31" s="742"/>
      <c r="P31" s="743"/>
      <c r="Q31" s="744">
        <v>44885</v>
      </c>
      <c r="R31" s="745"/>
      <c r="S31" s="745"/>
      <c r="T31" s="745"/>
      <c r="U31" s="745"/>
      <c r="V31" s="745">
        <v>38187</v>
      </c>
      <c r="W31" s="745"/>
      <c r="X31" s="745"/>
      <c r="Y31" s="745"/>
      <c r="Z31" s="745"/>
      <c r="AA31" s="745">
        <v>6699</v>
      </c>
      <c r="AB31" s="745"/>
      <c r="AC31" s="745"/>
      <c r="AD31" s="745"/>
      <c r="AE31" s="746"/>
      <c r="AF31" s="747">
        <v>0</v>
      </c>
      <c r="AG31" s="748"/>
      <c r="AH31" s="748"/>
      <c r="AI31" s="748"/>
      <c r="AJ31" s="749"/>
      <c r="AK31" s="819">
        <v>11377</v>
      </c>
      <c r="AL31" s="820"/>
      <c r="AM31" s="820"/>
      <c r="AN31" s="820"/>
      <c r="AO31" s="820"/>
      <c r="AP31" s="820">
        <v>329643</v>
      </c>
      <c r="AQ31" s="820"/>
      <c r="AR31" s="820"/>
      <c r="AS31" s="820"/>
      <c r="AT31" s="820"/>
      <c r="AU31" s="820">
        <v>81092</v>
      </c>
      <c r="AV31" s="820"/>
      <c r="AW31" s="820"/>
      <c r="AX31" s="820"/>
      <c r="AY31" s="820"/>
      <c r="AZ31" s="821" t="s">
        <v>541</v>
      </c>
      <c r="BA31" s="821"/>
      <c r="BB31" s="821"/>
      <c r="BC31" s="821"/>
      <c r="BD31" s="821"/>
      <c r="BE31" s="817" t="s">
        <v>599</v>
      </c>
      <c r="BF31" s="817"/>
      <c r="BG31" s="817"/>
      <c r="BH31" s="817"/>
      <c r="BI31" s="818"/>
      <c r="BJ31" s="203"/>
      <c r="BK31" s="203"/>
      <c r="BL31" s="203"/>
      <c r="BM31" s="203"/>
      <c r="BN31" s="203"/>
      <c r="BO31" s="216"/>
      <c r="BP31" s="216"/>
      <c r="BQ31" s="213">
        <v>25</v>
      </c>
      <c r="BR31" s="214"/>
      <c r="BS31" s="756" t="s">
        <v>584</v>
      </c>
      <c r="BT31" s="757" t="s">
        <v>584</v>
      </c>
      <c r="BU31" s="757" t="s">
        <v>584</v>
      </c>
      <c r="BV31" s="757" t="s">
        <v>584</v>
      </c>
      <c r="BW31" s="757" t="s">
        <v>584</v>
      </c>
      <c r="BX31" s="757" t="s">
        <v>584</v>
      </c>
      <c r="BY31" s="757" t="s">
        <v>584</v>
      </c>
      <c r="BZ31" s="757" t="s">
        <v>584</v>
      </c>
      <c r="CA31" s="757" t="s">
        <v>584</v>
      </c>
      <c r="CB31" s="757" t="s">
        <v>584</v>
      </c>
      <c r="CC31" s="757" t="s">
        <v>584</v>
      </c>
      <c r="CD31" s="757" t="s">
        <v>584</v>
      </c>
      <c r="CE31" s="757" t="s">
        <v>584</v>
      </c>
      <c r="CF31" s="757" t="s">
        <v>584</v>
      </c>
      <c r="CG31" s="758" t="s">
        <v>584</v>
      </c>
      <c r="CH31" s="770">
        <v>220</v>
      </c>
      <c r="CI31" s="751"/>
      <c r="CJ31" s="751"/>
      <c r="CK31" s="751"/>
      <c r="CL31" s="771"/>
      <c r="CM31" s="770">
        <v>1094</v>
      </c>
      <c r="CN31" s="751"/>
      <c r="CO31" s="751"/>
      <c r="CP31" s="751"/>
      <c r="CQ31" s="771"/>
      <c r="CR31" s="770">
        <v>540</v>
      </c>
      <c r="CS31" s="751"/>
      <c r="CT31" s="751"/>
      <c r="CU31" s="751"/>
      <c r="CV31" s="771"/>
      <c r="CW31" s="770" t="s">
        <v>541</v>
      </c>
      <c r="CX31" s="751"/>
      <c r="CY31" s="751"/>
      <c r="CZ31" s="751"/>
      <c r="DA31" s="771"/>
      <c r="DB31" s="770" t="s">
        <v>541</v>
      </c>
      <c r="DC31" s="751"/>
      <c r="DD31" s="751"/>
      <c r="DE31" s="751"/>
      <c r="DF31" s="771"/>
      <c r="DG31" s="770" t="s">
        <v>541</v>
      </c>
      <c r="DH31" s="751"/>
      <c r="DI31" s="751"/>
      <c r="DJ31" s="751"/>
      <c r="DK31" s="771"/>
      <c r="DL31" s="770" t="s">
        <v>541</v>
      </c>
      <c r="DM31" s="751"/>
      <c r="DN31" s="751"/>
      <c r="DO31" s="751"/>
      <c r="DP31" s="771"/>
      <c r="DQ31" s="770" t="s">
        <v>541</v>
      </c>
      <c r="DR31" s="751"/>
      <c r="DS31" s="751"/>
      <c r="DT31" s="751"/>
      <c r="DU31" s="771"/>
      <c r="DV31" s="772"/>
      <c r="DW31" s="773"/>
      <c r="DX31" s="773"/>
      <c r="DY31" s="773"/>
      <c r="DZ31" s="774"/>
      <c r="EA31" s="197"/>
    </row>
    <row r="32" spans="1:131" s="198" customFormat="1" ht="26.25" customHeight="1" x14ac:dyDescent="0.15">
      <c r="A32" s="217">
        <v>5</v>
      </c>
      <c r="B32" s="741" t="s">
        <v>546</v>
      </c>
      <c r="C32" s="742"/>
      <c r="D32" s="742"/>
      <c r="E32" s="742"/>
      <c r="F32" s="742"/>
      <c r="G32" s="742"/>
      <c r="H32" s="742"/>
      <c r="I32" s="742"/>
      <c r="J32" s="742"/>
      <c r="K32" s="742"/>
      <c r="L32" s="742"/>
      <c r="M32" s="742"/>
      <c r="N32" s="742"/>
      <c r="O32" s="742"/>
      <c r="P32" s="743"/>
      <c r="Q32" s="744">
        <v>40097</v>
      </c>
      <c r="R32" s="745"/>
      <c r="S32" s="745"/>
      <c r="T32" s="745"/>
      <c r="U32" s="745"/>
      <c r="V32" s="745">
        <v>32991</v>
      </c>
      <c r="W32" s="745"/>
      <c r="X32" s="745"/>
      <c r="Y32" s="745"/>
      <c r="Z32" s="745"/>
      <c r="AA32" s="745">
        <v>7106</v>
      </c>
      <c r="AB32" s="745"/>
      <c r="AC32" s="745"/>
      <c r="AD32" s="745"/>
      <c r="AE32" s="746"/>
      <c r="AF32" s="747">
        <v>9838</v>
      </c>
      <c r="AG32" s="748"/>
      <c r="AH32" s="748"/>
      <c r="AI32" s="748"/>
      <c r="AJ32" s="749"/>
      <c r="AK32" s="819">
        <v>914</v>
      </c>
      <c r="AL32" s="820"/>
      <c r="AM32" s="820"/>
      <c r="AN32" s="820"/>
      <c r="AO32" s="820"/>
      <c r="AP32" s="820">
        <v>107386</v>
      </c>
      <c r="AQ32" s="820"/>
      <c r="AR32" s="820"/>
      <c r="AS32" s="820"/>
      <c r="AT32" s="820"/>
      <c r="AU32" s="820">
        <v>4510</v>
      </c>
      <c r="AV32" s="820"/>
      <c r="AW32" s="820"/>
      <c r="AX32" s="820"/>
      <c r="AY32" s="820"/>
      <c r="AZ32" s="821" t="s">
        <v>541</v>
      </c>
      <c r="BA32" s="821"/>
      <c r="BB32" s="821"/>
      <c r="BC32" s="821"/>
      <c r="BD32" s="821"/>
      <c r="BE32" s="817" t="s">
        <v>383</v>
      </c>
      <c r="BF32" s="817"/>
      <c r="BG32" s="817"/>
      <c r="BH32" s="817"/>
      <c r="BI32" s="818"/>
      <c r="BJ32" s="203"/>
      <c r="BK32" s="203"/>
      <c r="BL32" s="203"/>
      <c r="BM32" s="203"/>
      <c r="BN32" s="203"/>
      <c r="BO32" s="216"/>
      <c r="BP32" s="216"/>
      <c r="BQ32" s="213">
        <v>26</v>
      </c>
      <c r="BR32" s="214"/>
      <c r="BS32" s="756" t="s">
        <v>585</v>
      </c>
      <c r="BT32" s="757" t="s">
        <v>585</v>
      </c>
      <c r="BU32" s="757" t="s">
        <v>585</v>
      </c>
      <c r="BV32" s="757" t="s">
        <v>585</v>
      </c>
      <c r="BW32" s="757" t="s">
        <v>585</v>
      </c>
      <c r="BX32" s="757" t="s">
        <v>585</v>
      </c>
      <c r="BY32" s="757" t="s">
        <v>585</v>
      </c>
      <c r="BZ32" s="757" t="s">
        <v>585</v>
      </c>
      <c r="CA32" s="757" t="s">
        <v>585</v>
      </c>
      <c r="CB32" s="757" t="s">
        <v>585</v>
      </c>
      <c r="CC32" s="757" t="s">
        <v>585</v>
      </c>
      <c r="CD32" s="757" t="s">
        <v>585</v>
      </c>
      <c r="CE32" s="757" t="s">
        <v>585</v>
      </c>
      <c r="CF32" s="757" t="s">
        <v>585</v>
      </c>
      <c r="CG32" s="758" t="s">
        <v>585</v>
      </c>
      <c r="CH32" s="770">
        <v>358</v>
      </c>
      <c r="CI32" s="751"/>
      <c r="CJ32" s="751"/>
      <c r="CK32" s="751"/>
      <c r="CL32" s="771"/>
      <c r="CM32" s="770">
        <v>11387</v>
      </c>
      <c r="CN32" s="751"/>
      <c r="CO32" s="751"/>
      <c r="CP32" s="751"/>
      <c r="CQ32" s="771"/>
      <c r="CR32" s="770">
        <v>300</v>
      </c>
      <c r="CS32" s="751"/>
      <c r="CT32" s="751"/>
      <c r="CU32" s="751"/>
      <c r="CV32" s="771"/>
      <c r="CW32" s="770" t="s">
        <v>541</v>
      </c>
      <c r="CX32" s="751"/>
      <c r="CY32" s="751"/>
      <c r="CZ32" s="751"/>
      <c r="DA32" s="771"/>
      <c r="DB32" s="770" t="s">
        <v>541</v>
      </c>
      <c r="DC32" s="751"/>
      <c r="DD32" s="751"/>
      <c r="DE32" s="751"/>
      <c r="DF32" s="771"/>
      <c r="DG32" s="770" t="s">
        <v>541</v>
      </c>
      <c r="DH32" s="751"/>
      <c r="DI32" s="751"/>
      <c r="DJ32" s="751"/>
      <c r="DK32" s="771"/>
      <c r="DL32" s="770" t="s">
        <v>541</v>
      </c>
      <c r="DM32" s="751"/>
      <c r="DN32" s="751"/>
      <c r="DO32" s="751"/>
      <c r="DP32" s="771"/>
      <c r="DQ32" s="770" t="s">
        <v>541</v>
      </c>
      <c r="DR32" s="751"/>
      <c r="DS32" s="751"/>
      <c r="DT32" s="751"/>
      <c r="DU32" s="771"/>
      <c r="DV32" s="772"/>
      <c r="DW32" s="773"/>
      <c r="DX32" s="773"/>
      <c r="DY32" s="773"/>
      <c r="DZ32" s="774"/>
      <c r="EA32" s="197"/>
    </row>
    <row r="33" spans="1:131" s="198" customFormat="1" ht="26.25" customHeight="1" x14ac:dyDescent="0.15">
      <c r="A33" s="217">
        <v>6</v>
      </c>
      <c r="B33" s="741" t="s">
        <v>547</v>
      </c>
      <c r="C33" s="742"/>
      <c r="D33" s="742"/>
      <c r="E33" s="742"/>
      <c r="F33" s="742"/>
      <c r="G33" s="742"/>
      <c r="H33" s="742"/>
      <c r="I33" s="742"/>
      <c r="J33" s="742"/>
      <c r="K33" s="742"/>
      <c r="L33" s="742"/>
      <c r="M33" s="742"/>
      <c r="N33" s="742"/>
      <c r="O33" s="742"/>
      <c r="P33" s="743"/>
      <c r="Q33" s="744">
        <v>40346</v>
      </c>
      <c r="R33" s="745"/>
      <c r="S33" s="745"/>
      <c r="T33" s="745"/>
      <c r="U33" s="745"/>
      <c r="V33" s="745">
        <v>39836</v>
      </c>
      <c r="W33" s="745"/>
      <c r="X33" s="745"/>
      <c r="Y33" s="745"/>
      <c r="Z33" s="745"/>
      <c r="AA33" s="745">
        <v>510</v>
      </c>
      <c r="AB33" s="745"/>
      <c r="AC33" s="745"/>
      <c r="AD33" s="745"/>
      <c r="AE33" s="746"/>
      <c r="AF33" s="747">
        <v>6363</v>
      </c>
      <c r="AG33" s="748"/>
      <c r="AH33" s="748"/>
      <c r="AI33" s="748"/>
      <c r="AJ33" s="749"/>
      <c r="AK33" s="819">
        <v>20922</v>
      </c>
      <c r="AL33" s="820"/>
      <c r="AM33" s="820"/>
      <c r="AN33" s="820"/>
      <c r="AO33" s="820"/>
      <c r="AP33" s="820">
        <v>280799</v>
      </c>
      <c r="AQ33" s="820"/>
      <c r="AR33" s="820"/>
      <c r="AS33" s="820"/>
      <c r="AT33" s="820"/>
      <c r="AU33" s="820">
        <v>179150</v>
      </c>
      <c r="AV33" s="820"/>
      <c r="AW33" s="820"/>
      <c r="AX33" s="820"/>
      <c r="AY33" s="820"/>
      <c r="AZ33" s="821" t="s">
        <v>541</v>
      </c>
      <c r="BA33" s="821"/>
      <c r="BB33" s="821"/>
      <c r="BC33" s="821"/>
      <c r="BD33" s="821"/>
      <c r="BE33" s="817" t="s">
        <v>383</v>
      </c>
      <c r="BF33" s="817"/>
      <c r="BG33" s="817"/>
      <c r="BH33" s="817"/>
      <c r="BI33" s="818"/>
      <c r="BJ33" s="203"/>
      <c r="BK33" s="203"/>
      <c r="BL33" s="203"/>
      <c r="BM33" s="203"/>
      <c r="BN33" s="203"/>
      <c r="BO33" s="216"/>
      <c r="BP33" s="216"/>
      <c r="BQ33" s="213">
        <v>27</v>
      </c>
      <c r="BR33" s="214"/>
      <c r="BS33" s="756" t="s">
        <v>586</v>
      </c>
      <c r="BT33" s="757" t="s">
        <v>586</v>
      </c>
      <c r="BU33" s="757" t="s">
        <v>586</v>
      </c>
      <c r="BV33" s="757" t="s">
        <v>586</v>
      </c>
      <c r="BW33" s="757" t="s">
        <v>586</v>
      </c>
      <c r="BX33" s="757" t="s">
        <v>586</v>
      </c>
      <c r="BY33" s="757" t="s">
        <v>586</v>
      </c>
      <c r="BZ33" s="757" t="s">
        <v>586</v>
      </c>
      <c r="CA33" s="757" t="s">
        <v>586</v>
      </c>
      <c r="CB33" s="757" t="s">
        <v>586</v>
      </c>
      <c r="CC33" s="757" t="s">
        <v>586</v>
      </c>
      <c r="CD33" s="757" t="s">
        <v>586</v>
      </c>
      <c r="CE33" s="757" t="s">
        <v>586</v>
      </c>
      <c r="CF33" s="757" t="s">
        <v>586</v>
      </c>
      <c r="CG33" s="758" t="s">
        <v>586</v>
      </c>
      <c r="CH33" s="770">
        <v>-1</v>
      </c>
      <c r="CI33" s="751"/>
      <c r="CJ33" s="751"/>
      <c r="CK33" s="751"/>
      <c r="CL33" s="771"/>
      <c r="CM33" s="770">
        <v>690</v>
      </c>
      <c r="CN33" s="751"/>
      <c r="CO33" s="751"/>
      <c r="CP33" s="751"/>
      <c r="CQ33" s="771"/>
      <c r="CR33" s="770">
        <v>130</v>
      </c>
      <c r="CS33" s="751"/>
      <c r="CT33" s="751"/>
      <c r="CU33" s="751"/>
      <c r="CV33" s="771"/>
      <c r="CW33" s="770" t="s">
        <v>541</v>
      </c>
      <c r="CX33" s="751"/>
      <c r="CY33" s="751"/>
      <c r="CZ33" s="751"/>
      <c r="DA33" s="771"/>
      <c r="DB33" s="770" t="s">
        <v>541</v>
      </c>
      <c r="DC33" s="751"/>
      <c r="DD33" s="751"/>
      <c r="DE33" s="751"/>
      <c r="DF33" s="771"/>
      <c r="DG33" s="770" t="s">
        <v>541</v>
      </c>
      <c r="DH33" s="751"/>
      <c r="DI33" s="751"/>
      <c r="DJ33" s="751"/>
      <c r="DK33" s="771"/>
      <c r="DL33" s="770" t="s">
        <v>541</v>
      </c>
      <c r="DM33" s="751"/>
      <c r="DN33" s="751"/>
      <c r="DO33" s="751"/>
      <c r="DP33" s="771"/>
      <c r="DQ33" s="770" t="s">
        <v>541</v>
      </c>
      <c r="DR33" s="751"/>
      <c r="DS33" s="751"/>
      <c r="DT33" s="751"/>
      <c r="DU33" s="771"/>
      <c r="DV33" s="772"/>
      <c r="DW33" s="773"/>
      <c r="DX33" s="773"/>
      <c r="DY33" s="773"/>
      <c r="DZ33" s="774"/>
      <c r="EA33" s="197"/>
    </row>
    <row r="34" spans="1:131" s="198" customFormat="1" ht="26.25" customHeight="1" x14ac:dyDescent="0.15">
      <c r="A34" s="217">
        <v>7</v>
      </c>
      <c r="B34" s="741" t="s">
        <v>548</v>
      </c>
      <c r="C34" s="742"/>
      <c r="D34" s="742"/>
      <c r="E34" s="742"/>
      <c r="F34" s="742"/>
      <c r="G34" s="742"/>
      <c r="H34" s="742"/>
      <c r="I34" s="742"/>
      <c r="J34" s="742"/>
      <c r="K34" s="742"/>
      <c r="L34" s="742"/>
      <c r="M34" s="742"/>
      <c r="N34" s="742"/>
      <c r="O34" s="742"/>
      <c r="P34" s="743"/>
      <c r="Q34" s="744">
        <v>207112</v>
      </c>
      <c r="R34" s="745"/>
      <c r="S34" s="745"/>
      <c r="T34" s="745"/>
      <c r="U34" s="745"/>
      <c r="V34" s="745">
        <v>205432</v>
      </c>
      <c r="W34" s="745"/>
      <c r="X34" s="745"/>
      <c r="Y34" s="745"/>
      <c r="Z34" s="745"/>
      <c r="AA34" s="745">
        <v>1680</v>
      </c>
      <c r="AB34" s="745"/>
      <c r="AC34" s="745"/>
      <c r="AD34" s="745"/>
      <c r="AE34" s="746"/>
      <c r="AF34" s="747">
        <v>1680</v>
      </c>
      <c r="AG34" s="748"/>
      <c r="AH34" s="748"/>
      <c r="AI34" s="748"/>
      <c r="AJ34" s="749"/>
      <c r="AK34" s="819">
        <v>22120</v>
      </c>
      <c r="AL34" s="820"/>
      <c r="AM34" s="820"/>
      <c r="AN34" s="820"/>
      <c r="AO34" s="820"/>
      <c r="AP34" s="820" t="s">
        <v>541</v>
      </c>
      <c r="AQ34" s="820"/>
      <c r="AR34" s="820"/>
      <c r="AS34" s="820"/>
      <c r="AT34" s="820"/>
      <c r="AU34" s="820" t="s">
        <v>541</v>
      </c>
      <c r="AV34" s="820"/>
      <c r="AW34" s="820"/>
      <c r="AX34" s="820"/>
      <c r="AY34" s="820"/>
      <c r="AZ34" s="821" t="s">
        <v>541</v>
      </c>
      <c r="BA34" s="821"/>
      <c r="BB34" s="821"/>
      <c r="BC34" s="821"/>
      <c r="BD34" s="821"/>
      <c r="BE34" s="817"/>
      <c r="BF34" s="817"/>
      <c r="BG34" s="817"/>
      <c r="BH34" s="817"/>
      <c r="BI34" s="818"/>
      <c r="BJ34" s="203"/>
      <c r="BK34" s="203"/>
      <c r="BL34" s="203"/>
      <c r="BM34" s="203"/>
      <c r="BN34" s="203"/>
      <c r="BO34" s="216"/>
      <c r="BP34" s="216"/>
      <c r="BQ34" s="213">
        <v>28</v>
      </c>
      <c r="BR34" s="214"/>
      <c r="BS34" s="756" t="s">
        <v>587</v>
      </c>
      <c r="BT34" s="757" t="s">
        <v>587</v>
      </c>
      <c r="BU34" s="757" t="s">
        <v>587</v>
      </c>
      <c r="BV34" s="757" t="s">
        <v>587</v>
      </c>
      <c r="BW34" s="757" t="s">
        <v>587</v>
      </c>
      <c r="BX34" s="757" t="s">
        <v>587</v>
      </c>
      <c r="BY34" s="757" t="s">
        <v>587</v>
      </c>
      <c r="BZ34" s="757" t="s">
        <v>587</v>
      </c>
      <c r="CA34" s="757" t="s">
        <v>587</v>
      </c>
      <c r="CB34" s="757" t="s">
        <v>587</v>
      </c>
      <c r="CC34" s="757" t="s">
        <v>587</v>
      </c>
      <c r="CD34" s="757" t="s">
        <v>587</v>
      </c>
      <c r="CE34" s="757" t="s">
        <v>587</v>
      </c>
      <c r="CF34" s="757" t="s">
        <v>587</v>
      </c>
      <c r="CG34" s="758" t="s">
        <v>587</v>
      </c>
      <c r="CH34" s="770">
        <v>3</v>
      </c>
      <c r="CI34" s="751"/>
      <c r="CJ34" s="751"/>
      <c r="CK34" s="751"/>
      <c r="CL34" s="771"/>
      <c r="CM34" s="770">
        <v>7439</v>
      </c>
      <c r="CN34" s="751"/>
      <c r="CO34" s="751"/>
      <c r="CP34" s="751"/>
      <c r="CQ34" s="771"/>
      <c r="CR34" s="770">
        <v>8210</v>
      </c>
      <c r="CS34" s="751"/>
      <c r="CT34" s="751"/>
      <c r="CU34" s="751"/>
      <c r="CV34" s="771"/>
      <c r="CW34" s="770">
        <v>1439</v>
      </c>
      <c r="CX34" s="751"/>
      <c r="CY34" s="751"/>
      <c r="CZ34" s="751"/>
      <c r="DA34" s="771"/>
      <c r="DB34" s="770" t="s">
        <v>541</v>
      </c>
      <c r="DC34" s="751"/>
      <c r="DD34" s="751"/>
      <c r="DE34" s="751"/>
      <c r="DF34" s="771"/>
      <c r="DG34" s="770" t="s">
        <v>541</v>
      </c>
      <c r="DH34" s="751"/>
      <c r="DI34" s="751"/>
      <c r="DJ34" s="751"/>
      <c r="DK34" s="771"/>
      <c r="DL34" s="770" t="s">
        <v>541</v>
      </c>
      <c r="DM34" s="751"/>
      <c r="DN34" s="751"/>
      <c r="DO34" s="751"/>
      <c r="DP34" s="771"/>
      <c r="DQ34" s="770" t="s">
        <v>541</v>
      </c>
      <c r="DR34" s="751"/>
      <c r="DS34" s="751"/>
      <c r="DT34" s="751"/>
      <c r="DU34" s="771"/>
      <c r="DV34" s="772"/>
      <c r="DW34" s="773"/>
      <c r="DX34" s="773"/>
      <c r="DY34" s="773"/>
      <c r="DZ34" s="774"/>
      <c r="EA34" s="197"/>
    </row>
    <row r="35" spans="1:131" s="198" customFormat="1" ht="26.25" customHeight="1" x14ac:dyDescent="0.15">
      <c r="A35" s="217">
        <v>8</v>
      </c>
      <c r="B35" s="741" t="s">
        <v>549</v>
      </c>
      <c r="C35" s="742"/>
      <c r="D35" s="742"/>
      <c r="E35" s="742"/>
      <c r="F35" s="742"/>
      <c r="G35" s="742"/>
      <c r="H35" s="742"/>
      <c r="I35" s="742"/>
      <c r="J35" s="742"/>
      <c r="K35" s="742"/>
      <c r="L35" s="742"/>
      <c r="M35" s="742"/>
      <c r="N35" s="742"/>
      <c r="O35" s="742"/>
      <c r="P35" s="743"/>
      <c r="Q35" s="744">
        <v>21819</v>
      </c>
      <c r="R35" s="745"/>
      <c r="S35" s="745"/>
      <c r="T35" s="745"/>
      <c r="U35" s="745"/>
      <c r="V35" s="745">
        <v>21077</v>
      </c>
      <c r="W35" s="745"/>
      <c r="X35" s="745"/>
      <c r="Y35" s="745"/>
      <c r="Z35" s="745"/>
      <c r="AA35" s="745">
        <v>742</v>
      </c>
      <c r="AB35" s="745"/>
      <c r="AC35" s="745"/>
      <c r="AD35" s="745"/>
      <c r="AE35" s="746"/>
      <c r="AF35" s="747">
        <v>742</v>
      </c>
      <c r="AG35" s="748"/>
      <c r="AH35" s="748"/>
      <c r="AI35" s="748"/>
      <c r="AJ35" s="749"/>
      <c r="AK35" s="819">
        <v>4175</v>
      </c>
      <c r="AL35" s="820"/>
      <c r="AM35" s="820"/>
      <c r="AN35" s="820"/>
      <c r="AO35" s="820"/>
      <c r="AP35" s="820" t="s">
        <v>541</v>
      </c>
      <c r="AQ35" s="820"/>
      <c r="AR35" s="820"/>
      <c r="AS35" s="820"/>
      <c r="AT35" s="820"/>
      <c r="AU35" s="820" t="s">
        <v>541</v>
      </c>
      <c r="AV35" s="820"/>
      <c r="AW35" s="820"/>
      <c r="AX35" s="820"/>
      <c r="AY35" s="820"/>
      <c r="AZ35" s="821" t="s">
        <v>541</v>
      </c>
      <c r="BA35" s="821"/>
      <c r="BB35" s="821"/>
      <c r="BC35" s="821"/>
      <c r="BD35" s="821"/>
      <c r="BE35" s="817"/>
      <c r="BF35" s="817"/>
      <c r="BG35" s="817"/>
      <c r="BH35" s="817"/>
      <c r="BI35" s="818"/>
      <c r="BJ35" s="203"/>
      <c r="BK35" s="203"/>
      <c r="BL35" s="203"/>
      <c r="BM35" s="203"/>
      <c r="BN35" s="203"/>
      <c r="BO35" s="216"/>
      <c r="BP35" s="216"/>
      <c r="BQ35" s="213">
        <v>29</v>
      </c>
      <c r="BR35" s="214"/>
      <c r="BS35" s="756" t="s">
        <v>588</v>
      </c>
      <c r="BT35" s="757"/>
      <c r="BU35" s="757"/>
      <c r="BV35" s="757"/>
      <c r="BW35" s="757"/>
      <c r="BX35" s="757"/>
      <c r="BY35" s="757"/>
      <c r="BZ35" s="757"/>
      <c r="CA35" s="757"/>
      <c r="CB35" s="757"/>
      <c r="CC35" s="757"/>
      <c r="CD35" s="757"/>
      <c r="CE35" s="757"/>
      <c r="CF35" s="757"/>
      <c r="CG35" s="758"/>
      <c r="CH35" s="770">
        <v>-5</v>
      </c>
      <c r="CI35" s="751"/>
      <c r="CJ35" s="751"/>
      <c r="CK35" s="751"/>
      <c r="CL35" s="771"/>
      <c r="CM35" s="770">
        <v>-2</v>
      </c>
      <c r="CN35" s="751"/>
      <c r="CO35" s="751"/>
      <c r="CP35" s="751"/>
      <c r="CQ35" s="771"/>
      <c r="CR35" s="770">
        <v>2</v>
      </c>
      <c r="CS35" s="751"/>
      <c r="CT35" s="751"/>
      <c r="CU35" s="751"/>
      <c r="CV35" s="771"/>
      <c r="CW35" s="770">
        <v>45</v>
      </c>
      <c r="CX35" s="751"/>
      <c r="CY35" s="751"/>
      <c r="CZ35" s="751"/>
      <c r="DA35" s="771"/>
      <c r="DB35" s="770">
        <v>12</v>
      </c>
      <c r="DC35" s="751"/>
      <c r="DD35" s="751"/>
      <c r="DE35" s="751"/>
      <c r="DF35" s="771"/>
      <c r="DG35" s="770" t="s">
        <v>541</v>
      </c>
      <c r="DH35" s="751"/>
      <c r="DI35" s="751"/>
      <c r="DJ35" s="751"/>
      <c r="DK35" s="771"/>
      <c r="DL35" s="770" t="s">
        <v>541</v>
      </c>
      <c r="DM35" s="751"/>
      <c r="DN35" s="751"/>
      <c r="DO35" s="751"/>
      <c r="DP35" s="771"/>
      <c r="DQ35" s="770" t="s">
        <v>541</v>
      </c>
      <c r="DR35" s="751"/>
      <c r="DS35" s="751"/>
      <c r="DT35" s="751"/>
      <c r="DU35" s="771"/>
      <c r="DV35" s="772"/>
      <c r="DW35" s="773"/>
      <c r="DX35" s="773"/>
      <c r="DY35" s="773"/>
      <c r="DZ35" s="774"/>
      <c r="EA35" s="197"/>
    </row>
    <row r="36" spans="1:131" s="198" customFormat="1" ht="26.25" customHeight="1" x14ac:dyDescent="0.15">
      <c r="A36" s="217">
        <v>9</v>
      </c>
      <c r="B36" s="741" t="s">
        <v>550</v>
      </c>
      <c r="C36" s="742"/>
      <c r="D36" s="742"/>
      <c r="E36" s="742"/>
      <c r="F36" s="742"/>
      <c r="G36" s="742"/>
      <c r="H36" s="742"/>
      <c r="I36" s="742"/>
      <c r="J36" s="742"/>
      <c r="K36" s="742"/>
      <c r="L36" s="742"/>
      <c r="M36" s="742"/>
      <c r="N36" s="742"/>
      <c r="O36" s="742"/>
      <c r="P36" s="743"/>
      <c r="Q36" s="744">
        <v>114686</v>
      </c>
      <c r="R36" s="745"/>
      <c r="S36" s="745"/>
      <c r="T36" s="745"/>
      <c r="U36" s="745"/>
      <c r="V36" s="745">
        <v>114407</v>
      </c>
      <c r="W36" s="745"/>
      <c r="X36" s="745"/>
      <c r="Y36" s="745"/>
      <c r="Z36" s="745"/>
      <c r="AA36" s="745">
        <v>278</v>
      </c>
      <c r="AB36" s="745"/>
      <c r="AC36" s="745"/>
      <c r="AD36" s="745"/>
      <c r="AE36" s="746"/>
      <c r="AF36" s="747">
        <v>278</v>
      </c>
      <c r="AG36" s="748"/>
      <c r="AH36" s="748"/>
      <c r="AI36" s="748"/>
      <c r="AJ36" s="749"/>
      <c r="AK36" s="819">
        <v>16953</v>
      </c>
      <c r="AL36" s="820"/>
      <c r="AM36" s="820"/>
      <c r="AN36" s="820"/>
      <c r="AO36" s="820"/>
      <c r="AP36" s="820" t="s">
        <v>541</v>
      </c>
      <c r="AQ36" s="820"/>
      <c r="AR36" s="820"/>
      <c r="AS36" s="820"/>
      <c r="AT36" s="820"/>
      <c r="AU36" s="820" t="s">
        <v>541</v>
      </c>
      <c r="AV36" s="820"/>
      <c r="AW36" s="820"/>
      <c r="AX36" s="820"/>
      <c r="AY36" s="820"/>
      <c r="AZ36" s="821" t="s">
        <v>541</v>
      </c>
      <c r="BA36" s="821"/>
      <c r="BB36" s="821"/>
      <c r="BC36" s="821"/>
      <c r="BD36" s="821"/>
      <c r="BE36" s="817"/>
      <c r="BF36" s="817"/>
      <c r="BG36" s="817"/>
      <c r="BH36" s="817"/>
      <c r="BI36" s="818"/>
      <c r="BJ36" s="203"/>
      <c r="BK36" s="203"/>
      <c r="BL36" s="203"/>
      <c r="BM36" s="203"/>
      <c r="BN36" s="203"/>
      <c r="BO36" s="216"/>
      <c r="BP36" s="216"/>
      <c r="BQ36" s="213">
        <v>30</v>
      </c>
      <c r="BR36" s="214"/>
      <c r="BS36" s="756" t="s">
        <v>589</v>
      </c>
      <c r="BT36" s="757" t="s">
        <v>589</v>
      </c>
      <c r="BU36" s="757" t="s">
        <v>589</v>
      </c>
      <c r="BV36" s="757" t="s">
        <v>589</v>
      </c>
      <c r="BW36" s="757" t="s">
        <v>589</v>
      </c>
      <c r="BX36" s="757" t="s">
        <v>589</v>
      </c>
      <c r="BY36" s="757" t="s">
        <v>589</v>
      </c>
      <c r="BZ36" s="757" t="s">
        <v>589</v>
      </c>
      <c r="CA36" s="757" t="s">
        <v>589</v>
      </c>
      <c r="CB36" s="757" t="s">
        <v>589</v>
      </c>
      <c r="CC36" s="757" t="s">
        <v>589</v>
      </c>
      <c r="CD36" s="757" t="s">
        <v>589</v>
      </c>
      <c r="CE36" s="757" t="s">
        <v>589</v>
      </c>
      <c r="CF36" s="757" t="s">
        <v>589</v>
      </c>
      <c r="CG36" s="758" t="s">
        <v>589</v>
      </c>
      <c r="CH36" s="770">
        <v>-5</v>
      </c>
      <c r="CI36" s="751"/>
      <c r="CJ36" s="751"/>
      <c r="CK36" s="751"/>
      <c r="CL36" s="771"/>
      <c r="CM36" s="770">
        <v>46</v>
      </c>
      <c r="CN36" s="751"/>
      <c r="CO36" s="751"/>
      <c r="CP36" s="751"/>
      <c r="CQ36" s="771"/>
      <c r="CR36" s="770">
        <v>3</v>
      </c>
      <c r="CS36" s="751"/>
      <c r="CT36" s="751"/>
      <c r="CU36" s="751"/>
      <c r="CV36" s="771"/>
      <c r="CW36" s="770" t="s">
        <v>541</v>
      </c>
      <c r="CX36" s="751"/>
      <c r="CY36" s="751"/>
      <c r="CZ36" s="751"/>
      <c r="DA36" s="771"/>
      <c r="DB36" s="770" t="s">
        <v>541</v>
      </c>
      <c r="DC36" s="751"/>
      <c r="DD36" s="751"/>
      <c r="DE36" s="751"/>
      <c r="DF36" s="771"/>
      <c r="DG36" s="770" t="s">
        <v>541</v>
      </c>
      <c r="DH36" s="751"/>
      <c r="DI36" s="751"/>
      <c r="DJ36" s="751"/>
      <c r="DK36" s="771"/>
      <c r="DL36" s="770" t="s">
        <v>541</v>
      </c>
      <c r="DM36" s="751"/>
      <c r="DN36" s="751"/>
      <c r="DO36" s="751"/>
      <c r="DP36" s="771"/>
      <c r="DQ36" s="770" t="s">
        <v>541</v>
      </c>
      <c r="DR36" s="751"/>
      <c r="DS36" s="751"/>
      <c r="DT36" s="751"/>
      <c r="DU36" s="771"/>
      <c r="DV36" s="772"/>
      <c r="DW36" s="773"/>
      <c r="DX36" s="773"/>
      <c r="DY36" s="773"/>
      <c r="DZ36" s="774"/>
      <c r="EA36" s="197"/>
    </row>
    <row r="37" spans="1:131" s="198" customFormat="1" ht="26.25" customHeight="1" x14ac:dyDescent="0.15">
      <c r="A37" s="217">
        <v>10</v>
      </c>
      <c r="B37" s="741" t="s">
        <v>551</v>
      </c>
      <c r="C37" s="742"/>
      <c r="D37" s="742"/>
      <c r="E37" s="742"/>
      <c r="F37" s="742"/>
      <c r="G37" s="742"/>
      <c r="H37" s="742"/>
      <c r="I37" s="742"/>
      <c r="J37" s="742"/>
      <c r="K37" s="742"/>
      <c r="L37" s="742"/>
      <c r="M37" s="742"/>
      <c r="N37" s="742"/>
      <c r="O37" s="742"/>
      <c r="P37" s="743"/>
      <c r="Q37" s="744">
        <v>432</v>
      </c>
      <c r="R37" s="745"/>
      <c r="S37" s="745"/>
      <c r="T37" s="745"/>
      <c r="U37" s="745"/>
      <c r="V37" s="745">
        <v>346</v>
      </c>
      <c r="W37" s="745"/>
      <c r="X37" s="745"/>
      <c r="Y37" s="745"/>
      <c r="Z37" s="745"/>
      <c r="AA37" s="745">
        <v>86</v>
      </c>
      <c r="AB37" s="745"/>
      <c r="AC37" s="745"/>
      <c r="AD37" s="745"/>
      <c r="AE37" s="746"/>
      <c r="AF37" s="747">
        <v>86</v>
      </c>
      <c r="AG37" s="748"/>
      <c r="AH37" s="748"/>
      <c r="AI37" s="748"/>
      <c r="AJ37" s="749"/>
      <c r="AK37" s="819" t="s">
        <v>541</v>
      </c>
      <c r="AL37" s="820"/>
      <c r="AM37" s="820"/>
      <c r="AN37" s="820"/>
      <c r="AO37" s="820"/>
      <c r="AP37" s="820">
        <v>289</v>
      </c>
      <c r="AQ37" s="820"/>
      <c r="AR37" s="820"/>
      <c r="AS37" s="820"/>
      <c r="AT37" s="820"/>
      <c r="AU37" s="820" t="s">
        <v>541</v>
      </c>
      <c r="AV37" s="820"/>
      <c r="AW37" s="820"/>
      <c r="AX37" s="820"/>
      <c r="AY37" s="820"/>
      <c r="AZ37" s="821" t="s">
        <v>541</v>
      </c>
      <c r="BA37" s="821"/>
      <c r="BB37" s="821"/>
      <c r="BC37" s="821"/>
      <c r="BD37" s="821"/>
      <c r="BE37" s="817"/>
      <c r="BF37" s="817"/>
      <c r="BG37" s="817"/>
      <c r="BH37" s="817"/>
      <c r="BI37" s="818"/>
      <c r="BJ37" s="203"/>
      <c r="BK37" s="203"/>
      <c r="BL37" s="203"/>
      <c r="BM37" s="203"/>
      <c r="BN37" s="203"/>
      <c r="BO37" s="216"/>
      <c r="BP37" s="216"/>
      <c r="BQ37" s="213">
        <v>31</v>
      </c>
      <c r="BR37" s="214"/>
      <c r="BS37" s="756" t="s">
        <v>590</v>
      </c>
      <c r="BT37" s="757" t="s">
        <v>591</v>
      </c>
      <c r="BU37" s="757" t="s">
        <v>591</v>
      </c>
      <c r="BV37" s="757" t="s">
        <v>591</v>
      </c>
      <c r="BW37" s="757" t="s">
        <v>591</v>
      </c>
      <c r="BX37" s="757" t="s">
        <v>591</v>
      </c>
      <c r="BY37" s="757" t="s">
        <v>591</v>
      </c>
      <c r="BZ37" s="757" t="s">
        <v>591</v>
      </c>
      <c r="CA37" s="757" t="s">
        <v>591</v>
      </c>
      <c r="CB37" s="757" t="s">
        <v>591</v>
      </c>
      <c r="CC37" s="757" t="s">
        <v>591</v>
      </c>
      <c r="CD37" s="757" t="s">
        <v>591</v>
      </c>
      <c r="CE37" s="757" t="s">
        <v>591</v>
      </c>
      <c r="CF37" s="757" t="s">
        <v>591</v>
      </c>
      <c r="CG37" s="758" t="s">
        <v>591</v>
      </c>
      <c r="CH37" s="770">
        <v>-16</v>
      </c>
      <c r="CI37" s="751"/>
      <c r="CJ37" s="751"/>
      <c r="CK37" s="751"/>
      <c r="CL37" s="771"/>
      <c r="CM37" s="770">
        <v>176</v>
      </c>
      <c r="CN37" s="751"/>
      <c r="CO37" s="751"/>
      <c r="CP37" s="751"/>
      <c r="CQ37" s="771"/>
      <c r="CR37" s="770">
        <v>10</v>
      </c>
      <c r="CS37" s="751"/>
      <c r="CT37" s="751"/>
      <c r="CU37" s="751"/>
      <c r="CV37" s="771"/>
      <c r="CW37" s="770">
        <v>0</v>
      </c>
      <c r="CX37" s="751"/>
      <c r="CY37" s="751"/>
      <c r="CZ37" s="751"/>
      <c r="DA37" s="771"/>
      <c r="DB37" s="770" t="s">
        <v>541</v>
      </c>
      <c r="DC37" s="751"/>
      <c r="DD37" s="751"/>
      <c r="DE37" s="751"/>
      <c r="DF37" s="771"/>
      <c r="DG37" s="770" t="s">
        <v>541</v>
      </c>
      <c r="DH37" s="751"/>
      <c r="DI37" s="751"/>
      <c r="DJ37" s="751"/>
      <c r="DK37" s="771"/>
      <c r="DL37" s="770" t="s">
        <v>541</v>
      </c>
      <c r="DM37" s="751"/>
      <c r="DN37" s="751"/>
      <c r="DO37" s="751"/>
      <c r="DP37" s="771"/>
      <c r="DQ37" s="770" t="s">
        <v>541</v>
      </c>
      <c r="DR37" s="751"/>
      <c r="DS37" s="751"/>
      <c r="DT37" s="751"/>
      <c r="DU37" s="771"/>
      <c r="DV37" s="772"/>
      <c r="DW37" s="773"/>
      <c r="DX37" s="773"/>
      <c r="DY37" s="773"/>
      <c r="DZ37" s="774"/>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t="s">
        <v>592</v>
      </c>
      <c r="BT38" s="757" t="s">
        <v>592</v>
      </c>
      <c r="BU38" s="757" t="s">
        <v>592</v>
      </c>
      <c r="BV38" s="757" t="s">
        <v>592</v>
      </c>
      <c r="BW38" s="757" t="s">
        <v>592</v>
      </c>
      <c r="BX38" s="757" t="s">
        <v>592</v>
      </c>
      <c r="BY38" s="757" t="s">
        <v>592</v>
      </c>
      <c r="BZ38" s="757" t="s">
        <v>592</v>
      </c>
      <c r="CA38" s="757" t="s">
        <v>592</v>
      </c>
      <c r="CB38" s="757" t="s">
        <v>592</v>
      </c>
      <c r="CC38" s="757" t="s">
        <v>592</v>
      </c>
      <c r="CD38" s="757" t="s">
        <v>592</v>
      </c>
      <c r="CE38" s="757" t="s">
        <v>592</v>
      </c>
      <c r="CF38" s="757" t="s">
        <v>592</v>
      </c>
      <c r="CG38" s="758" t="s">
        <v>592</v>
      </c>
      <c r="CH38" s="770">
        <v>61</v>
      </c>
      <c r="CI38" s="751"/>
      <c r="CJ38" s="751"/>
      <c r="CK38" s="751"/>
      <c r="CL38" s="771"/>
      <c r="CM38" s="770">
        <v>-5494</v>
      </c>
      <c r="CN38" s="751"/>
      <c r="CO38" s="751"/>
      <c r="CP38" s="751"/>
      <c r="CQ38" s="771"/>
      <c r="CR38" s="770">
        <v>6</v>
      </c>
      <c r="CS38" s="751"/>
      <c r="CT38" s="751"/>
      <c r="CU38" s="751"/>
      <c r="CV38" s="771"/>
      <c r="CW38" s="770">
        <v>100</v>
      </c>
      <c r="CX38" s="751"/>
      <c r="CY38" s="751"/>
      <c r="CZ38" s="751"/>
      <c r="DA38" s="771"/>
      <c r="DB38" s="770" t="s">
        <v>541</v>
      </c>
      <c r="DC38" s="751"/>
      <c r="DD38" s="751"/>
      <c r="DE38" s="751"/>
      <c r="DF38" s="771"/>
      <c r="DG38" s="770" t="s">
        <v>541</v>
      </c>
      <c r="DH38" s="751"/>
      <c r="DI38" s="751"/>
      <c r="DJ38" s="751"/>
      <c r="DK38" s="771"/>
      <c r="DL38" s="770" t="s">
        <v>541</v>
      </c>
      <c r="DM38" s="751"/>
      <c r="DN38" s="751"/>
      <c r="DO38" s="751"/>
      <c r="DP38" s="771"/>
      <c r="DQ38" s="770" t="s">
        <v>541</v>
      </c>
      <c r="DR38" s="751"/>
      <c r="DS38" s="751"/>
      <c r="DT38" s="751"/>
      <c r="DU38" s="771"/>
      <c r="DV38" s="772"/>
      <c r="DW38" s="773"/>
      <c r="DX38" s="773"/>
      <c r="DY38" s="773"/>
      <c r="DZ38" s="774"/>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t="s">
        <v>593</v>
      </c>
      <c r="BT39" s="757" t="s">
        <v>594</v>
      </c>
      <c r="BU39" s="757" t="s">
        <v>594</v>
      </c>
      <c r="BV39" s="757" t="s">
        <v>594</v>
      </c>
      <c r="BW39" s="757" t="s">
        <v>594</v>
      </c>
      <c r="BX39" s="757" t="s">
        <v>594</v>
      </c>
      <c r="BY39" s="757" t="s">
        <v>594</v>
      </c>
      <c r="BZ39" s="757" t="s">
        <v>594</v>
      </c>
      <c r="CA39" s="757" t="s">
        <v>594</v>
      </c>
      <c r="CB39" s="757" t="s">
        <v>594</v>
      </c>
      <c r="CC39" s="757" t="s">
        <v>594</v>
      </c>
      <c r="CD39" s="757" t="s">
        <v>594</v>
      </c>
      <c r="CE39" s="757" t="s">
        <v>594</v>
      </c>
      <c r="CF39" s="757" t="s">
        <v>594</v>
      </c>
      <c r="CG39" s="758" t="s">
        <v>594</v>
      </c>
      <c r="CH39" s="770">
        <v>-1</v>
      </c>
      <c r="CI39" s="751"/>
      <c r="CJ39" s="751"/>
      <c r="CK39" s="751"/>
      <c r="CL39" s="771"/>
      <c r="CM39" s="770">
        <v>17</v>
      </c>
      <c r="CN39" s="751"/>
      <c r="CO39" s="751"/>
      <c r="CP39" s="751"/>
      <c r="CQ39" s="771"/>
      <c r="CR39" s="770">
        <v>2</v>
      </c>
      <c r="CS39" s="751"/>
      <c r="CT39" s="751"/>
      <c r="CU39" s="751"/>
      <c r="CV39" s="771"/>
      <c r="CW39" s="770">
        <v>5</v>
      </c>
      <c r="CX39" s="751"/>
      <c r="CY39" s="751"/>
      <c r="CZ39" s="751"/>
      <c r="DA39" s="771"/>
      <c r="DB39" s="770" t="s">
        <v>541</v>
      </c>
      <c r="DC39" s="751"/>
      <c r="DD39" s="751"/>
      <c r="DE39" s="751"/>
      <c r="DF39" s="771"/>
      <c r="DG39" s="770" t="s">
        <v>541</v>
      </c>
      <c r="DH39" s="751"/>
      <c r="DI39" s="751"/>
      <c r="DJ39" s="751"/>
      <c r="DK39" s="771"/>
      <c r="DL39" s="770" t="s">
        <v>541</v>
      </c>
      <c r="DM39" s="751"/>
      <c r="DN39" s="751"/>
      <c r="DO39" s="751"/>
      <c r="DP39" s="771"/>
      <c r="DQ39" s="770" t="s">
        <v>541</v>
      </c>
      <c r="DR39" s="751"/>
      <c r="DS39" s="751"/>
      <c r="DT39" s="751"/>
      <c r="DU39" s="771"/>
      <c r="DV39" s="772"/>
      <c r="DW39" s="773"/>
      <c r="DX39" s="773"/>
      <c r="DY39" s="773"/>
      <c r="DZ39" s="774"/>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t="s">
        <v>595</v>
      </c>
      <c r="BT40" s="757" t="s">
        <v>595</v>
      </c>
      <c r="BU40" s="757" t="s">
        <v>595</v>
      </c>
      <c r="BV40" s="757" t="s">
        <v>595</v>
      </c>
      <c r="BW40" s="757" t="s">
        <v>595</v>
      </c>
      <c r="BX40" s="757" t="s">
        <v>595</v>
      </c>
      <c r="BY40" s="757" t="s">
        <v>595</v>
      </c>
      <c r="BZ40" s="757" t="s">
        <v>595</v>
      </c>
      <c r="CA40" s="757" t="s">
        <v>595</v>
      </c>
      <c r="CB40" s="757" t="s">
        <v>595</v>
      </c>
      <c r="CC40" s="757" t="s">
        <v>595</v>
      </c>
      <c r="CD40" s="757" t="s">
        <v>595</v>
      </c>
      <c r="CE40" s="757" t="s">
        <v>595</v>
      </c>
      <c r="CF40" s="757" t="s">
        <v>595</v>
      </c>
      <c r="CG40" s="758" t="s">
        <v>595</v>
      </c>
      <c r="CH40" s="770">
        <v>-59</v>
      </c>
      <c r="CI40" s="751"/>
      <c r="CJ40" s="751"/>
      <c r="CK40" s="751"/>
      <c r="CL40" s="771"/>
      <c r="CM40" s="770">
        <v>-31</v>
      </c>
      <c r="CN40" s="751"/>
      <c r="CO40" s="751"/>
      <c r="CP40" s="751"/>
      <c r="CQ40" s="771"/>
      <c r="CR40" s="770">
        <v>30</v>
      </c>
      <c r="CS40" s="751"/>
      <c r="CT40" s="751"/>
      <c r="CU40" s="751"/>
      <c r="CV40" s="771"/>
      <c r="CW40" s="770">
        <v>82</v>
      </c>
      <c r="CX40" s="751"/>
      <c r="CY40" s="751"/>
      <c r="CZ40" s="751"/>
      <c r="DA40" s="771"/>
      <c r="DB40" s="770">
        <v>440</v>
      </c>
      <c r="DC40" s="751"/>
      <c r="DD40" s="751"/>
      <c r="DE40" s="751"/>
      <c r="DF40" s="771"/>
      <c r="DG40" s="770" t="s">
        <v>541</v>
      </c>
      <c r="DH40" s="751"/>
      <c r="DI40" s="751"/>
      <c r="DJ40" s="751"/>
      <c r="DK40" s="771"/>
      <c r="DL40" s="770" t="s">
        <v>541</v>
      </c>
      <c r="DM40" s="751"/>
      <c r="DN40" s="751"/>
      <c r="DO40" s="751"/>
      <c r="DP40" s="771"/>
      <c r="DQ40" s="770" t="s">
        <v>541</v>
      </c>
      <c r="DR40" s="751"/>
      <c r="DS40" s="751"/>
      <c r="DT40" s="751"/>
      <c r="DU40" s="771"/>
      <c r="DV40" s="772"/>
      <c r="DW40" s="773"/>
      <c r="DX40" s="773"/>
      <c r="DY40" s="773"/>
      <c r="DZ40" s="774"/>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t="s">
        <v>598</v>
      </c>
      <c r="BS41" s="756" t="s">
        <v>596</v>
      </c>
      <c r="BT41" s="757" t="s">
        <v>596</v>
      </c>
      <c r="BU41" s="757" t="s">
        <v>596</v>
      </c>
      <c r="BV41" s="757" t="s">
        <v>596</v>
      </c>
      <c r="BW41" s="757" t="s">
        <v>596</v>
      </c>
      <c r="BX41" s="757" t="s">
        <v>596</v>
      </c>
      <c r="BY41" s="757" t="s">
        <v>596</v>
      </c>
      <c r="BZ41" s="757" t="s">
        <v>596</v>
      </c>
      <c r="CA41" s="757" t="s">
        <v>596</v>
      </c>
      <c r="CB41" s="757" t="s">
        <v>596</v>
      </c>
      <c r="CC41" s="757" t="s">
        <v>596</v>
      </c>
      <c r="CD41" s="757" t="s">
        <v>596</v>
      </c>
      <c r="CE41" s="757" t="s">
        <v>596</v>
      </c>
      <c r="CF41" s="757" t="s">
        <v>596</v>
      </c>
      <c r="CG41" s="758" t="s">
        <v>596</v>
      </c>
      <c r="CH41" s="770">
        <v>12</v>
      </c>
      <c r="CI41" s="751"/>
      <c r="CJ41" s="751"/>
      <c r="CK41" s="751"/>
      <c r="CL41" s="771"/>
      <c r="CM41" s="770">
        <v>1263</v>
      </c>
      <c r="CN41" s="751"/>
      <c r="CO41" s="751"/>
      <c r="CP41" s="751"/>
      <c r="CQ41" s="771"/>
      <c r="CR41" s="770">
        <v>253</v>
      </c>
      <c r="CS41" s="751"/>
      <c r="CT41" s="751"/>
      <c r="CU41" s="751"/>
      <c r="CV41" s="771"/>
      <c r="CW41" s="770" t="s">
        <v>541</v>
      </c>
      <c r="CX41" s="751"/>
      <c r="CY41" s="751"/>
      <c r="CZ41" s="751"/>
      <c r="DA41" s="771"/>
      <c r="DB41" s="770" t="s">
        <v>541</v>
      </c>
      <c r="DC41" s="751"/>
      <c r="DD41" s="751"/>
      <c r="DE41" s="751"/>
      <c r="DF41" s="771"/>
      <c r="DG41" s="770" t="s">
        <v>541</v>
      </c>
      <c r="DH41" s="751"/>
      <c r="DI41" s="751"/>
      <c r="DJ41" s="751"/>
      <c r="DK41" s="771"/>
      <c r="DL41" s="770">
        <v>5301</v>
      </c>
      <c r="DM41" s="751"/>
      <c r="DN41" s="751"/>
      <c r="DO41" s="751"/>
      <c r="DP41" s="771"/>
      <c r="DQ41" s="770">
        <v>530</v>
      </c>
      <c r="DR41" s="751"/>
      <c r="DS41" s="751"/>
      <c r="DT41" s="751"/>
      <c r="DU41" s="771"/>
      <c r="DV41" s="772"/>
      <c r="DW41" s="773"/>
      <c r="DX41" s="773"/>
      <c r="DY41" s="773"/>
      <c r="DZ41" s="774"/>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t="s">
        <v>597</v>
      </c>
      <c r="BT42" s="757" t="s">
        <v>597</v>
      </c>
      <c r="BU42" s="757" t="s">
        <v>597</v>
      </c>
      <c r="BV42" s="757" t="s">
        <v>597</v>
      </c>
      <c r="BW42" s="757" t="s">
        <v>597</v>
      </c>
      <c r="BX42" s="757" t="s">
        <v>597</v>
      </c>
      <c r="BY42" s="757" t="s">
        <v>597</v>
      </c>
      <c r="BZ42" s="757" t="s">
        <v>597</v>
      </c>
      <c r="CA42" s="757" t="s">
        <v>597</v>
      </c>
      <c r="CB42" s="757" t="s">
        <v>597</v>
      </c>
      <c r="CC42" s="757" t="s">
        <v>597</v>
      </c>
      <c r="CD42" s="757" t="s">
        <v>597</v>
      </c>
      <c r="CE42" s="757" t="s">
        <v>597</v>
      </c>
      <c r="CF42" s="757" t="s">
        <v>597</v>
      </c>
      <c r="CG42" s="758" t="s">
        <v>597</v>
      </c>
      <c r="CH42" s="770">
        <v>5</v>
      </c>
      <c r="CI42" s="751"/>
      <c r="CJ42" s="751"/>
      <c r="CK42" s="751"/>
      <c r="CL42" s="771"/>
      <c r="CM42" s="770">
        <v>19</v>
      </c>
      <c r="CN42" s="751"/>
      <c r="CO42" s="751"/>
      <c r="CP42" s="751"/>
      <c r="CQ42" s="771"/>
      <c r="CR42" s="770">
        <v>0</v>
      </c>
      <c r="CS42" s="751"/>
      <c r="CT42" s="751"/>
      <c r="CU42" s="751"/>
      <c r="CV42" s="771"/>
      <c r="CW42" s="770">
        <v>18</v>
      </c>
      <c r="CX42" s="751"/>
      <c r="CY42" s="751"/>
      <c r="CZ42" s="751"/>
      <c r="DA42" s="771"/>
      <c r="DB42" s="770" t="s">
        <v>541</v>
      </c>
      <c r="DC42" s="751"/>
      <c r="DD42" s="751"/>
      <c r="DE42" s="751"/>
      <c r="DF42" s="771"/>
      <c r="DG42" s="770" t="s">
        <v>541</v>
      </c>
      <c r="DH42" s="751"/>
      <c r="DI42" s="751"/>
      <c r="DJ42" s="751"/>
      <c r="DK42" s="771"/>
      <c r="DL42" s="770" t="s">
        <v>541</v>
      </c>
      <c r="DM42" s="751"/>
      <c r="DN42" s="751"/>
      <c r="DO42" s="751"/>
      <c r="DP42" s="771"/>
      <c r="DQ42" s="770" t="s">
        <v>541</v>
      </c>
      <c r="DR42" s="751"/>
      <c r="DS42" s="751"/>
      <c r="DT42" s="751"/>
      <c r="DU42" s="771"/>
      <c r="DV42" s="772"/>
      <c r="DW42" s="773"/>
      <c r="DX42" s="773"/>
      <c r="DY42" s="773"/>
      <c r="DZ42" s="774"/>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70"/>
      <c r="CI43" s="751"/>
      <c r="CJ43" s="751"/>
      <c r="CK43" s="751"/>
      <c r="CL43" s="771"/>
      <c r="CM43" s="770"/>
      <c r="CN43" s="751"/>
      <c r="CO43" s="751"/>
      <c r="CP43" s="751"/>
      <c r="CQ43" s="771"/>
      <c r="CR43" s="770"/>
      <c r="CS43" s="751"/>
      <c r="CT43" s="751"/>
      <c r="CU43" s="751"/>
      <c r="CV43" s="771"/>
      <c r="CW43" s="770"/>
      <c r="CX43" s="751"/>
      <c r="CY43" s="751"/>
      <c r="CZ43" s="751"/>
      <c r="DA43" s="771"/>
      <c r="DB43" s="770"/>
      <c r="DC43" s="751"/>
      <c r="DD43" s="751"/>
      <c r="DE43" s="751"/>
      <c r="DF43" s="771"/>
      <c r="DG43" s="770"/>
      <c r="DH43" s="751"/>
      <c r="DI43" s="751"/>
      <c r="DJ43" s="751"/>
      <c r="DK43" s="771"/>
      <c r="DL43" s="770"/>
      <c r="DM43" s="751"/>
      <c r="DN43" s="751"/>
      <c r="DO43" s="751"/>
      <c r="DP43" s="771"/>
      <c r="DQ43" s="770"/>
      <c r="DR43" s="751"/>
      <c r="DS43" s="751"/>
      <c r="DT43" s="751"/>
      <c r="DU43" s="771"/>
      <c r="DV43" s="772"/>
      <c r="DW43" s="773"/>
      <c r="DX43" s="773"/>
      <c r="DY43" s="773"/>
      <c r="DZ43" s="774"/>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70"/>
      <c r="CI44" s="751"/>
      <c r="CJ44" s="751"/>
      <c r="CK44" s="751"/>
      <c r="CL44" s="771"/>
      <c r="CM44" s="770"/>
      <c r="CN44" s="751"/>
      <c r="CO44" s="751"/>
      <c r="CP44" s="751"/>
      <c r="CQ44" s="771"/>
      <c r="CR44" s="770"/>
      <c r="CS44" s="751"/>
      <c r="CT44" s="751"/>
      <c r="CU44" s="751"/>
      <c r="CV44" s="771"/>
      <c r="CW44" s="770"/>
      <c r="CX44" s="751"/>
      <c r="CY44" s="751"/>
      <c r="CZ44" s="751"/>
      <c r="DA44" s="771"/>
      <c r="DB44" s="770"/>
      <c r="DC44" s="751"/>
      <c r="DD44" s="751"/>
      <c r="DE44" s="751"/>
      <c r="DF44" s="771"/>
      <c r="DG44" s="770"/>
      <c r="DH44" s="751"/>
      <c r="DI44" s="751"/>
      <c r="DJ44" s="751"/>
      <c r="DK44" s="771"/>
      <c r="DL44" s="770"/>
      <c r="DM44" s="751"/>
      <c r="DN44" s="751"/>
      <c r="DO44" s="751"/>
      <c r="DP44" s="771"/>
      <c r="DQ44" s="770"/>
      <c r="DR44" s="751"/>
      <c r="DS44" s="751"/>
      <c r="DT44" s="751"/>
      <c r="DU44" s="771"/>
      <c r="DV44" s="772"/>
      <c r="DW44" s="773"/>
      <c r="DX44" s="773"/>
      <c r="DY44" s="773"/>
      <c r="DZ44" s="774"/>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70"/>
      <c r="CI45" s="751"/>
      <c r="CJ45" s="751"/>
      <c r="CK45" s="751"/>
      <c r="CL45" s="771"/>
      <c r="CM45" s="770"/>
      <c r="CN45" s="751"/>
      <c r="CO45" s="751"/>
      <c r="CP45" s="751"/>
      <c r="CQ45" s="771"/>
      <c r="CR45" s="770"/>
      <c r="CS45" s="751"/>
      <c r="CT45" s="751"/>
      <c r="CU45" s="751"/>
      <c r="CV45" s="771"/>
      <c r="CW45" s="770"/>
      <c r="CX45" s="751"/>
      <c r="CY45" s="751"/>
      <c r="CZ45" s="751"/>
      <c r="DA45" s="771"/>
      <c r="DB45" s="770"/>
      <c r="DC45" s="751"/>
      <c r="DD45" s="751"/>
      <c r="DE45" s="751"/>
      <c r="DF45" s="771"/>
      <c r="DG45" s="770"/>
      <c r="DH45" s="751"/>
      <c r="DI45" s="751"/>
      <c r="DJ45" s="751"/>
      <c r="DK45" s="771"/>
      <c r="DL45" s="770"/>
      <c r="DM45" s="751"/>
      <c r="DN45" s="751"/>
      <c r="DO45" s="751"/>
      <c r="DP45" s="771"/>
      <c r="DQ45" s="770"/>
      <c r="DR45" s="751"/>
      <c r="DS45" s="751"/>
      <c r="DT45" s="751"/>
      <c r="DU45" s="771"/>
      <c r="DV45" s="772"/>
      <c r="DW45" s="773"/>
      <c r="DX45" s="773"/>
      <c r="DY45" s="773"/>
      <c r="DZ45" s="774"/>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70"/>
      <c r="CI46" s="751"/>
      <c r="CJ46" s="751"/>
      <c r="CK46" s="751"/>
      <c r="CL46" s="771"/>
      <c r="CM46" s="770"/>
      <c r="CN46" s="751"/>
      <c r="CO46" s="751"/>
      <c r="CP46" s="751"/>
      <c r="CQ46" s="771"/>
      <c r="CR46" s="770"/>
      <c r="CS46" s="751"/>
      <c r="CT46" s="751"/>
      <c r="CU46" s="751"/>
      <c r="CV46" s="771"/>
      <c r="CW46" s="770"/>
      <c r="CX46" s="751"/>
      <c r="CY46" s="751"/>
      <c r="CZ46" s="751"/>
      <c r="DA46" s="771"/>
      <c r="DB46" s="770"/>
      <c r="DC46" s="751"/>
      <c r="DD46" s="751"/>
      <c r="DE46" s="751"/>
      <c r="DF46" s="771"/>
      <c r="DG46" s="770"/>
      <c r="DH46" s="751"/>
      <c r="DI46" s="751"/>
      <c r="DJ46" s="751"/>
      <c r="DK46" s="771"/>
      <c r="DL46" s="770"/>
      <c r="DM46" s="751"/>
      <c r="DN46" s="751"/>
      <c r="DO46" s="751"/>
      <c r="DP46" s="771"/>
      <c r="DQ46" s="770"/>
      <c r="DR46" s="751"/>
      <c r="DS46" s="751"/>
      <c r="DT46" s="751"/>
      <c r="DU46" s="771"/>
      <c r="DV46" s="772"/>
      <c r="DW46" s="773"/>
      <c r="DX46" s="773"/>
      <c r="DY46" s="773"/>
      <c r="DZ46" s="774"/>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70"/>
      <c r="CI47" s="751"/>
      <c r="CJ47" s="751"/>
      <c r="CK47" s="751"/>
      <c r="CL47" s="771"/>
      <c r="CM47" s="770"/>
      <c r="CN47" s="751"/>
      <c r="CO47" s="751"/>
      <c r="CP47" s="751"/>
      <c r="CQ47" s="771"/>
      <c r="CR47" s="770"/>
      <c r="CS47" s="751"/>
      <c r="CT47" s="751"/>
      <c r="CU47" s="751"/>
      <c r="CV47" s="771"/>
      <c r="CW47" s="770"/>
      <c r="CX47" s="751"/>
      <c r="CY47" s="751"/>
      <c r="CZ47" s="751"/>
      <c r="DA47" s="771"/>
      <c r="DB47" s="770"/>
      <c r="DC47" s="751"/>
      <c r="DD47" s="751"/>
      <c r="DE47" s="751"/>
      <c r="DF47" s="771"/>
      <c r="DG47" s="770"/>
      <c r="DH47" s="751"/>
      <c r="DI47" s="751"/>
      <c r="DJ47" s="751"/>
      <c r="DK47" s="771"/>
      <c r="DL47" s="770"/>
      <c r="DM47" s="751"/>
      <c r="DN47" s="751"/>
      <c r="DO47" s="751"/>
      <c r="DP47" s="771"/>
      <c r="DQ47" s="770"/>
      <c r="DR47" s="751"/>
      <c r="DS47" s="751"/>
      <c r="DT47" s="751"/>
      <c r="DU47" s="771"/>
      <c r="DV47" s="772"/>
      <c r="DW47" s="773"/>
      <c r="DX47" s="773"/>
      <c r="DY47" s="773"/>
      <c r="DZ47" s="774"/>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70"/>
      <c r="CI48" s="751"/>
      <c r="CJ48" s="751"/>
      <c r="CK48" s="751"/>
      <c r="CL48" s="771"/>
      <c r="CM48" s="770"/>
      <c r="CN48" s="751"/>
      <c r="CO48" s="751"/>
      <c r="CP48" s="751"/>
      <c r="CQ48" s="771"/>
      <c r="CR48" s="770"/>
      <c r="CS48" s="751"/>
      <c r="CT48" s="751"/>
      <c r="CU48" s="751"/>
      <c r="CV48" s="771"/>
      <c r="CW48" s="770"/>
      <c r="CX48" s="751"/>
      <c r="CY48" s="751"/>
      <c r="CZ48" s="751"/>
      <c r="DA48" s="771"/>
      <c r="DB48" s="770"/>
      <c r="DC48" s="751"/>
      <c r="DD48" s="751"/>
      <c r="DE48" s="751"/>
      <c r="DF48" s="771"/>
      <c r="DG48" s="770"/>
      <c r="DH48" s="751"/>
      <c r="DI48" s="751"/>
      <c r="DJ48" s="751"/>
      <c r="DK48" s="771"/>
      <c r="DL48" s="770"/>
      <c r="DM48" s="751"/>
      <c r="DN48" s="751"/>
      <c r="DO48" s="751"/>
      <c r="DP48" s="771"/>
      <c r="DQ48" s="770"/>
      <c r="DR48" s="751"/>
      <c r="DS48" s="751"/>
      <c r="DT48" s="751"/>
      <c r="DU48" s="771"/>
      <c r="DV48" s="772"/>
      <c r="DW48" s="773"/>
      <c r="DX48" s="773"/>
      <c r="DY48" s="773"/>
      <c r="DZ48" s="774"/>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70"/>
      <c r="CI49" s="751"/>
      <c r="CJ49" s="751"/>
      <c r="CK49" s="751"/>
      <c r="CL49" s="771"/>
      <c r="CM49" s="770"/>
      <c r="CN49" s="751"/>
      <c r="CO49" s="751"/>
      <c r="CP49" s="751"/>
      <c r="CQ49" s="771"/>
      <c r="CR49" s="770"/>
      <c r="CS49" s="751"/>
      <c r="CT49" s="751"/>
      <c r="CU49" s="751"/>
      <c r="CV49" s="771"/>
      <c r="CW49" s="770"/>
      <c r="CX49" s="751"/>
      <c r="CY49" s="751"/>
      <c r="CZ49" s="751"/>
      <c r="DA49" s="771"/>
      <c r="DB49" s="770"/>
      <c r="DC49" s="751"/>
      <c r="DD49" s="751"/>
      <c r="DE49" s="751"/>
      <c r="DF49" s="771"/>
      <c r="DG49" s="770"/>
      <c r="DH49" s="751"/>
      <c r="DI49" s="751"/>
      <c r="DJ49" s="751"/>
      <c r="DK49" s="771"/>
      <c r="DL49" s="770"/>
      <c r="DM49" s="751"/>
      <c r="DN49" s="751"/>
      <c r="DO49" s="751"/>
      <c r="DP49" s="771"/>
      <c r="DQ49" s="770"/>
      <c r="DR49" s="751"/>
      <c r="DS49" s="751"/>
      <c r="DT49" s="751"/>
      <c r="DU49" s="771"/>
      <c r="DV49" s="772"/>
      <c r="DW49" s="773"/>
      <c r="DX49" s="773"/>
      <c r="DY49" s="773"/>
      <c r="DZ49" s="774"/>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70"/>
      <c r="CI50" s="751"/>
      <c r="CJ50" s="751"/>
      <c r="CK50" s="751"/>
      <c r="CL50" s="771"/>
      <c r="CM50" s="770"/>
      <c r="CN50" s="751"/>
      <c r="CO50" s="751"/>
      <c r="CP50" s="751"/>
      <c r="CQ50" s="771"/>
      <c r="CR50" s="770"/>
      <c r="CS50" s="751"/>
      <c r="CT50" s="751"/>
      <c r="CU50" s="751"/>
      <c r="CV50" s="771"/>
      <c r="CW50" s="770"/>
      <c r="CX50" s="751"/>
      <c r="CY50" s="751"/>
      <c r="CZ50" s="751"/>
      <c r="DA50" s="771"/>
      <c r="DB50" s="770"/>
      <c r="DC50" s="751"/>
      <c r="DD50" s="751"/>
      <c r="DE50" s="751"/>
      <c r="DF50" s="771"/>
      <c r="DG50" s="770"/>
      <c r="DH50" s="751"/>
      <c r="DI50" s="751"/>
      <c r="DJ50" s="751"/>
      <c r="DK50" s="771"/>
      <c r="DL50" s="770"/>
      <c r="DM50" s="751"/>
      <c r="DN50" s="751"/>
      <c r="DO50" s="751"/>
      <c r="DP50" s="771"/>
      <c r="DQ50" s="770"/>
      <c r="DR50" s="751"/>
      <c r="DS50" s="751"/>
      <c r="DT50" s="751"/>
      <c r="DU50" s="771"/>
      <c r="DV50" s="772"/>
      <c r="DW50" s="773"/>
      <c r="DX50" s="773"/>
      <c r="DY50" s="773"/>
      <c r="DZ50" s="774"/>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70"/>
      <c r="CI51" s="751"/>
      <c r="CJ51" s="751"/>
      <c r="CK51" s="751"/>
      <c r="CL51" s="771"/>
      <c r="CM51" s="770"/>
      <c r="CN51" s="751"/>
      <c r="CO51" s="751"/>
      <c r="CP51" s="751"/>
      <c r="CQ51" s="771"/>
      <c r="CR51" s="770"/>
      <c r="CS51" s="751"/>
      <c r="CT51" s="751"/>
      <c r="CU51" s="751"/>
      <c r="CV51" s="771"/>
      <c r="CW51" s="770"/>
      <c r="CX51" s="751"/>
      <c r="CY51" s="751"/>
      <c r="CZ51" s="751"/>
      <c r="DA51" s="771"/>
      <c r="DB51" s="770"/>
      <c r="DC51" s="751"/>
      <c r="DD51" s="751"/>
      <c r="DE51" s="751"/>
      <c r="DF51" s="771"/>
      <c r="DG51" s="770"/>
      <c r="DH51" s="751"/>
      <c r="DI51" s="751"/>
      <c r="DJ51" s="751"/>
      <c r="DK51" s="771"/>
      <c r="DL51" s="770"/>
      <c r="DM51" s="751"/>
      <c r="DN51" s="751"/>
      <c r="DO51" s="751"/>
      <c r="DP51" s="771"/>
      <c r="DQ51" s="770"/>
      <c r="DR51" s="751"/>
      <c r="DS51" s="751"/>
      <c r="DT51" s="751"/>
      <c r="DU51" s="771"/>
      <c r="DV51" s="772"/>
      <c r="DW51" s="773"/>
      <c r="DX51" s="773"/>
      <c r="DY51" s="773"/>
      <c r="DZ51" s="774"/>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70"/>
      <c r="CI52" s="751"/>
      <c r="CJ52" s="751"/>
      <c r="CK52" s="751"/>
      <c r="CL52" s="771"/>
      <c r="CM52" s="770"/>
      <c r="CN52" s="751"/>
      <c r="CO52" s="751"/>
      <c r="CP52" s="751"/>
      <c r="CQ52" s="771"/>
      <c r="CR52" s="770"/>
      <c r="CS52" s="751"/>
      <c r="CT52" s="751"/>
      <c r="CU52" s="751"/>
      <c r="CV52" s="771"/>
      <c r="CW52" s="770"/>
      <c r="CX52" s="751"/>
      <c r="CY52" s="751"/>
      <c r="CZ52" s="751"/>
      <c r="DA52" s="771"/>
      <c r="DB52" s="770"/>
      <c r="DC52" s="751"/>
      <c r="DD52" s="751"/>
      <c r="DE52" s="751"/>
      <c r="DF52" s="771"/>
      <c r="DG52" s="770"/>
      <c r="DH52" s="751"/>
      <c r="DI52" s="751"/>
      <c r="DJ52" s="751"/>
      <c r="DK52" s="771"/>
      <c r="DL52" s="770"/>
      <c r="DM52" s="751"/>
      <c r="DN52" s="751"/>
      <c r="DO52" s="751"/>
      <c r="DP52" s="771"/>
      <c r="DQ52" s="770"/>
      <c r="DR52" s="751"/>
      <c r="DS52" s="751"/>
      <c r="DT52" s="751"/>
      <c r="DU52" s="771"/>
      <c r="DV52" s="772"/>
      <c r="DW52" s="773"/>
      <c r="DX52" s="773"/>
      <c r="DY52" s="773"/>
      <c r="DZ52" s="774"/>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70"/>
      <c r="CI53" s="751"/>
      <c r="CJ53" s="751"/>
      <c r="CK53" s="751"/>
      <c r="CL53" s="771"/>
      <c r="CM53" s="770"/>
      <c r="CN53" s="751"/>
      <c r="CO53" s="751"/>
      <c r="CP53" s="751"/>
      <c r="CQ53" s="771"/>
      <c r="CR53" s="770"/>
      <c r="CS53" s="751"/>
      <c r="CT53" s="751"/>
      <c r="CU53" s="751"/>
      <c r="CV53" s="771"/>
      <c r="CW53" s="770"/>
      <c r="CX53" s="751"/>
      <c r="CY53" s="751"/>
      <c r="CZ53" s="751"/>
      <c r="DA53" s="771"/>
      <c r="DB53" s="770"/>
      <c r="DC53" s="751"/>
      <c r="DD53" s="751"/>
      <c r="DE53" s="751"/>
      <c r="DF53" s="771"/>
      <c r="DG53" s="770"/>
      <c r="DH53" s="751"/>
      <c r="DI53" s="751"/>
      <c r="DJ53" s="751"/>
      <c r="DK53" s="771"/>
      <c r="DL53" s="770"/>
      <c r="DM53" s="751"/>
      <c r="DN53" s="751"/>
      <c r="DO53" s="751"/>
      <c r="DP53" s="771"/>
      <c r="DQ53" s="770"/>
      <c r="DR53" s="751"/>
      <c r="DS53" s="751"/>
      <c r="DT53" s="751"/>
      <c r="DU53" s="771"/>
      <c r="DV53" s="772"/>
      <c r="DW53" s="773"/>
      <c r="DX53" s="773"/>
      <c r="DY53" s="773"/>
      <c r="DZ53" s="774"/>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70"/>
      <c r="CI54" s="751"/>
      <c r="CJ54" s="751"/>
      <c r="CK54" s="751"/>
      <c r="CL54" s="771"/>
      <c r="CM54" s="770"/>
      <c r="CN54" s="751"/>
      <c r="CO54" s="751"/>
      <c r="CP54" s="751"/>
      <c r="CQ54" s="771"/>
      <c r="CR54" s="770"/>
      <c r="CS54" s="751"/>
      <c r="CT54" s="751"/>
      <c r="CU54" s="751"/>
      <c r="CV54" s="771"/>
      <c r="CW54" s="770"/>
      <c r="CX54" s="751"/>
      <c r="CY54" s="751"/>
      <c r="CZ54" s="751"/>
      <c r="DA54" s="771"/>
      <c r="DB54" s="770"/>
      <c r="DC54" s="751"/>
      <c r="DD54" s="751"/>
      <c r="DE54" s="751"/>
      <c r="DF54" s="771"/>
      <c r="DG54" s="770"/>
      <c r="DH54" s="751"/>
      <c r="DI54" s="751"/>
      <c r="DJ54" s="751"/>
      <c r="DK54" s="771"/>
      <c r="DL54" s="770"/>
      <c r="DM54" s="751"/>
      <c r="DN54" s="751"/>
      <c r="DO54" s="751"/>
      <c r="DP54" s="771"/>
      <c r="DQ54" s="770"/>
      <c r="DR54" s="751"/>
      <c r="DS54" s="751"/>
      <c r="DT54" s="751"/>
      <c r="DU54" s="771"/>
      <c r="DV54" s="772"/>
      <c r="DW54" s="773"/>
      <c r="DX54" s="773"/>
      <c r="DY54" s="773"/>
      <c r="DZ54" s="774"/>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70"/>
      <c r="CI55" s="751"/>
      <c r="CJ55" s="751"/>
      <c r="CK55" s="751"/>
      <c r="CL55" s="771"/>
      <c r="CM55" s="770"/>
      <c r="CN55" s="751"/>
      <c r="CO55" s="751"/>
      <c r="CP55" s="751"/>
      <c r="CQ55" s="771"/>
      <c r="CR55" s="770"/>
      <c r="CS55" s="751"/>
      <c r="CT55" s="751"/>
      <c r="CU55" s="751"/>
      <c r="CV55" s="771"/>
      <c r="CW55" s="770"/>
      <c r="CX55" s="751"/>
      <c r="CY55" s="751"/>
      <c r="CZ55" s="751"/>
      <c r="DA55" s="771"/>
      <c r="DB55" s="770"/>
      <c r="DC55" s="751"/>
      <c r="DD55" s="751"/>
      <c r="DE55" s="751"/>
      <c r="DF55" s="771"/>
      <c r="DG55" s="770"/>
      <c r="DH55" s="751"/>
      <c r="DI55" s="751"/>
      <c r="DJ55" s="751"/>
      <c r="DK55" s="771"/>
      <c r="DL55" s="770"/>
      <c r="DM55" s="751"/>
      <c r="DN55" s="751"/>
      <c r="DO55" s="751"/>
      <c r="DP55" s="771"/>
      <c r="DQ55" s="770"/>
      <c r="DR55" s="751"/>
      <c r="DS55" s="751"/>
      <c r="DT55" s="751"/>
      <c r="DU55" s="771"/>
      <c r="DV55" s="772"/>
      <c r="DW55" s="773"/>
      <c r="DX55" s="773"/>
      <c r="DY55" s="773"/>
      <c r="DZ55" s="774"/>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70"/>
      <c r="CI56" s="751"/>
      <c r="CJ56" s="751"/>
      <c r="CK56" s="751"/>
      <c r="CL56" s="771"/>
      <c r="CM56" s="770"/>
      <c r="CN56" s="751"/>
      <c r="CO56" s="751"/>
      <c r="CP56" s="751"/>
      <c r="CQ56" s="771"/>
      <c r="CR56" s="770"/>
      <c r="CS56" s="751"/>
      <c r="CT56" s="751"/>
      <c r="CU56" s="751"/>
      <c r="CV56" s="771"/>
      <c r="CW56" s="770"/>
      <c r="CX56" s="751"/>
      <c r="CY56" s="751"/>
      <c r="CZ56" s="751"/>
      <c r="DA56" s="771"/>
      <c r="DB56" s="770"/>
      <c r="DC56" s="751"/>
      <c r="DD56" s="751"/>
      <c r="DE56" s="751"/>
      <c r="DF56" s="771"/>
      <c r="DG56" s="770"/>
      <c r="DH56" s="751"/>
      <c r="DI56" s="751"/>
      <c r="DJ56" s="751"/>
      <c r="DK56" s="771"/>
      <c r="DL56" s="770"/>
      <c r="DM56" s="751"/>
      <c r="DN56" s="751"/>
      <c r="DO56" s="751"/>
      <c r="DP56" s="771"/>
      <c r="DQ56" s="770"/>
      <c r="DR56" s="751"/>
      <c r="DS56" s="751"/>
      <c r="DT56" s="751"/>
      <c r="DU56" s="771"/>
      <c r="DV56" s="772"/>
      <c r="DW56" s="773"/>
      <c r="DX56" s="773"/>
      <c r="DY56" s="773"/>
      <c r="DZ56" s="774"/>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70"/>
      <c r="CI57" s="751"/>
      <c r="CJ57" s="751"/>
      <c r="CK57" s="751"/>
      <c r="CL57" s="771"/>
      <c r="CM57" s="770"/>
      <c r="CN57" s="751"/>
      <c r="CO57" s="751"/>
      <c r="CP57" s="751"/>
      <c r="CQ57" s="771"/>
      <c r="CR57" s="770"/>
      <c r="CS57" s="751"/>
      <c r="CT57" s="751"/>
      <c r="CU57" s="751"/>
      <c r="CV57" s="771"/>
      <c r="CW57" s="770"/>
      <c r="CX57" s="751"/>
      <c r="CY57" s="751"/>
      <c r="CZ57" s="751"/>
      <c r="DA57" s="771"/>
      <c r="DB57" s="770"/>
      <c r="DC57" s="751"/>
      <c r="DD57" s="751"/>
      <c r="DE57" s="751"/>
      <c r="DF57" s="771"/>
      <c r="DG57" s="770"/>
      <c r="DH57" s="751"/>
      <c r="DI57" s="751"/>
      <c r="DJ57" s="751"/>
      <c r="DK57" s="771"/>
      <c r="DL57" s="770"/>
      <c r="DM57" s="751"/>
      <c r="DN57" s="751"/>
      <c r="DO57" s="751"/>
      <c r="DP57" s="771"/>
      <c r="DQ57" s="770"/>
      <c r="DR57" s="751"/>
      <c r="DS57" s="751"/>
      <c r="DT57" s="751"/>
      <c r="DU57" s="771"/>
      <c r="DV57" s="772"/>
      <c r="DW57" s="773"/>
      <c r="DX57" s="773"/>
      <c r="DY57" s="773"/>
      <c r="DZ57" s="774"/>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70"/>
      <c r="CI58" s="751"/>
      <c r="CJ58" s="751"/>
      <c r="CK58" s="751"/>
      <c r="CL58" s="771"/>
      <c r="CM58" s="770"/>
      <c r="CN58" s="751"/>
      <c r="CO58" s="751"/>
      <c r="CP58" s="751"/>
      <c r="CQ58" s="771"/>
      <c r="CR58" s="770"/>
      <c r="CS58" s="751"/>
      <c r="CT58" s="751"/>
      <c r="CU58" s="751"/>
      <c r="CV58" s="771"/>
      <c r="CW58" s="770"/>
      <c r="CX58" s="751"/>
      <c r="CY58" s="751"/>
      <c r="CZ58" s="751"/>
      <c r="DA58" s="771"/>
      <c r="DB58" s="770"/>
      <c r="DC58" s="751"/>
      <c r="DD58" s="751"/>
      <c r="DE58" s="751"/>
      <c r="DF58" s="771"/>
      <c r="DG58" s="770"/>
      <c r="DH58" s="751"/>
      <c r="DI58" s="751"/>
      <c r="DJ58" s="751"/>
      <c r="DK58" s="771"/>
      <c r="DL58" s="770"/>
      <c r="DM58" s="751"/>
      <c r="DN58" s="751"/>
      <c r="DO58" s="751"/>
      <c r="DP58" s="771"/>
      <c r="DQ58" s="770"/>
      <c r="DR58" s="751"/>
      <c r="DS58" s="751"/>
      <c r="DT58" s="751"/>
      <c r="DU58" s="771"/>
      <c r="DV58" s="772"/>
      <c r="DW58" s="773"/>
      <c r="DX58" s="773"/>
      <c r="DY58" s="773"/>
      <c r="DZ58" s="774"/>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70"/>
      <c r="CI59" s="751"/>
      <c r="CJ59" s="751"/>
      <c r="CK59" s="751"/>
      <c r="CL59" s="771"/>
      <c r="CM59" s="770"/>
      <c r="CN59" s="751"/>
      <c r="CO59" s="751"/>
      <c r="CP59" s="751"/>
      <c r="CQ59" s="771"/>
      <c r="CR59" s="770"/>
      <c r="CS59" s="751"/>
      <c r="CT59" s="751"/>
      <c r="CU59" s="751"/>
      <c r="CV59" s="771"/>
      <c r="CW59" s="770"/>
      <c r="CX59" s="751"/>
      <c r="CY59" s="751"/>
      <c r="CZ59" s="751"/>
      <c r="DA59" s="771"/>
      <c r="DB59" s="770"/>
      <c r="DC59" s="751"/>
      <c r="DD59" s="751"/>
      <c r="DE59" s="751"/>
      <c r="DF59" s="771"/>
      <c r="DG59" s="770"/>
      <c r="DH59" s="751"/>
      <c r="DI59" s="751"/>
      <c r="DJ59" s="751"/>
      <c r="DK59" s="771"/>
      <c r="DL59" s="770"/>
      <c r="DM59" s="751"/>
      <c r="DN59" s="751"/>
      <c r="DO59" s="751"/>
      <c r="DP59" s="771"/>
      <c r="DQ59" s="770"/>
      <c r="DR59" s="751"/>
      <c r="DS59" s="751"/>
      <c r="DT59" s="751"/>
      <c r="DU59" s="771"/>
      <c r="DV59" s="772"/>
      <c r="DW59" s="773"/>
      <c r="DX59" s="773"/>
      <c r="DY59" s="773"/>
      <c r="DZ59" s="774"/>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70"/>
      <c r="CI60" s="751"/>
      <c r="CJ60" s="751"/>
      <c r="CK60" s="751"/>
      <c r="CL60" s="771"/>
      <c r="CM60" s="770"/>
      <c r="CN60" s="751"/>
      <c r="CO60" s="751"/>
      <c r="CP60" s="751"/>
      <c r="CQ60" s="771"/>
      <c r="CR60" s="770"/>
      <c r="CS60" s="751"/>
      <c r="CT60" s="751"/>
      <c r="CU60" s="751"/>
      <c r="CV60" s="771"/>
      <c r="CW60" s="770"/>
      <c r="CX60" s="751"/>
      <c r="CY60" s="751"/>
      <c r="CZ60" s="751"/>
      <c r="DA60" s="771"/>
      <c r="DB60" s="770"/>
      <c r="DC60" s="751"/>
      <c r="DD60" s="751"/>
      <c r="DE60" s="751"/>
      <c r="DF60" s="771"/>
      <c r="DG60" s="770"/>
      <c r="DH60" s="751"/>
      <c r="DI60" s="751"/>
      <c r="DJ60" s="751"/>
      <c r="DK60" s="771"/>
      <c r="DL60" s="770"/>
      <c r="DM60" s="751"/>
      <c r="DN60" s="751"/>
      <c r="DO60" s="751"/>
      <c r="DP60" s="771"/>
      <c r="DQ60" s="770"/>
      <c r="DR60" s="751"/>
      <c r="DS60" s="751"/>
      <c r="DT60" s="751"/>
      <c r="DU60" s="771"/>
      <c r="DV60" s="772"/>
      <c r="DW60" s="773"/>
      <c r="DX60" s="773"/>
      <c r="DY60" s="773"/>
      <c r="DZ60" s="774"/>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70"/>
      <c r="CI61" s="751"/>
      <c r="CJ61" s="751"/>
      <c r="CK61" s="751"/>
      <c r="CL61" s="771"/>
      <c r="CM61" s="770"/>
      <c r="CN61" s="751"/>
      <c r="CO61" s="751"/>
      <c r="CP61" s="751"/>
      <c r="CQ61" s="771"/>
      <c r="CR61" s="770"/>
      <c r="CS61" s="751"/>
      <c r="CT61" s="751"/>
      <c r="CU61" s="751"/>
      <c r="CV61" s="771"/>
      <c r="CW61" s="770"/>
      <c r="CX61" s="751"/>
      <c r="CY61" s="751"/>
      <c r="CZ61" s="751"/>
      <c r="DA61" s="771"/>
      <c r="DB61" s="770"/>
      <c r="DC61" s="751"/>
      <c r="DD61" s="751"/>
      <c r="DE61" s="751"/>
      <c r="DF61" s="771"/>
      <c r="DG61" s="770"/>
      <c r="DH61" s="751"/>
      <c r="DI61" s="751"/>
      <c r="DJ61" s="751"/>
      <c r="DK61" s="771"/>
      <c r="DL61" s="770"/>
      <c r="DM61" s="751"/>
      <c r="DN61" s="751"/>
      <c r="DO61" s="751"/>
      <c r="DP61" s="771"/>
      <c r="DQ61" s="770"/>
      <c r="DR61" s="751"/>
      <c r="DS61" s="751"/>
      <c r="DT61" s="751"/>
      <c r="DU61" s="771"/>
      <c r="DV61" s="772"/>
      <c r="DW61" s="773"/>
      <c r="DX61" s="773"/>
      <c r="DY61" s="773"/>
      <c r="DZ61" s="774"/>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387</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70"/>
      <c r="CI62" s="751"/>
      <c r="CJ62" s="751"/>
      <c r="CK62" s="751"/>
      <c r="CL62" s="771"/>
      <c r="CM62" s="770"/>
      <c r="CN62" s="751"/>
      <c r="CO62" s="751"/>
      <c r="CP62" s="751"/>
      <c r="CQ62" s="771"/>
      <c r="CR62" s="770"/>
      <c r="CS62" s="751"/>
      <c r="CT62" s="751"/>
      <c r="CU62" s="751"/>
      <c r="CV62" s="771"/>
      <c r="CW62" s="770"/>
      <c r="CX62" s="751"/>
      <c r="CY62" s="751"/>
      <c r="CZ62" s="751"/>
      <c r="DA62" s="771"/>
      <c r="DB62" s="770"/>
      <c r="DC62" s="751"/>
      <c r="DD62" s="751"/>
      <c r="DE62" s="751"/>
      <c r="DF62" s="771"/>
      <c r="DG62" s="770"/>
      <c r="DH62" s="751"/>
      <c r="DI62" s="751"/>
      <c r="DJ62" s="751"/>
      <c r="DK62" s="771"/>
      <c r="DL62" s="770"/>
      <c r="DM62" s="751"/>
      <c r="DN62" s="751"/>
      <c r="DO62" s="751"/>
      <c r="DP62" s="771"/>
      <c r="DQ62" s="770"/>
      <c r="DR62" s="751"/>
      <c r="DS62" s="751"/>
      <c r="DT62" s="751"/>
      <c r="DU62" s="771"/>
      <c r="DV62" s="772"/>
      <c r="DW62" s="773"/>
      <c r="DX62" s="773"/>
      <c r="DY62" s="773"/>
      <c r="DZ62" s="774"/>
      <c r="EA62" s="197"/>
    </row>
    <row r="63" spans="1:131" s="198" customFormat="1" ht="26.25" customHeight="1" thickBot="1" x14ac:dyDescent="0.2">
      <c r="A63" s="215" t="s">
        <v>370</v>
      </c>
      <c r="B63" s="779" t="s">
        <v>388</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26589</v>
      </c>
      <c r="AG63" s="831"/>
      <c r="AH63" s="831"/>
      <c r="AI63" s="831"/>
      <c r="AJ63" s="832"/>
      <c r="AK63" s="833"/>
      <c r="AL63" s="828"/>
      <c r="AM63" s="828"/>
      <c r="AN63" s="828"/>
      <c r="AO63" s="828"/>
      <c r="AP63" s="831">
        <v>758851</v>
      </c>
      <c r="AQ63" s="831"/>
      <c r="AR63" s="831"/>
      <c r="AS63" s="831"/>
      <c r="AT63" s="831"/>
      <c r="AU63" s="831">
        <v>287765</v>
      </c>
      <c r="AV63" s="831"/>
      <c r="AW63" s="831"/>
      <c r="AX63" s="831"/>
      <c r="AY63" s="831"/>
      <c r="AZ63" s="835"/>
      <c r="BA63" s="835"/>
      <c r="BB63" s="835"/>
      <c r="BC63" s="835"/>
      <c r="BD63" s="835"/>
      <c r="BE63" s="836"/>
      <c r="BF63" s="836"/>
      <c r="BG63" s="836"/>
      <c r="BH63" s="836"/>
      <c r="BI63" s="837"/>
      <c r="BJ63" s="838" t="s">
        <v>389</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70"/>
      <c r="CI63" s="751"/>
      <c r="CJ63" s="751"/>
      <c r="CK63" s="751"/>
      <c r="CL63" s="771"/>
      <c r="CM63" s="770"/>
      <c r="CN63" s="751"/>
      <c r="CO63" s="751"/>
      <c r="CP63" s="751"/>
      <c r="CQ63" s="771"/>
      <c r="CR63" s="770"/>
      <c r="CS63" s="751"/>
      <c r="CT63" s="751"/>
      <c r="CU63" s="751"/>
      <c r="CV63" s="771"/>
      <c r="CW63" s="770"/>
      <c r="CX63" s="751"/>
      <c r="CY63" s="751"/>
      <c r="CZ63" s="751"/>
      <c r="DA63" s="771"/>
      <c r="DB63" s="770"/>
      <c r="DC63" s="751"/>
      <c r="DD63" s="751"/>
      <c r="DE63" s="751"/>
      <c r="DF63" s="771"/>
      <c r="DG63" s="770"/>
      <c r="DH63" s="751"/>
      <c r="DI63" s="751"/>
      <c r="DJ63" s="751"/>
      <c r="DK63" s="771"/>
      <c r="DL63" s="770"/>
      <c r="DM63" s="751"/>
      <c r="DN63" s="751"/>
      <c r="DO63" s="751"/>
      <c r="DP63" s="771"/>
      <c r="DQ63" s="770"/>
      <c r="DR63" s="751"/>
      <c r="DS63" s="751"/>
      <c r="DT63" s="751"/>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70"/>
      <c r="CI64" s="751"/>
      <c r="CJ64" s="751"/>
      <c r="CK64" s="751"/>
      <c r="CL64" s="771"/>
      <c r="CM64" s="770"/>
      <c r="CN64" s="751"/>
      <c r="CO64" s="751"/>
      <c r="CP64" s="751"/>
      <c r="CQ64" s="771"/>
      <c r="CR64" s="770"/>
      <c r="CS64" s="751"/>
      <c r="CT64" s="751"/>
      <c r="CU64" s="751"/>
      <c r="CV64" s="771"/>
      <c r="CW64" s="770"/>
      <c r="CX64" s="751"/>
      <c r="CY64" s="751"/>
      <c r="CZ64" s="751"/>
      <c r="DA64" s="771"/>
      <c r="DB64" s="770"/>
      <c r="DC64" s="751"/>
      <c r="DD64" s="751"/>
      <c r="DE64" s="751"/>
      <c r="DF64" s="771"/>
      <c r="DG64" s="770"/>
      <c r="DH64" s="751"/>
      <c r="DI64" s="751"/>
      <c r="DJ64" s="751"/>
      <c r="DK64" s="771"/>
      <c r="DL64" s="770"/>
      <c r="DM64" s="751"/>
      <c r="DN64" s="751"/>
      <c r="DO64" s="751"/>
      <c r="DP64" s="771"/>
      <c r="DQ64" s="770"/>
      <c r="DR64" s="751"/>
      <c r="DS64" s="751"/>
      <c r="DT64" s="751"/>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70"/>
      <c r="CI65" s="751"/>
      <c r="CJ65" s="751"/>
      <c r="CK65" s="751"/>
      <c r="CL65" s="771"/>
      <c r="CM65" s="770"/>
      <c r="CN65" s="751"/>
      <c r="CO65" s="751"/>
      <c r="CP65" s="751"/>
      <c r="CQ65" s="771"/>
      <c r="CR65" s="770"/>
      <c r="CS65" s="751"/>
      <c r="CT65" s="751"/>
      <c r="CU65" s="751"/>
      <c r="CV65" s="771"/>
      <c r="CW65" s="770"/>
      <c r="CX65" s="751"/>
      <c r="CY65" s="751"/>
      <c r="CZ65" s="751"/>
      <c r="DA65" s="771"/>
      <c r="DB65" s="770"/>
      <c r="DC65" s="751"/>
      <c r="DD65" s="751"/>
      <c r="DE65" s="751"/>
      <c r="DF65" s="771"/>
      <c r="DG65" s="770"/>
      <c r="DH65" s="751"/>
      <c r="DI65" s="751"/>
      <c r="DJ65" s="751"/>
      <c r="DK65" s="771"/>
      <c r="DL65" s="770"/>
      <c r="DM65" s="751"/>
      <c r="DN65" s="751"/>
      <c r="DO65" s="751"/>
      <c r="DP65" s="771"/>
      <c r="DQ65" s="770"/>
      <c r="DR65" s="751"/>
      <c r="DS65" s="751"/>
      <c r="DT65" s="751"/>
      <c r="DU65" s="771"/>
      <c r="DV65" s="772"/>
      <c r="DW65" s="773"/>
      <c r="DX65" s="773"/>
      <c r="DY65" s="773"/>
      <c r="DZ65" s="774"/>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392</v>
      </c>
      <c r="R66" s="704"/>
      <c r="S66" s="704"/>
      <c r="T66" s="704"/>
      <c r="U66" s="705"/>
      <c r="V66" s="703" t="s">
        <v>393</v>
      </c>
      <c r="W66" s="704"/>
      <c r="X66" s="704"/>
      <c r="Y66" s="704"/>
      <c r="Z66" s="705"/>
      <c r="AA66" s="703" t="s">
        <v>394</v>
      </c>
      <c r="AB66" s="704"/>
      <c r="AC66" s="704"/>
      <c r="AD66" s="704"/>
      <c r="AE66" s="705"/>
      <c r="AF66" s="841" t="s">
        <v>395</v>
      </c>
      <c r="AG66" s="802"/>
      <c r="AH66" s="802"/>
      <c r="AI66" s="802"/>
      <c r="AJ66" s="842"/>
      <c r="AK66" s="703" t="s">
        <v>396</v>
      </c>
      <c r="AL66" s="727"/>
      <c r="AM66" s="727"/>
      <c r="AN66" s="727"/>
      <c r="AO66" s="728"/>
      <c r="AP66" s="703" t="s">
        <v>397</v>
      </c>
      <c r="AQ66" s="704"/>
      <c r="AR66" s="704"/>
      <c r="AS66" s="704"/>
      <c r="AT66" s="705"/>
      <c r="AU66" s="703" t="s">
        <v>398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3"/>
      <c r="AG67" s="805"/>
      <c r="AH67" s="805"/>
      <c r="AI67" s="805"/>
      <c r="AJ67" s="844"/>
      <c r="AK67" s="84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552</v>
      </c>
      <c r="C68" s="859"/>
      <c r="D68" s="859"/>
      <c r="E68" s="859"/>
      <c r="F68" s="859"/>
      <c r="G68" s="859"/>
      <c r="H68" s="859"/>
      <c r="I68" s="859"/>
      <c r="J68" s="859"/>
      <c r="K68" s="859"/>
      <c r="L68" s="859"/>
      <c r="M68" s="859"/>
      <c r="N68" s="859"/>
      <c r="O68" s="859"/>
      <c r="P68" s="860"/>
      <c r="Q68" s="861">
        <v>24451</v>
      </c>
      <c r="R68" s="855"/>
      <c r="S68" s="855"/>
      <c r="T68" s="855"/>
      <c r="U68" s="855"/>
      <c r="V68" s="855">
        <v>24451</v>
      </c>
      <c r="W68" s="855"/>
      <c r="X68" s="855"/>
      <c r="Y68" s="855"/>
      <c r="Z68" s="855"/>
      <c r="AA68" s="855" t="s">
        <v>541</v>
      </c>
      <c r="AB68" s="855"/>
      <c r="AC68" s="855"/>
      <c r="AD68" s="855"/>
      <c r="AE68" s="855"/>
      <c r="AF68" s="855" t="s">
        <v>541</v>
      </c>
      <c r="AG68" s="855"/>
      <c r="AH68" s="855"/>
      <c r="AI68" s="855"/>
      <c r="AJ68" s="855"/>
      <c r="AK68" s="855">
        <v>9932</v>
      </c>
      <c r="AL68" s="855"/>
      <c r="AM68" s="855"/>
      <c r="AN68" s="855"/>
      <c r="AO68" s="855"/>
      <c r="AP68" s="855" t="s">
        <v>541</v>
      </c>
      <c r="AQ68" s="855"/>
      <c r="AR68" s="855"/>
      <c r="AS68" s="855"/>
      <c r="AT68" s="855"/>
      <c r="AU68" s="855" t="s">
        <v>541</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62" t="s">
        <v>553</v>
      </c>
      <c r="C69" s="863"/>
      <c r="D69" s="863"/>
      <c r="E69" s="863"/>
      <c r="F69" s="863"/>
      <c r="G69" s="863"/>
      <c r="H69" s="863"/>
      <c r="I69" s="863"/>
      <c r="J69" s="863"/>
      <c r="K69" s="863"/>
      <c r="L69" s="863"/>
      <c r="M69" s="863"/>
      <c r="N69" s="863"/>
      <c r="O69" s="863"/>
      <c r="P69" s="864"/>
      <c r="Q69" s="865">
        <v>80</v>
      </c>
      <c r="R69" s="820"/>
      <c r="S69" s="820"/>
      <c r="T69" s="820"/>
      <c r="U69" s="820"/>
      <c r="V69" s="820">
        <v>61</v>
      </c>
      <c r="W69" s="820"/>
      <c r="X69" s="820"/>
      <c r="Y69" s="820"/>
      <c r="Z69" s="820"/>
      <c r="AA69" s="820">
        <v>19</v>
      </c>
      <c r="AB69" s="820"/>
      <c r="AC69" s="820"/>
      <c r="AD69" s="820"/>
      <c r="AE69" s="820"/>
      <c r="AF69" s="820">
        <v>19</v>
      </c>
      <c r="AG69" s="820"/>
      <c r="AH69" s="820"/>
      <c r="AI69" s="820"/>
      <c r="AJ69" s="820"/>
      <c r="AK69" s="820" t="s">
        <v>541</v>
      </c>
      <c r="AL69" s="820"/>
      <c r="AM69" s="820"/>
      <c r="AN69" s="820"/>
      <c r="AO69" s="820"/>
      <c r="AP69" s="820" t="s">
        <v>541</v>
      </c>
      <c r="AQ69" s="820"/>
      <c r="AR69" s="820"/>
      <c r="AS69" s="820"/>
      <c r="AT69" s="820"/>
      <c r="AU69" s="820" t="s">
        <v>541</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554</v>
      </c>
      <c r="C70" s="863"/>
      <c r="D70" s="863"/>
      <c r="E70" s="863"/>
      <c r="F70" s="863"/>
      <c r="G70" s="863"/>
      <c r="H70" s="863"/>
      <c r="I70" s="863"/>
      <c r="J70" s="863"/>
      <c r="K70" s="863"/>
      <c r="L70" s="863"/>
      <c r="M70" s="863"/>
      <c r="N70" s="863"/>
      <c r="O70" s="863"/>
      <c r="P70" s="864"/>
      <c r="Q70" s="865">
        <v>563</v>
      </c>
      <c r="R70" s="820"/>
      <c r="S70" s="820"/>
      <c r="T70" s="820"/>
      <c r="U70" s="820"/>
      <c r="V70" s="820">
        <v>232</v>
      </c>
      <c r="W70" s="820"/>
      <c r="X70" s="820"/>
      <c r="Y70" s="820"/>
      <c r="Z70" s="820"/>
      <c r="AA70" s="820">
        <v>331</v>
      </c>
      <c r="AB70" s="820"/>
      <c r="AC70" s="820"/>
      <c r="AD70" s="820"/>
      <c r="AE70" s="820"/>
      <c r="AF70" s="820">
        <v>331</v>
      </c>
      <c r="AG70" s="820"/>
      <c r="AH70" s="820"/>
      <c r="AI70" s="820"/>
      <c r="AJ70" s="820"/>
      <c r="AK70" s="820">
        <v>215</v>
      </c>
      <c r="AL70" s="820"/>
      <c r="AM70" s="820"/>
      <c r="AN70" s="820"/>
      <c r="AO70" s="820"/>
      <c r="AP70" s="820" t="s">
        <v>541</v>
      </c>
      <c r="AQ70" s="820"/>
      <c r="AR70" s="820"/>
      <c r="AS70" s="820"/>
      <c r="AT70" s="820"/>
      <c r="AU70" s="820" t="s">
        <v>541</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t="s">
        <v>555</v>
      </c>
      <c r="C71" s="863"/>
      <c r="D71" s="863"/>
      <c r="E71" s="863"/>
      <c r="F71" s="863"/>
      <c r="G71" s="863"/>
      <c r="H71" s="863"/>
      <c r="I71" s="863"/>
      <c r="J71" s="863"/>
      <c r="K71" s="863"/>
      <c r="L71" s="863"/>
      <c r="M71" s="863"/>
      <c r="N71" s="863"/>
      <c r="O71" s="863"/>
      <c r="P71" s="864"/>
      <c r="Q71" s="865" t="s">
        <v>541</v>
      </c>
      <c r="R71" s="820"/>
      <c r="S71" s="820"/>
      <c r="T71" s="820"/>
      <c r="U71" s="820"/>
      <c r="V71" s="820" t="s">
        <v>541</v>
      </c>
      <c r="W71" s="820"/>
      <c r="X71" s="820"/>
      <c r="Y71" s="820"/>
      <c r="Z71" s="820"/>
      <c r="AA71" s="820" t="s">
        <v>541</v>
      </c>
      <c r="AB71" s="820"/>
      <c r="AC71" s="820"/>
      <c r="AD71" s="820"/>
      <c r="AE71" s="820"/>
      <c r="AF71" s="820">
        <v>1174</v>
      </c>
      <c r="AG71" s="820"/>
      <c r="AH71" s="820"/>
      <c r="AI71" s="820"/>
      <c r="AJ71" s="820"/>
      <c r="AK71" s="820" t="s">
        <v>541</v>
      </c>
      <c r="AL71" s="820"/>
      <c r="AM71" s="820"/>
      <c r="AN71" s="820"/>
      <c r="AO71" s="820"/>
      <c r="AP71" s="820">
        <v>18287</v>
      </c>
      <c r="AQ71" s="820"/>
      <c r="AR71" s="820"/>
      <c r="AS71" s="820"/>
      <c r="AT71" s="820"/>
      <c r="AU71" s="820" t="s">
        <v>541</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c r="C72" s="863"/>
      <c r="D72" s="863"/>
      <c r="E72" s="863"/>
      <c r="F72" s="863"/>
      <c r="G72" s="863"/>
      <c r="H72" s="863"/>
      <c r="I72" s="863"/>
      <c r="J72" s="863"/>
      <c r="K72" s="863"/>
      <c r="L72" s="863"/>
      <c r="M72" s="863"/>
      <c r="N72" s="863"/>
      <c r="O72" s="863"/>
      <c r="P72" s="864"/>
      <c r="Q72" s="865"/>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c r="C73" s="863"/>
      <c r="D73" s="863"/>
      <c r="E73" s="863"/>
      <c r="F73" s="863"/>
      <c r="G73" s="863"/>
      <c r="H73" s="863"/>
      <c r="I73" s="863"/>
      <c r="J73" s="863"/>
      <c r="K73" s="863"/>
      <c r="L73" s="863"/>
      <c r="M73" s="863"/>
      <c r="N73" s="863"/>
      <c r="O73" s="863"/>
      <c r="P73" s="864"/>
      <c r="Q73" s="865"/>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c r="C74" s="863"/>
      <c r="D74" s="863"/>
      <c r="E74" s="863"/>
      <c r="F74" s="863"/>
      <c r="G74" s="863"/>
      <c r="H74" s="863"/>
      <c r="I74" s="863"/>
      <c r="J74" s="863"/>
      <c r="K74" s="863"/>
      <c r="L74" s="863"/>
      <c r="M74" s="863"/>
      <c r="N74" s="863"/>
      <c r="O74" s="863"/>
      <c r="P74" s="864"/>
      <c r="Q74" s="865"/>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c r="C75" s="863"/>
      <c r="D75" s="863"/>
      <c r="E75" s="863"/>
      <c r="F75" s="863"/>
      <c r="G75" s="863"/>
      <c r="H75" s="863"/>
      <c r="I75" s="863"/>
      <c r="J75" s="863"/>
      <c r="K75" s="863"/>
      <c r="L75" s="863"/>
      <c r="M75" s="863"/>
      <c r="N75" s="863"/>
      <c r="O75" s="863"/>
      <c r="P75" s="864"/>
      <c r="Q75" s="868"/>
      <c r="R75" s="869"/>
      <c r="S75" s="869"/>
      <c r="T75" s="869"/>
      <c r="U75" s="819"/>
      <c r="V75" s="870"/>
      <c r="W75" s="869"/>
      <c r="X75" s="869"/>
      <c r="Y75" s="869"/>
      <c r="Z75" s="819"/>
      <c r="AA75" s="870"/>
      <c r="AB75" s="869"/>
      <c r="AC75" s="869"/>
      <c r="AD75" s="869"/>
      <c r="AE75" s="819"/>
      <c r="AF75" s="870"/>
      <c r="AG75" s="869"/>
      <c r="AH75" s="869"/>
      <c r="AI75" s="869"/>
      <c r="AJ75" s="819"/>
      <c r="AK75" s="870"/>
      <c r="AL75" s="869"/>
      <c r="AM75" s="869"/>
      <c r="AN75" s="869"/>
      <c r="AO75" s="819"/>
      <c r="AP75" s="870"/>
      <c r="AQ75" s="869"/>
      <c r="AR75" s="869"/>
      <c r="AS75" s="869"/>
      <c r="AT75" s="819"/>
      <c r="AU75" s="870"/>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c r="C76" s="863"/>
      <c r="D76" s="863"/>
      <c r="E76" s="863"/>
      <c r="F76" s="863"/>
      <c r="G76" s="863"/>
      <c r="H76" s="863"/>
      <c r="I76" s="863"/>
      <c r="J76" s="863"/>
      <c r="K76" s="863"/>
      <c r="L76" s="863"/>
      <c r="M76" s="863"/>
      <c r="N76" s="863"/>
      <c r="O76" s="863"/>
      <c r="P76" s="864"/>
      <c r="Q76" s="868"/>
      <c r="R76" s="869"/>
      <c r="S76" s="869"/>
      <c r="T76" s="869"/>
      <c r="U76" s="819"/>
      <c r="V76" s="870"/>
      <c r="W76" s="869"/>
      <c r="X76" s="869"/>
      <c r="Y76" s="869"/>
      <c r="Z76" s="819"/>
      <c r="AA76" s="870"/>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370</v>
      </c>
      <c r="B88" s="779" t="s">
        <v>399</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v>1524</v>
      </c>
      <c r="AG88" s="831"/>
      <c r="AH88" s="831"/>
      <c r="AI88" s="831"/>
      <c r="AJ88" s="831"/>
      <c r="AK88" s="828"/>
      <c r="AL88" s="828"/>
      <c r="AM88" s="828"/>
      <c r="AN88" s="828"/>
      <c r="AO88" s="828"/>
      <c r="AP88" s="831">
        <v>18287</v>
      </c>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9" t="s">
        <v>400</v>
      </c>
      <c r="BS102" s="780"/>
      <c r="BT102" s="780"/>
      <c r="BU102" s="780"/>
      <c r="BV102" s="780"/>
      <c r="BW102" s="780"/>
      <c r="BX102" s="780"/>
      <c r="BY102" s="780"/>
      <c r="BZ102" s="780"/>
      <c r="CA102" s="780"/>
      <c r="CB102" s="780"/>
      <c r="CC102" s="780"/>
      <c r="CD102" s="780"/>
      <c r="CE102" s="780"/>
      <c r="CF102" s="780"/>
      <c r="CG102" s="781"/>
      <c r="CH102" s="878"/>
      <c r="CI102" s="879"/>
      <c r="CJ102" s="879"/>
      <c r="CK102" s="879"/>
      <c r="CL102" s="880"/>
      <c r="CM102" s="878"/>
      <c r="CN102" s="879"/>
      <c r="CO102" s="879"/>
      <c r="CP102" s="879"/>
      <c r="CQ102" s="880"/>
      <c r="CR102" s="881">
        <v>11514</v>
      </c>
      <c r="CS102" s="839"/>
      <c r="CT102" s="839"/>
      <c r="CU102" s="839"/>
      <c r="CV102" s="882"/>
      <c r="CW102" s="881">
        <v>2692</v>
      </c>
      <c r="CX102" s="839"/>
      <c r="CY102" s="839"/>
      <c r="CZ102" s="839"/>
      <c r="DA102" s="882"/>
      <c r="DB102" s="881">
        <v>843</v>
      </c>
      <c r="DC102" s="839"/>
      <c r="DD102" s="839"/>
      <c r="DE102" s="839"/>
      <c r="DF102" s="882"/>
      <c r="DG102" s="881">
        <v>0</v>
      </c>
      <c r="DH102" s="839"/>
      <c r="DI102" s="839"/>
      <c r="DJ102" s="839"/>
      <c r="DK102" s="882"/>
      <c r="DL102" s="881">
        <v>5301</v>
      </c>
      <c r="DM102" s="839"/>
      <c r="DN102" s="839"/>
      <c r="DO102" s="839"/>
      <c r="DP102" s="882"/>
      <c r="DQ102" s="881">
        <v>530</v>
      </c>
      <c r="DR102" s="839"/>
      <c r="DS102" s="839"/>
      <c r="DT102" s="839"/>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405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408</v>
      </c>
      <c r="AB109" s="884"/>
      <c r="AC109" s="884"/>
      <c r="AD109" s="884"/>
      <c r="AE109" s="885"/>
      <c r="AF109" s="883" t="s">
        <v>285</v>
      </c>
      <c r="AG109" s="884"/>
      <c r="AH109" s="884"/>
      <c r="AI109" s="884"/>
      <c r="AJ109" s="885"/>
      <c r="AK109" s="883" t="s">
        <v>284</v>
      </c>
      <c r="AL109" s="884"/>
      <c r="AM109" s="884"/>
      <c r="AN109" s="884"/>
      <c r="AO109" s="885"/>
      <c r="AP109" s="883" t="s">
        <v>409</v>
      </c>
      <c r="AQ109" s="884"/>
      <c r="AR109" s="884"/>
      <c r="AS109" s="884"/>
      <c r="AT109" s="886"/>
      <c r="AU109" s="905" t="s">
        <v>407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408</v>
      </c>
      <c r="BR109" s="884"/>
      <c r="BS109" s="884"/>
      <c r="BT109" s="884"/>
      <c r="BU109" s="885"/>
      <c r="BV109" s="883" t="s">
        <v>285</v>
      </c>
      <c r="BW109" s="884"/>
      <c r="BX109" s="884"/>
      <c r="BY109" s="884"/>
      <c r="BZ109" s="885"/>
      <c r="CA109" s="883" t="s">
        <v>284</v>
      </c>
      <c r="CB109" s="884"/>
      <c r="CC109" s="884"/>
      <c r="CD109" s="884"/>
      <c r="CE109" s="885"/>
      <c r="CF109" s="906" t="s">
        <v>409</v>
      </c>
      <c r="CG109" s="906"/>
      <c r="CH109" s="906"/>
      <c r="CI109" s="906"/>
      <c r="CJ109" s="906"/>
      <c r="CK109" s="883" t="s">
        <v>410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408</v>
      </c>
      <c r="DH109" s="884"/>
      <c r="DI109" s="884"/>
      <c r="DJ109" s="884"/>
      <c r="DK109" s="885"/>
      <c r="DL109" s="883" t="s">
        <v>285</v>
      </c>
      <c r="DM109" s="884"/>
      <c r="DN109" s="884"/>
      <c r="DO109" s="884"/>
      <c r="DP109" s="885"/>
      <c r="DQ109" s="883" t="s">
        <v>284</v>
      </c>
      <c r="DR109" s="884"/>
      <c r="DS109" s="884"/>
      <c r="DT109" s="884"/>
      <c r="DU109" s="885"/>
      <c r="DV109" s="883" t="s">
        <v>409</v>
      </c>
      <c r="DW109" s="884"/>
      <c r="DX109" s="884"/>
      <c r="DY109" s="884"/>
      <c r="DZ109" s="886"/>
    </row>
    <row r="110" spans="1:131" s="197" customFormat="1" ht="26.25" customHeight="1" x14ac:dyDescent="0.15">
      <c r="A110" s="887" t="s">
        <v>411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40239414</v>
      </c>
      <c r="AB110" s="891"/>
      <c r="AC110" s="891"/>
      <c r="AD110" s="891"/>
      <c r="AE110" s="892"/>
      <c r="AF110" s="893">
        <v>38928743</v>
      </c>
      <c r="AG110" s="891"/>
      <c r="AH110" s="891"/>
      <c r="AI110" s="891"/>
      <c r="AJ110" s="892"/>
      <c r="AK110" s="893">
        <v>35211200</v>
      </c>
      <c r="AL110" s="891"/>
      <c r="AM110" s="891"/>
      <c r="AN110" s="891"/>
      <c r="AO110" s="892"/>
      <c r="AP110" s="894">
        <v>9.1999999999999993</v>
      </c>
      <c r="AQ110" s="895"/>
      <c r="AR110" s="895"/>
      <c r="AS110" s="895"/>
      <c r="AT110" s="896"/>
      <c r="AU110" s="897" t="s">
        <v>61</v>
      </c>
      <c r="AV110" s="898"/>
      <c r="AW110" s="898"/>
      <c r="AX110" s="898"/>
      <c r="AY110" s="899"/>
      <c r="AZ110" s="941" t="s">
        <v>412</v>
      </c>
      <c r="BA110" s="888"/>
      <c r="BB110" s="888"/>
      <c r="BC110" s="888"/>
      <c r="BD110" s="888"/>
      <c r="BE110" s="888"/>
      <c r="BF110" s="888"/>
      <c r="BG110" s="888"/>
      <c r="BH110" s="888"/>
      <c r="BI110" s="888"/>
      <c r="BJ110" s="888"/>
      <c r="BK110" s="888"/>
      <c r="BL110" s="888"/>
      <c r="BM110" s="888"/>
      <c r="BN110" s="888"/>
      <c r="BO110" s="888"/>
      <c r="BP110" s="889"/>
      <c r="BQ110" s="927">
        <v>1058826323</v>
      </c>
      <c r="BR110" s="928"/>
      <c r="BS110" s="928"/>
      <c r="BT110" s="928"/>
      <c r="BU110" s="928"/>
      <c r="BV110" s="928">
        <v>1075771513</v>
      </c>
      <c r="BW110" s="928"/>
      <c r="BX110" s="928"/>
      <c r="BY110" s="928"/>
      <c r="BZ110" s="928"/>
      <c r="CA110" s="928">
        <v>1095657713</v>
      </c>
      <c r="CB110" s="928"/>
      <c r="CC110" s="928"/>
      <c r="CD110" s="928"/>
      <c r="CE110" s="928"/>
      <c r="CF110" s="942">
        <v>287.8</v>
      </c>
      <c r="CG110" s="943"/>
      <c r="CH110" s="943"/>
      <c r="CI110" s="943"/>
      <c r="CJ110" s="943"/>
      <c r="CK110" s="944" t="s">
        <v>413</v>
      </c>
      <c r="CL110" s="945"/>
      <c r="CM110" s="924" t="s">
        <v>414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v>13223641</v>
      </c>
      <c r="DH110" s="928"/>
      <c r="DI110" s="928"/>
      <c r="DJ110" s="928"/>
      <c r="DK110" s="928"/>
      <c r="DL110" s="928">
        <v>12170134</v>
      </c>
      <c r="DM110" s="928"/>
      <c r="DN110" s="928"/>
      <c r="DO110" s="928"/>
      <c r="DP110" s="928"/>
      <c r="DQ110" s="928">
        <v>11084207</v>
      </c>
      <c r="DR110" s="928"/>
      <c r="DS110" s="928"/>
      <c r="DT110" s="928"/>
      <c r="DU110" s="928"/>
      <c r="DV110" s="929">
        <v>2.9</v>
      </c>
      <c r="DW110" s="929"/>
      <c r="DX110" s="929"/>
      <c r="DY110" s="929"/>
      <c r="DZ110" s="930"/>
    </row>
    <row r="111" spans="1:131" s="197" customFormat="1" ht="26.25" customHeight="1" x14ac:dyDescent="0.15">
      <c r="A111" s="931" t="s">
        <v>415</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v>8709643</v>
      </c>
      <c r="AB111" s="935"/>
      <c r="AC111" s="935"/>
      <c r="AD111" s="935"/>
      <c r="AE111" s="936"/>
      <c r="AF111" s="937">
        <v>5854584</v>
      </c>
      <c r="AG111" s="935"/>
      <c r="AH111" s="935"/>
      <c r="AI111" s="935"/>
      <c r="AJ111" s="936"/>
      <c r="AK111" s="937">
        <v>4548484</v>
      </c>
      <c r="AL111" s="935"/>
      <c r="AM111" s="935"/>
      <c r="AN111" s="935"/>
      <c r="AO111" s="936"/>
      <c r="AP111" s="938">
        <v>1.2</v>
      </c>
      <c r="AQ111" s="939"/>
      <c r="AR111" s="939"/>
      <c r="AS111" s="939"/>
      <c r="AT111" s="940"/>
      <c r="AU111" s="900"/>
      <c r="AV111" s="901"/>
      <c r="AW111" s="901"/>
      <c r="AX111" s="901"/>
      <c r="AY111" s="902"/>
      <c r="AZ111" s="950" t="s">
        <v>416</v>
      </c>
      <c r="BA111" s="951"/>
      <c r="BB111" s="951"/>
      <c r="BC111" s="951"/>
      <c r="BD111" s="951"/>
      <c r="BE111" s="951"/>
      <c r="BF111" s="951"/>
      <c r="BG111" s="951"/>
      <c r="BH111" s="951"/>
      <c r="BI111" s="951"/>
      <c r="BJ111" s="951"/>
      <c r="BK111" s="951"/>
      <c r="BL111" s="951"/>
      <c r="BM111" s="951"/>
      <c r="BN111" s="951"/>
      <c r="BO111" s="951"/>
      <c r="BP111" s="952"/>
      <c r="BQ111" s="920">
        <v>14725198</v>
      </c>
      <c r="BR111" s="921"/>
      <c r="BS111" s="921"/>
      <c r="BT111" s="921"/>
      <c r="BU111" s="921"/>
      <c r="BV111" s="921">
        <v>13261999</v>
      </c>
      <c r="BW111" s="921"/>
      <c r="BX111" s="921"/>
      <c r="BY111" s="921"/>
      <c r="BZ111" s="921"/>
      <c r="CA111" s="921">
        <v>11084207</v>
      </c>
      <c r="CB111" s="921"/>
      <c r="CC111" s="921"/>
      <c r="CD111" s="921"/>
      <c r="CE111" s="921"/>
      <c r="CF111" s="915">
        <v>2.9</v>
      </c>
      <c r="CG111" s="916"/>
      <c r="CH111" s="916"/>
      <c r="CI111" s="916"/>
      <c r="CJ111" s="916"/>
      <c r="CK111" s="946"/>
      <c r="CL111" s="947"/>
      <c r="CM111" s="917" t="s">
        <v>417</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x14ac:dyDescent="0.15">
      <c r="A112" s="953" t="s">
        <v>418</v>
      </c>
      <c r="B112" s="954"/>
      <c r="C112" s="951" t="s">
        <v>419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v>35986865</v>
      </c>
      <c r="AB112" s="960"/>
      <c r="AC112" s="960"/>
      <c r="AD112" s="960"/>
      <c r="AE112" s="961"/>
      <c r="AF112" s="962">
        <v>38172306</v>
      </c>
      <c r="AG112" s="960"/>
      <c r="AH112" s="960"/>
      <c r="AI112" s="960"/>
      <c r="AJ112" s="961"/>
      <c r="AK112" s="962">
        <v>39507183</v>
      </c>
      <c r="AL112" s="960"/>
      <c r="AM112" s="960"/>
      <c r="AN112" s="960"/>
      <c r="AO112" s="961"/>
      <c r="AP112" s="963">
        <v>10.4</v>
      </c>
      <c r="AQ112" s="964"/>
      <c r="AR112" s="964"/>
      <c r="AS112" s="964"/>
      <c r="AT112" s="965"/>
      <c r="AU112" s="900"/>
      <c r="AV112" s="901"/>
      <c r="AW112" s="901"/>
      <c r="AX112" s="901"/>
      <c r="AY112" s="902"/>
      <c r="AZ112" s="950" t="s">
        <v>420</v>
      </c>
      <c r="BA112" s="951"/>
      <c r="BB112" s="951"/>
      <c r="BC112" s="951"/>
      <c r="BD112" s="951"/>
      <c r="BE112" s="951"/>
      <c r="BF112" s="951"/>
      <c r="BG112" s="951"/>
      <c r="BH112" s="951"/>
      <c r="BI112" s="951"/>
      <c r="BJ112" s="951"/>
      <c r="BK112" s="951"/>
      <c r="BL112" s="951"/>
      <c r="BM112" s="951"/>
      <c r="BN112" s="951"/>
      <c r="BO112" s="951"/>
      <c r="BP112" s="952"/>
      <c r="BQ112" s="920">
        <v>314370989</v>
      </c>
      <c r="BR112" s="921"/>
      <c r="BS112" s="921"/>
      <c r="BT112" s="921"/>
      <c r="BU112" s="921"/>
      <c r="BV112" s="921">
        <v>302625401</v>
      </c>
      <c r="BW112" s="921"/>
      <c r="BX112" s="921"/>
      <c r="BY112" s="921"/>
      <c r="BZ112" s="921"/>
      <c r="CA112" s="921">
        <v>287764929</v>
      </c>
      <c r="CB112" s="921"/>
      <c r="CC112" s="921"/>
      <c r="CD112" s="921"/>
      <c r="CE112" s="921"/>
      <c r="CF112" s="915">
        <v>75.599999999999994</v>
      </c>
      <c r="CG112" s="916"/>
      <c r="CH112" s="916"/>
      <c r="CI112" s="916"/>
      <c r="CJ112" s="916"/>
      <c r="CK112" s="946"/>
      <c r="CL112" s="947"/>
      <c r="CM112" s="917" t="s">
        <v>421</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111</v>
      </c>
      <c r="DH112" s="921"/>
      <c r="DI112" s="921"/>
      <c r="DJ112" s="921"/>
      <c r="DK112" s="921"/>
      <c r="DL112" s="921" t="s">
        <v>111</v>
      </c>
      <c r="DM112" s="921"/>
      <c r="DN112" s="921"/>
      <c r="DO112" s="921"/>
      <c r="DP112" s="921"/>
      <c r="DQ112" s="921" t="s">
        <v>111</v>
      </c>
      <c r="DR112" s="921"/>
      <c r="DS112" s="921"/>
      <c r="DT112" s="921"/>
      <c r="DU112" s="921"/>
      <c r="DV112" s="922" t="s">
        <v>111</v>
      </c>
      <c r="DW112" s="922"/>
      <c r="DX112" s="922"/>
      <c r="DY112" s="922"/>
      <c r="DZ112" s="923"/>
    </row>
    <row r="113" spans="1:130" s="197" customFormat="1" ht="26.25" customHeight="1" x14ac:dyDescent="0.15">
      <c r="A113" s="955"/>
      <c r="B113" s="956"/>
      <c r="C113" s="951" t="s">
        <v>422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27849371</v>
      </c>
      <c r="AB113" s="935"/>
      <c r="AC113" s="935"/>
      <c r="AD113" s="935"/>
      <c r="AE113" s="936"/>
      <c r="AF113" s="937">
        <v>26671766</v>
      </c>
      <c r="AG113" s="935"/>
      <c r="AH113" s="935"/>
      <c r="AI113" s="935"/>
      <c r="AJ113" s="936"/>
      <c r="AK113" s="937">
        <v>25841151</v>
      </c>
      <c r="AL113" s="935"/>
      <c r="AM113" s="935"/>
      <c r="AN113" s="935"/>
      <c r="AO113" s="936"/>
      <c r="AP113" s="938">
        <v>6.8</v>
      </c>
      <c r="AQ113" s="939"/>
      <c r="AR113" s="939"/>
      <c r="AS113" s="939"/>
      <c r="AT113" s="940"/>
      <c r="AU113" s="900"/>
      <c r="AV113" s="901"/>
      <c r="AW113" s="901"/>
      <c r="AX113" s="901"/>
      <c r="AY113" s="902"/>
      <c r="AZ113" s="950" t="s">
        <v>423</v>
      </c>
      <c r="BA113" s="951"/>
      <c r="BB113" s="951"/>
      <c r="BC113" s="951"/>
      <c r="BD113" s="951"/>
      <c r="BE113" s="951"/>
      <c r="BF113" s="951"/>
      <c r="BG113" s="951"/>
      <c r="BH113" s="951"/>
      <c r="BI113" s="951"/>
      <c r="BJ113" s="951"/>
      <c r="BK113" s="951"/>
      <c r="BL113" s="951"/>
      <c r="BM113" s="951"/>
      <c r="BN113" s="951"/>
      <c r="BO113" s="951"/>
      <c r="BP113" s="952"/>
      <c r="BQ113" s="920" t="s">
        <v>111</v>
      </c>
      <c r="BR113" s="921"/>
      <c r="BS113" s="921"/>
      <c r="BT113" s="921"/>
      <c r="BU113" s="921"/>
      <c r="BV113" s="921" t="s">
        <v>111</v>
      </c>
      <c r="BW113" s="921"/>
      <c r="BX113" s="921"/>
      <c r="BY113" s="921"/>
      <c r="BZ113" s="921"/>
      <c r="CA113" s="921" t="s">
        <v>111</v>
      </c>
      <c r="CB113" s="921"/>
      <c r="CC113" s="921"/>
      <c r="CD113" s="921"/>
      <c r="CE113" s="921"/>
      <c r="CF113" s="915" t="s">
        <v>111</v>
      </c>
      <c r="CG113" s="916"/>
      <c r="CH113" s="916"/>
      <c r="CI113" s="916"/>
      <c r="CJ113" s="916"/>
      <c r="CK113" s="946"/>
      <c r="CL113" s="947"/>
      <c r="CM113" s="917" t="s">
        <v>424</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7" customFormat="1" ht="26.25" customHeight="1" x14ac:dyDescent="0.15">
      <c r="A114" s="955"/>
      <c r="B114" s="956"/>
      <c r="C114" s="951" t="s">
        <v>425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111</v>
      </c>
      <c r="AB114" s="960"/>
      <c r="AC114" s="960"/>
      <c r="AD114" s="960"/>
      <c r="AE114" s="961"/>
      <c r="AF114" s="962" t="s">
        <v>111</v>
      </c>
      <c r="AG114" s="960"/>
      <c r="AH114" s="960"/>
      <c r="AI114" s="960"/>
      <c r="AJ114" s="961"/>
      <c r="AK114" s="962" t="s">
        <v>111</v>
      </c>
      <c r="AL114" s="960"/>
      <c r="AM114" s="960"/>
      <c r="AN114" s="960"/>
      <c r="AO114" s="961"/>
      <c r="AP114" s="963" t="s">
        <v>111</v>
      </c>
      <c r="AQ114" s="964"/>
      <c r="AR114" s="964"/>
      <c r="AS114" s="964"/>
      <c r="AT114" s="965"/>
      <c r="AU114" s="900"/>
      <c r="AV114" s="901"/>
      <c r="AW114" s="901"/>
      <c r="AX114" s="901"/>
      <c r="AY114" s="902"/>
      <c r="AZ114" s="950" t="s">
        <v>426</v>
      </c>
      <c r="BA114" s="951"/>
      <c r="BB114" s="951"/>
      <c r="BC114" s="951"/>
      <c r="BD114" s="951"/>
      <c r="BE114" s="951"/>
      <c r="BF114" s="951"/>
      <c r="BG114" s="951"/>
      <c r="BH114" s="951"/>
      <c r="BI114" s="951"/>
      <c r="BJ114" s="951"/>
      <c r="BK114" s="951"/>
      <c r="BL114" s="951"/>
      <c r="BM114" s="951"/>
      <c r="BN114" s="951"/>
      <c r="BO114" s="951"/>
      <c r="BP114" s="952"/>
      <c r="BQ114" s="920">
        <v>94210558</v>
      </c>
      <c r="BR114" s="921"/>
      <c r="BS114" s="921"/>
      <c r="BT114" s="921"/>
      <c r="BU114" s="921"/>
      <c r="BV114" s="921">
        <v>95043140</v>
      </c>
      <c r="BW114" s="921"/>
      <c r="BX114" s="921"/>
      <c r="BY114" s="921"/>
      <c r="BZ114" s="921"/>
      <c r="CA114" s="921">
        <v>89110930</v>
      </c>
      <c r="CB114" s="921"/>
      <c r="CC114" s="921"/>
      <c r="CD114" s="921"/>
      <c r="CE114" s="921"/>
      <c r="CF114" s="915">
        <v>23.4</v>
      </c>
      <c r="CG114" s="916"/>
      <c r="CH114" s="916"/>
      <c r="CI114" s="916"/>
      <c r="CJ114" s="916"/>
      <c r="CK114" s="946"/>
      <c r="CL114" s="947"/>
      <c r="CM114" s="917" t="s">
        <v>427</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7" customFormat="1" ht="26.25" customHeight="1" x14ac:dyDescent="0.15">
      <c r="A115" s="955"/>
      <c r="B115" s="956"/>
      <c r="C115" s="951" t="s">
        <v>428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846793</v>
      </c>
      <c r="AB115" s="935"/>
      <c r="AC115" s="935"/>
      <c r="AD115" s="935"/>
      <c r="AE115" s="936"/>
      <c r="AF115" s="937">
        <v>780369</v>
      </c>
      <c r="AG115" s="935"/>
      <c r="AH115" s="935"/>
      <c r="AI115" s="935"/>
      <c r="AJ115" s="936"/>
      <c r="AK115" s="937">
        <v>707808</v>
      </c>
      <c r="AL115" s="935"/>
      <c r="AM115" s="935"/>
      <c r="AN115" s="935"/>
      <c r="AO115" s="936"/>
      <c r="AP115" s="938">
        <v>0.2</v>
      </c>
      <c r="AQ115" s="939"/>
      <c r="AR115" s="939"/>
      <c r="AS115" s="939"/>
      <c r="AT115" s="940"/>
      <c r="AU115" s="900"/>
      <c r="AV115" s="901"/>
      <c r="AW115" s="901"/>
      <c r="AX115" s="901"/>
      <c r="AY115" s="902"/>
      <c r="AZ115" s="950" t="s">
        <v>429</v>
      </c>
      <c r="BA115" s="951"/>
      <c r="BB115" s="951"/>
      <c r="BC115" s="951"/>
      <c r="BD115" s="951"/>
      <c r="BE115" s="951"/>
      <c r="BF115" s="951"/>
      <c r="BG115" s="951"/>
      <c r="BH115" s="951"/>
      <c r="BI115" s="951"/>
      <c r="BJ115" s="951"/>
      <c r="BK115" s="951"/>
      <c r="BL115" s="951"/>
      <c r="BM115" s="951"/>
      <c r="BN115" s="951"/>
      <c r="BO115" s="951"/>
      <c r="BP115" s="952"/>
      <c r="BQ115" s="920">
        <v>1868604</v>
      </c>
      <c r="BR115" s="921"/>
      <c r="BS115" s="921"/>
      <c r="BT115" s="921"/>
      <c r="BU115" s="921"/>
      <c r="BV115" s="921">
        <v>1810085</v>
      </c>
      <c r="BW115" s="921"/>
      <c r="BX115" s="921"/>
      <c r="BY115" s="921"/>
      <c r="BZ115" s="921"/>
      <c r="CA115" s="921">
        <v>1864283</v>
      </c>
      <c r="CB115" s="921"/>
      <c r="CC115" s="921"/>
      <c r="CD115" s="921"/>
      <c r="CE115" s="921"/>
      <c r="CF115" s="915">
        <v>0.5</v>
      </c>
      <c r="CG115" s="916"/>
      <c r="CH115" s="916"/>
      <c r="CI115" s="916"/>
      <c r="CJ115" s="916"/>
      <c r="CK115" s="946"/>
      <c r="CL115" s="947"/>
      <c r="CM115" s="950" t="s">
        <v>430</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517698</v>
      </c>
      <c r="DH115" s="960"/>
      <c r="DI115" s="960"/>
      <c r="DJ115" s="960"/>
      <c r="DK115" s="961"/>
      <c r="DL115" s="962">
        <v>435959</v>
      </c>
      <c r="DM115" s="960"/>
      <c r="DN115" s="960"/>
      <c r="DO115" s="960"/>
      <c r="DP115" s="961"/>
      <c r="DQ115" s="962" t="s">
        <v>111</v>
      </c>
      <c r="DR115" s="960"/>
      <c r="DS115" s="960"/>
      <c r="DT115" s="960"/>
      <c r="DU115" s="961"/>
      <c r="DV115" s="963" t="s">
        <v>111</v>
      </c>
      <c r="DW115" s="964"/>
      <c r="DX115" s="964"/>
      <c r="DY115" s="964"/>
      <c r="DZ115" s="965"/>
    </row>
    <row r="116" spans="1:130" s="197" customFormat="1" ht="26.25" customHeight="1" x14ac:dyDescent="0.15">
      <c r="A116" s="957"/>
      <c r="B116" s="958"/>
      <c r="C116" s="972" t="s">
        <v>431</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111</v>
      </c>
      <c r="AB116" s="960"/>
      <c r="AC116" s="960"/>
      <c r="AD116" s="960"/>
      <c r="AE116" s="961"/>
      <c r="AF116" s="962" t="s">
        <v>111</v>
      </c>
      <c r="AG116" s="960"/>
      <c r="AH116" s="960"/>
      <c r="AI116" s="960"/>
      <c r="AJ116" s="961"/>
      <c r="AK116" s="962">
        <v>107</v>
      </c>
      <c r="AL116" s="960"/>
      <c r="AM116" s="960"/>
      <c r="AN116" s="960"/>
      <c r="AO116" s="961"/>
      <c r="AP116" s="963">
        <v>0</v>
      </c>
      <c r="AQ116" s="964"/>
      <c r="AR116" s="964"/>
      <c r="AS116" s="964"/>
      <c r="AT116" s="965"/>
      <c r="AU116" s="900"/>
      <c r="AV116" s="901"/>
      <c r="AW116" s="901"/>
      <c r="AX116" s="901"/>
      <c r="AY116" s="902"/>
      <c r="AZ116" s="950" t="s">
        <v>432</v>
      </c>
      <c r="BA116" s="951"/>
      <c r="BB116" s="951"/>
      <c r="BC116" s="951"/>
      <c r="BD116" s="951"/>
      <c r="BE116" s="951"/>
      <c r="BF116" s="951"/>
      <c r="BG116" s="951"/>
      <c r="BH116" s="951"/>
      <c r="BI116" s="951"/>
      <c r="BJ116" s="951"/>
      <c r="BK116" s="951"/>
      <c r="BL116" s="951"/>
      <c r="BM116" s="951"/>
      <c r="BN116" s="951"/>
      <c r="BO116" s="951"/>
      <c r="BP116" s="952"/>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433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111</v>
      </c>
      <c r="DH116" s="960"/>
      <c r="DI116" s="960"/>
      <c r="DJ116" s="960"/>
      <c r="DK116" s="961"/>
      <c r="DL116" s="962" t="s">
        <v>111</v>
      </c>
      <c r="DM116" s="960"/>
      <c r="DN116" s="960"/>
      <c r="DO116" s="960"/>
      <c r="DP116" s="961"/>
      <c r="DQ116" s="962" t="s">
        <v>111</v>
      </c>
      <c r="DR116" s="960"/>
      <c r="DS116" s="960"/>
      <c r="DT116" s="960"/>
      <c r="DU116" s="961"/>
      <c r="DV116" s="963" t="s">
        <v>111</v>
      </c>
      <c r="DW116" s="964"/>
      <c r="DX116" s="964"/>
      <c r="DY116" s="964"/>
      <c r="DZ116" s="965"/>
    </row>
    <row r="117" spans="1:130" s="197" customFormat="1" ht="26.25" customHeight="1" x14ac:dyDescent="0.15">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434</v>
      </c>
      <c r="Z117" s="885"/>
      <c r="AA117" s="997">
        <v>113632086</v>
      </c>
      <c r="AB117" s="967"/>
      <c r="AC117" s="967"/>
      <c r="AD117" s="967"/>
      <c r="AE117" s="968"/>
      <c r="AF117" s="966">
        <v>110407768</v>
      </c>
      <c r="AG117" s="967"/>
      <c r="AH117" s="967"/>
      <c r="AI117" s="967"/>
      <c r="AJ117" s="968"/>
      <c r="AK117" s="966">
        <v>105815933</v>
      </c>
      <c r="AL117" s="967"/>
      <c r="AM117" s="967"/>
      <c r="AN117" s="967"/>
      <c r="AO117" s="968"/>
      <c r="AP117" s="969"/>
      <c r="AQ117" s="970"/>
      <c r="AR117" s="970"/>
      <c r="AS117" s="970"/>
      <c r="AT117" s="971"/>
      <c r="AU117" s="900"/>
      <c r="AV117" s="901"/>
      <c r="AW117" s="901"/>
      <c r="AX117" s="901"/>
      <c r="AY117" s="902"/>
      <c r="AZ117" s="996" t="s">
        <v>435</v>
      </c>
      <c r="BA117" s="972"/>
      <c r="BB117" s="972"/>
      <c r="BC117" s="972"/>
      <c r="BD117" s="972"/>
      <c r="BE117" s="972"/>
      <c r="BF117" s="972"/>
      <c r="BG117" s="972"/>
      <c r="BH117" s="972"/>
      <c r="BI117" s="972"/>
      <c r="BJ117" s="972"/>
      <c r="BK117" s="972"/>
      <c r="BL117" s="972"/>
      <c r="BM117" s="972"/>
      <c r="BN117" s="972"/>
      <c r="BO117" s="972"/>
      <c r="BP117" s="973"/>
      <c r="BQ117" s="986" t="s">
        <v>111</v>
      </c>
      <c r="BR117" s="987"/>
      <c r="BS117" s="987"/>
      <c r="BT117" s="987"/>
      <c r="BU117" s="987"/>
      <c r="BV117" s="987" t="s">
        <v>111</v>
      </c>
      <c r="BW117" s="987"/>
      <c r="BX117" s="987"/>
      <c r="BY117" s="987"/>
      <c r="BZ117" s="987"/>
      <c r="CA117" s="987" t="s">
        <v>111</v>
      </c>
      <c r="CB117" s="987"/>
      <c r="CC117" s="987"/>
      <c r="CD117" s="987"/>
      <c r="CE117" s="987"/>
      <c r="CF117" s="915" t="s">
        <v>111</v>
      </c>
      <c r="CG117" s="916"/>
      <c r="CH117" s="916"/>
      <c r="CI117" s="916"/>
      <c r="CJ117" s="916"/>
      <c r="CK117" s="946"/>
      <c r="CL117" s="947"/>
      <c r="CM117" s="917" t="s">
        <v>436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7" customFormat="1" ht="26.25" customHeight="1" x14ac:dyDescent="0.15">
      <c r="A118" s="905" t="s">
        <v>410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408</v>
      </c>
      <c r="AB118" s="884"/>
      <c r="AC118" s="884"/>
      <c r="AD118" s="884"/>
      <c r="AE118" s="885"/>
      <c r="AF118" s="883" t="s">
        <v>285</v>
      </c>
      <c r="AG118" s="884"/>
      <c r="AH118" s="884"/>
      <c r="AI118" s="884"/>
      <c r="AJ118" s="885"/>
      <c r="AK118" s="883" t="s">
        <v>284</v>
      </c>
      <c r="AL118" s="884"/>
      <c r="AM118" s="884"/>
      <c r="AN118" s="884"/>
      <c r="AO118" s="885"/>
      <c r="AP118" s="991" t="s">
        <v>409</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437</v>
      </c>
      <c r="BP118" s="995"/>
      <c r="BQ118" s="986">
        <v>1484001672</v>
      </c>
      <c r="BR118" s="987"/>
      <c r="BS118" s="987"/>
      <c r="BT118" s="987"/>
      <c r="BU118" s="987"/>
      <c r="BV118" s="987">
        <v>1488512138</v>
      </c>
      <c r="BW118" s="987"/>
      <c r="BX118" s="987"/>
      <c r="BY118" s="987"/>
      <c r="BZ118" s="987"/>
      <c r="CA118" s="987">
        <v>1485482062</v>
      </c>
      <c r="CB118" s="987"/>
      <c r="CC118" s="987"/>
      <c r="CD118" s="987"/>
      <c r="CE118" s="987"/>
      <c r="CF118" s="988"/>
      <c r="CG118" s="989"/>
      <c r="CH118" s="989"/>
      <c r="CI118" s="989"/>
      <c r="CJ118" s="990"/>
      <c r="CK118" s="946"/>
      <c r="CL118" s="947"/>
      <c r="CM118" s="917" t="s">
        <v>438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7" customFormat="1" ht="26.25" customHeight="1" x14ac:dyDescent="0.15">
      <c r="A119" s="975" t="s">
        <v>413</v>
      </c>
      <c r="B119" s="945"/>
      <c r="C119" s="924" t="s">
        <v>414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v>518840</v>
      </c>
      <c r="AB119" s="891"/>
      <c r="AC119" s="891"/>
      <c r="AD119" s="891"/>
      <c r="AE119" s="892"/>
      <c r="AF119" s="893">
        <v>452416</v>
      </c>
      <c r="AG119" s="891"/>
      <c r="AH119" s="891"/>
      <c r="AI119" s="891"/>
      <c r="AJ119" s="892"/>
      <c r="AK119" s="893">
        <v>379855</v>
      </c>
      <c r="AL119" s="891"/>
      <c r="AM119" s="891"/>
      <c r="AN119" s="891"/>
      <c r="AO119" s="892"/>
      <c r="AP119" s="894">
        <v>0.1</v>
      </c>
      <c r="AQ119" s="895"/>
      <c r="AR119" s="895"/>
      <c r="AS119" s="895"/>
      <c r="AT119" s="896"/>
      <c r="AU119" s="978" t="s">
        <v>439</v>
      </c>
      <c r="AV119" s="979"/>
      <c r="AW119" s="979"/>
      <c r="AX119" s="979"/>
      <c r="AY119" s="980"/>
      <c r="AZ119" s="941" t="s">
        <v>440</v>
      </c>
      <c r="BA119" s="888"/>
      <c r="BB119" s="888"/>
      <c r="BC119" s="888"/>
      <c r="BD119" s="888"/>
      <c r="BE119" s="888"/>
      <c r="BF119" s="888"/>
      <c r="BG119" s="888"/>
      <c r="BH119" s="888"/>
      <c r="BI119" s="888"/>
      <c r="BJ119" s="888"/>
      <c r="BK119" s="888"/>
      <c r="BL119" s="888"/>
      <c r="BM119" s="888"/>
      <c r="BN119" s="888"/>
      <c r="BO119" s="888"/>
      <c r="BP119" s="889"/>
      <c r="BQ119" s="927">
        <v>175039620</v>
      </c>
      <c r="BR119" s="928"/>
      <c r="BS119" s="928"/>
      <c r="BT119" s="928"/>
      <c r="BU119" s="928"/>
      <c r="BV119" s="928">
        <v>199337326</v>
      </c>
      <c r="BW119" s="928"/>
      <c r="BX119" s="928"/>
      <c r="BY119" s="928"/>
      <c r="BZ119" s="928"/>
      <c r="CA119" s="928">
        <v>224261771</v>
      </c>
      <c r="CB119" s="928"/>
      <c r="CC119" s="928"/>
      <c r="CD119" s="928"/>
      <c r="CE119" s="928"/>
      <c r="CF119" s="942">
        <v>58.9</v>
      </c>
      <c r="CG119" s="943"/>
      <c r="CH119" s="943"/>
      <c r="CI119" s="943"/>
      <c r="CJ119" s="943"/>
      <c r="CK119" s="948"/>
      <c r="CL119" s="949"/>
      <c r="CM119" s="1005" t="s">
        <v>441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983859</v>
      </c>
      <c r="DH119" s="999"/>
      <c r="DI119" s="999"/>
      <c r="DJ119" s="999"/>
      <c r="DK119" s="1000"/>
      <c r="DL119" s="1001">
        <v>655906</v>
      </c>
      <c r="DM119" s="999"/>
      <c r="DN119" s="999"/>
      <c r="DO119" s="999"/>
      <c r="DP119" s="1000"/>
      <c r="DQ119" s="1001" t="s">
        <v>111</v>
      </c>
      <c r="DR119" s="999"/>
      <c r="DS119" s="999"/>
      <c r="DT119" s="999"/>
      <c r="DU119" s="1000"/>
      <c r="DV119" s="1002" t="s">
        <v>111</v>
      </c>
      <c r="DW119" s="1003"/>
      <c r="DX119" s="1003"/>
      <c r="DY119" s="1003"/>
      <c r="DZ119" s="1004"/>
    </row>
    <row r="120" spans="1:130" s="197" customFormat="1" ht="26.25" customHeight="1" x14ac:dyDescent="0.15">
      <c r="A120" s="976"/>
      <c r="B120" s="947"/>
      <c r="C120" s="917" t="s">
        <v>417</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81"/>
      <c r="AV120" s="982"/>
      <c r="AW120" s="982"/>
      <c r="AX120" s="982"/>
      <c r="AY120" s="983"/>
      <c r="AZ120" s="950" t="s">
        <v>442</v>
      </c>
      <c r="BA120" s="951"/>
      <c r="BB120" s="951"/>
      <c r="BC120" s="951"/>
      <c r="BD120" s="951"/>
      <c r="BE120" s="951"/>
      <c r="BF120" s="951"/>
      <c r="BG120" s="951"/>
      <c r="BH120" s="951"/>
      <c r="BI120" s="951"/>
      <c r="BJ120" s="951"/>
      <c r="BK120" s="951"/>
      <c r="BL120" s="951"/>
      <c r="BM120" s="951"/>
      <c r="BN120" s="951"/>
      <c r="BO120" s="951"/>
      <c r="BP120" s="952"/>
      <c r="BQ120" s="920">
        <v>232828235</v>
      </c>
      <c r="BR120" s="921"/>
      <c r="BS120" s="921"/>
      <c r="BT120" s="921"/>
      <c r="BU120" s="921"/>
      <c r="BV120" s="921">
        <v>228053081</v>
      </c>
      <c r="BW120" s="921"/>
      <c r="BX120" s="921"/>
      <c r="BY120" s="921"/>
      <c r="BZ120" s="921"/>
      <c r="CA120" s="921">
        <v>223207391</v>
      </c>
      <c r="CB120" s="921"/>
      <c r="CC120" s="921"/>
      <c r="CD120" s="921"/>
      <c r="CE120" s="921"/>
      <c r="CF120" s="915">
        <v>58.6</v>
      </c>
      <c r="CG120" s="916"/>
      <c r="CH120" s="916"/>
      <c r="CI120" s="916"/>
      <c r="CJ120" s="916"/>
      <c r="CK120" s="1014" t="s">
        <v>443</v>
      </c>
      <c r="CL120" s="1015"/>
      <c r="CM120" s="1015"/>
      <c r="CN120" s="1015"/>
      <c r="CO120" s="1016"/>
      <c r="CP120" s="1022" t="s">
        <v>386</v>
      </c>
      <c r="CQ120" s="1023"/>
      <c r="CR120" s="1023"/>
      <c r="CS120" s="1023"/>
      <c r="CT120" s="1023"/>
      <c r="CU120" s="1023"/>
      <c r="CV120" s="1023"/>
      <c r="CW120" s="1023"/>
      <c r="CX120" s="1023"/>
      <c r="CY120" s="1023"/>
      <c r="CZ120" s="1023"/>
      <c r="DA120" s="1023"/>
      <c r="DB120" s="1023"/>
      <c r="DC120" s="1023"/>
      <c r="DD120" s="1023"/>
      <c r="DE120" s="1023"/>
      <c r="DF120" s="1024"/>
      <c r="DG120" s="927">
        <v>186144254</v>
      </c>
      <c r="DH120" s="928"/>
      <c r="DI120" s="928"/>
      <c r="DJ120" s="928"/>
      <c r="DK120" s="928"/>
      <c r="DL120" s="928">
        <v>184627489</v>
      </c>
      <c r="DM120" s="928"/>
      <c r="DN120" s="928"/>
      <c r="DO120" s="928"/>
      <c r="DP120" s="928"/>
      <c r="DQ120" s="928">
        <v>179149897</v>
      </c>
      <c r="DR120" s="928"/>
      <c r="DS120" s="928"/>
      <c r="DT120" s="928"/>
      <c r="DU120" s="928"/>
      <c r="DV120" s="929">
        <v>47.1</v>
      </c>
      <c r="DW120" s="929"/>
      <c r="DX120" s="929"/>
      <c r="DY120" s="929"/>
      <c r="DZ120" s="930"/>
    </row>
    <row r="121" spans="1:130" s="197" customFormat="1" ht="26.25" customHeight="1" x14ac:dyDescent="0.15">
      <c r="A121" s="976"/>
      <c r="B121" s="947"/>
      <c r="C121" s="1011" t="s">
        <v>444</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111</v>
      </c>
      <c r="AB121" s="960"/>
      <c r="AC121" s="960"/>
      <c r="AD121" s="960"/>
      <c r="AE121" s="961"/>
      <c r="AF121" s="962" t="s">
        <v>111</v>
      </c>
      <c r="AG121" s="960"/>
      <c r="AH121" s="960"/>
      <c r="AI121" s="960"/>
      <c r="AJ121" s="961"/>
      <c r="AK121" s="962" t="s">
        <v>111</v>
      </c>
      <c r="AL121" s="960"/>
      <c r="AM121" s="960"/>
      <c r="AN121" s="960"/>
      <c r="AO121" s="961"/>
      <c r="AP121" s="963" t="s">
        <v>111</v>
      </c>
      <c r="AQ121" s="964"/>
      <c r="AR121" s="964"/>
      <c r="AS121" s="964"/>
      <c r="AT121" s="965"/>
      <c r="AU121" s="981"/>
      <c r="AV121" s="982"/>
      <c r="AW121" s="982"/>
      <c r="AX121" s="982"/>
      <c r="AY121" s="983"/>
      <c r="AZ121" s="996" t="s">
        <v>445</v>
      </c>
      <c r="BA121" s="972"/>
      <c r="BB121" s="972"/>
      <c r="BC121" s="972"/>
      <c r="BD121" s="972"/>
      <c r="BE121" s="972"/>
      <c r="BF121" s="972"/>
      <c r="BG121" s="972"/>
      <c r="BH121" s="972"/>
      <c r="BI121" s="972"/>
      <c r="BJ121" s="972"/>
      <c r="BK121" s="972"/>
      <c r="BL121" s="972"/>
      <c r="BM121" s="972"/>
      <c r="BN121" s="972"/>
      <c r="BO121" s="972"/>
      <c r="BP121" s="973"/>
      <c r="BQ121" s="986">
        <v>700448482</v>
      </c>
      <c r="BR121" s="987"/>
      <c r="BS121" s="987"/>
      <c r="BT121" s="987"/>
      <c r="BU121" s="987"/>
      <c r="BV121" s="987">
        <v>719575738</v>
      </c>
      <c r="BW121" s="987"/>
      <c r="BX121" s="987"/>
      <c r="BY121" s="987"/>
      <c r="BZ121" s="987"/>
      <c r="CA121" s="987">
        <v>740875246</v>
      </c>
      <c r="CB121" s="987"/>
      <c r="CC121" s="987"/>
      <c r="CD121" s="987"/>
      <c r="CE121" s="987"/>
      <c r="CF121" s="1025">
        <v>194.6</v>
      </c>
      <c r="CG121" s="1026"/>
      <c r="CH121" s="1026"/>
      <c r="CI121" s="1026"/>
      <c r="CJ121" s="1026"/>
      <c r="CK121" s="1017"/>
      <c r="CL121" s="1018"/>
      <c r="CM121" s="1018"/>
      <c r="CN121" s="1018"/>
      <c r="CO121" s="1019"/>
      <c r="CP121" s="1008" t="s">
        <v>385</v>
      </c>
      <c r="CQ121" s="1009"/>
      <c r="CR121" s="1009"/>
      <c r="CS121" s="1009"/>
      <c r="CT121" s="1009"/>
      <c r="CU121" s="1009"/>
      <c r="CV121" s="1009"/>
      <c r="CW121" s="1009"/>
      <c r="CX121" s="1009"/>
      <c r="CY121" s="1009"/>
      <c r="CZ121" s="1009"/>
      <c r="DA121" s="1009"/>
      <c r="DB121" s="1009"/>
      <c r="DC121" s="1009"/>
      <c r="DD121" s="1009"/>
      <c r="DE121" s="1009"/>
      <c r="DF121" s="1010"/>
      <c r="DG121" s="920">
        <v>96639147</v>
      </c>
      <c r="DH121" s="921"/>
      <c r="DI121" s="921"/>
      <c r="DJ121" s="921"/>
      <c r="DK121" s="921"/>
      <c r="DL121" s="921">
        <v>89381348</v>
      </c>
      <c r="DM121" s="921"/>
      <c r="DN121" s="921"/>
      <c r="DO121" s="921"/>
      <c r="DP121" s="921"/>
      <c r="DQ121" s="921">
        <v>81092146</v>
      </c>
      <c r="DR121" s="921"/>
      <c r="DS121" s="921"/>
      <c r="DT121" s="921"/>
      <c r="DU121" s="921"/>
      <c r="DV121" s="922">
        <v>21.3</v>
      </c>
      <c r="DW121" s="922"/>
      <c r="DX121" s="922"/>
      <c r="DY121" s="922"/>
      <c r="DZ121" s="923"/>
    </row>
    <row r="122" spans="1:130" s="197" customFormat="1" ht="26.25" customHeight="1" x14ac:dyDescent="0.15">
      <c r="A122" s="976"/>
      <c r="B122" s="947"/>
      <c r="C122" s="917" t="s">
        <v>427</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446</v>
      </c>
      <c r="BP122" s="995"/>
      <c r="BQ122" s="1035">
        <v>1108316337</v>
      </c>
      <c r="BR122" s="1036"/>
      <c r="BS122" s="1036"/>
      <c r="BT122" s="1036"/>
      <c r="BU122" s="1036"/>
      <c r="BV122" s="1036">
        <v>1146966145</v>
      </c>
      <c r="BW122" s="1036"/>
      <c r="BX122" s="1036"/>
      <c r="BY122" s="1036"/>
      <c r="BZ122" s="1036"/>
      <c r="CA122" s="1036">
        <v>1188344408</v>
      </c>
      <c r="CB122" s="1036"/>
      <c r="CC122" s="1036"/>
      <c r="CD122" s="1036"/>
      <c r="CE122" s="1036"/>
      <c r="CF122" s="988"/>
      <c r="CG122" s="989"/>
      <c r="CH122" s="989"/>
      <c r="CI122" s="989"/>
      <c r="CJ122" s="990"/>
      <c r="CK122" s="1017"/>
      <c r="CL122" s="1018"/>
      <c r="CM122" s="1018"/>
      <c r="CN122" s="1018"/>
      <c r="CO122" s="1019"/>
      <c r="CP122" s="1008" t="s">
        <v>382</v>
      </c>
      <c r="CQ122" s="1009"/>
      <c r="CR122" s="1009"/>
      <c r="CS122" s="1009"/>
      <c r="CT122" s="1009"/>
      <c r="CU122" s="1009"/>
      <c r="CV122" s="1009"/>
      <c r="CW122" s="1009"/>
      <c r="CX122" s="1009"/>
      <c r="CY122" s="1009"/>
      <c r="CZ122" s="1009"/>
      <c r="DA122" s="1009"/>
      <c r="DB122" s="1009"/>
      <c r="DC122" s="1009"/>
      <c r="DD122" s="1009"/>
      <c r="DE122" s="1009"/>
      <c r="DF122" s="1010"/>
      <c r="DG122" s="920">
        <v>16433115</v>
      </c>
      <c r="DH122" s="921"/>
      <c r="DI122" s="921"/>
      <c r="DJ122" s="921"/>
      <c r="DK122" s="921"/>
      <c r="DL122" s="921">
        <v>14851134</v>
      </c>
      <c r="DM122" s="921"/>
      <c r="DN122" s="921"/>
      <c r="DO122" s="921"/>
      <c r="DP122" s="921"/>
      <c r="DQ122" s="921">
        <v>14410908</v>
      </c>
      <c r="DR122" s="921"/>
      <c r="DS122" s="921"/>
      <c r="DT122" s="921"/>
      <c r="DU122" s="921"/>
      <c r="DV122" s="922">
        <v>3.8</v>
      </c>
      <c r="DW122" s="922"/>
      <c r="DX122" s="922"/>
      <c r="DY122" s="922"/>
      <c r="DZ122" s="923"/>
    </row>
    <row r="123" spans="1:130" s="197" customFormat="1" ht="26.25" customHeight="1" thickBot="1" x14ac:dyDescent="0.2">
      <c r="A123" s="976"/>
      <c r="B123" s="947"/>
      <c r="C123" s="917" t="s">
        <v>433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447</v>
      </c>
      <c r="AB123" s="960"/>
      <c r="AC123" s="960"/>
      <c r="AD123" s="960"/>
      <c r="AE123" s="961"/>
      <c r="AF123" s="962" t="s">
        <v>447</v>
      </c>
      <c r="AG123" s="960"/>
      <c r="AH123" s="960"/>
      <c r="AI123" s="960"/>
      <c r="AJ123" s="961"/>
      <c r="AK123" s="962" t="s">
        <v>447</v>
      </c>
      <c r="AL123" s="960"/>
      <c r="AM123" s="960"/>
      <c r="AN123" s="960"/>
      <c r="AO123" s="961"/>
      <c r="AP123" s="963" t="s">
        <v>447</v>
      </c>
      <c r="AQ123" s="964"/>
      <c r="AR123" s="964"/>
      <c r="AS123" s="964"/>
      <c r="AT123" s="965"/>
      <c r="AU123" s="1032" t="s">
        <v>448</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101.9</v>
      </c>
      <c r="BR123" s="1028"/>
      <c r="BS123" s="1028"/>
      <c r="BT123" s="1028"/>
      <c r="BU123" s="1028"/>
      <c r="BV123" s="1028">
        <v>90.8</v>
      </c>
      <c r="BW123" s="1028"/>
      <c r="BX123" s="1028"/>
      <c r="BY123" s="1028"/>
      <c r="BZ123" s="1028"/>
      <c r="CA123" s="1028">
        <v>78</v>
      </c>
      <c r="CB123" s="1028"/>
      <c r="CC123" s="1028"/>
      <c r="CD123" s="1028"/>
      <c r="CE123" s="1028"/>
      <c r="CF123" s="1029"/>
      <c r="CG123" s="1030"/>
      <c r="CH123" s="1030"/>
      <c r="CI123" s="1030"/>
      <c r="CJ123" s="1031"/>
      <c r="CK123" s="1017"/>
      <c r="CL123" s="1018"/>
      <c r="CM123" s="1018"/>
      <c r="CN123" s="1018"/>
      <c r="CO123" s="1019"/>
      <c r="CP123" s="1008" t="s">
        <v>384</v>
      </c>
      <c r="CQ123" s="1009"/>
      <c r="CR123" s="1009"/>
      <c r="CS123" s="1009"/>
      <c r="CT123" s="1009"/>
      <c r="CU123" s="1009"/>
      <c r="CV123" s="1009"/>
      <c r="CW123" s="1009"/>
      <c r="CX123" s="1009"/>
      <c r="CY123" s="1009"/>
      <c r="CZ123" s="1009"/>
      <c r="DA123" s="1009"/>
      <c r="DB123" s="1009"/>
      <c r="DC123" s="1009"/>
      <c r="DD123" s="1009"/>
      <c r="DE123" s="1009"/>
      <c r="DF123" s="1010"/>
      <c r="DG123" s="959">
        <v>9493942</v>
      </c>
      <c r="DH123" s="960"/>
      <c r="DI123" s="960"/>
      <c r="DJ123" s="960"/>
      <c r="DK123" s="961"/>
      <c r="DL123" s="962">
        <v>8935184</v>
      </c>
      <c r="DM123" s="960"/>
      <c r="DN123" s="960"/>
      <c r="DO123" s="960"/>
      <c r="DP123" s="961"/>
      <c r="DQ123" s="962">
        <v>8395867</v>
      </c>
      <c r="DR123" s="960"/>
      <c r="DS123" s="960"/>
      <c r="DT123" s="960"/>
      <c r="DU123" s="961"/>
      <c r="DV123" s="963">
        <v>2.2000000000000002</v>
      </c>
      <c r="DW123" s="964"/>
      <c r="DX123" s="964"/>
      <c r="DY123" s="964"/>
      <c r="DZ123" s="965"/>
    </row>
    <row r="124" spans="1:130" s="197" customFormat="1" ht="26.25" customHeight="1" x14ac:dyDescent="0.15">
      <c r="A124" s="976"/>
      <c r="B124" s="947"/>
      <c r="C124" s="917" t="s">
        <v>436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449</v>
      </c>
      <c r="CQ124" s="1009"/>
      <c r="CR124" s="1009"/>
      <c r="CS124" s="1009"/>
      <c r="CT124" s="1009"/>
      <c r="CU124" s="1009"/>
      <c r="CV124" s="1009"/>
      <c r="CW124" s="1009"/>
      <c r="CX124" s="1009"/>
      <c r="CY124" s="1009"/>
      <c r="CZ124" s="1009"/>
      <c r="DA124" s="1009"/>
      <c r="DB124" s="1009"/>
      <c r="DC124" s="1009"/>
      <c r="DD124" s="1009"/>
      <c r="DE124" s="1009"/>
      <c r="DF124" s="1010"/>
      <c r="DG124" s="998">
        <v>5660531</v>
      </c>
      <c r="DH124" s="999"/>
      <c r="DI124" s="999"/>
      <c r="DJ124" s="999"/>
      <c r="DK124" s="1000"/>
      <c r="DL124" s="1001">
        <v>4830246</v>
      </c>
      <c r="DM124" s="999"/>
      <c r="DN124" s="999"/>
      <c r="DO124" s="999"/>
      <c r="DP124" s="1000"/>
      <c r="DQ124" s="1001">
        <v>4716111</v>
      </c>
      <c r="DR124" s="999"/>
      <c r="DS124" s="999"/>
      <c r="DT124" s="999"/>
      <c r="DU124" s="1000"/>
      <c r="DV124" s="1002">
        <v>1.2</v>
      </c>
      <c r="DW124" s="1003"/>
      <c r="DX124" s="1003"/>
      <c r="DY124" s="1003"/>
      <c r="DZ124" s="1004"/>
    </row>
    <row r="125" spans="1:130" s="197" customFormat="1" ht="26.25" customHeight="1" thickBot="1" x14ac:dyDescent="0.2">
      <c r="A125" s="976"/>
      <c r="B125" s="947"/>
      <c r="C125" s="917" t="s">
        <v>438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450</v>
      </c>
      <c r="CL125" s="1015"/>
      <c r="CM125" s="1015"/>
      <c r="CN125" s="1015"/>
      <c r="CO125" s="1016"/>
      <c r="CP125" s="941" t="s">
        <v>451</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x14ac:dyDescent="0.15">
      <c r="A126" s="976"/>
      <c r="B126" s="947"/>
      <c r="C126" s="917" t="s">
        <v>441</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327953</v>
      </c>
      <c r="AB126" s="960"/>
      <c r="AC126" s="960"/>
      <c r="AD126" s="960"/>
      <c r="AE126" s="961"/>
      <c r="AF126" s="962">
        <v>327953</v>
      </c>
      <c r="AG126" s="960"/>
      <c r="AH126" s="960"/>
      <c r="AI126" s="960"/>
      <c r="AJ126" s="961"/>
      <c r="AK126" s="962">
        <v>327953</v>
      </c>
      <c r="AL126" s="960"/>
      <c r="AM126" s="960"/>
      <c r="AN126" s="960"/>
      <c r="AO126" s="961"/>
      <c r="AP126" s="963">
        <v>0.1</v>
      </c>
      <c r="AQ126" s="964"/>
      <c r="AR126" s="964"/>
      <c r="AS126" s="964"/>
      <c r="AT126" s="965"/>
      <c r="AU126" s="233"/>
      <c r="AV126" s="233"/>
      <c r="AW126" s="233"/>
      <c r="AX126" s="1037" t="s">
        <v>452</v>
      </c>
      <c r="AY126" s="1038"/>
      <c r="AZ126" s="1038"/>
      <c r="BA126" s="1038"/>
      <c r="BB126" s="1038"/>
      <c r="BC126" s="1038"/>
      <c r="BD126" s="1038"/>
      <c r="BE126" s="1039"/>
      <c r="BF126" s="1053" t="s">
        <v>453</v>
      </c>
      <c r="BG126" s="1038"/>
      <c r="BH126" s="1038"/>
      <c r="BI126" s="1038"/>
      <c r="BJ126" s="1038"/>
      <c r="BK126" s="1038"/>
      <c r="BL126" s="1039"/>
      <c r="BM126" s="1053" t="s">
        <v>454</v>
      </c>
      <c r="BN126" s="1038"/>
      <c r="BO126" s="1038"/>
      <c r="BP126" s="1038"/>
      <c r="BQ126" s="1038"/>
      <c r="BR126" s="1038"/>
      <c r="BS126" s="1039"/>
      <c r="BT126" s="1053" t="s">
        <v>455</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456</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x14ac:dyDescent="0.2">
      <c r="A127" s="977"/>
      <c r="B127" s="949"/>
      <c r="C127" s="1005" t="s">
        <v>457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111</v>
      </c>
      <c r="AB127" s="960"/>
      <c r="AC127" s="960"/>
      <c r="AD127" s="960"/>
      <c r="AE127" s="961"/>
      <c r="AF127" s="962" t="s">
        <v>111</v>
      </c>
      <c r="AG127" s="960"/>
      <c r="AH127" s="960"/>
      <c r="AI127" s="960"/>
      <c r="AJ127" s="961"/>
      <c r="AK127" s="962" t="s">
        <v>111</v>
      </c>
      <c r="AL127" s="960"/>
      <c r="AM127" s="960"/>
      <c r="AN127" s="960"/>
      <c r="AO127" s="961"/>
      <c r="AP127" s="963" t="s">
        <v>111</v>
      </c>
      <c r="AQ127" s="964"/>
      <c r="AR127" s="964"/>
      <c r="AS127" s="964"/>
      <c r="AT127" s="965"/>
      <c r="AU127" s="233"/>
      <c r="AV127" s="233"/>
      <c r="AW127" s="233"/>
      <c r="AX127" s="887" t="s">
        <v>458</v>
      </c>
      <c r="AY127" s="888"/>
      <c r="AZ127" s="888"/>
      <c r="BA127" s="888"/>
      <c r="BB127" s="888"/>
      <c r="BC127" s="888"/>
      <c r="BD127" s="888"/>
      <c r="BE127" s="889"/>
      <c r="BF127" s="1042" t="s">
        <v>111</v>
      </c>
      <c r="BG127" s="1043"/>
      <c r="BH127" s="1043"/>
      <c r="BI127" s="1043"/>
      <c r="BJ127" s="1043"/>
      <c r="BK127" s="1043"/>
      <c r="BL127" s="1052"/>
      <c r="BM127" s="1042">
        <v>11.25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459</v>
      </c>
      <c r="CQ127" s="1046"/>
      <c r="CR127" s="1046"/>
      <c r="CS127" s="1046"/>
      <c r="CT127" s="1046"/>
      <c r="CU127" s="1046"/>
      <c r="CV127" s="1046"/>
      <c r="CW127" s="1046"/>
      <c r="CX127" s="1046"/>
      <c r="CY127" s="1046"/>
      <c r="CZ127" s="1046"/>
      <c r="DA127" s="1046"/>
      <c r="DB127" s="1046"/>
      <c r="DC127" s="1046"/>
      <c r="DD127" s="1046"/>
      <c r="DE127" s="1046"/>
      <c r="DF127" s="1047"/>
      <c r="DG127" s="1048">
        <v>1868604</v>
      </c>
      <c r="DH127" s="1049"/>
      <c r="DI127" s="1049"/>
      <c r="DJ127" s="1049"/>
      <c r="DK127" s="1049"/>
      <c r="DL127" s="1049">
        <v>1810085</v>
      </c>
      <c r="DM127" s="1049"/>
      <c r="DN127" s="1049"/>
      <c r="DO127" s="1049"/>
      <c r="DP127" s="1049"/>
      <c r="DQ127" s="1049">
        <v>1864283</v>
      </c>
      <c r="DR127" s="1049"/>
      <c r="DS127" s="1049"/>
      <c r="DT127" s="1049"/>
      <c r="DU127" s="1049"/>
      <c r="DV127" s="1050">
        <v>0.5</v>
      </c>
      <c r="DW127" s="1050"/>
      <c r="DX127" s="1050"/>
      <c r="DY127" s="1050"/>
      <c r="DZ127" s="1051"/>
    </row>
    <row r="128" spans="1:130" s="197" customFormat="1" ht="26.25" customHeight="1" x14ac:dyDescent="0.15">
      <c r="A128" s="1072" t="s">
        <v>460</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461</v>
      </c>
      <c r="X128" s="1074"/>
      <c r="Y128" s="1074"/>
      <c r="Z128" s="1075"/>
      <c r="AA128" s="1090">
        <v>22292778</v>
      </c>
      <c r="AB128" s="1091"/>
      <c r="AC128" s="1091"/>
      <c r="AD128" s="1091"/>
      <c r="AE128" s="1092"/>
      <c r="AF128" s="1093">
        <v>20877056</v>
      </c>
      <c r="AG128" s="1091"/>
      <c r="AH128" s="1091"/>
      <c r="AI128" s="1091"/>
      <c r="AJ128" s="1092"/>
      <c r="AK128" s="1093">
        <v>20213907</v>
      </c>
      <c r="AL128" s="1091"/>
      <c r="AM128" s="1091"/>
      <c r="AN128" s="1091"/>
      <c r="AO128" s="1092"/>
      <c r="AP128" s="1094"/>
      <c r="AQ128" s="1095"/>
      <c r="AR128" s="1095"/>
      <c r="AS128" s="1095"/>
      <c r="AT128" s="1096"/>
      <c r="AU128" s="235"/>
      <c r="AV128" s="235"/>
      <c r="AW128" s="235"/>
      <c r="AX128" s="1055" t="s">
        <v>462</v>
      </c>
      <c r="AY128" s="951"/>
      <c r="AZ128" s="951"/>
      <c r="BA128" s="951"/>
      <c r="BB128" s="951"/>
      <c r="BC128" s="951"/>
      <c r="BD128" s="951"/>
      <c r="BE128" s="952"/>
      <c r="BF128" s="1067" t="s">
        <v>463</v>
      </c>
      <c r="BG128" s="1068"/>
      <c r="BH128" s="1068"/>
      <c r="BI128" s="1068"/>
      <c r="BJ128" s="1068"/>
      <c r="BK128" s="1068"/>
      <c r="BL128" s="1069"/>
      <c r="BM128" s="1067">
        <v>16.25</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464</v>
      </c>
      <c r="X129" s="1062"/>
      <c r="Y129" s="1062"/>
      <c r="Z129" s="1063"/>
      <c r="AA129" s="959">
        <v>434020804</v>
      </c>
      <c r="AB129" s="960"/>
      <c r="AC129" s="960"/>
      <c r="AD129" s="960"/>
      <c r="AE129" s="961"/>
      <c r="AF129" s="962">
        <v>438931749</v>
      </c>
      <c r="AG129" s="960"/>
      <c r="AH129" s="960"/>
      <c r="AI129" s="960"/>
      <c r="AJ129" s="961"/>
      <c r="AK129" s="962">
        <v>442451999</v>
      </c>
      <c r="AL129" s="960"/>
      <c r="AM129" s="960"/>
      <c r="AN129" s="960"/>
      <c r="AO129" s="961"/>
      <c r="AP129" s="1064"/>
      <c r="AQ129" s="1065"/>
      <c r="AR129" s="1065"/>
      <c r="AS129" s="1065"/>
      <c r="AT129" s="1066"/>
      <c r="AU129" s="235"/>
      <c r="AV129" s="235"/>
      <c r="AW129" s="235"/>
      <c r="AX129" s="1055" t="s">
        <v>465</v>
      </c>
      <c r="AY129" s="951"/>
      <c r="AZ129" s="951"/>
      <c r="BA129" s="951"/>
      <c r="BB129" s="951"/>
      <c r="BC129" s="951"/>
      <c r="BD129" s="951"/>
      <c r="BE129" s="952"/>
      <c r="BF129" s="1056">
        <v>6.7</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466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467</v>
      </c>
      <c r="X130" s="1062"/>
      <c r="Y130" s="1062"/>
      <c r="Z130" s="1063"/>
      <c r="AA130" s="959">
        <v>65489387</v>
      </c>
      <c r="AB130" s="960"/>
      <c r="AC130" s="960"/>
      <c r="AD130" s="960"/>
      <c r="AE130" s="961"/>
      <c r="AF130" s="962">
        <v>63090640</v>
      </c>
      <c r="AG130" s="960"/>
      <c r="AH130" s="960"/>
      <c r="AI130" s="960"/>
      <c r="AJ130" s="961"/>
      <c r="AK130" s="962">
        <v>61744342</v>
      </c>
      <c r="AL130" s="960"/>
      <c r="AM130" s="960"/>
      <c r="AN130" s="960"/>
      <c r="AO130" s="961"/>
      <c r="AP130" s="1064"/>
      <c r="AQ130" s="1065"/>
      <c r="AR130" s="1065"/>
      <c r="AS130" s="1065"/>
      <c r="AT130" s="1066"/>
      <c r="AU130" s="235"/>
      <c r="AV130" s="235"/>
      <c r="AW130" s="235"/>
      <c r="AX130" s="1114" t="s">
        <v>468</v>
      </c>
      <c r="AY130" s="1046"/>
      <c r="AZ130" s="1046"/>
      <c r="BA130" s="1046"/>
      <c r="BB130" s="1046"/>
      <c r="BC130" s="1046"/>
      <c r="BD130" s="1046"/>
      <c r="BE130" s="1047"/>
      <c r="BF130" s="1076">
        <v>78</v>
      </c>
      <c r="BG130" s="1077"/>
      <c r="BH130" s="1077"/>
      <c r="BI130" s="1077"/>
      <c r="BJ130" s="1077"/>
      <c r="BK130" s="1077"/>
      <c r="BL130" s="1078"/>
      <c r="BM130" s="1076">
        <v>400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469</v>
      </c>
      <c r="X131" s="1085"/>
      <c r="Y131" s="1085"/>
      <c r="Z131" s="1086"/>
      <c r="AA131" s="998">
        <v>368531417</v>
      </c>
      <c r="AB131" s="999"/>
      <c r="AC131" s="999"/>
      <c r="AD131" s="999"/>
      <c r="AE131" s="1000"/>
      <c r="AF131" s="1001">
        <v>375841109</v>
      </c>
      <c r="AG131" s="999"/>
      <c r="AH131" s="999"/>
      <c r="AI131" s="999"/>
      <c r="AJ131" s="1000"/>
      <c r="AK131" s="1001">
        <v>380707657</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470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471</v>
      </c>
      <c r="W132" s="1102"/>
      <c r="X132" s="1102"/>
      <c r="Y132" s="1102"/>
      <c r="Z132" s="1103"/>
      <c r="AA132" s="1104">
        <v>7.01430592</v>
      </c>
      <c r="AB132" s="1105"/>
      <c r="AC132" s="1105"/>
      <c r="AD132" s="1105"/>
      <c r="AE132" s="1106"/>
      <c r="AF132" s="1107">
        <v>7.0349068709999996</v>
      </c>
      <c r="AG132" s="1105"/>
      <c r="AH132" s="1105"/>
      <c r="AI132" s="1105"/>
      <c r="AJ132" s="1106"/>
      <c r="AK132" s="1107">
        <v>6.2666677599999998</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472</v>
      </c>
      <c r="W133" s="1109"/>
      <c r="X133" s="1109"/>
      <c r="Y133" s="1109"/>
      <c r="Z133" s="1110"/>
      <c r="AA133" s="1111">
        <v>9.1</v>
      </c>
      <c r="AB133" s="1112"/>
      <c r="AC133" s="1112"/>
      <c r="AD133" s="1112"/>
      <c r="AE133" s="1113"/>
      <c r="AF133" s="1111">
        <v>7.6</v>
      </c>
      <c r="AG133" s="1112"/>
      <c r="AH133" s="1112"/>
      <c r="AI133" s="1112"/>
      <c r="AJ133" s="1113"/>
      <c r="AK133" s="1111">
        <v>6.7</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customSheetViews>
    <customSheetView guid="{83272D01-BBC3-4198-B684-259E0614F77F}"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28" zoomScale="85" zoomScaleNormal="85" zoomScaleSheetLayoutView="85" workbookViewId="0">
      <selection activeCell="AG53" sqref="AG5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customSheetViews>
    <customSheetView guid="{83272D01-BBC3-4198-B684-259E0614F77F}" showPageBreaks="1" showGridLines="0" fitToPage="1" hiddenRows="1" hiddenColumns="1" view="pageBreakPreview">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G1" zoomScale="85" zoomScaleNormal="85" zoomScaleSheetLayoutView="55" workbookViewId="0">
      <selection activeCell="AH18" sqref="AH18"/>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customSheetViews>
    <customSheetView guid="{83272D01-BBC3-4198-B684-259E0614F77F}"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85" zoomScaleSheetLayoutView="85" workbookViewId="0">
      <selection activeCell="I27" sqref="I27"/>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8" t="s">
        <v>475</v>
      </c>
      <c r="L7" s="254"/>
      <c r="M7" s="255" t="s">
        <v>476</v>
      </c>
      <c r="N7" s="256"/>
    </row>
    <row r="8" spans="1:16" x14ac:dyDescent="0.15">
      <c r="A8" s="248"/>
      <c r="B8" s="244"/>
      <c r="C8" s="244"/>
      <c r="D8" s="244"/>
      <c r="E8" s="244"/>
      <c r="F8" s="244"/>
      <c r="G8" s="257"/>
      <c r="H8" s="258"/>
      <c r="I8" s="258"/>
      <c r="J8" s="259"/>
      <c r="K8" s="1119"/>
      <c r="L8" s="260" t="s">
        <v>477</v>
      </c>
      <c r="M8" s="261" t="s">
        <v>478</v>
      </c>
      <c r="N8" s="262" t="s">
        <v>479</v>
      </c>
    </row>
    <row r="9" spans="1:16" x14ac:dyDescent="0.15">
      <c r="A9" s="248"/>
      <c r="B9" s="244"/>
      <c r="C9" s="244"/>
      <c r="D9" s="244"/>
      <c r="E9" s="244"/>
      <c r="F9" s="244"/>
      <c r="G9" s="1120" t="s">
        <v>480</v>
      </c>
      <c r="H9" s="1121"/>
      <c r="I9" s="1121"/>
      <c r="J9" s="1122"/>
      <c r="K9" s="263">
        <v>95309200</v>
      </c>
      <c r="L9" s="264">
        <v>49370</v>
      </c>
      <c r="M9" s="265">
        <v>62396</v>
      </c>
      <c r="N9" s="266">
        <v>-20.9</v>
      </c>
    </row>
    <row r="10" spans="1:16" x14ac:dyDescent="0.15">
      <c r="A10" s="248"/>
      <c r="B10" s="244"/>
      <c r="C10" s="244"/>
      <c r="D10" s="244"/>
      <c r="E10" s="244"/>
      <c r="F10" s="244"/>
      <c r="G10" s="1120" t="s">
        <v>481</v>
      </c>
      <c r="H10" s="1121"/>
      <c r="I10" s="1121"/>
      <c r="J10" s="1122"/>
      <c r="K10" s="267">
        <v>1040002</v>
      </c>
      <c r="L10" s="268">
        <v>539</v>
      </c>
      <c r="M10" s="269">
        <v>1393</v>
      </c>
      <c r="N10" s="270">
        <v>-61.3</v>
      </c>
    </row>
    <row r="11" spans="1:16" ht="13.5" customHeight="1" x14ac:dyDescent="0.15">
      <c r="A11" s="248"/>
      <c r="B11" s="244"/>
      <c r="C11" s="244"/>
      <c r="D11" s="244"/>
      <c r="E11" s="244"/>
      <c r="F11" s="244"/>
      <c r="G11" s="1120" t="s">
        <v>482</v>
      </c>
      <c r="H11" s="1121"/>
      <c r="I11" s="1121"/>
      <c r="J11" s="1122"/>
      <c r="K11" s="267">
        <v>48529</v>
      </c>
      <c r="L11" s="268">
        <v>25</v>
      </c>
      <c r="M11" s="269">
        <v>62</v>
      </c>
      <c r="N11" s="270">
        <v>-59.7</v>
      </c>
    </row>
    <row r="12" spans="1:16" ht="13.5" customHeight="1" x14ac:dyDescent="0.15">
      <c r="A12" s="248"/>
      <c r="B12" s="244"/>
      <c r="C12" s="244"/>
      <c r="D12" s="244"/>
      <c r="E12" s="244"/>
      <c r="F12" s="244"/>
      <c r="G12" s="1120" t="s">
        <v>483</v>
      </c>
      <c r="H12" s="1121"/>
      <c r="I12" s="1121"/>
      <c r="J12" s="1122"/>
      <c r="K12" s="267">
        <v>2489664</v>
      </c>
      <c r="L12" s="268">
        <v>1290</v>
      </c>
      <c r="M12" s="269">
        <v>1508</v>
      </c>
      <c r="N12" s="270">
        <v>-14.5</v>
      </c>
    </row>
    <row r="13" spans="1:16" ht="13.5" customHeight="1" x14ac:dyDescent="0.15">
      <c r="A13" s="248"/>
      <c r="B13" s="244"/>
      <c r="C13" s="244"/>
      <c r="D13" s="244"/>
      <c r="E13" s="244"/>
      <c r="F13" s="244"/>
      <c r="G13" s="1120" t="s">
        <v>484</v>
      </c>
      <c r="H13" s="1121"/>
      <c r="I13" s="1121"/>
      <c r="J13" s="1122"/>
      <c r="K13" s="267">
        <v>53000</v>
      </c>
      <c r="L13" s="268">
        <v>27</v>
      </c>
      <c r="M13" s="269">
        <v>25</v>
      </c>
      <c r="N13" s="270">
        <v>8</v>
      </c>
    </row>
    <row r="14" spans="1:16" ht="13.5" customHeight="1" x14ac:dyDescent="0.15">
      <c r="A14" s="248"/>
      <c r="B14" s="244"/>
      <c r="C14" s="244"/>
      <c r="D14" s="244"/>
      <c r="E14" s="244"/>
      <c r="F14" s="244"/>
      <c r="G14" s="1120" t="s">
        <v>485</v>
      </c>
      <c r="H14" s="1121"/>
      <c r="I14" s="1121"/>
      <c r="J14" s="1122"/>
      <c r="K14" s="267">
        <v>3853422</v>
      </c>
      <c r="L14" s="268">
        <v>1996</v>
      </c>
      <c r="M14" s="269">
        <v>1888</v>
      </c>
      <c r="N14" s="270">
        <v>5.7</v>
      </c>
    </row>
    <row r="15" spans="1:16" ht="13.5" customHeight="1" x14ac:dyDescent="0.15">
      <c r="A15" s="248"/>
      <c r="B15" s="244"/>
      <c r="C15" s="244"/>
      <c r="D15" s="244"/>
      <c r="E15" s="244"/>
      <c r="F15" s="244"/>
      <c r="G15" s="1120" t="s">
        <v>486</v>
      </c>
      <c r="H15" s="1121"/>
      <c r="I15" s="1121"/>
      <c r="J15" s="1122"/>
      <c r="K15" s="267">
        <v>1885948</v>
      </c>
      <c r="L15" s="268">
        <v>977</v>
      </c>
      <c r="M15" s="269">
        <v>1209</v>
      </c>
      <c r="N15" s="270">
        <v>-19.2</v>
      </c>
    </row>
    <row r="16" spans="1:16" x14ac:dyDescent="0.15">
      <c r="A16" s="248"/>
      <c r="B16" s="244"/>
      <c r="C16" s="244"/>
      <c r="D16" s="244"/>
      <c r="E16" s="244"/>
      <c r="F16" s="244"/>
      <c r="G16" s="1123" t="s">
        <v>487</v>
      </c>
      <c r="H16" s="1124"/>
      <c r="I16" s="1124"/>
      <c r="J16" s="1125"/>
      <c r="K16" s="268">
        <v>-10716079</v>
      </c>
      <c r="L16" s="268">
        <v>-5551</v>
      </c>
      <c r="M16" s="269">
        <v>-6084</v>
      </c>
      <c r="N16" s="270">
        <v>-8.8000000000000007</v>
      </c>
    </row>
    <row r="17" spans="1:16" x14ac:dyDescent="0.15">
      <c r="A17" s="248"/>
      <c r="B17" s="244"/>
      <c r="C17" s="244"/>
      <c r="D17" s="244"/>
      <c r="E17" s="244"/>
      <c r="F17" s="244"/>
      <c r="G17" s="1123" t="s">
        <v>169</v>
      </c>
      <c r="H17" s="1124"/>
      <c r="I17" s="1124"/>
      <c r="J17" s="1125"/>
      <c r="K17" s="268">
        <v>93963686</v>
      </c>
      <c r="L17" s="268">
        <v>48673</v>
      </c>
      <c r="M17" s="269">
        <v>62398</v>
      </c>
      <c r="N17" s="270">
        <v>-22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5" t="s">
        <v>492</v>
      </c>
      <c r="H21" s="1116"/>
      <c r="I21" s="1116"/>
      <c r="J21" s="1117"/>
      <c r="K21" s="280">
        <v>5.67</v>
      </c>
      <c r="L21" s="281">
        <v>6.59</v>
      </c>
      <c r="M21" s="282">
        <v>-0.92</v>
      </c>
      <c r="N21" s="249"/>
      <c r="O21" s="283"/>
      <c r="P21" s="279"/>
    </row>
    <row r="22" spans="1:16" s="284" customFormat="1" x14ac:dyDescent="0.15">
      <c r="A22" s="279"/>
      <c r="B22" s="249"/>
      <c r="C22" s="249"/>
      <c r="D22" s="249"/>
      <c r="E22" s="249"/>
      <c r="F22" s="249"/>
      <c r="G22" s="1115" t="s">
        <v>493</v>
      </c>
      <c r="H22" s="1116"/>
      <c r="I22" s="1116"/>
      <c r="J22" s="1117"/>
      <c r="K22" s="285">
        <v>100.4</v>
      </c>
      <c r="L22" s="286">
        <v>100.6</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8" t="s">
        <v>475</v>
      </c>
      <c r="L30" s="254"/>
      <c r="M30" s="255" t="s">
        <v>476</v>
      </c>
      <c r="N30" s="256"/>
    </row>
    <row r="31" spans="1:16" x14ac:dyDescent="0.15">
      <c r="A31" s="248"/>
      <c r="B31" s="244"/>
      <c r="C31" s="244"/>
      <c r="D31" s="244"/>
      <c r="E31" s="244"/>
      <c r="F31" s="244"/>
      <c r="G31" s="257"/>
      <c r="H31" s="258"/>
      <c r="I31" s="258"/>
      <c r="J31" s="259"/>
      <c r="K31" s="1119"/>
      <c r="L31" s="260" t="s">
        <v>477</v>
      </c>
      <c r="M31" s="261" t="s">
        <v>478</v>
      </c>
      <c r="N31" s="262" t="s">
        <v>479</v>
      </c>
    </row>
    <row r="32" spans="1:16" ht="27" customHeight="1" x14ac:dyDescent="0.15">
      <c r="A32" s="248"/>
      <c r="B32" s="244"/>
      <c r="C32" s="244"/>
      <c r="D32" s="244"/>
      <c r="E32" s="244"/>
      <c r="F32" s="244"/>
      <c r="G32" s="1131" t="s">
        <v>497</v>
      </c>
      <c r="H32" s="1132"/>
      <c r="I32" s="1132"/>
      <c r="J32" s="1133"/>
      <c r="K32" s="294">
        <v>35211200</v>
      </c>
      <c r="L32" s="294">
        <v>18239</v>
      </c>
      <c r="M32" s="295">
        <v>34621</v>
      </c>
      <c r="N32" s="296">
        <v>-47.3</v>
      </c>
    </row>
    <row r="33" spans="1:16" ht="13.5" customHeight="1" x14ac:dyDescent="0.15">
      <c r="A33" s="248"/>
      <c r="B33" s="244"/>
      <c r="C33" s="244"/>
      <c r="D33" s="244"/>
      <c r="E33" s="244"/>
      <c r="F33" s="244"/>
      <c r="G33" s="1131" t="s">
        <v>498</v>
      </c>
      <c r="H33" s="1132"/>
      <c r="I33" s="1132"/>
      <c r="J33" s="1133"/>
      <c r="K33" s="294">
        <v>4548484</v>
      </c>
      <c r="L33" s="294">
        <v>2356</v>
      </c>
      <c r="M33" s="295">
        <v>3627</v>
      </c>
      <c r="N33" s="296">
        <v>-35</v>
      </c>
    </row>
    <row r="34" spans="1:16" ht="27" customHeight="1" x14ac:dyDescent="0.15">
      <c r="A34" s="248"/>
      <c r="B34" s="244"/>
      <c r="C34" s="244"/>
      <c r="D34" s="244"/>
      <c r="E34" s="244"/>
      <c r="F34" s="244"/>
      <c r="G34" s="1131" t="s">
        <v>499</v>
      </c>
      <c r="H34" s="1132"/>
      <c r="I34" s="1132"/>
      <c r="J34" s="1133"/>
      <c r="K34" s="294">
        <v>39507183</v>
      </c>
      <c r="L34" s="294">
        <v>20465</v>
      </c>
      <c r="M34" s="295">
        <v>19984</v>
      </c>
      <c r="N34" s="296">
        <v>2.4</v>
      </c>
    </row>
    <row r="35" spans="1:16" ht="27" customHeight="1" x14ac:dyDescent="0.15">
      <c r="A35" s="248"/>
      <c r="B35" s="244"/>
      <c r="C35" s="244"/>
      <c r="D35" s="244"/>
      <c r="E35" s="244"/>
      <c r="F35" s="244"/>
      <c r="G35" s="1131" t="s">
        <v>500</v>
      </c>
      <c r="H35" s="1132"/>
      <c r="I35" s="1132"/>
      <c r="J35" s="1133"/>
      <c r="K35" s="294">
        <v>25841151</v>
      </c>
      <c r="L35" s="294">
        <v>13386</v>
      </c>
      <c r="M35" s="295">
        <v>13756</v>
      </c>
      <c r="N35" s="296">
        <v>-2.7</v>
      </c>
    </row>
    <row r="36" spans="1:16" ht="27" customHeight="1" x14ac:dyDescent="0.15">
      <c r="A36" s="248"/>
      <c r="B36" s="244"/>
      <c r="C36" s="244"/>
      <c r="D36" s="244"/>
      <c r="E36" s="244"/>
      <c r="F36" s="244"/>
      <c r="G36" s="1131" t="s">
        <v>501</v>
      </c>
      <c r="H36" s="1132"/>
      <c r="I36" s="1132"/>
      <c r="J36" s="1133"/>
      <c r="K36" s="294" t="s">
        <v>502</v>
      </c>
      <c r="L36" s="294" t="s">
        <v>502</v>
      </c>
      <c r="M36" s="295">
        <v>215</v>
      </c>
      <c r="N36" s="296" t="s">
        <v>502</v>
      </c>
    </row>
    <row r="37" spans="1:16" ht="13.5" customHeight="1" x14ac:dyDescent="0.15">
      <c r="A37" s="248"/>
      <c r="B37" s="244"/>
      <c r="C37" s="244"/>
      <c r="D37" s="244"/>
      <c r="E37" s="244"/>
      <c r="F37" s="244"/>
      <c r="G37" s="1131" t="s">
        <v>503</v>
      </c>
      <c r="H37" s="1132"/>
      <c r="I37" s="1132"/>
      <c r="J37" s="1133"/>
      <c r="K37" s="294">
        <v>707808</v>
      </c>
      <c r="L37" s="294">
        <v>367</v>
      </c>
      <c r="M37" s="295">
        <v>1113</v>
      </c>
      <c r="N37" s="296">
        <v>-67</v>
      </c>
    </row>
    <row r="38" spans="1:16" ht="27" customHeight="1" x14ac:dyDescent="0.15">
      <c r="A38" s="248"/>
      <c r="B38" s="244"/>
      <c r="C38" s="244"/>
      <c r="D38" s="244"/>
      <c r="E38" s="244"/>
      <c r="F38" s="244"/>
      <c r="G38" s="1134" t="s">
        <v>504</v>
      </c>
      <c r="H38" s="1135"/>
      <c r="I38" s="1135"/>
      <c r="J38" s="1136"/>
      <c r="K38" s="297">
        <v>107</v>
      </c>
      <c r="L38" s="297">
        <v>0</v>
      </c>
      <c r="M38" s="298">
        <v>9</v>
      </c>
      <c r="N38" s="299">
        <v>-100</v>
      </c>
      <c r="O38" s="293"/>
    </row>
    <row r="39" spans="1:16" x14ac:dyDescent="0.15">
      <c r="A39" s="248"/>
      <c r="B39" s="244"/>
      <c r="C39" s="244"/>
      <c r="D39" s="244"/>
      <c r="E39" s="244"/>
      <c r="F39" s="244"/>
      <c r="G39" s="1134" t="s">
        <v>505</v>
      </c>
      <c r="H39" s="1135"/>
      <c r="I39" s="1135"/>
      <c r="J39" s="1136"/>
      <c r="K39" s="300">
        <v>-20213907</v>
      </c>
      <c r="L39" s="300">
        <v>-10471</v>
      </c>
      <c r="M39" s="301">
        <v>-16355</v>
      </c>
      <c r="N39" s="302">
        <v>-36</v>
      </c>
      <c r="O39" s="293"/>
    </row>
    <row r="40" spans="1:16" ht="27" customHeight="1" x14ac:dyDescent="0.15">
      <c r="A40" s="248"/>
      <c r="B40" s="244"/>
      <c r="C40" s="244"/>
      <c r="D40" s="244"/>
      <c r="E40" s="244"/>
      <c r="F40" s="244"/>
      <c r="G40" s="1131" t="s">
        <v>506</v>
      </c>
      <c r="H40" s="1132"/>
      <c r="I40" s="1132"/>
      <c r="J40" s="1133"/>
      <c r="K40" s="300">
        <v>-61744342</v>
      </c>
      <c r="L40" s="300">
        <v>-31984</v>
      </c>
      <c r="M40" s="301">
        <v>-34950</v>
      </c>
      <c r="N40" s="302">
        <v>-8.5</v>
      </c>
      <c r="O40" s="293"/>
    </row>
    <row r="41" spans="1:16" x14ac:dyDescent="0.15">
      <c r="A41" s="248"/>
      <c r="B41" s="244"/>
      <c r="C41" s="244"/>
      <c r="D41" s="244"/>
      <c r="E41" s="244"/>
      <c r="F41" s="244"/>
      <c r="G41" s="1137" t="s">
        <v>279</v>
      </c>
      <c r="H41" s="1138"/>
      <c r="I41" s="1138"/>
      <c r="J41" s="1139"/>
      <c r="K41" s="294">
        <v>23857684</v>
      </c>
      <c r="L41" s="300">
        <v>12358</v>
      </c>
      <c r="M41" s="301">
        <v>22022</v>
      </c>
      <c r="N41" s="302">
        <v>-43.9</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6" t="s">
        <v>475</v>
      </c>
      <c r="J49" s="1128" t="s">
        <v>510</v>
      </c>
      <c r="K49" s="1129"/>
      <c r="L49" s="1129"/>
      <c r="M49" s="1129"/>
      <c r="N49" s="1130"/>
    </row>
    <row r="50" spans="1:14" x14ac:dyDescent="0.15">
      <c r="A50" s="248"/>
      <c r="B50" s="244"/>
      <c r="C50" s="244"/>
      <c r="D50" s="244"/>
      <c r="E50" s="244"/>
      <c r="F50" s="244"/>
      <c r="G50" s="312"/>
      <c r="H50" s="313"/>
      <c r="I50" s="1127"/>
      <c r="J50" s="314" t="s">
        <v>511</v>
      </c>
      <c r="K50" s="315" t="s">
        <v>512</v>
      </c>
      <c r="L50" s="316" t="s">
        <v>513</v>
      </c>
      <c r="M50" s="317" t="s">
        <v>514</v>
      </c>
      <c r="N50" s="318" t="s">
        <v>515</v>
      </c>
    </row>
    <row r="51" spans="1:14" x14ac:dyDescent="0.15">
      <c r="A51" s="248"/>
      <c r="B51" s="244"/>
      <c r="C51" s="244"/>
      <c r="D51" s="244"/>
      <c r="E51" s="244"/>
      <c r="F51" s="244"/>
      <c r="G51" s="310" t="s">
        <v>516</v>
      </c>
      <c r="H51" s="311"/>
      <c r="I51" s="319">
        <v>72908939</v>
      </c>
      <c r="J51" s="320">
        <v>38546</v>
      </c>
      <c r="K51" s="321">
        <v>1.1000000000000001</v>
      </c>
      <c r="L51" s="322">
        <v>55769</v>
      </c>
      <c r="M51" s="323">
        <v>-1.8</v>
      </c>
      <c r="N51" s="324">
        <v>2.9</v>
      </c>
    </row>
    <row r="52" spans="1:14" x14ac:dyDescent="0.15">
      <c r="A52" s="248"/>
      <c r="B52" s="244"/>
      <c r="C52" s="244"/>
      <c r="D52" s="244"/>
      <c r="E52" s="244"/>
      <c r="F52" s="244"/>
      <c r="G52" s="325"/>
      <c r="H52" s="326" t="s">
        <v>517</v>
      </c>
      <c r="I52" s="327">
        <v>39880617</v>
      </c>
      <c r="J52" s="328">
        <v>21084</v>
      </c>
      <c r="K52" s="329">
        <v>8.6999999999999993</v>
      </c>
      <c r="L52" s="330">
        <v>31551</v>
      </c>
      <c r="M52" s="331">
        <v>-4.2</v>
      </c>
      <c r="N52" s="332">
        <v>12.9</v>
      </c>
    </row>
    <row r="53" spans="1:14" x14ac:dyDescent="0.15">
      <c r="A53" s="248"/>
      <c r="B53" s="244"/>
      <c r="C53" s="244"/>
      <c r="D53" s="244"/>
      <c r="E53" s="244"/>
      <c r="F53" s="244"/>
      <c r="G53" s="310" t="s">
        <v>518</v>
      </c>
      <c r="H53" s="311"/>
      <c r="I53" s="319">
        <v>77299270</v>
      </c>
      <c r="J53" s="320">
        <v>40741</v>
      </c>
      <c r="K53" s="321">
        <v>5.7</v>
      </c>
      <c r="L53" s="322">
        <v>52334</v>
      </c>
      <c r="M53" s="323">
        <v>-6.2</v>
      </c>
      <c r="N53" s="324">
        <v>11.9</v>
      </c>
    </row>
    <row r="54" spans="1:14" x14ac:dyDescent="0.15">
      <c r="A54" s="248"/>
      <c r="B54" s="244"/>
      <c r="C54" s="244"/>
      <c r="D54" s="244"/>
      <c r="E54" s="244"/>
      <c r="F54" s="244"/>
      <c r="G54" s="325"/>
      <c r="H54" s="326" t="s">
        <v>517</v>
      </c>
      <c r="I54" s="327">
        <v>45671960</v>
      </c>
      <c r="J54" s="328">
        <v>24072</v>
      </c>
      <c r="K54" s="329">
        <v>14.2</v>
      </c>
      <c r="L54" s="330">
        <v>29965</v>
      </c>
      <c r="M54" s="331">
        <v>-5</v>
      </c>
      <c r="N54" s="332">
        <v>19.2</v>
      </c>
    </row>
    <row r="55" spans="1:14" x14ac:dyDescent="0.15">
      <c r="A55" s="248"/>
      <c r="B55" s="244"/>
      <c r="C55" s="244"/>
      <c r="D55" s="244"/>
      <c r="E55" s="244"/>
      <c r="F55" s="244"/>
      <c r="G55" s="310" t="s">
        <v>519</v>
      </c>
      <c r="H55" s="311"/>
      <c r="I55" s="319">
        <v>70732509</v>
      </c>
      <c r="J55" s="320">
        <v>37143</v>
      </c>
      <c r="K55" s="321">
        <v>-8.8000000000000007</v>
      </c>
      <c r="L55" s="322">
        <v>48794</v>
      </c>
      <c r="M55" s="323">
        <v>-6.8</v>
      </c>
      <c r="N55" s="324">
        <v>-2</v>
      </c>
    </row>
    <row r="56" spans="1:14" x14ac:dyDescent="0.15">
      <c r="A56" s="248"/>
      <c r="B56" s="244"/>
      <c r="C56" s="244"/>
      <c r="D56" s="244"/>
      <c r="E56" s="244"/>
      <c r="F56" s="244"/>
      <c r="G56" s="325"/>
      <c r="H56" s="326" t="s">
        <v>517</v>
      </c>
      <c r="I56" s="327">
        <v>35921408</v>
      </c>
      <c r="J56" s="328">
        <v>18863</v>
      </c>
      <c r="K56" s="329">
        <v>-21.6</v>
      </c>
      <c r="L56" s="330">
        <v>25698</v>
      </c>
      <c r="M56" s="331">
        <v>-14.2</v>
      </c>
      <c r="N56" s="332">
        <v>-7.4</v>
      </c>
    </row>
    <row r="57" spans="1:14" x14ac:dyDescent="0.15">
      <c r="A57" s="248"/>
      <c r="B57" s="244"/>
      <c r="C57" s="244"/>
      <c r="D57" s="244"/>
      <c r="E57" s="244"/>
      <c r="F57" s="244"/>
      <c r="G57" s="310" t="s">
        <v>520</v>
      </c>
      <c r="H57" s="311"/>
      <c r="I57" s="319">
        <v>85582597</v>
      </c>
      <c r="J57" s="320">
        <v>44582</v>
      </c>
      <c r="K57" s="321">
        <v>20</v>
      </c>
      <c r="L57" s="322">
        <v>47129</v>
      </c>
      <c r="M57" s="323">
        <v>-3.4</v>
      </c>
      <c r="N57" s="324">
        <v>23.4</v>
      </c>
    </row>
    <row r="58" spans="1:14" x14ac:dyDescent="0.15">
      <c r="A58" s="248"/>
      <c r="B58" s="244"/>
      <c r="C58" s="244"/>
      <c r="D58" s="244"/>
      <c r="E58" s="244"/>
      <c r="F58" s="244"/>
      <c r="G58" s="325"/>
      <c r="H58" s="326" t="s">
        <v>517</v>
      </c>
      <c r="I58" s="327">
        <v>49921037</v>
      </c>
      <c r="J58" s="328">
        <v>26005</v>
      </c>
      <c r="K58" s="329">
        <v>37.9</v>
      </c>
      <c r="L58" s="330">
        <v>23069</v>
      </c>
      <c r="M58" s="331">
        <v>-10.199999999999999</v>
      </c>
      <c r="N58" s="332">
        <v>48.1</v>
      </c>
    </row>
    <row r="59" spans="1:14" x14ac:dyDescent="0.15">
      <c r="A59" s="248"/>
      <c r="B59" s="244"/>
      <c r="C59" s="244"/>
      <c r="D59" s="244"/>
      <c r="E59" s="244"/>
      <c r="F59" s="244"/>
      <c r="G59" s="310" t="s">
        <v>521</v>
      </c>
      <c r="H59" s="311"/>
      <c r="I59" s="319">
        <v>87722301</v>
      </c>
      <c r="J59" s="320">
        <v>45440</v>
      </c>
      <c r="K59" s="321">
        <v>1.9</v>
      </c>
      <c r="L59" s="322">
        <v>50848</v>
      </c>
      <c r="M59" s="323">
        <v>7.9</v>
      </c>
      <c r="N59" s="324">
        <v>-6</v>
      </c>
    </row>
    <row r="60" spans="1:14" x14ac:dyDescent="0.15">
      <c r="A60" s="248"/>
      <c r="B60" s="244"/>
      <c r="C60" s="244"/>
      <c r="D60" s="244"/>
      <c r="E60" s="244"/>
      <c r="F60" s="244"/>
      <c r="G60" s="325"/>
      <c r="H60" s="326" t="s">
        <v>517</v>
      </c>
      <c r="I60" s="333">
        <v>45637141</v>
      </c>
      <c r="J60" s="328">
        <v>23640</v>
      </c>
      <c r="K60" s="329">
        <v>-9.1</v>
      </c>
      <c r="L60" s="330">
        <v>22583</v>
      </c>
      <c r="M60" s="331">
        <v>-2.1</v>
      </c>
      <c r="N60" s="332">
        <v>-7</v>
      </c>
    </row>
    <row r="61" spans="1:14" x14ac:dyDescent="0.15">
      <c r="A61" s="248"/>
      <c r="B61" s="244"/>
      <c r="C61" s="244"/>
      <c r="D61" s="244"/>
      <c r="E61" s="244"/>
      <c r="F61" s="244"/>
      <c r="G61" s="310" t="s">
        <v>522</v>
      </c>
      <c r="H61" s="334"/>
      <c r="I61" s="335">
        <v>78849123</v>
      </c>
      <c r="J61" s="336">
        <v>41290</v>
      </c>
      <c r="K61" s="337">
        <v>4</v>
      </c>
      <c r="L61" s="338">
        <v>50975</v>
      </c>
      <c r="M61" s="339">
        <v>-2.1</v>
      </c>
      <c r="N61" s="324">
        <v>6.1</v>
      </c>
    </row>
    <row r="62" spans="1:14" x14ac:dyDescent="0.15">
      <c r="A62" s="248"/>
      <c r="B62" s="244"/>
      <c r="C62" s="244"/>
      <c r="D62" s="244"/>
      <c r="E62" s="244"/>
      <c r="F62" s="244"/>
      <c r="G62" s="325"/>
      <c r="H62" s="326" t="s">
        <v>517</v>
      </c>
      <c r="I62" s="327">
        <v>43406433</v>
      </c>
      <c r="J62" s="328">
        <v>22733</v>
      </c>
      <c r="K62" s="329">
        <v>6</v>
      </c>
      <c r="L62" s="330">
        <v>26573</v>
      </c>
      <c r="M62" s="331">
        <v>-7.1</v>
      </c>
      <c r="N62" s="332">
        <v>13.1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customSheetViews>
    <customSheetView guid="{83272D01-BBC3-4198-B684-259E0614F77F}"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85" zoomScaleNormal="85"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2.38</v>
      </c>
      <c r="G47" s="12">
        <v>2.31</v>
      </c>
      <c r="H47" s="12">
        <v>2.58</v>
      </c>
      <c r="I47" s="12">
        <v>3.1</v>
      </c>
      <c r="J47" s="13">
        <v>3.31</v>
      </c>
    </row>
    <row r="48" spans="2:10" ht="57.75" customHeight="1" x14ac:dyDescent="0.15">
      <c r="B48" s="14"/>
      <c r="C48" s="1142" t="s">
        <v>4</v>
      </c>
      <c r="D48" s="1142"/>
      <c r="E48" s="1143"/>
      <c r="F48" s="15">
        <v>0.12</v>
      </c>
      <c r="G48" s="16">
        <v>0.62</v>
      </c>
      <c r="H48" s="16">
        <v>1.1100000000000001</v>
      </c>
      <c r="I48" s="16">
        <v>0.45</v>
      </c>
      <c r="J48" s="17">
        <v>1.3</v>
      </c>
    </row>
    <row r="49" spans="2:10" ht="57.75" customHeight="1" thickBot="1" x14ac:dyDescent="0.2">
      <c r="B49" s="18"/>
      <c r="C49" s="1144" t="s">
        <v>5</v>
      </c>
      <c r="D49" s="1144"/>
      <c r="E49" s="1145"/>
      <c r="F49" s="19" t="s">
        <v>529</v>
      </c>
      <c r="G49" s="20">
        <v>0.44</v>
      </c>
      <c r="H49" s="20">
        <v>0.5</v>
      </c>
      <c r="I49" s="20" t="s">
        <v>530</v>
      </c>
      <c r="J49" s="21">
        <v>0.85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customSheetViews>
    <customSheetView guid="{83272D01-BBC3-4198-B684-259E0614F77F}"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rowBreaks count="1" manualBreakCount="1">
    <brk id="51"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O45" sqref="O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531</v>
      </c>
      <c r="D34" s="1152"/>
      <c r="E34" s="1153"/>
      <c r="F34" s="32">
        <v>1.39</v>
      </c>
      <c r="G34" s="33">
        <v>1.47</v>
      </c>
      <c r="H34" s="33">
        <v>2</v>
      </c>
      <c r="I34" s="33">
        <v>2.34</v>
      </c>
      <c r="J34" s="34">
        <v>2.2200000000000002</v>
      </c>
      <c r="K34" s="22"/>
      <c r="L34" s="22"/>
      <c r="M34" s="22"/>
      <c r="N34" s="22"/>
      <c r="O34" s="22"/>
      <c r="P34" s="22"/>
    </row>
    <row r="35" spans="1:16" ht="39" customHeight="1" x14ac:dyDescent="0.15">
      <c r="A35" s="22"/>
      <c r="B35" s="35"/>
      <c r="C35" s="1146" t="s">
        <v>532</v>
      </c>
      <c r="D35" s="1147"/>
      <c r="E35" s="1148"/>
      <c r="F35" s="36">
        <v>1.45</v>
      </c>
      <c r="G35" s="37">
        <v>1.36</v>
      </c>
      <c r="H35" s="37">
        <v>1.34</v>
      </c>
      <c r="I35" s="37">
        <v>1.42</v>
      </c>
      <c r="J35" s="38">
        <v>1.44</v>
      </c>
      <c r="K35" s="22"/>
      <c r="L35" s="22"/>
      <c r="M35" s="22"/>
      <c r="N35" s="22"/>
      <c r="O35" s="22"/>
      <c r="P35" s="22"/>
    </row>
    <row r="36" spans="1:16" ht="39" customHeight="1" x14ac:dyDescent="0.15">
      <c r="A36" s="22"/>
      <c r="B36" s="35"/>
      <c r="C36" s="1146" t="s">
        <v>533</v>
      </c>
      <c r="D36" s="1147"/>
      <c r="E36" s="1148"/>
      <c r="F36" s="36">
        <v>0.88</v>
      </c>
      <c r="G36" s="37">
        <v>1.17</v>
      </c>
      <c r="H36" s="37">
        <v>1.37</v>
      </c>
      <c r="I36" s="37">
        <v>1.31</v>
      </c>
      <c r="J36" s="38">
        <v>1.29</v>
      </c>
      <c r="K36" s="22"/>
      <c r="L36" s="22"/>
      <c r="M36" s="22"/>
      <c r="N36" s="22"/>
      <c r="O36" s="22"/>
      <c r="P36" s="22"/>
    </row>
    <row r="37" spans="1:16" ht="39" customHeight="1" x14ac:dyDescent="0.15">
      <c r="A37" s="22"/>
      <c r="B37" s="35"/>
      <c r="C37" s="1146" t="s">
        <v>534</v>
      </c>
      <c r="D37" s="1147"/>
      <c r="E37" s="1148"/>
      <c r="F37" s="36">
        <v>0.1</v>
      </c>
      <c r="G37" s="37">
        <v>0.59</v>
      </c>
      <c r="H37" s="37">
        <v>1.0900000000000001</v>
      </c>
      <c r="I37" s="37">
        <v>0.44</v>
      </c>
      <c r="J37" s="38">
        <v>1.27</v>
      </c>
      <c r="K37" s="22"/>
      <c r="L37" s="22"/>
      <c r="M37" s="22"/>
      <c r="N37" s="22"/>
      <c r="O37" s="22"/>
      <c r="P37" s="22"/>
    </row>
    <row r="38" spans="1:16" ht="39" customHeight="1" x14ac:dyDescent="0.15">
      <c r="A38" s="22"/>
      <c r="B38" s="35"/>
      <c r="C38" s="1146" t="s">
        <v>535</v>
      </c>
      <c r="D38" s="1147"/>
      <c r="E38" s="1148"/>
      <c r="F38" s="36">
        <v>0</v>
      </c>
      <c r="G38" s="37">
        <v>0</v>
      </c>
      <c r="H38" s="37">
        <v>0.54</v>
      </c>
      <c r="I38" s="37">
        <v>0.57999999999999996</v>
      </c>
      <c r="J38" s="38">
        <v>0.38</v>
      </c>
      <c r="K38" s="22"/>
      <c r="L38" s="22"/>
      <c r="M38" s="22"/>
      <c r="N38" s="22"/>
      <c r="O38" s="22"/>
      <c r="P38" s="22"/>
    </row>
    <row r="39" spans="1:16" ht="39" customHeight="1" x14ac:dyDescent="0.15">
      <c r="A39" s="22"/>
      <c r="B39" s="35"/>
      <c r="C39" s="1146" t="s">
        <v>536</v>
      </c>
      <c r="D39" s="1147"/>
      <c r="E39" s="1148"/>
      <c r="F39" s="36">
        <v>0.28000000000000003</v>
      </c>
      <c r="G39" s="37">
        <v>0.33</v>
      </c>
      <c r="H39" s="37">
        <v>0.31</v>
      </c>
      <c r="I39" s="37">
        <v>0.28000000000000003</v>
      </c>
      <c r="J39" s="38">
        <v>0.25</v>
      </c>
      <c r="K39" s="22"/>
      <c r="L39" s="22"/>
      <c r="M39" s="22"/>
      <c r="N39" s="22"/>
      <c r="O39" s="22"/>
      <c r="P39" s="22"/>
    </row>
    <row r="40" spans="1:16" ht="39" customHeight="1" x14ac:dyDescent="0.15">
      <c r="A40" s="22"/>
      <c r="B40" s="35"/>
      <c r="C40" s="1146" t="s">
        <v>537</v>
      </c>
      <c r="D40" s="1147"/>
      <c r="E40" s="1148"/>
      <c r="F40" s="36">
        <v>0.13</v>
      </c>
      <c r="G40" s="37">
        <v>0.13</v>
      </c>
      <c r="H40" s="37">
        <v>0.14000000000000001</v>
      </c>
      <c r="I40" s="37">
        <v>0.14000000000000001</v>
      </c>
      <c r="J40" s="38">
        <v>0.17</v>
      </c>
      <c r="K40" s="22"/>
      <c r="L40" s="22"/>
      <c r="M40" s="22"/>
      <c r="N40" s="22"/>
      <c r="O40" s="22"/>
      <c r="P40" s="22"/>
    </row>
    <row r="41" spans="1:16" ht="39" customHeight="1" x14ac:dyDescent="0.15">
      <c r="A41" s="22"/>
      <c r="B41" s="35"/>
      <c r="C41" s="1146" t="s">
        <v>538</v>
      </c>
      <c r="D41" s="1147"/>
      <c r="E41" s="1148"/>
      <c r="F41" s="36">
        <v>0.11</v>
      </c>
      <c r="G41" s="37">
        <v>0.13</v>
      </c>
      <c r="H41" s="37">
        <v>0.14000000000000001</v>
      </c>
      <c r="I41" s="37">
        <v>0.16</v>
      </c>
      <c r="J41" s="38">
        <v>0.17</v>
      </c>
      <c r="K41" s="22"/>
      <c r="L41" s="22"/>
      <c r="M41" s="22"/>
      <c r="N41" s="22"/>
      <c r="O41" s="22"/>
      <c r="P41" s="22"/>
    </row>
    <row r="42" spans="1:16" ht="39" customHeight="1" x14ac:dyDescent="0.15">
      <c r="A42" s="22"/>
      <c r="B42" s="39"/>
      <c r="C42" s="1146" t="s">
        <v>539</v>
      </c>
      <c r="D42" s="1147"/>
      <c r="E42" s="1148"/>
      <c r="F42" s="36" t="s">
        <v>502</v>
      </c>
      <c r="G42" s="37" t="s">
        <v>502</v>
      </c>
      <c r="H42" s="37" t="s">
        <v>502</v>
      </c>
      <c r="I42" s="37" t="s">
        <v>502</v>
      </c>
      <c r="J42" s="38" t="s">
        <v>502</v>
      </c>
      <c r="K42" s="22"/>
      <c r="L42" s="22"/>
      <c r="M42" s="22"/>
      <c r="N42" s="22"/>
      <c r="O42" s="22"/>
      <c r="P42" s="22"/>
    </row>
    <row r="43" spans="1:16" ht="39" customHeight="1" thickBot="1" x14ac:dyDescent="0.2">
      <c r="A43" s="22"/>
      <c r="B43" s="40"/>
      <c r="C43" s="1149" t="s">
        <v>540</v>
      </c>
      <c r="D43" s="1150"/>
      <c r="E43" s="1151"/>
      <c r="F43" s="41">
        <v>0.15</v>
      </c>
      <c r="G43" s="42">
        <v>0.14000000000000001</v>
      </c>
      <c r="H43" s="42">
        <v>0.03</v>
      </c>
      <c r="I43" s="42">
        <v>0.04</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customSheetViews>
    <customSheetView guid="{83272D01-BBC3-4198-B684-259E0614F77F}"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45665</v>
      </c>
      <c r="L45" s="60">
        <v>43027</v>
      </c>
      <c r="M45" s="60">
        <v>40239</v>
      </c>
      <c r="N45" s="60">
        <v>38929</v>
      </c>
      <c r="O45" s="61">
        <v>35211</v>
      </c>
      <c r="P45" s="48"/>
      <c r="Q45" s="48"/>
      <c r="R45" s="48"/>
      <c r="S45" s="48"/>
      <c r="T45" s="48"/>
      <c r="U45" s="48"/>
    </row>
    <row r="46" spans="1:21" ht="30.75" customHeight="1" x14ac:dyDescent="0.15">
      <c r="A46" s="48"/>
      <c r="B46" s="1164"/>
      <c r="C46" s="1165"/>
      <c r="D46" s="62"/>
      <c r="E46" s="1156" t="s">
        <v>13</v>
      </c>
      <c r="F46" s="1156"/>
      <c r="G46" s="1156"/>
      <c r="H46" s="1156"/>
      <c r="I46" s="1156"/>
      <c r="J46" s="1157"/>
      <c r="K46" s="63">
        <v>18934</v>
      </c>
      <c r="L46" s="64">
        <v>12973</v>
      </c>
      <c r="M46" s="64">
        <v>8710</v>
      </c>
      <c r="N46" s="64">
        <v>5855</v>
      </c>
      <c r="O46" s="65">
        <v>4548</v>
      </c>
      <c r="P46" s="48"/>
      <c r="Q46" s="48"/>
      <c r="R46" s="48"/>
      <c r="S46" s="48"/>
      <c r="T46" s="48"/>
      <c r="U46" s="48"/>
    </row>
    <row r="47" spans="1:21" ht="30.75" customHeight="1" x14ac:dyDescent="0.15">
      <c r="A47" s="48"/>
      <c r="B47" s="1164"/>
      <c r="C47" s="1165"/>
      <c r="D47" s="62"/>
      <c r="E47" s="1156" t="s">
        <v>14</v>
      </c>
      <c r="F47" s="1156"/>
      <c r="G47" s="1156"/>
      <c r="H47" s="1156"/>
      <c r="I47" s="1156"/>
      <c r="J47" s="1157"/>
      <c r="K47" s="63">
        <v>33587</v>
      </c>
      <c r="L47" s="64">
        <v>34997</v>
      </c>
      <c r="M47" s="64">
        <v>35987</v>
      </c>
      <c r="N47" s="64">
        <v>38172</v>
      </c>
      <c r="O47" s="65">
        <v>39507</v>
      </c>
      <c r="P47" s="48"/>
      <c r="Q47" s="48"/>
      <c r="R47" s="48"/>
      <c r="S47" s="48"/>
      <c r="T47" s="48"/>
      <c r="U47" s="48"/>
    </row>
    <row r="48" spans="1:21" ht="30.75" customHeight="1" x14ac:dyDescent="0.15">
      <c r="A48" s="48"/>
      <c r="B48" s="1164"/>
      <c r="C48" s="1165"/>
      <c r="D48" s="62"/>
      <c r="E48" s="1156" t="s">
        <v>15</v>
      </c>
      <c r="F48" s="1156"/>
      <c r="G48" s="1156"/>
      <c r="H48" s="1156"/>
      <c r="I48" s="1156"/>
      <c r="J48" s="1157"/>
      <c r="K48" s="63">
        <v>29441</v>
      </c>
      <c r="L48" s="64">
        <v>28695</v>
      </c>
      <c r="M48" s="64">
        <v>27849</v>
      </c>
      <c r="N48" s="64">
        <v>26672</v>
      </c>
      <c r="O48" s="65">
        <v>25841</v>
      </c>
      <c r="P48" s="48"/>
      <c r="Q48" s="48"/>
      <c r="R48" s="48"/>
      <c r="S48" s="48"/>
      <c r="T48" s="48"/>
      <c r="U48" s="48"/>
    </row>
    <row r="49" spans="1:21" ht="30.75" customHeight="1" x14ac:dyDescent="0.15">
      <c r="A49" s="48"/>
      <c r="B49" s="1164"/>
      <c r="C49" s="1165"/>
      <c r="D49" s="62"/>
      <c r="E49" s="1156" t="s">
        <v>16</v>
      </c>
      <c r="F49" s="1156"/>
      <c r="G49" s="1156"/>
      <c r="H49" s="1156"/>
      <c r="I49" s="1156"/>
      <c r="J49" s="1157"/>
      <c r="K49" s="63" t="s">
        <v>502</v>
      </c>
      <c r="L49" s="64" t="s">
        <v>502</v>
      </c>
      <c r="M49" s="64" t="s">
        <v>502</v>
      </c>
      <c r="N49" s="64" t="s">
        <v>502</v>
      </c>
      <c r="O49" s="65" t="s">
        <v>502</v>
      </c>
      <c r="P49" s="48"/>
      <c r="Q49" s="48"/>
      <c r="R49" s="48"/>
      <c r="S49" s="48"/>
      <c r="T49" s="48"/>
      <c r="U49" s="48"/>
    </row>
    <row r="50" spans="1:21" ht="30.75" customHeight="1" x14ac:dyDescent="0.15">
      <c r="A50" s="48"/>
      <c r="B50" s="1164"/>
      <c r="C50" s="1165"/>
      <c r="D50" s="62"/>
      <c r="E50" s="1156" t="s">
        <v>17</v>
      </c>
      <c r="F50" s="1156"/>
      <c r="G50" s="1156"/>
      <c r="H50" s="1156"/>
      <c r="I50" s="1156"/>
      <c r="J50" s="1157"/>
      <c r="K50" s="63">
        <v>903</v>
      </c>
      <c r="L50" s="64">
        <v>888</v>
      </c>
      <c r="M50" s="64">
        <v>847</v>
      </c>
      <c r="N50" s="64">
        <v>780</v>
      </c>
      <c r="O50" s="65">
        <v>708</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t="s">
        <v>502</v>
      </c>
      <c r="M51" s="64" t="s">
        <v>502</v>
      </c>
      <c r="N51" s="64" t="s">
        <v>502</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88320</v>
      </c>
      <c r="L52" s="64">
        <v>88165</v>
      </c>
      <c r="M52" s="64">
        <v>87782</v>
      </c>
      <c r="N52" s="64">
        <v>83968</v>
      </c>
      <c r="O52" s="65">
        <v>81958</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40210</v>
      </c>
      <c r="L53" s="69">
        <v>32415</v>
      </c>
      <c r="M53" s="69">
        <v>25850</v>
      </c>
      <c r="N53" s="69">
        <v>26440</v>
      </c>
      <c r="O53" s="70">
        <v>23857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customSheetViews>
    <customSheetView guid="{83272D01-BBC3-4198-B684-259E0614F77F}"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6"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16" zoomScale="70" zoomScaleNormal="70"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70" t="s">
        <v>24</v>
      </c>
      <c r="C41" s="1171"/>
      <c r="D41" s="81"/>
      <c r="E41" s="1176" t="s">
        <v>25</v>
      </c>
      <c r="F41" s="1176"/>
      <c r="G41" s="1176"/>
      <c r="H41" s="1177"/>
      <c r="I41" s="82">
        <v>1033438</v>
      </c>
      <c r="J41" s="83">
        <v>1045724</v>
      </c>
      <c r="K41" s="83">
        <v>1058826</v>
      </c>
      <c r="L41" s="83">
        <v>1075772</v>
      </c>
      <c r="M41" s="84">
        <v>1095658</v>
      </c>
    </row>
    <row r="42" spans="2:13" ht="27.75" customHeight="1" x14ac:dyDescent="0.15">
      <c r="B42" s="1172"/>
      <c r="C42" s="1173"/>
      <c r="D42" s="85"/>
      <c r="E42" s="1178" t="s">
        <v>26</v>
      </c>
      <c r="F42" s="1178"/>
      <c r="G42" s="1178"/>
      <c r="H42" s="1179"/>
      <c r="I42" s="86">
        <v>18051</v>
      </c>
      <c r="J42" s="87">
        <v>16111</v>
      </c>
      <c r="K42" s="87">
        <v>14725</v>
      </c>
      <c r="L42" s="87">
        <v>13262</v>
      </c>
      <c r="M42" s="88">
        <v>11084</v>
      </c>
    </row>
    <row r="43" spans="2:13" ht="27.75" customHeight="1" x14ac:dyDescent="0.15">
      <c r="B43" s="1172"/>
      <c r="C43" s="1173"/>
      <c r="D43" s="85"/>
      <c r="E43" s="1178" t="s">
        <v>27</v>
      </c>
      <c r="F43" s="1178"/>
      <c r="G43" s="1178"/>
      <c r="H43" s="1179"/>
      <c r="I43" s="86">
        <v>347734</v>
      </c>
      <c r="J43" s="87">
        <v>324943</v>
      </c>
      <c r="K43" s="87">
        <v>314371</v>
      </c>
      <c r="L43" s="87">
        <v>302625</v>
      </c>
      <c r="M43" s="88">
        <v>287765</v>
      </c>
    </row>
    <row r="44" spans="2:13" ht="27.75" customHeight="1" x14ac:dyDescent="0.15">
      <c r="B44" s="1172"/>
      <c r="C44" s="1173"/>
      <c r="D44" s="85"/>
      <c r="E44" s="1178" t="s">
        <v>28</v>
      </c>
      <c r="F44" s="1178"/>
      <c r="G44" s="1178"/>
      <c r="H44" s="1179"/>
      <c r="I44" s="86" t="s">
        <v>502</v>
      </c>
      <c r="J44" s="87" t="s">
        <v>502</v>
      </c>
      <c r="K44" s="87" t="s">
        <v>502</v>
      </c>
      <c r="L44" s="87" t="s">
        <v>502</v>
      </c>
      <c r="M44" s="88" t="s">
        <v>502</v>
      </c>
    </row>
    <row r="45" spans="2:13" ht="27.75" customHeight="1" x14ac:dyDescent="0.15">
      <c r="B45" s="1172"/>
      <c r="C45" s="1173"/>
      <c r="D45" s="85"/>
      <c r="E45" s="1178" t="s">
        <v>29</v>
      </c>
      <c r="F45" s="1178"/>
      <c r="G45" s="1178"/>
      <c r="H45" s="1179"/>
      <c r="I45" s="86">
        <v>105438</v>
      </c>
      <c r="J45" s="87">
        <v>99169</v>
      </c>
      <c r="K45" s="87">
        <v>94211</v>
      </c>
      <c r="L45" s="87">
        <v>95043</v>
      </c>
      <c r="M45" s="88">
        <v>89111</v>
      </c>
    </row>
    <row r="46" spans="2:13" ht="27.75" customHeight="1" x14ac:dyDescent="0.15">
      <c r="B46" s="1172"/>
      <c r="C46" s="1173"/>
      <c r="D46" s="85"/>
      <c r="E46" s="1178" t="s">
        <v>30</v>
      </c>
      <c r="F46" s="1178"/>
      <c r="G46" s="1178"/>
      <c r="H46" s="1179"/>
      <c r="I46" s="86">
        <v>2776</v>
      </c>
      <c r="J46" s="87">
        <v>1596</v>
      </c>
      <c r="K46" s="87">
        <v>1869</v>
      </c>
      <c r="L46" s="87">
        <v>1810</v>
      </c>
      <c r="M46" s="88">
        <v>1864</v>
      </c>
    </row>
    <row r="47" spans="2:13" ht="27.75" customHeight="1" x14ac:dyDescent="0.15">
      <c r="B47" s="1172"/>
      <c r="C47" s="1173"/>
      <c r="D47" s="85"/>
      <c r="E47" s="1178" t="s">
        <v>31</v>
      </c>
      <c r="F47" s="1178"/>
      <c r="G47" s="1178"/>
      <c r="H47" s="1179"/>
      <c r="I47" s="86" t="s">
        <v>502</v>
      </c>
      <c r="J47" s="87" t="s">
        <v>502</v>
      </c>
      <c r="K47" s="87" t="s">
        <v>502</v>
      </c>
      <c r="L47" s="87" t="s">
        <v>502</v>
      </c>
      <c r="M47" s="88" t="s">
        <v>502</v>
      </c>
    </row>
    <row r="48" spans="2:13" ht="27.75" customHeight="1" x14ac:dyDescent="0.15">
      <c r="B48" s="1174"/>
      <c r="C48" s="1175"/>
      <c r="D48" s="85"/>
      <c r="E48" s="1178" t="s">
        <v>32</v>
      </c>
      <c r="F48" s="1178"/>
      <c r="G48" s="1178"/>
      <c r="H48" s="1179"/>
      <c r="I48" s="86" t="s">
        <v>502</v>
      </c>
      <c r="J48" s="87" t="s">
        <v>502</v>
      </c>
      <c r="K48" s="87" t="s">
        <v>502</v>
      </c>
      <c r="L48" s="87" t="s">
        <v>502</v>
      </c>
      <c r="M48" s="88" t="s">
        <v>502</v>
      </c>
    </row>
    <row r="49" spans="2:13" ht="27.75" customHeight="1" x14ac:dyDescent="0.15">
      <c r="B49" s="1180" t="s">
        <v>33</v>
      </c>
      <c r="C49" s="1181"/>
      <c r="D49" s="89"/>
      <c r="E49" s="1178" t="s">
        <v>34</v>
      </c>
      <c r="F49" s="1178"/>
      <c r="G49" s="1178"/>
      <c r="H49" s="1179"/>
      <c r="I49" s="86">
        <v>108208</v>
      </c>
      <c r="J49" s="87">
        <v>143196</v>
      </c>
      <c r="K49" s="87">
        <v>175040</v>
      </c>
      <c r="L49" s="87">
        <v>199337</v>
      </c>
      <c r="M49" s="88">
        <v>224262</v>
      </c>
    </row>
    <row r="50" spans="2:13" ht="27.75" customHeight="1" x14ac:dyDescent="0.15">
      <c r="B50" s="1172"/>
      <c r="C50" s="1173"/>
      <c r="D50" s="85"/>
      <c r="E50" s="1178" t="s">
        <v>35</v>
      </c>
      <c r="F50" s="1178"/>
      <c r="G50" s="1178"/>
      <c r="H50" s="1179"/>
      <c r="I50" s="86">
        <v>241774</v>
      </c>
      <c r="J50" s="87">
        <v>238435</v>
      </c>
      <c r="K50" s="87">
        <v>232828</v>
      </c>
      <c r="L50" s="87">
        <v>228053</v>
      </c>
      <c r="M50" s="88">
        <v>223207</v>
      </c>
    </row>
    <row r="51" spans="2:13" ht="27.75" customHeight="1" x14ac:dyDescent="0.15">
      <c r="B51" s="1174"/>
      <c r="C51" s="1175"/>
      <c r="D51" s="85"/>
      <c r="E51" s="1178" t="s">
        <v>36</v>
      </c>
      <c r="F51" s="1178"/>
      <c r="G51" s="1178"/>
      <c r="H51" s="1179"/>
      <c r="I51" s="86">
        <v>676751</v>
      </c>
      <c r="J51" s="87">
        <v>688439</v>
      </c>
      <c r="K51" s="87">
        <v>700448</v>
      </c>
      <c r="L51" s="87">
        <v>719576</v>
      </c>
      <c r="M51" s="88">
        <v>740875</v>
      </c>
    </row>
    <row r="52" spans="2:13" ht="27.75" customHeight="1" thickBot="1" x14ac:dyDescent="0.2">
      <c r="B52" s="1182" t="s">
        <v>37</v>
      </c>
      <c r="C52" s="1183"/>
      <c r="D52" s="90"/>
      <c r="E52" s="1184" t="s">
        <v>38</v>
      </c>
      <c r="F52" s="1184"/>
      <c r="G52" s="1184"/>
      <c r="H52" s="1185"/>
      <c r="I52" s="91">
        <v>480703</v>
      </c>
      <c r="J52" s="92">
        <v>417474</v>
      </c>
      <c r="K52" s="92">
        <v>375685</v>
      </c>
      <c r="L52" s="92">
        <v>341546</v>
      </c>
      <c r="M52" s="93">
        <v>297138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customSheetViews>
    <customSheetView guid="{83272D01-BBC3-4198-B684-259E0614F77F}"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38546</v>
      </c>
      <c r="E3" s="116"/>
      <c r="F3" s="117">
        <v>55769</v>
      </c>
      <c r="G3" s="118"/>
      <c r="H3" s="119"/>
    </row>
    <row r="4" spans="1:8" x14ac:dyDescent="0.15">
      <c r="A4" s="120"/>
      <c r="B4" s="121"/>
      <c r="C4" s="122"/>
      <c r="D4" s="123">
        <v>21084</v>
      </c>
      <c r="E4" s="124"/>
      <c r="F4" s="125">
        <v>31551</v>
      </c>
      <c r="G4" s="126"/>
      <c r="H4" s="127"/>
    </row>
    <row r="5" spans="1:8" x14ac:dyDescent="0.15">
      <c r="A5" s="108" t="s">
        <v>518</v>
      </c>
      <c r="B5" s="113"/>
      <c r="C5" s="114"/>
      <c r="D5" s="115">
        <v>40741</v>
      </c>
      <c r="E5" s="116"/>
      <c r="F5" s="117">
        <v>52334</v>
      </c>
      <c r="G5" s="118"/>
      <c r="H5" s="119"/>
    </row>
    <row r="6" spans="1:8" x14ac:dyDescent="0.15">
      <c r="A6" s="120"/>
      <c r="B6" s="121"/>
      <c r="C6" s="122"/>
      <c r="D6" s="123">
        <v>24072</v>
      </c>
      <c r="E6" s="124"/>
      <c r="F6" s="125">
        <v>29965</v>
      </c>
      <c r="G6" s="126"/>
      <c r="H6" s="127"/>
    </row>
    <row r="7" spans="1:8" x14ac:dyDescent="0.15">
      <c r="A7" s="108" t="s">
        <v>519</v>
      </c>
      <c r="B7" s="113"/>
      <c r="C7" s="114"/>
      <c r="D7" s="115">
        <v>37143</v>
      </c>
      <c r="E7" s="116"/>
      <c r="F7" s="117">
        <v>48794</v>
      </c>
      <c r="G7" s="118"/>
      <c r="H7" s="119"/>
    </row>
    <row r="8" spans="1:8" x14ac:dyDescent="0.15">
      <c r="A8" s="120"/>
      <c r="B8" s="121"/>
      <c r="C8" s="122"/>
      <c r="D8" s="123">
        <v>18863</v>
      </c>
      <c r="E8" s="124"/>
      <c r="F8" s="125">
        <v>25698</v>
      </c>
      <c r="G8" s="126"/>
      <c r="H8" s="127"/>
    </row>
    <row r="9" spans="1:8" x14ac:dyDescent="0.15">
      <c r="A9" s="108" t="s">
        <v>520</v>
      </c>
      <c r="B9" s="113"/>
      <c r="C9" s="114"/>
      <c r="D9" s="115">
        <v>44582</v>
      </c>
      <c r="E9" s="116"/>
      <c r="F9" s="117">
        <v>47129</v>
      </c>
      <c r="G9" s="118"/>
      <c r="H9" s="119"/>
    </row>
    <row r="10" spans="1:8" x14ac:dyDescent="0.15">
      <c r="A10" s="120"/>
      <c r="B10" s="121"/>
      <c r="C10" s="122"/>
      <c r="D10" s="123">
        <v>26005</v>
      </c>
      <c r="E10" s="124"/>
      <c r="F10" s="125">
        <v>23069</v>
      </c>
      <c r="G10" s="126"/>
      <c r="H10" s="127"/>
    </row>
    <row r="11" spans="1:8" x14ac:dyDescent="0.15">
      <c r="A11" s="108" t="s">
        <v>521</v>
      </c>
      <c r="B11" s="113"/>
      <c r="C11" s="114"/>
      <c r="D11" s="115">
        <v>45440</v>
      </c>
      <c r="E11" s="116"/>
      <c r="F11" s="117">
        <v>50848</v>
      </c>
      <c r="G11" s="118"/>
      <c r="H11" s="119"/>
    </row>
    <row r="12" spans="1:8" x14ac:dyDescent="0.15">
      <c r="A12" s="120"/>
      <c r="B12" s="121"/>
      <c r="C12" s="128"/>
      <c r="D12" s="123">
        <v>23640</v>
      </c>
      <c r="E12" s="124"/>
      <c r="F12" s="125">
        <v>22583</v>
      </c>
      <c r="G12" s="126"/>
      <c r="H12" s="127"/>
    </row>
    <row r="13" spans="1:8" x14ac:dyDescent="0.15">
      <c r="A13" s="108"/>
      <c r="B13" s="113"/>
      <c r="C13" s="129"/>
      <c r="D13" s="130">
        <v>41290</v>
      </c>
      <c r="E13" s="131"/>
      <c r="F13" s="132">
        <v>50975</v>
      </c>
      <c r="G13" s="133"/>
      <c r="H13" s="119"/>
    </row>
    <row r="14" spans="1:8" x14ac:dyDescent="0.15">
      <c r="A14" s="120"/>
      <c r="B14" s="121"/>
      <c r="C14" s="122"/>
      <c r="D14" s="123">
        <v>22733</v>
      </c>
      <c r="E14" s="124"/>
      <c r="F14" s="125">
        <v>26573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0.12</v>
      </c>
      <c r="C19" s="134">
        <f>ROUND(VALUE(SUBSTITUTE(実質収支比率等に係る経年分析!G$48,"▲","-")),2)</f>
        <v>0.62</v>
      </c>
      <c r="D19" s="134">
        <f>ROUND(VALUE(SUBSTITUTE(実質収支比率等に係る経年分析!H$48,"▲","-")),2)</f>
        <v>1.1100000000000001</v>
      </c>
      <c r="E19" s="134">
        <f>ROUND(VALUE(SUBSTITUTE(実質収支比率等に係る経年分析!I$48,"▲","-")),2)</f>
        <v>0.45</v>
      </c>
      <c r="F19" s="134">
        <f>ROUND(VALUE(SUBSTITUTE(実質収支比率等に係る経年分析!J$48,"▲","-")),2)</f>
        <v>1.3</v>
      </c>
    </row>
    <row r="20" spans="1:11" x14ac:dyDescent="0.15">
      <c r="A20" s="134" t="s">
        <v>43</v>
      </c>
      <c r="B20" s="134">
        <f>ROUND(VALUE(SUBSTITUTE(実質収支比率等に係る経年分析!F$47,"▲","-")),2)</f>
        <v>2.38</v>
      </c>
      <c r="C20" s="134">
        <f>ROUND(VALUE(SUBSTITUTE(実質収支比率等に係る経年分析!G$47,"▲","-")),2)</f>
        <v>2.31</v>
      </c>
      <c r="D20" s="134">
        <f>ROUND(VALUE(SUBSTITUTE(実質収支比率等に係る経年分析!H$47,"▲","-")),2)</f>
        <v>2.58</v>
      </c>
      <c r="E20" s="134">
        <f>ROUND(VALUE(SUBSTITUTE(実質収支比率等に係る経年分析!I$47,"▲","-")),2)</f>
        <v>3.1</v>
      </c>
      <c r="F20" s="134">
        <f>ROUND(VALUE(SUBSTITUTE(実質収支比率等に係る経年分析!J$47,"▲","-")),2)</f>
        <v>3.31</v>
      </c>
    </row>
    <row r="21" spans="1:11" x14ac:dyDescent="0.15">
      <c r="A21" s="134" t="s">
        <v>44</v>
      </c>
      <c r="B21" s="134">
        <f>IF(ISNUMBER(VALUE(SUBSTITUTE(実質収支比率等に係る経年分析!F$49,"▲","-"))),ROUND(VALUE(SUBSTITUTE(実質収支比率等に係る経年分析!F$49,"▲","-")),2),NA())</f>
        <v>-0.85</v>
      </c>
      <c r="C21" s="134">
        <f>IF(ISNUMBER(VALUE(SUBSTITUTE(実質収支比率等に係る経年分析!G$49,"▲","-"))),ROUND(VALUE(SUBSTITUTE(実質収支比率等に係る経年分析!G$49,"▲","-")),2),NA())</f>
        <v>0.44</v>
      </c>
      <c r="D21" s="134">
        <f>IF(ISNUMBER(VALUE(SUBSTITUTE(実質収支比率等に係る経年分析!H$49,"▲","-"))),ROUND(VALUE(SUBSTITUTE(実質収支比率等に係る経年分析!H$49,"▲","-")),2),NA())</f>
        <v>0.5</v>
      </c>
      <c r="E21" s="134">
        <f>IF(ISNUMBER(VALUE(SUBSTITUTE(実質収支比率等に係る経年分析!I$49,"▲","-"))),ROUND(VALUE(SUBSTITUTE(実質収支比率等に係る経年分析!I$49,"▲","-")),2),NA())</f>
        <v>-0.64</v>
      </c>
      <c r="F21" s="134">
        <f>IF(ISNUMBER(VALUE(SUBSTITUTE(実質収支比率等に係る経年分析!J$49,"▲","-"))),ROUND(VALUE(SUBSTITUTE(実質収支比率等に係る経年分析!J$49,"▲","-")),2),NA())</f>
        <v>0.85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x14ac:dyDescent="0.15">
      <c r="A30" s="135" t="str">
        <f>IF(連結実質赤字比率に係る赤字・黒字の構成分析!C$40="",NA(),連結実質赤字比率に係る赤字・黒字の構成分析!C$40)</f>
        <v>軌道事業会計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中央卸売市場事業会計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国民健康保険会計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1.27</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2.2200000000000002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88320</v>
      </c>
      <c r="E42" s="136"/>
      <c r="F42" s="136"/>
      <c r="G42" s="136">
        <f>'実質公債費比率（分子）の構造'!L$52</f>
        <v>88165</v>
      </c>
      <c r="H42" s="136"/>
      <c r="I42" s="136"/>
      <c r="J42" s="136">
        <f>'実質公債費比率（分子）の構造'!M$52</f>
        <v>87782</v>
      </c>
      <c r="K42" s="136"/>
      <c r="L42" s="136"/>
      <c r="M42" s="136">
        <f>'実質公債費比率（分子）の構造'!N$52</f>
        <v>83968</v>
      </c>
      <c r="N42" s="136"/>
      <c r="O42" s="136"/>
      <c r="P42" s="136">
        <f>'実質公債費比率（分子）の構造'!O$52</f>
        <v>81958</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903</v>
      </c>
      <c r="C44" s="136"/>
      <c r="D44" s="136"/>
      <c r="E44" s="136">
        <f>'実質公債費比率（分子）の構造'!L$50</f>
        <v>888</v>
      </c>
      <c r="F44" s="136"/>
      <c r="G44" s="136"/>
      <c r="H44" s="136">
        <f>'実質公債費比率（分子）の構造'!M$50</f>
        <v>847</v>
      </c>
      <c r="I44" s="136"/>
      <c r="J44" s="136"/>
      <c r="K44" s="136">
        <f>'実質公債費比率（分子）の構造'!N$50</f>
        <v>780</v>
      </c>
      <c r="L44" s="136"/>
      <c r="M44" s="136"/>
      <c r="N44" s="136">
        <f>'実質公債費比率（分子）の構造'!O$50</f>
        <v>708</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29441</v>
      </c>
      <c r="C46" s="136"/>
      <c r="D46" s="136"/>
      <c r="E46" s="136">
        <f>'実質公債費比率（分子）の構造'!L$48</f>
        <v>28695</v>
      </c>
      <c r="F46" s="136"/>
      <c r="G46" s="136"/>
      <c r="H46" s="136">
        <f>'実質公債費比率（分子）の構造'!M$48</f>
        <v>27849</v>
      </c>
      <c r="I46" s="136"/>
      <c r="J46" s="136"/>
      <c r="K46" s="136">
        <f>'実質公債費比率（分子）の構造'!N$48</f>
        <v>26672</v>
      </c>
      <c r="L46" s="136"/>
      <c r="M46" s="136"/>
      <c r="N46" s="136">
        <f>'実質公債費比率（分子）の構造'!O$48</f>
        <v>25841</v>
      </c>
      <c r="O46" s="136"/>
      <c r="P46" s="136"/>
    </row>
    <row r="47" spans="1:16" x14ac:dyDescent="0.15">
      <c r="A47" s="136" t="s">
        <v>56</v>
      </c>
      <c r="B47" s="136">
        <f>'実質公債費比率（分子）の構造'!K$47</f>
        <v>33587</v>
      </c>
      <c r="C47" s="136"/>
      <c r="D47" s="136"/>
      <c r="E47" s="136">
        <f>'実質公債費比率（分子）の構造'!L$47</f>
        <v>34997</v>
      </c>
      <c r="F47" s="136"/>
      <c r="G47" s="136"/>
      <c r="H47" s="136">
        <f>'実質公債費比率（分子）の構造'!M$47</f>
        <v>35987</v>
      </c>
      <c r="I47" s="136"/>
      <c r="J47" s="136"/>
      <c r="K47" s="136">
        <f>'実質公債費比率（分子）の構造'!N$47</f>
        <v>38172</v>
      </c>
      <c r="L47" s="136"/>
      <c r="M47" s="136"/>
      <c r="N47" s="136">
        <f>'実質公債費比率（分子）の構造'!O$47</f>
        <v>39507</v>
      </c>
      <c r="O47" s="136"/>
      <c r="P47" s="136"/>
    </row>
    <row r="48" spans="1:16" x14ac:dyDescent="0.15">
      <c r="A48" s="136" t="s">
        <v>57</v>
      </c>
      <c r="B48" s="136">
        <f>'実質公債費比率（分子）の構造'!K$46</f>
        <v>18934</v>
      </c>
      <c r="C48" s="136"/>
      <c r="D48" s="136"/>
      <c r="E48" s="136">
        <f>'実質公債費比率（分子）の構造'!L$46</f>
        <v>12973</v>
      </c>
      <c r="F48" s="136"/>
      <c r="G48" s="136"/>
      <c r="H48" s="136">
        <f>'実質公債費比率（分子）の構造'!M$46</f>
        <v>8710</v>
      </c>
      <c r="I48" s="136"/>
      <c r="J48" s="136"/>
      <c r="K48" s="136">
        <f>'実質公債費比率（分子）の構造'!N$46</f>
        <v>5855</v>
      </c>
      <c r="L48" s="136"/>
      <c r="M48" s="136"/>
      <c r="N48" s="136">
        <f>'実質公債費比率（分子）の構造'!O$46</f>
        <v>4548</v>
      </c>
      <c r="O48" s="136"/>
      <c r="P48" s="136"/>
    </row>
    <row r="49" spans="1:16" x14ac:dyDescent="0.15">
      <c r="A49" s="136" t="s">
        <v>58</v>
      </c>
      <c r="B49" s="136">
        <f>'実質公債費比率（分子）の構造'!K$45</f>
        <v>45665</v>
      </c>
      <c r="C49" s="136"/>
      <c r="D49" s="136"/>
      <c r="E49" s="136">
        <f>'実質公債費比率（分子）の構造'!L$45</f>
        <v>43027</v>
      </c>
      <c r="F49" s="136"/>
      <c r="G49" s="136"/>
      <c r="H49" s="136">
        <f>'実質公債費比率（分子）の構造'!M$45</f>
        <v>40239</v>
      </c>
      <c r="I49" s="136"/>
      <c r="J49" s="136"/>
      <c r="K49" s="136">
        <f>'実質公債費比率（分子）の構造'!N$45</f>
        <v>38929</v>
      </c>
      <c r="L49" s="136"/>
      <c r="M49" s="136"/>
      <c r="N49" s="136">
        <f>'実質公債費比率（分子）の構造'!O$45</f>
        <v>35211</v>
      </c>
      <c r="O49" s="136"/>
      <c r="P49" s="136"/>
    </row>
    <row r="50" spans="1:16" x14ac:dyDescent="0.15">
      <c r="A50" s="136" t="s">
        <v>59</v>
      </c>
      <c r="B50" s="136" t="e">
        <f>NA()</f>
        <v>#N/A</v>
      </c>
      <c r="C50" s="136">
        <f>IF(ISNUMBER('実質公債費比率（分子）の構造'!K$53),'実質公債費比率（分子）の構造'!K$53,NA())</f>
        <v>40210</v>
      </c>
      <c r="D50" s="136" t="e">
        <f>NA()</f>
        <v>#N/A</v>
      </c>
      <c r="E50" s="136" t="e">
        <f>NA()</f>
        <v>#N/A</v>
      </c>
      <c r="F50" s="136">
        <f>IF(ISNUMBER('実質公債費比率（分子）の構造'!L$53),'実質公債費比率（分子）の構造'!L$53,NA())</f>
        <v>32415</v>
      </c>
      <c r="G50" s="136" t="e">
        <f>NA()</f>
        <v>#N/A</v>
      </c>
      <c r="H50" s="136" t="e">
        <f>NA()</f>
        <v>#N/A</v>
      </c>
      <c r="I50" s="136">
        <f>IF(ISNUMBER('実質公債費比率（分子）の構造'!M$53),'実質公債費比率（分子）の構造'!M$53,NA())</f>
        <v>25850</v>
      </c>
      <c r="J50" s="136" t="e">
        <f>NA()</f>
        <v>#N/A</v>
      </c>
      <c r="K50" s="136" t="e">
        <f>NA()</f>
        <v>#N/A</v>
      </c>
      <c r="L50" s="136">
        <f>IF(ISNUMBER('実質公債費比率（分子）の構造'!N$53),'実質公債費比率（分子）の構造'!N$53,NA())</f>
        <v>26440</v>
      </c>
      <c r="M50" s="136" t="e">
        <f>NA()</f>
        <v>#N/A</v>
      </c>
      <c r="N50" s="136" t="e">
        <f>NA()</f>
        <v>#N/A</v>
      </c>
      <c r="O50" s="136">
        <f>IF(ISNUMBER('実質公債費比率（分子）の構造'!O$53),'実質公債費比率（分子）の構造'!O$53,NA())</f>
        <v>23857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676751</v>
      </c>
      <c r="E56" s="135"/>
      <c r="F56" s="135"/>
      <c r="G56" s="135">
        <f>'将来負担比率（分子）の構造'!J$51</f>
        <v>688439</v>
      </c>
      <c r="H56" s="135"/>
      <c r="I56" s="135"/>
      <c r="J56" s="135">
        <f>'将来負担比率（分子）の構造'!K$51</f>
        <v>700448</v>
      </c>
      <c r="K56" s="135"/>
      <c r="L56" s="135"/>
      <c r="M56" s="135">
        <f>'将来負担比率（分子）の構造'!L$51</f>
        <v>719576</v>
      </c>
      <c r="N56" s="135"/>
      <c r="O56" s="135"/>
      <c r="P56" s="135">
        <f>'将来負担比率（分子）の構造'!M$51</f>
        <v>740875</v>
      </c>
    </row>
    <row r="57" spans="1:16" x14ac:dyDescent="0.15">
      <c r="A57" s="135" t="s">
        <v>35</v>
      </c>
      <c r="B57" s="135"/>
      <c r="C57" s="135"/>
      <c r="D57" s="135">
        <f>'将来負担比率（分子）の構造'!I$50</f>
        <v>241774</v>
      </c>
      <c r="E57" s="135"/>
      <c r="F57" s="135"/>
      <c r="G57" s="135">
        <f>'将来負担比率（分子）の構造'!J$50</f>
        <v>238435</v>
      </c>
      <c r="H57" s="135"/>
      <c r="I57" s="135"/>
      <c r="J57" s="135">
        <f>'将来負担比率（分子）の構造'!K$50</f>
        <v>232828</v>
      </c>
      <c r="K57" s="135"/>
      <c r="L57" s="135"/>
      <c r="M57" s="135">
        <f>'将来負担比率（分子）の構造'!L$50</f>
        <v>228053</v>
      </c>
      <c r="N57" s="135"/>
      <c r="O57" s="135"/>
      <c r="P57" s="135">
        <f>'将来負担比率（分子）の構造'!M$50</f>
        <v>223207</v>
      </c>
    </row>
    <row r="58" spans="1:16" x14ac:dyDescent="0.15">
      <c r="A58" s="135" t="s">
        <v>34</v>
      </c>
      <c r="B58" s="135"/>
      <c r="C58" s="135"/>
      <c r="D58" s="135">
        <f>'将来負担比率（分子）の構造'!I$49</f>
        <v>108208</v>
      </c>
      <c r="E58" s="135"/>
      <c r="F58" s="135"/>
      <c r="G58" s="135">
        <f>'将来負担比率（分子）の構造'!J$49</f>
        <v>143196</v>
      </c>
      <c r="H58" s="135"/>
      <c r="I58" s="135"/>
      <c r="J58" s="135">
        <f>'将来負担比率（分子）の構造'!K$49</f>
        <v>175040</v>
      </c>
      <c r="K58" s="135"/>
      <c r="L58" s="135"/>
      <c r="M58" s="135">
        <f>'将来負担比率（分子）の構造'!L$49</f>
        <v>199337</v>
      </c>
      <c r="N58" s="135"/>
      <c r="O58" s="135"/>
      <c r="P58" s="135">
        <f>'将来負担比率（分子）の構造'!M$49</f>
        <v>224262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2776</v>
      </c>
      <c r="C61" s="135"/>
      <c r="D61" s="135"/>
      <c r="E61" s="135">
        <f>'将来負担比率（分子）の構造'!J$46</f>
        <v>1596</v>
      </c>
      <c r="F61" s="135"/>
      <c r="G61" s="135"/>
      <c r="H61" s="135">
        <f>'将来負担比率（分子）の構造'!K$46</f>
        <v>1869</v>
      </c>
      <c r="I61" s="135"/>
      <c r="J61" s="135"/>
      <c r="K61" s="135">
        <f>'将来負担比率（分子）の構造'!L$46</f>
        <v>1810</v>
      </c>
      <c r="L61" s="135"/>
      <c r="M61" s="135"/>
      <c r="N61" s="135">
        <f>'将来負担比率（分子）の構造'!M$46</f>
        <v>1864</v>
      </c>
      <c r="O61" s="135"/>
      <c r="P61" s="135"/>
    </row>
    <row r="62" spans="1:16" x14ac:dyDescent="0.15">
      <c r="A62" s="135" t="s">
        <v>29</v>
      </c>
      <c r="B62" s="135">
        <f>'将来負担比率（分子）の構造'!I$45</f>
        <v>105438</v>
      </c>
      <c r="C62" s="135"/>
      <c r="D62" s="135"/>
      <c r="E62" s="135">
        <f>'将来負担比率（分子）の構造'!J$45</f>
        <v>99169</v>
      </c>
      <c r="F62" s="135"/>
      <c r="G62" s="135"/>
      <c r="H62" s="135">
        <f>'将来負担比率（分子）の構造'!K$45</f>
        <v>94211</v>
      </c>
      <c r="I62" s="135"/>
      <c r="J62" s="135"/>
      <c r="K62" s="135">
        <f>'将来負担比率（分子）の構造'!L$45</f>
        <v>95043</v>
      </c>
      <c r="L62" s="135"/>
      <c r="M62" s="135"/>
      <c r="N62" s="135">
        <f>'将来負担比率（分子）の構造'!M$45</f>
        <v>89111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347734</v>
      </c>
      <c r="C64" s="135"/>
      <c r="D64" s="135"/>
      <c r="E64" s="135">
        <f>'将来負担比率（分子）の構造'!J$43</f>
        <v>324943</v>
      </c>
      <c r="F64" s="135"/>
      <c r="G64" s="135"/>
      <c r="H64" s="135">
        <f>'将来負担比率（分子）の構造'!K$43</f>
        <v>314371</v>
      </c>
      <c r="I64" s="135"/>
      <c r="J64" s="135"/>
      <c r="K64" s="135">
        <f>'将来負担比率（分子）の構造'!L$43</f>
        <v>302625</v>
      </c>
      <c r="L64" s="135"/>
      <c r="M64" s="135"/>
      <c r="N64" s="135">
        <f>'将来負担比率（分子）の構造'!M$43</f>
        <v>287765</v>
      </c>
      <c r="O64" s="135"/>
      <c r="P64" s="135"/>
    </row>
    <row r="65" spans="1:16" x14ac:dyDescent="0.15">
      <c r="A65" s="135" t="s">
        <v>26</v>
      </c>
      <c r="B65" s="135">
        <f>'将来負担比率（分子）の構造'!I$42</f>
        <v>18051</v>
      </c>
      <c r="C65" s="135"/>
      <c r="D65" s="135"/>
      <c r="E65" s="135">
        <f>'将来負担比率（分子）の構造'!J$42</f>
        <v>16111</v>
      </c>
      <c r="F65" s="135"/>
      <c r="G65" s="135"/>
      <c r="H65" s="135">
        <f>'将来負担比率（分子）の構造'!K$42</f>
        <v>14725</v>
      </c>
      <c r="I65" s="135"/>
      <c r="J65" s="135"/>
      <c r="K65" s="135">
        <f>'将来負担比率（分子）の構造'!L$42</f>
        <v>13262</v>
      </c>
      <c r="L65" s="135"/>
      <c r="M65" s="135"/>
      <c r="N65" s="135">
        <f>'将来負担比率（分子）の構造'!M$42</f>
        <v>11084</v>
      </c>
      <c r="O65" s="135"/>
      <c r="P65" s="135"/>
    </row>
    <row r="66" spans="1:16" x14ac:dyDescent="0.15">
      <c r="A66" s="135" t="s">
        <v>25</v>
      </c>
      <c r="B66" s="135">
        <f>'将来負担比率（分子）の構造'!I$41</f>
        <v>1033438</v>
      </c>
      <c r="C66" s="135"/>
      <c r="D66" s="135"/>
      <c r="E66" s="135">
        <f>'将来負担比率（分子）の構造'!J$41</f>
        <v>1045724</v>
      </c>
      <c r="F66" s="135"/>
      <c r="G66" s="135"/>
      <c r="H66" s="135">
        <f>'将来負担比率（分子）の構造'!K$41</f>
        <v>1058826</v>
      </c>
      <c r="I66" s="135"/>
      <c r="J66" s="135"/>
      <c r="K66" s="135">
        <f>'将来負担比率（分子）の構造'!L$41</f>
        <v>1075772</v>
      </c>
      <c r="L66" s="135"/>
      <c r="M66" s="135"/>
      <c r="N66" s="135">
        <f>'将来負担比率（分子）の構造'!M$41</f>
        <v>1095658</v>
      </c>
      <c r="O66" s="135"/>
      <c r="P66" s="135"/>
    </row>
    <row r="67" spans="1:16" x14ac:dyDescent="0.15">
      <c r="A67" s="135" t="s">
        <v>63</v>
      </c>
      <c r="B67" s="135" t="e">
        <f>NA()</f>
        <v>#N/A</v>
      </c>
      <c r="C67" s="135">
        <f>IF(ISNUMBER('将来負担比率（分子）の構造'!I$52), IF('将来負担比率（分子）の構造'!I$52 &lt; 0, 0, '将来負担比率（分子）の構造'!I$52), NA())</f>
        <v>480703</v>
      </c>
      <c r="D67" s="135" t="e">
        <f>NA()</f>
        <v>#N/A</v>
      </c>
      <c r="E67" s="135" t="e">
        <f>NA()</f>
        <v>#N/A</v>
      </c>
      <c r="F67" s="135">
        <f>IF(ISNUMBER('将来負担比率（分子）の構造'!J$52), IF('将来負担比率（分子）の構造'!J$52 &lt; 0, 0, '将来負担比率（分子）の構造'!J$52), NA())</f>
        <v>417474</v>
      </c>
      <c r="G67" s="135" t="e">
        <f>NA()</f>
        <v>#N/A</v>
      </c>
      <c r="H67" s="135" t="e">
        <f>NA()</f>
        <v>#N/A</v>
      </c>
      <c r="I67" s="135">
        <f>IF(ISNUMBER('将来負担比率（分子）の構造'!K$52), IF('将来負担比率（分子）の構造'!K$52 &lt; 0, 0, '将来負担比率（分子）の構造'!K$52), NA())</f>
        <v>375685</v>
      </c>
      <c r="J67" s="135" t="e">
        <f>NA()</f>
        <v>#N/A</v>
      </c>
      <c r="K67" s="135" t="e">
        <f>NA()</f>
        <v>#N/A</v>
      </c>
      <c r="L67" s="135">
        <f>IF(ISNUMBER('将来負担比率（分子）の構造'!L$52), IF('将来負担比率（分子）の構造'!L$52 &lt; 0, 0, '将来負担比率（分子）の構造'!L$52), NA())</f>
        <v>341546</v>
      </c>
      <c r="M67" s="135" t="e">
        <f>NA()</f>
        <v>#N/A</v>
      </c>
      <c r="N67" s="135" t="e">
        <f>NA()</f>
        <v>#N/A</v>
      </c>
      <c r="O67" s="135">
        <f>IF(ISNUMBER('将来負担比率（分子）の構造'!M$52), IF('将来負担比率（分子）の構造'!M$52 &lt; 0, 0, '将来負担比率（分子）の構造'!M$52), NA())</f>
        <v>297138</v>
      </c>
      <c r="P67" s="135" t="e">
        <f>NA()</f>
        <v>#N/A</v>
      </c>
    </row>
  </sheetData>
  <sheetProtection password="CC05" sheet="1" objects="1" scenarios="1"/>
  <customSheetViews>
    <customSheetView guid="{83272D01-BBC3-4198-B684-259E0614F77F}"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⑦下谷内</cp:lastModifiedBy>
  <cp:lastPrinted>2015-05-15T06:49:42Z</cp:lastPrinted>
  <dcterms:created xsi:type="dcterms:W3CDTF">2015-02-17T05:41:28Z</dcterms:created>
  <dcterms:modified xsi:type="dcterms:W3CDTF">2015-05-15T07:17:46Z</dcterms:modified>
  <cp:category/>
</cp:coreProperties>
</file>