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AM40" i="9"/>
  <c r="U40" i="9"/>
  <c r="BE39" i="9"/>
  <c r="AM39" i="9"/>
  <c r="U39" i="9"/>
  <c r="BE38" i="9"/>
  <c r="AM38" i="9"/>
  <c r="U38" i="9"/>
  <c r="BE37" i="9"/>
  <c r="AM37" i="9"/>
  <c r="BW34" i="9"/>
  <c r="BW35" i="9" s="1"/>
  <c r="C34" i="9"/>
  <c r="BW36" i="9" l="1"/>
  <c r="BW37" i="9" s="1"/>
  <c r="BW38" i="9" s="1"/>
  <c r="BW39" i="9" s="1"/>
  <c r="C35" i="9"/>
  <c r="C36" i="9" s="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 r="CO40" i="9" s="1"/>
  <c r="CO41" i="9" s="1"/>
  <c r="CO42" i="9" s="1"/>
  <c r="CO43" i="9" s="1"/>
  <c r="U34" i="9"/>
  <c r="U35" i="9" l="1"/>
  <c r="U36" i="9" s="1"/>
  <c r="U37" i="9" s="1"/>
  <c r="BE34" i="9" s="1"/>
  <c r="BE35" i="9" s="1"/>
  <c r="BE36" i="9" s="1"/>
  <c r="AM34" i="9"/>
  <c r="AM35" i="9" s="1"/>
  <c r="AM36" i="9" s="1"/>
</calcChain>
</file>

<file path=xl/sharedStrings.xml><?xml version="1.0" encoding="utf-8"?>
<sst xmlns="http://schemas.openxmlformats.org/spreadsheetml/2006/main" count="1013" uniqueCount="568">
  <si>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</si>
  <si>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</si>
  <si>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</si>
  <si>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</si>
  <si>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</si>
  <si>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</si>
  <si>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</si>
  <si>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</si>
  <si>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</si>
  <si>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</si>
  <si>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</si>
  <si>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</si>
  <si>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</si>
  <si>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</si>
  <si>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</si>
  <si>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</si>
  <si>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</si>
  <si>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</si>
  <si>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</si>
  <si>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</si>
  <si>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</si>
  <si>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</si>
  <si>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</si>
  <si>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</si>
  <si>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</si>
  <si>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</si>
  <si>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</si>
  <si>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</si>
  <si>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</si>
  <si>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</si>
  <si>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</si>
  <si>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</si>
  <si>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</si>
  <si>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</si>
  <si>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</si>
  <si>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</si>
  <si>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</si>
  <si>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</si>
  <si>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</si>
  <si>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</si>
  <si>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</si>
  <si>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</si>
  <si>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</si>
  <si>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</si>
  <si>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</si>
  <si>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</si>
  <si>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</si>
  <si>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</si>
  <si>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</si>
  <si>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</si>
  <si>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</si>
  <si>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</si>
  <si>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</si>
  <si>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</si>
  <si>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</si>
  <si>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</si>
  <si>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</si>
  <si>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</si>
  <si>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</si>
  <si>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</si>
  <si>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</si>
  <si>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</si>
  <si>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</si>
  <si>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</si>
  <si>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</si>
  <si>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</si>
  <si>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</si>
  <si>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</si>
  <si>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</si>
  <si>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</si>
  <si>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</si>
  <si>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</si>
  <si>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</si>
  <si>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</si>
  <si>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</si>
  <si>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</si>
  <si>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</si>
  <si>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</si>
  <si>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</si>
  <si>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</si>
  <si>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</si>
  <si>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</si>
  <si>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</si>
  <si>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</si>
  <si>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</si>
  <si>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</si>
  <si>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</si>
  <si>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</si>
  <si>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</si>
  <si>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</si>
  <si>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</si>
  <si>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</si>
  <si>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</si>
  <si>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</si>
  <si>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</si>
  <si>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</si>
  <si>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</si>
  <si>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</si>
  <si>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</si>
  <si>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</si>
  <si>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</si>
  <si>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</si>
  <si>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</si>
  <si>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</si>
  <si>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</si>
  <si>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</si>
  <si>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</si>
  <si>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</si>
  <si>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</si>
  <si>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</si>
  <si>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</si>
  <si>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</si>
  <si>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</si>
  <si>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</si>
  <si>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</si>
  <si>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</si>
  <si>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</si>
  <si>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</si>
  <si>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</si>
  <si>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</si>
  <si>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</si>
  <si>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</si>
  <si>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</si>
  <si>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</si>
  <si>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</si>
  <si>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</si>
  <si>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</si>
  <si>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</si>
  <si>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</si>
  <si>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</si>
  <si>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</si>
  <si>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</si>
  <si>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</si>
  <si>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</si>
  <si>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</si>
  <si>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</si>
  <si>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</si>
  <si>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</si>
  <si>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</si>
  <si>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</si>
  <si>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</si>
  <si>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</si>
  <si>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</si>
  <si>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</si>
  <si>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</si>
  <si>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</si>
  <si>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</si>
  <si>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</si>
  <si>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</si>
  <si>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</si>
  <si>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</si>
  <si>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</si>
  <si>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</si>
  <si>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</si>
  <si>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</si>
  <si>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</si>
  <si>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</si>
  <si>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</si>
  <si>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</si>
  <si>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</si>
  <si>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</si>
  <si>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</si>
  <si>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</si>
  <si>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</si>
  <si>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</si>
  <si>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</si>
  <si>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</si>
  <si>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</si>
  <si>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</si>
  <si>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</si>
  <si>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</si>
  <si>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</si>
  <si>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</si>
  <si>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</si>
  <si>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</si>
  <si>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</si>
  <si>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</si>
  <si>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</si>
  <si>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</si>
  <si>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</si>
  <si>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</si>
  <si>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</si>
  <si>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</si>
  <si>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</si>
  <si>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</si>
  <si>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</si>
  <si>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</si>
  <si>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</si>
  <si>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</si>
  <si>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</si>
  <si>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</si>
  <si>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</si>
  <si>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</si>
  <si>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千葉県千葉市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</si>
  <si>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</si>
  <si>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</si>
  <si>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</si>
  <si>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</si>
  <si>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</si>
  <si>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</si>
  <si>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</si>
  <si>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</si>
  <si>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</si>
  <si>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</si>
  <si>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</si>
  <si>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</si>
  <si>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</si>
  <si>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</si>
  <si>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</si>
  <si>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</si>
  <si>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</si>
  <si>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</si>
  <si>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</si>
  <si>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</si>
  <si>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</si>
  <si>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</si>
  <si>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</si>
  <si>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</si>
  <si>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</si>
  <si>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</si>
  <si>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</si>
  <si>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</si>
  <si>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</si>
  <si>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</si>
  <si>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</si>
  <si>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</si>
  <si>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</si>
  <si>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</si>
  <si>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</si>
  <si>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</si>
  <si>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</si>
  <si>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</si>
  <si>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</si>
  <si>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</si>
  <si>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</si>
  <si>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</si>
  <si>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</si>
  <si>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</si>
  <si>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</si>
  <si>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</si>
  <si>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</si>
  <si>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</si>
  <si>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</si>
  <si>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</si>
  <si>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</si>
  <si>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</si>
  <si>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</si>
  <si>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</si>
  <si>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</si>
  <si>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</si>
  <si>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</si>
  <si>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</si>
  <si>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</si>
  <si>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</si>
  <si>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</si>
  <si>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</si>
  <si>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</si>
  <si>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</si>
  <si>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</si>
  <si>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</si>
  <si>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</si>
  <si>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</si>
  <si>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</si>
  <si>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</si>
  <si>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</si>
  <si>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</si>
  <si>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</si>
  <si>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</si>
  <si>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</si>
  <si>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</si>
  <si>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</si>
  <si>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</si>
  <si>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</si>
  <si>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</si>
  <si>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</si>
  <si>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</si>
  <si>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</si>
  <si>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</si>
  <si>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</si>
  <si>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</si>
  <si>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</si>
  <si>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</si>
  <si>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</si>
  <si>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</si>
  <si>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</si>
  <si>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</si>
  <si>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</si>
  <si>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</si>
  <si>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</si>
  <si>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</si>
  <si>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</si>
  <si>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</si>
  <si>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</si>
  <si>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</si>
  <si>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</si>
  <si>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</si>
  <si>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</si>
  <si>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</si>
  <si>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</si>
  <si>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</si>
  <si>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</si>
  <si>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</si>
  <si>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</si>
  <si>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</si>
  <si>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</si>
  <si>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</si>
  <si>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</si>
  <si>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</si>
  <si>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</si>
  <si>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</si>
  <si>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</si>
  <si>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</si>
  <si>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</si>
  <si>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</si>
  <si>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</si>
  <si>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</si>
  <si>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</si>
  <si>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</si>
  <si>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</si>
  <si>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</si>
  <si>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</si>
  <si>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</si>
  <si>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</si>
  <si>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</si>
  <si>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</si>
  <si>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</si>
  <si>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</si>
  <si>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</si>
  <si>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</si>
  <si>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</si>
  <si>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</si>
  <si>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</si>
  <si>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</si>
  <si>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</si>
  <si>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</si>
  <si>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</si>
  <si>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</si>
  <si>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</si>
  <si>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</si>
  <si>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</si>
  <si>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</si>
  <si>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</si>
  <si>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</si>
  <si>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千葉県千葉市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</si>
  <si>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</si>
  <si>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</si>
  <si>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</si>
  <si>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</si>
  <si>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</si>
  <si>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</si>
  <si>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</si>
  <si>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</si>
  <si>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</si>
  <si>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</si>
  <si>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</si>
  <si>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</si>
  <si>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</si>
  <si>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</si>
  <si>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</si>
  <si>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</si>
  <si>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</si>
  <si>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</si>
  <si>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</si>
  <si>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</si>
  <si>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母子寡婦福祉資金貸付事業特別会計</t>
    <phoneticPr fontId="5"/>
  </si>
  <si>
    <t>霊園事業特別会計</t>
    <phoneticPr fontId="5"/>
  </si>
  <si>
    <t>都市計画土地区画整理事業特別会計</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</si>
  <si>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</si>
  <si>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</si>
  <si>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</si>
  <si>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</si>
  <si>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</si>
  <si>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</si>
  <si>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</si>
  <si>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</si>
  <si>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</si>
  <si>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</si>
  <si>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</si>
  <si>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</si>
  <si>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</si>
  <si>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</si>
  <si>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</si>
  <si>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</si>
  <si>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</si>
  <si>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</si>
  <si>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</si>
  <si>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</si>
  <si>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</si>
  <si>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</si>
  <si>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法適用企業</t>
    <phoneticPr fontId="5"/>
  </si>
  <si>
    <t>下水道事業会計</t>
    <phoneticPr fontId="5"/>
  </si>
  <si>
    <t>水道事業会計</t>
    <phoneticPr fontId="5"/>
  </si>
  <si>
    <t>農業集落排水事業特別会計</t>
    <phoneticPr fontId="5"/>
  </si>
  <si>
    <t>法非適用企業</t>
    <phoneticPr fontId="5"/>
  </si>
  <si>
    <t>中央卸売市場事業特別会計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</si>
  <si>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</si>
  <si>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</si>
  <si>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</si>
  <si>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</si>
  <si>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</si>
  <si>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</si>
  <si>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</si>
  <si>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</si>
  <si>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</si>
  <si>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</si>
  <si>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</si>
  <si>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</si>
  <si>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</si>
  <si>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</si>
  <si>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</si>
  <si>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</si>
  <si>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</si>
  <si>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</si>
  <si>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</si>
  <si>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</si>
  <si>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</si>
  <si>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</si>
  <si>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</si>
  <si>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</si>
  <si>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</si>
  <si>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</si>
  <si>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</si>
  <si>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</si>
  <si>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</si>
  <si>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</si>
  <si>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</si>
  <si>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</si>
  <si>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</si>
  <si>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</si>
  <si>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</si>
  <si>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</si>
  <si>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</si>
  <si>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</si>
  <si>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</si>
  <si>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</si>
  <si>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</si>
  <si>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</si>
  <si>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</si>
  <si>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</si>
  <si>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</si>
  <si>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</si>
  <si>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</si>
  <si>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</si>
  <si>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</si>
  <si>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</si>
  <si>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</si>
  <si>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</si>
  <si>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</si>
  <si>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</si>
  <si>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</si>
  <si>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</si>
  <si>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</si>
  <si>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</si>
  <si>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</si>
  <si>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</si>
  <si>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</si>
  <si>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</si>
  <si>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</si>
  <si>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</si>
  <si>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</si>
  <si>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</si>
  <si>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</si>
  <si>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</si>
  <si>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</si>
  <si>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</si>
  <si>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</si>
  <si>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</si>
  <si>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</si>
  <si>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</si>
  <si>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</si>
  <si>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</si>
  <si>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</si>
  <si>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</si>
  <si>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</si>
  <si>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</si>
  <si>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</si>
  <si>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</si>
  <si>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</si>
  <si>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</si>
  <si>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</si>
  <si>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</si>
  <si>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</si>
  <si>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</si>
  <si>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</si>
  <si>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</si>
  <si>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</si>
  <si>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</si>
  <si>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</si>
  <si>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</si>
  <si>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</si>
  <si>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</si>
  <si>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</si>
  <si>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</si>
  <si>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</si>
  <si>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</si>
  <si>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</si>
  <si>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</si>
  <si>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</si>
  <si>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</si>
  <si>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</si>
  <si>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</si>
  <si>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</si>
  <si>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</si>
  <si>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</si>
  <si>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</si>
  <si>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</si>
  <si>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</si>
  <si>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</si>
  <si>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</si>
  <si>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</si>
  <si>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</si>
  <si>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</si>
  <si>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</si>
  <si>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</si>
  <si>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</si>
  <si>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</si>
  <si>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</si>
  <si>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</si>
  <si>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</si>
  <si>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</si>
  <si>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</si>
  <si>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</si>
  <si>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</si>
  <si>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</si>
  <si>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</si>
  <si>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</si>
  <si>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</si>
  <si>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</si>
  <si>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</si>
  <si>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0.10</t>
  </si>
  <si>
    <t>国民健康保険事業特別会計</t>
  </si>
  <si>
    <t>▲ 3.86</t>
  </si>
  <si>
    <t>▲ 5.98</t>
  </si>
  <si>
    <t>▲ 5.77</t>
  </si>
  <si>
    <t>▲ 5.75</t>
  </si>
  <si>
    <t>▲ 4.81</t>
  </si>
  <si>
    <t>一般会計</t>
  </si>
  <si>
    <t>病院事業会計</t>
  </si>
  <si>
    <t>介護保険事業特別会計</t>
  </si>
  <si>
    <t>下水道事業会計</t>
  </si>
  <si>
    <t>水道事業会計</t>
  </si>
  <si>
    <t>競輪事業特別会計</t>
  </si>
  <si>
    <t>後期高齢者医療事業特別会計</t>
  </si>
  <si>
    <t>その他会計（赤字）</t>
  </si>
  <si>
    <t>その他会計（黒字）</t>
  </si>
  <si>
    <t>千葉市国際交流協会</t>
    <rPh sb="0" eb="3">
      <t>チバシ</t>
    </rPh>
    <rPh sb="3" eb="5">
      <t>コクサイ</t>
    </rPh>
    <rPh sb="5" eb="7">
      <t>コウリュウ</t>
    </rPh>
    <rPh sb="7" eb="9">
      <t>キョウカイ</t>
    </rPh>
    <phoneticPr fontId="24"/>
  </si>
  <si>
    <t>千葉市都市整備公社</t>
    <rPh sb="0" eb="3">
      <t>チバシ</t>
    </rPh>
    <rPh sb="3" eb="5">
      <t>トシ</t>
    </rPh>
    <rPh sb="5" eb="7">
      <t>セイビ</t>
    </rPh>
    <rPh sb="7" eb="9">
      <t>コウシャ</t>
    </rPh>
    <phoneticPr fontId="24"/>
  </si>
  <si>
    <t>千葉市文化振興財団</t>
    <rPh sb="0" eb="3">
      <t>チバシ</t>
    </rPh>
    <rPh sb="3" eb="5">
      <t>ブンカ</t>
    </rPh>
    <rPh sb="5" eb="7">
      <t>シンコウ</t>
    </rPh>
    <rPh sb="7" eb="9">
      <t>ザイダン</t>
    </rPh>
    <phoneticPr fontId="24"/>
  </si>
  <si>
    <t>千葉市スポーツ振興財団</t>
    <rPh sb="0" eb="3">
      <t>チバシ</t>
    </rPh>
    <rPh sb="7" eb="9">
      <t>シンコウ</t>
    </rPh>
    <rPh sb="9" eb="11">
      <t>ザイダン</t>
    </rPh>
    <phoneticPr fontId="24"/>
  </si>
  <si>
    <t>千葉市保健医療事業団</t>
    <rPh sb="0" eb="3">
      <t>チバシ</t>
    </rPh>
    <rPh sb="3" eb="5">
      <t>ホケン</t>
    </rPh>
    <rPh sb="5" eb="7">
      <t>イリョウ</t>
    </rPh>
    <rPh sb="7" eb="10">
      <t>ジギョウダン</t>
    </rPh>
    <phoneticPr fontId="24"/>
  </si>
  <si>
    <t>千葉市産業振興財団</t>
    <rPh sb="0" eb="3">
      <t>チバシ</t>
    </rPh>
    <rPh sb="3" eb="5">
      <t>サンギョウ</t>
    </rPh>
    <rPh sb="5" eb="7">
      <t>シンコウ</t>
    </rPh>
    <rPh sb="7" eb="9">
      <t>ザイダン</t>
    </rPh>
    <phoneticPr fontId="24"/>
  </si>
  <si>
    <t>千葉市みどりの協会</t>
    <rPh sb="0" eb="3">
      <t>チバシ</t>
    </rPh>
    <rPh sb="7" eb="9">
      <t>キョウカイ</t>
    </rPh>
    <phoneticPr fontId="24"/>
  </si>
  <si>
    <t>千葉市防災普及公社</t>
    <rPh sb="0" eb="3">
      <t>チバシ</t>
    </rPh>
    <rPh sb="3" eb="5">
      <t>ボウサイ</t>
    </rPh>
    <rPh sb="5" eb="7">
      <t>フキュウ</t>
    </rPh>
    <rPh sb="7" eb="9">
      <t>コウシャ</t>
    </rPh>
    <phoneticPr fontId="24"/>
  </si>
  <si>
    <t>千葉市教育振興財団</t>
    <rPh sb="0" eb="3">
      <t>チバシ</t>
    </rPh>
    <rPh sb="3" eb="5">
      <t>キョウイク</t>
    </rPh>
    <rPh sb="5" eb="7">
      <t>シンコウ</t>
    </rPh>
    <rPh sb="7" eb="9">
      <t>ザイダン</t>
    </rPh>
    <phoneticPr fontId="24"/>
  </si>
  <si>
    <t>千葉市シルバー人材センター</t>
    <rPh sb="0" eb="3">
      <t>チバシ</t>
    </rPh>
    <rPh sb="7" eb="9">
      <t>ジンザイ</t>
    </rPh>
    <phoneticPr fontId="24"/>
  </si>
  <si>
    <t>千葉市観光協会</t>
    <rPh sb="0" eb="3">
      <t>チバシ</t>
    </rPh>
    <rPh sb="3" eb="5">
      <t>カンコウ</t>
    </rPh>
    <rPh sb="5" eb="7">
      <t>キョウカイ</t>
    </rPh>
    <phoneticPr fontId="24"/>
  </si>
  <si>
    <t>千葉市住宅供給公社</t>
    <rPh sb="0" eb="3">
      <t>チバシ</t>
    </rPh>
    <rPh sb="3" eb="5">
      <t>ジュウタク</t>
    </rPh>
    <rPh sb="5" eb="7">
      <t>キョウキュウ</t>
    </rPh>
    <rPh sb="7" eb="9">
      <t>コウシャ</t>
    </rPh>
    <phoneticPr fontId="24"/>
  </si>
  <si>
    <t>千葉ショッピングセンター</t>
    <rPh sb="0" eb="2">
      <t>チバ</t>
    </rPh>
    <phoneticPr fontId="24"/>
  </si>
  <si>
    <t>千葉経済開発公社</t>
    <rPh sb="0" eb="2">
      <t>チバ</t>
    </rPh>
    <rPh sb="2" eb="4">
      <t>ケイザイ</t>
    </rPh>
    <rPh sb="4" eb="6">
      <t>カイハツ</t>
    </rPh>
    <rPh sb="6" eb="8">
      <t>コウシャ</t>
    </rPh>
    <phoneticPr fontId="24"/>
  </si>
  <si>
    <t>千葉都市モノレール</t>
    <rPh sb="0" eb="2">
      <t>チバ</t>
    </rPh>
    <rPh sb="2" eb="4">
      <t>トシ</t>
    </rPh>
    <phoneticPr fontId="24"/>
  </si>
  <si>
    <t>千葉マリンスタジアム</t>
    <rPh sb="0" eb="2">
      <t>チバ</t>
    </rPh>
    <phoneticPr fontId="24"/>
  </si>
  <si>
    <t>-</t>
    <phoneticPr fontId="5"/>
  </si>
  <si>
    <t>千葉県市町村総合事務組合
（一般会計）</t>
    <rPh sb="0" eb="3">
      <t>チバケン</t>
    </rPh>
    <rPh sb="3" eb="6">
      <t>シチョウソン</t>
    </rPh>
    <rPh sb="6" eb="8">
      <t>ソウゴウ</t>
    </rPh>
    <rPh sb="8" eb="10">
      <t>ジム</t>
    </rPh>
    <rPh sb="10" eb="12">
      <t>クミアイ</t>
    </rPh>
    <rPh sb="14" eb="16">
      <t>イッパン</t>
    </rPh>
    <rPh sb="16" eb="18">
      <t>カイケイ</t>
    </rPh>
    <phoneticPr fontId="24"/>
  </si>
  <si>
    <t>千葉県市町村総合事務組合
（千葉県自治会館管理運営特別会計）</t>
    <rPh sb="14" eb="17">
      <t>チバケン</t>
    </rPh>
    <rPh sb="17" eb="19">
      <t>ジチ</t>
    </rPh>
    <rPh sb="19" eb="21">
      <t>カイカン</t>
    </rPh>
    <rPh sb="21" eb="23">
      <t>カンリ</t>
    </rPh>
    <rPh sb="23" eb="25">
      <t>ウンエイ</t>
    </rPh>
    <rPh sb="25" eb="27">
      <t>トクベツ</t>
    </rPh>
    <rPh sb="27" eb="29">
      <t>カイケイ</t>
    </rPh>
    <phoneticPr fontId="24"/>
  </si>
  <si>
    <t>千葉県市町村総合事務組合
（千葉県自治研修センター特別会計）</t>
    <rPh sb="17" eb="19">
      <t>ジチ</t>
    </rPh>
    <rPh sb="19" eb="21">
      <t>ケンシュウ</t>
    </rPh>
    <rPh sb="25" eb="27">
      <t>トクベツ</t>
    </rPh>
    <rPh sb="27" eb="29">
      <t>カイケイ</t>
    </rPh>
    <phoneticPr fontId="24"/>
  </si>
  <si>
    <t>千葉県市町村総合事務組合
（千葉県市町村交通災害共済特別会計）</t>
    <rPh sb="17" eb="20">
      <t>シチョウソン</t>
    </rPh>
    <rPh sb="20" eb="22">
      <t>コウツウ</t>
    </rPh>
    <rPh sb="22" eb="24">
      <t>サイガイ</t>
    </rPh>
    <rPh sb="24" eb="26">
      <t>キョウサイ</t>
    </rPh>
    <rPh sb="26" eb="28">
      <t>トクベツ</t>
    </rPh>
    <rPh sb="28" eb="30">
      <t>カイケイ</t>
    </rPh>
    <phoneticPr fontId="24"/>
  </si>
  <si>
    <t>千葉県後期高齢者医療広域連合
（一般会計）</t>
    <rPh sb="0" eb="3">
      <t>チバケン</t>
    </rPh>
    <rPh sb="3" eb="5">
      <t>コウキ</t>
    </rPh>
    <rPh sb="5" eb="8">
      <t>コウレイシャ</t>
    </rPh>
    <rPh sb="8" eb="10">
      <t>イリョウ</t>
    </rPh>
    <rPh sb="10" eb="12">
      <t>コウイキ</t>
    </rPh>
    <rPh sb="12" eb="14">
      <t>レンゴウ</t>
    </rPh>
    <rPh sb="16" eb="18">
      <t>イッパン</t>
    </rPh>
    <rPh sb="18" eb="20">
      <t>カイケイ</t>
    </rPh>
    <phoneticPr fontId="24"/>
  </si>
  <si>
    <t>千葉県後期高齢者医療広域連合
（特別会計）</t>
    <rPh sb="16" eb="18">
      <t>トクベツ</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</si>
</sst>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55769</c:v>
                </c:pt>
                <c:pt idx="1">
                  <c:v>52334</c:v>
                </c:pt>
                <c:pt idx="2">
                  <c:v>48794</c:v>
                </c:pt>
                <c:pt idx="3">
                  <c:v>47129</c:v>
                </c:pt>
                <c:pt idx="4">
                  <c:v>50848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45775</c:v>
                </c:pt>
                <c:pt idx="1">
                  <c:v>38997</c:v>
                </c:pt>
                <c:pt idx="2">
                  <c:v>31185</c:v>
                </c:pt>
                <c:pt idx="3">
                  <c:v>34282</c:v>
                </c:pt>
                <c:pt idx="4">
                  <c:v>32989</c:v>
                </c:pt>
              </c:numCache>
            </c:numRef>
          </c:val>
          <c:smooth val="0"/>
        </c:ser>
        <c:dLbls>
          <c:showLegendKey val="0"/>
          <c:showVal val="0"/>
          <c:showCatName val="0"/>
          <c:showSerName val="0"/>
          <c:showPercent val="0"/>
          <c:showBubbleSize val="0"/>
        </c:dLbls>
        <c:marker val="1"/>
        <c:smooth val="0"/>
        <c:axId val="135907584"/>
        <c:axId val="135913856"/>
      </c:lineChart>
      <c:catAx>
        <c:axId val="135907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13856"/>
        <c:crosses val="autoZero"/>
        <c:auto val="1"/>
        <c:lblAlgn val="ctr"/>
        <c:lblOffset val="100"/>
        <c:tickLblSkip val="1"/>
        <c:tickMarkSkip val="1"/>
        <c:noMultiLvlLbl val="0"/>
      </c:catAx>
      <c:valAx>
        <c:axId val="1359138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90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0.36</c:v>
                </c:pt>
                <c:pt idx="1">
                  <c:v>0.16</c:v>
                </c:pt>
                <c:pt idx="2">
                  <c:v>0.56000000000000005</c:v>
                </c:pt>
                <c:pt idx="3">
                  <c:v>0.51</c:v>
                </c:pt>
                <c:pt idx="4">
                  <c:v>1.32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0.81</c:v>
                </c:pt>
                <c:pt idx="1">
                  <c:v>0.55000000000000004</c:v>
                </c:pt>
                <c:pt idx="2">
                  <c:v>1.06</c:v>
                </c:pt>
                <c:pt idx="3">
                  <c:v>1.03</c:v>
                </c:pt>
                <c:pt idx="4">
                  <c:v>1.79</c:v>
                </c:pt>
              </c:numCache>
            </c:numRef>
          </c:val>
        </c:ser>
        <c:dLbls>
          <c:showLegendKey val="0"/>
          <c:showVal val="0"/>
          <c:showCatName val="0"/>
          <c:showSerName val="0"/>
          <c:showPercent val="0"/>
          <c:showBubbleSize val="0"/>
        </c:dLbls>
        <c:gapWidth val="250"/>
        <c:overlap val="100"/>
        <c:axId val="136426624"/>
        <c:axId val="13642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0.63</c:v>
                </c:pt>
                <c:pt idx="1">
                  <c:v>0.26</c:v>
                </c:pt>
                <c:pt idx="2">
                  <c:v>1.02</c:v>
                </c:pt>
                <c:pt idx="3">
                  <c:v>-0.1</c:v>
                </c:pt>
                <c:pt idx="4">
                  <c:v>1.61</c:v>
                </c:pt>
              </c:numCache>
            </c:numRef>
          </c:val>
          <c:smooth val="0"/>
        </c:ser>
        <c:dLbls>
          <c:showLegendKey val="0"/>
          <c:showVal val="0"/>
          <c:showCatName val="0"/>
          <c:showSerName val="0"/>
          <c:showPercent val="0"/>
          <c:showBubbleSize val="0"/>
        </c:dLbls>
        <c:marker val="1"/>
        <c:smooth val="0"/>
        <c:axId val="136426624"/>
        <c:axId val="136428544"/>
      </c:lineChart>
      <c:catAx>
        <c:axId val="1364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428544"/>
        <c:crosses val="autoZero"/>
        <c:auto val="1"/>
        <c:lblAlgn val="ctr"/>
        <c:lblOffset val="100"/>
        <c:tickLblSkip val="1"/>
        <c:tickMarkSkip val="1"/>
        <c:noMultiLvlLbl val="0"/>
      </c:catAx>
      <c:valAx>
        <c:axId val="13642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0.06</c:v>
                </c:pt>
                <c:pt idx="6">
                  <c:v>#N/A</c:v>
                </c:pt>
                <c:pt idx="7">
                  <c:v>0.01</c:v>
                </c:pt>
                <c:pt idx="8">
                  <c:v>#N/A</c:v>
                </c:pt>
                <c:pt idx="9">
                  <c:v>0.01</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0.03</c:v>
                </c:pt>
                <c:pt idx="8">
                  <c:v>#N/A</c:v>
                </c:pt>
                <c:pt idx="9">
                  <c:v>0.17</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c:v>
                </c:pt>
                <c:pt idx="2">
                  <c:v>#N/A</c:v>
                </c:pt>
                <c:pt idx="3">
                  <c:v>0.66</c:v>
                </c:pt>
                <c:pt idx="4">
                  <c:v>#N/A</c:v>
                </c:pt>
                <c:pt idx="5">
                  <c:v>0.62</c:v>
                </c:pt>
                <c:pt idx="6">
                  <c:v>#N/A</c:v>
                </c:pt>
                <c:pt idx="7">
                  <c:v>0.56000000000000005</c:v>
                </c:pt>
                <c:pt idx="8">
                  <c:v>#N/A</c:v>
                </c:pt>
                <c:pt idx="9">
                  <c:v>0.44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c:v>
                </c:pt>
                <c:pt idx="2">
                  <c:v>#N/A</c:v>
                </c:pt>
                <c:pt idx="3">
                  <c:v>0.81</c:v>
                </c:pt>
                <c:pt idx="4">
                  <c:v>#N/A</c:v>
                </c:pt>
                <c:pt idx="5">
                  <c:v>0.65</c:v>
                </c:pt>
                <c:pt idx="6">
                  <c:v>#N/A</c:v>
                </c:pt>
                <c:pt idx="7">
                  <c:v>0.56000000000000005</c:v>
                </c:pt>
                <c:pt idx="8">
                  <c:v>#N/A</c:v>
                </c:pt>
                <c:pt idx="9">
                  <c:v>0.59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7.0000000000000007E-2</c:v>
                </c:pt>
                <c:pt idx="2">
                  <c:v>#N/A</c:v>
                </c:pt>
                <c:pt idx="3">
                  <c:v>0.04</c:v>
                </c:pt>
                <c:pt idx="4">
                  <c:v>#N/A</c:v>
                </c:pt>
                <c:pt idx="5">
                  <c:v>0.06</c:v>
                </c:pt>
                <c:pt idx="6">
                  <c:v>#N/A</c:v>
                </c:pt>
                <c:pt idx="7">
                  <c:v>0.16</c:v>
                </c:pt>
                <c:pt idx="8">
                  <c:v>#N/A</c:v>
                </c:pt>
                <c:pt idx="9">
                  <c:v>0.66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1.35</c:v>
                </c:pt>
                <c:pt idx="2">
                  <c:v>#N/A</c:v>
                </c:pt>
                <c:pt idx="3">
                  <c:v>1.4</c:v>
                </c:pt>
                <c:pt idx="4">
                  <c:v>#N/A</c:v>
                </c:pt>
                <c:pt idx="5">
                  <c:v>1.36</c:v>
                </c:pt>
                <c:pt idx="6">
                  <c:v>#N/A</c:v>
                </c:pt>
                <c:pt idx="7">
                  <c:v>1.33</c:v>
                </c:pt>
                <c:pt idx="8">
                  <c:v>#N/A</c:v>
                </c:pt>
                <c:pt idx="9">
                  <c:v>0.79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0.36</c:v>
                </c:pt>
                <c:pt idx="2">
                  <c:v>#N/A</c:v>
                </c:pt>
                <c:pt idx="3">
                  <c:v>0.16</c:v>
                </c:pt>
                <c:pt idx="4">
                  <c:v>#N/A</c:v>
                </c:pt>
                <c:pt idx="5">
                  <c:v>0.56000000000000005</c:v>
                </c:pt>
                <c:pt idx="6">
                  <c:v>#N/A</c:v>
                </c:pt>
                <c:pt idx="7">
                  <c:v>0.5</c:v>
                </c:pt>
                <c:pt idx="8">
                  <c:v>#N/A</c:v>
                </c:pt>
                <c:pt idx="9">
                  <c:v>1.32</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3.86</c:v>
                </c:pt>
                <c:pt idx="1">
                  <c:v>#N/A</c:v>
                </c:pt>
                <c:pt idx="2">
                  <c:v>5.98</c:v>
                </c:pt>
                <c:pt idx="3">
                  <c:v>#N/A</c:v>
                </c:pt>
                <c:pt idx="4">
                  <c:v>5.77</c:v>
                </c:pt>
                <c:pt idx="5">
                  <c:v>#N/A</c:v>
                </c:pt>
                <c:pt idx="6">
                  <c:v>5.75</c:v>
                </c:pt>
                <c:pt idx="7">
                  <c:v>#N/A</c:v>
                </c:pt>
                <c:pt idx="8">
                  <c:v>4.8099999999999996</c:v>
                </c:pt>
                <c:pt idx="9">
                  <c:v>#N/A</c:v>
                </c:pt>
              </c:numCache>
            </c:numRef>
          </c:val>
        </c:ser>
        <c:dLbls>
          <c:showLegendKey val="0"/>
          <c:showVal val="0"/>
          <c:showCatName val="0"/>
          <c:showSerName val="0"/>
          <c:showPercent val="0"/>
          <c:showBubbleSize val="0"/>
        </c:dLbls>
        <c:gapWidth val="150"/>
        <c:overlap val="100"/>
        <c:axId val="136596864"/>
        <c:axId val="136610944"/>
      </c:barChart>
      <c:catAx>
        <c:axId val="1365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610944"/>
        <c:crosses val="autoZero"/>
        <c:auto val="1"/>
        <c:lblAlgn val="ctr"/>
        <c:lblOffset val="100"/>
        <c:tickLblSkip val="1"/>
        <c:tickMarkSkip val="1"/>
        <c:noMultiLvlLbl val="0"/>
      </c:catAx>
      <c:valAx>
        <c:axId val="13661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9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40479</c:v>
                </c:pt>
                <c:pt idx="5">
                  <c:v>41195</c:v>
                </c:pt>
                <c:pt idx="8">
                  <c:v>42158</c:v>
                </c:pt>
                <c:pt idx="11">
                  <c:v>39988</c:v>
                </c:pt>
                <c:pt idx="14">
                  <c:v>40253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30</c:v>
                </c:pt>
                <c:pt idx="3">
                  <c:v>16</c:v>
                </c:pt>
                <c:pt idx="6">
                  <c:v>3</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4648</c:v>
                </c:pt>
                <c:pt idx="3">
                  <c:v>4054</c:v>
                </c:pt>
                <c:pt idx="6">
                  <c:v>2911</c:v>
                </c:pt>
                <c:pt idx="9">
                  <c:v>2741</c:v>
                </c:pt>
                <c:pt idx="12">
                  <c:v>2914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10820</c:v>
                </c:pt>
                <c:pt idx="3">
                  <c:v>10712</c:v>
                </c:pt>
                <c:pt idx="6">
                  <c:v>10920</c:v>
                </c:pt>
                <c:pt idx="9">
                  <c:v>10616</c:v>
                </c:pt>
                <c:pt idx="12">
                  <c:v>10143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20623</c:v>
                </c:pt>
                <c:pt idx="3">
                  <c:v>22615</c:v>
                </c:pt>
                <c:pt idx="6">
                  <c:v>24184</c:v>
                </c:pt>
                <c:pt idx="9">
                  <c:v>25431</c:v>
                </c:pt>
                <c:pt idx="12">
                  <c:v>25905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5540</c:v>
                </c:pt>
                <c:pt idx="3">
                  <c:v>5695</c:v>
                </c:pt>
                <c:pt idx="6">
                  <c:v>4233</c:v>
                </c:pt>
                <c:pt idx="9">
                  <c:v>4631</c:v>
                </c:pt>
                <c:pt idx="12">
                  <c:v>3416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35925</c:v>
                </c:pt>
                <c:pt idx="3">
                  <c:v>34349</c:v>
                </c:pt>
                <c:pt idx="6">
                  <c:v>31787</c:v>
                </c:pt>
                <c:pt idx="9">
                  <c:v>30277</c:v>
                </c:pt>
                <c:pt idx="12">
                  <c:v>28896</c:v>
                </c:pt>
              </c:numCache>
            </c:numRef>
          </c:val>
        </c:ser>
        <c:dLbls>
          <c:showLegendKey val="0"/>
          <c:showVal val="0"/>
          <c:showCatName val="0"/>
          <c:showSerName val="0"/>
          <c:showPercent val="0"/>
          <c:showBubbleSize val="0"/>
        </c:dLbls>
        <c:gapWidth val="100"/>
        <c:overlap val="100"/>
        <c:axId val="135527040"/>
        <c:axId val="13676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37107</c:v>
                </c:pt>
                <c:pt idx="2">
                  <c:v>#N/A</c:v>
                </c:pt>
                <c:pt idx="3">
                  <c:v>#N/A</c:v>
                </c:pt>
                <c:pt idx="4">
                  <c:v>36246</c:v>
                </c:pt>
                <c:pt idx="5">
                  <c:v>#N/A</c:v>
                </c:pt>
                <c:pt idx="6">
                  <c:v>#N/A</c:v>
                </c:pt>
                <c:pt idx="7">
                  <c:v>31880</c:v>
                </c:pt>
                <c:pt idx="8">
                  <c:v>#N/A</c:v>
                </c:pt>
                <c:pt idx="9">
                  <c:v>#N/A</c:v>
                </c:pt>
                <c:pt idx="10">
                  <c:v>33710</c:v>
                </c:pt>
                <c:pt idx="11">
                  <c:v>#N/A</c:v>
                </c:pt>
                <c:pt idx="12">
                  <c:v>#N/A</c:v>
                </c:pt>
                <c:pt idx="13">
                  <c:v>31021</c:v>
                </c:pt>
                <c:pt idx="14">
                  <c:v>#N/A</c:v>
                </c:pt>
              </c:numCache>
            </c:numRef>
          </c:val>
          <c:smooth val="0"/>
        </c:ser>
        <c:dLbls>
          <c:showLegendKey val="0"/>
          <c:showVal val="0"/>
          <c:showCatName val="0"/>
          <c:showSerName val="0"/>
          <c:showPercent val="0"/>
          <c:showBubbleSize val="0"/>
        </c:dLbls>
        <c:marker val="1"/>
        <c:smooth val="0"/>
        <c:axId val="135527040"/>
        <c:axId val="136766208"/>
      </c:lineChart>
      <c:catAx>
        <c:axId val="1355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66208"/>
        <c:crosses val="autoZero"/>
        <c:auto val="1"/>
        <c:lblAlgn val="ctr"/>
        <c:lblOffset val="100"/>
        <c:tickLblSkip val="1"/>
        <c:tickMarkSkip val="1"/>
        <c:noMultiLvlLbl val="0"/>
      </c:catAx>
      <c:valAx>
        <c:axId val="1367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2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394696</c:v>
                </c:pt>
                <c:pt idx="5">
                  <c:v>402381</c:v>
                </c:pt>
                <c:pt idx="8">
                  <c:v>408318</c:v>
                </c:pt>
                <c:pt idx="11">
                  <c:v>413493</c:v>
                </c:pt>
                <c:pt idx="14">
                  <c:v>419159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191760</c:v>
                </c:pt>
                <c:pt idx="5">
                  <c:v>188663</c:v>
                </c:pt>
                <c:pt idx="8">
                  <c:v>180023</c:v>
                </c:pt>
                <c:pt idx="11">
                  <c:v>170902</c:v>
                </c:pt>
                <c:pt idx="14">
                  <c:v>160443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27742</c:v>
                </c:pt>
                <c:pt idx="5">
                  <c:v>39684</c:v>
                </c:pt>
                <c:pt idx="8">
                  <c:v>57543</c:v>
                </c:pt>
                <c:pt idx="11">
                  <c:v>71024</c:v>
                </c:pt>
                <c:pt idx="14">
                  <c:v>88484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870</c:v>
                </c:pt>
                <c:pt idx="3">
                  <c:v>5758</c:v>
                </c:pt>
                <c:pt idx="6">
                  <c:v>4975</c:v>
                </c:pt>
                <c:pt idx="9">
                  <c:v>5242</c:v>
                </c:pt>
                <c:pt idx="12">
                  <c:v>1714</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20831</c:v>
                </c:pt>
                <c:pt idx="3">
                  <c:v>4458</c:v>
                </c:pt>
                <c:pt idx="6">
                  <c:v>3767</c:v>
                </c:pt>
                <c:pt idx="9">
                  <c:v>3164</c:v>
                </c:pt>
                <c:pt idx="12">
                  <c:v>7334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58569</c:v>
                </c:pt>
                <c:pt idx="3">
                  <c:v>56283</c:v>
                </c:pt>
                <c:pt idx="6">
                  <c:v>53223</c:v>
                </c:pt>
                <c:pt idx="9">
                  <c:v>51217</c:v>
                </c:pt>
                <c:pt idx="12">
                  <c:v>47250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185328</c:v>
                </c:pt>
                <c:pt idx="3">
                  <c:v>176647</c:v>
                </c:pt>
                <c:pt idx="6">
                  <c:v>171070</c:v>
                </c:pt>
                <c:pt idx="9">
                  <c:v>167766</c:v>
                </c:pt>
                <c:pt idx="12">
                  <c:v>166097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64889</c:v>
                </c:pt>
                <c:pt idx="3">
                  <c:v>57920</c:v>
                </c:pt>
                <c:pt idx="6">
                  <c:v>50736</c:v>
                </c:pt>
                <c:pt idx="9">
                  <c:v>41046</c:v>
                </c:pt>
                <c:pt idx="12">
                  <c:v>35879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795312</c:v>
                </c:pt>
                <c:pt idx="3">
                  <c:v>819911</c:v>
                </c:pt>
                <c:pt idx="6">
                  <c:v>831387</c:v>
                </c:pt>
                <c:pt idx="9">
                  <c:v>840066</c:v>
                </c:pt>
                <c:pt idx="12">
                  <c:v>848588</c:v>
                </c:pt>
              </c:numCache>
            </c:numRef>
          </c:val>
        </c:ser>
        <c:dLbls>
          <c:showLegendKey val="0"/>
          <c:showVal val="0"/>
          <c:showCatName val="0"/>
          <c:showSerName val="0"/>
          <c:showPercent val="0"/>
          <c:showBubbleSize val="0"/>
        </c:dLbls>
        <c:gapWidth val="100"/>
        <c:overlap val="100"/>
        <c:axId val="135443584"/>
        <c:axId val="13544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511600</c:v>
                </c:pt>
                <c:pt idx="2">
                  <c:v>#N/A</c:v>
                </c:pt>
                <c:pt idx="3">
                  <c:v>#N/A</c:v>
                </c:pt>
                <c:pt idx="4">
                  <c:v>490249</c:v>
                </c:pt>
                <c:pt idx="5">
                  <c:v>#N/A</c:v>
                </c:pt>
                <c:pt idx="6">
                  <c:v>#N/A</c:v>
                </c:pt>
                <c:pt idx="7">
                  <c:v>469272</c:v>
                </c:pt>
                <c:pt idx="8">
                  <c:v>#N/A</c:v>
                </c:pt>
                <c:pt idx="9">
                  <c:v>#N/A</c:v>
                </c:pt>
                <c:pt idx="10">
                  <c:v>453082</c:v>
                </c:pt>
                <c:pt idx="11">
                  <c:v>#N/A</c:v>
                </c:pt>
                <c:pt idx="12">
                  <c:v>#N/A</c:v>
                </c:pt>
                <c:pt idx="13">
                  <c:v>438775</c:v>
                </c:pt>
                <c:pt idx="14">
                  <c:v>#N/A</c:v>
                </c:pt>
              </c:numCache>
            </c:numRef>
          </c:val>
          <c:smooth val="0"/>
        </c:ser>
        <c:dLbls>
          <c:showLegendKey val="0"/>
          <c:showVal val="0"/>
          <c:showCatName val="0"/>
          <c:showSerName val="0"/>
          <c:showPercent val="0"/>
          <c:showBubbleSize val="0"/>
        </c:dLbls>
        <c:marker val="1"/>
        <c:smooth val="0"/>
        <c:axId val="135443584"/>
        <c:axId val="135445504"/>
      </c:lineChart>
      <c:catAx>
        <c:axId val="13544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445504"/>
        <c:crosses val="autoZero"/>
        <c:auto val="1"/>
        <c:lblAlgn val="ctr"/>
        <c:lblOffset val="100"/>
        <c:tickLblSkip val="1"/>
        <c:tickMarkSkip val="1"/>
        <c:noMultiLvlLbl val="0"/>
      </c:catAx>
      <c:valAx>
        <c:axId val="13544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4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960,051
939,695
272.08
366,466,835
363,314,502
2,725,154
205,817,868
731,339,839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0.83
18.4
248.0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と比較すると、生活保護費や社会福祉費などが増えたことにより分母（基準財政需要額）が大きくなりましたが、市税や株式等譲渡所得割交付金が増えたことにより分子（基準財政収入額）も大きくなり、横ばいとなりました。</a:t>
          </a:r>
        </a:p>
        <a:p>
          <a:r>
            <a:rPr kumimoji="1" lang="ja-JP" altLang="en-US" sz="1100">
              <a:latin typeface="ＭＳ Ｐゴシック"/>
            </a:rPr>
            <a:t>　また、他の政令市と比較すると、生活保護費や高齢者保健福祉費が少ないために分母が小さく、税収基盤が強いために分子（基準財政収入額）が大きいことから、依然として政令市平均を上回っています。</a:t>
          </a:r>
        </a:p>
        <a:p>
          <a:r>
            <a:rPr kumimoji="1" lang="ja-JP" altLang="en-US" sz="1100">
              <a:latin typeface="ＭＳ Ｐゴシック"/>
            </a:rPr>
            <a:t>　引き続き、第</a:t>
          </a:r>
          <a:r>
            <a:rPr kumimoji="1" lang="en-US" altLang="ja-JP" sz="1100">
              <a:latin typeface="ＭＳ Ｐゴシック"/>
            </a:rPr>
            <a:t>2</a:t>
          </a:r>
          <a:r>
            <a:rPr kumimoji="1" lang="ja-JP" altLang="en-US" sz="1100">
              <a:latin typeface="ＭＳ Ｐゴシック"/>
            </a:rPr>
            <a:t>期財政健全化プラン（平成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月作成）に基づく企業誘致や創業支援などを中心とした歳入の積極的確保と生活保護費適正化（就労支援、ジェネリック医薬品の更なる利用促進など）などの歳出削減に努めてまいります。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90170</xdr:rowOff>
    </xdr:to>
    <xdr:cxnSp macro="">
      <xdr:nvCxnSpPr>
        <xdr:cNvPr id="61" name="直線コネクタ 60"/>
        <xdr:cNvCxnSpPr/>
      </xdr:nvCxnSpPr>
      <xdr:spPr>
        <a:xfrm flipV="1">
          <a:off x="4953000" y="626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37</xdr:row>
      <xdr:rowOff>158750</xdr:rowOff>
    </xdr:to>
    <xdr:cxnSp macro="">
      <xdr:nvCxnSpPr>
        <xdr:cNvPr id="66" name="直線コネクタ 65"/>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62230</xdr:rowOff>
    </xdr:from>
    <xdr:to>
      <xdr:col>6</xdr:col>
      <xdr:colOff>0</xdr:colOff>
      <xdr:row>37</xdr:row>
      <xdr:rowOff>158750</xdr:rowOff>
    </xdr:to>
    <xdr:cxnSp macro="">
      <xdr:nvCxnSpPr>
        <xdr:cNvPr id="69" name="直線コネクタ 68"/>
        <xdr:cNvCxnSpPr/>
      </xdr:nvCxnSpPr>
      <xdr:spPr>
        <a:xfrm>
          <a:off x="3225800" y="64058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124460</xdr:rowOff>
    </xdr:from>
    <xdr:to>
      <xdr:col>6</xdr:col>
      <xdr:colOff>50800</xdr:colOff>
      <xdr:row>41</xdr:row>
      <xdr:rowOff>54610</xdr:rowOff>
    </xdr:to>
    <xdr:sp macro="" textlink="">
      <xdr:nvSpPr>
        <xdr:cNvPr id="70" name="フローチャート : 判断 69"/>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71" name="テキスト ボックス 70"/>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37</xdr:row>
      <xdr:rowOff>62230</xdr:rowOff>
    </xdr:to>
    <xdr:cxnSp macro="">
      <xdr:nvCxnSpPr>
        <xdr:cNvPr id="72" name="直線コネクタ 71"/>
        <xdr:cNvCxnSpPr/>
      </xdr:nvCxnSpPr>
      <xdr:spPr>
        <a:xfrm>
          <a:off x="2336800" y="62611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27940</xdr:rowOff>
    </xdr:from>
    <xdr:to>
      <xdr:col>4</xdr:col>
      <xdr:colOff>533400</xdr:colOff>
      <xdr:row>40</xdr:row>
      <xdr:rowOff>129540</xdr:rowOff>
    </xdr:to>
    <xdr:sp macro="" textlink="">
      <xdr:nvSpPr>
        <xdr:cNvPr id="73" name="フローチャート : 判断 72"/>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114317</xdr:rowOff>
    </xdr:from>
    <xdr:ext cx="762000" cy="259045"/>
    <xdr:sp macro="" textlink="">
      <xdr:nvSpPr>
        <xdr:cNvPr id="74" name="テキスト ボックス 73"/>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163830</xdr:rowOff>
    </xdr:from>
    <xdr:to>
      <xdr:col>3</xdr:col>
      <xdr:colOff>279400</xdr:colOff>
      <xdr:row>36</xdr:row>
      <xdr:rowOff>88900</xdr:rowOff>
    </xdr:to>
    <xdr:cxnSp macro="">
      <xdr:nvCxnSpPr>
        <xdr:cNvPr id="75" name="直線コネクタ 74"/>
        <xdr:cNvCxnSpPr/>
      </xdr:nvCxnSpPr>
      <xdr:spPr>
        <a:xfrm>
          <a:off x="1447800" y="61645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151130</xdr:rowOff>
    </xdr:from>
    <xdr:to>
      <xdr:col>3</xdr:col>
      <xdr:colOff>330200</xdr:colOff>
      <xdr:row>40</xdr:row>
      <xdr:rowOff>81280</xdr:rowOff>
    </xdr:to>
    <xdr:sp macro="" textlink="">
      <xdr:nvSpPr>
        <xdr:cNvPr id="76" name="フローチャート : 判断 75"/>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66057</xdr:rowOff>
    </xdr:from>
    <xdr:ext cx="762000" cy="259045"/>
    <xdr:sp macro="" textlink="">
      <xdr:nvSpPr>
        <xdr:cNvPr id="77" name="テキスト ボックス 76"/>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8" name="フローチャート : 判断 77"/>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9" name="テキスト ボックス 78"/>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5" name="円/楕円 84"/>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6"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7" name="円/楕円 86"/>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8" name="テキスト ボックス 87"/>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11430</xdr:rowOff>
    </xdr:from>
    <xdr:to>
      <xdr:col>4</xdr:col>
      <xdr:colOff>533400</xdr:colOff>
      <xdr:row>37</xdr:row>
      <xdr:rowOff>113030</xdr:rowOff>
    </xdr:to>
    <xdr:sp macro="" textlink="">
      <xdr:nvSpPr>
        <xdr:cNvPr id="89" name="円/楕円 88"/>
        <xdr:cNvSpPr/>
      </xdr:nvSpPr>
      <xdr:spPr>
        <a:xfrm>
          <a:off x="3175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123207</xdr:rowOff>
    </xdr:from>
    <xdr:ext cx="762000" cy="259045"/>
    <xdr:sp macro="" textlink="">
      <xdr:nvSpPr>
        <xdr:cNvPr id="90" name="テキスト ボックス 89"/>
        <xdr:cNvSpPr txBox="1"/>
      </xdr:nvSpPr>
      <xdr:spPr>
        <a:xfrm>
          <a:off x="2844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1" name="円/楕円 90"/>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2" name="テキスト ボックス 91"/>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93" name="円/楕円 92"/>
        <xdr:cNvSpPr/>
      </xdr:nvSpPr>
      <xdr:spPr>
        <a:xfrm>
          <a:off x="1397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94" name="テキスト ボックス 93"/>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前年度と比較すると、市税や株式等譲渡所得割交付金が増えたことなどにより分母（経常一般財源等）が大きくなったことから、前年度に比べ</a:t>
          </a:r>
          <a:r>
            <a:rPr kumimoji="1" lang="en-US" altLang="ja-JP" sz="1100">
              <a:latin typeface="ＭＳ Ｐゴシック"/>
            </a:rPr>
            <a:t>2.0</a:t>
          </a:r>
          <a:r>
            <a:rPr kumimoji="1" lang="ja-JP" altLang="en-US" sz="1100">
              <a:latin typeface="ＭＳ Ｐゴシック"/>
            </a:rPr>
            <a:t>ポイント改善しました。</a:t>
          </a:r>
        </a:p>
        <a:p>
          <a:r>
            <a:rPr kumimoji="1" lang="ja-JP" altLang="en-US" sz="1100">
              <a:latin typeface="ＭＳ Ｐゴシック"/>
            </a:rPr>
            <a:t>　また、他の政令市と比較すると、扶助費の比率が低く、公債費の比率が高いことから政令市平均とほぼ同じとなっています。</a:t>
          </a:r>
        </a:p>
        <a:p>
          <a:r>
            <a:rPr kumimoji="1" lang="ja-JP" altLang="en-US" sz="1100">
              <a:latin typeface="ＭＳ Ｐゴシック"/>
            </a:rPr>
            <a:t>　引き続き、第</a:t>
          </a:r>
          <a:r>
            <a:rPr kumimoji="1" lang="en-US" altLang="ja-JP" sz="1100">
              <a:latin typeface="ＭＳ Ｐゴシック"/>
            </a:rPr>
            <a:t>2</a:t>
          </a:r>
          <a:r>
            <a:rPr kumimoji="1" lang="ja-JP" altLang="en-US" sz="1100">
              <a:latin typeface="ＭＳ Ｐゴシック"/>
            </a:rPr>
            <a:t>期財政健全化プランに基づき、市税の徴収率向上</a:t>
          </a:r>
          <a:r>
            <a:rPr kumimoji="1" lang="en-US" altLang="ja-JP" sz="1100">
              <a:latin typeface="ＭＳ Ｐゴシック"/>
            </a:rPr>
            <a:t>(</a:t>
          </a:r>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年度までに徴収率</a:t>
          </a:r>
          <a:r>
            <a:rPr kumimoji="1" lang="en-US" altLang="ja-JP" sz="1100">
              <a:latin typeface="ＭＳ Ｐゴシック"/>
            </a:rPr>
            <a:t>96.2%</a:t>
          </a:r>
          <a:r>
            <a:rPr kumimoji="1" lang="ja-JP" altLang="en-US" sz="1100">
              <a:latin typeface="ＭＳ Ｐゴシック"/>
            </a:rPr>
            <a:t>を目指します）を中心とした歳入の積極的確保と、事務事業の徹底した見直しによる経費節減等を推進することにより、財政構造の弾力性の向上に努めてまいります。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145748</xdr:rowOff>
    </xdr:to>
    <xdr:cxnSp macro="">
      <xdr:nvCxnSpPr>
        <xdr:cNvPr id="126" name="直線コネクタ 125"/>
        <xdr:cNvCxnSpPr/>
      </xdr:nvCxnSpPr>
      <xdr:spPr>
        <a:xfrm flipV="1">
          <a:off x="4953000" y="999066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117825</xdr:rowOff>
    </xdr:from>
    <xdr:ext cx="762000" cy="259045"/>
    <xdr:sp macro="" textlink="">
      <xdr:nvSpPr>
        <xdr:cNvPr id="127" name="財政構造の弾力性最小値テキスト"/>
        <xdr:cNvSpPr txBox="1"/>
      </xdr:nvSpPr>
      <xdr:spPr>
        <a:xfrm>
          <a:off x="5041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66</xdr:row>
      <xdr:rowOff>145748</xdr:rowOff>
    </xdr:from>
    <xdr:to>
      <xdr:col>7</xdr:col>
      <xdr:colOff>241300</xdr:colOff>
      <xdr:row>66</xdr:row>
      <xdr:rowOff>145748</xdr:rowOff>
    </xdr:to>
    <xdr:cxnSp macro="">
      <xdr:nvCxnSpPr>
        <xdr:cNvPr id="128" name="直線コネクタ 127"/>
        <xdr:cNvCxnSpPr/>
      </xdr:nvCxnSpPr>
      <xdr:spPr>
        <a:xfrm>
          <a:off x="4864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108555</xdr:rowOff>
    </xdr:from>
    <xdr:to>
      <xdr:col>7</xdr:col>
      <xdr:colOff>152400</xdr:colOff>
      <xdr:row>64</xdr:row>
      <xdr:rowOff>166915</xdr:rowOff>
    </xdr:to>
    <xdr:cxnSp macro="">
      <xdr:nvCxnSpPr>
        <xdr:cNvPr id="131" name="直線コネクタ 130"/>
        <xdr:cNvCxnSpPr/>
      </xdr:nvCxnSpPr>
      <xdr:spPr>
        <a:xfrm flipV="1">
          <a:off x="4114800" y="10909905"/>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62792</xdr:rowOff>
    </xdr:from>
    <xdr:ext cx="762000" cy="259045"/>
    <xdr:sp macro="" textlink="">
      <xdr:nvSpPr>
        <xdr:cNvPr id="132" name="財政構造の弾力性平均値テキスト"/>
        <xdr:cNvSpPr txBox="1"/>
      </xdr:nvSpPr>
      <xdr:spPr>
        <a:xfrm>
          <a:off x="5041900" y="1069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46265</xdr:rowOff>
    </xdr:from>
    <xdr:to>
      <xdr:col>7</xdr:col>
      <xdr:colOff>203200</xdr:colOff>
      <xdr:row>63</xdr:row>
      <xdr:rowOff>147865</xdr:rowOff>
    </xdr:to>
    <xdr:sp macro="" textlink="">
      <xdr:nvSpPr>
        <xdr:cNvPr id="133" name="フローチャート : 判断 132"/>
        <xdr:cNvSpPr/>
      </xdr:nvSpPr>
      <xdr:spPr>
        <a:xfrm>
          <a:off x="49022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29028</xdr:rowOff>
    </xdr:from>
    <xdr:to>
      <xdr:col>6</xdr:col>
      <xdr:colOff>0</xdr:colOff>
      <xdr:row>64</xdr:row>
      <xdr:rowOff>166915</xdr:rowOff>
    </xdr:to>
    <xdr:cxnSp macro="">
      <xdr:nvCxnSpPr>
        <xdr:cNvPr id="134" name="直線コネクタ 133"/>
        <xdr:cNvCxnSpPr/>
      </xdr:nvCxnSpPr>
      <xdr:spPr>
        <a:xfrm>
          <a:off x="3225800" y="1100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115207</xdr:rowOff>
    </xdr:from>
    <xdr:to>
      <xdr:col>6</xdr:col>
      <xdr:colOff>50800</xdr:colOff>
      <xdr:row>64</xdr:row>
      <xdr:rowOff>45357</xdr:rowOff>
    </xdr:to>
    <xdr:sp macro="" textlink="">
      <xdr:nvSpPr>
        <xdr:cNvPr id="135" name="フローチャート : 判断 134"/>
        <xdr:cNvSpPr/>
      </xdr:nvSpPr>
      <xdr:spPr>
        <a:xfrm>
          <a:off x="4064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55534</xdr:rowOff>
    </xdr:from>
    <xdr:ext cx="736600" cy="259045"/>
    <xdr:sp macro="" textlink="">
      <xdr:nvSpPr>
        <xdr:cNvPr id="136" name="テキスト ボックス 135"/>
        <xdr:cNvSpPr txBox="1"/>
      </xdr:nvSpPr>
      <xdr:spPr>
        <a:xfrm>
          <a:off x="3733800" y="106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29028</xdr:rowOff>
    </xdr:from>
    <xdr:to>
      <xdr:col>4</xdr:col>
      <xdr:colOff>482600</xdr:colOff>
      <xdr:row>65</xdr:row>
      <xdr:rowOff>18445</xdr:rowOff>
    </xdr:to>
    <xdr:cxnSp macro="">
      <xdr:nvCxnSpPr>
        <xdr:cNvPr id="137" name="直線コネクタ 136"/>
        <xdr:cNvCxnSpPr/>
      </xdr:nvCxnSpPr>
      <xdr:spPr>
        <a:xfrm flipV="1">
          <a:off x="2336800" y="110018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57755</xdr:rowOff>
    </xdr:from>
    <xdr:to>
      <xdr:col>4</xdr:col>
      <xdr:colOff>533400</xdr:colOff>
      <xdr:row>63</xdr:row>
      <xdr:rowOff>159355</xdr:rowOff>
    </xdr:to>
    <xdr:sp macro="" textlink="">
      <xdr:nvSpPr>
        <xdr:cNvPr id="138" name="フローチャート : 判断 137"/>
        <xdr:cNvSpPr/>
      </xdr:nvSpPr>
      <xdr:spPr>
        <a:xfrm>
          <a:off x="3175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169532</xdr:rowOff>
    </xdr:from>
    <xdr:ext cx="762000" cy="259045"/>
    <xdr:sp macro="" textlink="">
      <xdr:nvSpPr>
        <xdr:cNvPr id="139" name="テキスト ボックス 138"/>
        <xdr:cNvSpPr txBox="1"/>
      </xdr:nvSpPr>
      <xdr:spPr>
        <a:xfrm>
          <a:off x="2844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18445</xdr:rowOff>
    </xdr:from>
    <xdr:to>
      <xdr:col>3</xdr:col>
      <xdr:colOff>279400</xdr:colOff>
      <xdr:row>66</xdr:row>
      <xdr:rowOff>19352</xdr:rowOff>
    </xdr:to>
    <xdr:cxnSp macro="">
      <xdr:nvCxnSpPr>
        <xdr:cNvPr id="140" name="直線コネクタ 139"/>
        <xdr:cNvCxnSpPr/>
      </xdr:nvCxnSpPr>
      <xdr:spPr>
        <a:xfrm flipV="1">
          <a:off x="1447800" y="111626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1209</xdr:rowOff>
    </xdr:from>
    <xdr:to>
      <xdr:col>2</xdr:col>
      <xdr:colOff>127000</xdr:colOff>
      <xdr:row>64</xdr:row>
      <xdr:rowOff>102809</xdr:rowOff>
    </xdr:to>
    <xdr:sp macro="" textlink="">
      <xdr:nvSpPr>
        <xdr:cNvPr id="143" name="フローチャート : 判断 142"/>
        <xdr:cNvSpPr/>
      </xdr:nvSpPr>
      <xdr:spPr>
        <a:xfrm>
          <a:off x="1397000" y="109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112986</xdr:rowOff>
    </xdr:from>
    <xdr:ext cx="762000" cy="259045"/>
    <xdr:sp macro="" textlink="">
      <xdr:nvSpPr>
        <xdr:cNvPr id="144" name="テキスト ボックス 143"/>
        <xdr:cNvSpPr txBox="1"/>
      </xdr:nvSpPr>
      <xdr:spPr>
        <a:xfrm>
          <a:off x="1066800" y="107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57755</xdr:rowOff>
    </xdr:from>
    <xdr:to>
      <xdr:col>7</xdr:col>
      <xdr:colOff>203200</xdr:colOff>
      <xdr:row>63</xdr:row>
      <xdr:rowOff>159355</xdr:rowOff>
    </xdr:to>
    <xdr:sp macro="" textlink="">
      <xdr:nvSpPr>
        <xdr:cNvPr id="150" name="円/楕円 149"/>
        <xdr:cNvSpPr/>
      </xdr:nvSpPr>
      <xdr:spPr>
        <a:xfrm>
          <a:off x="4902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29832</xdr:rowOff>
    </xdr:from>
    <xdr:ext cx="762000" cy="259045"/>
    <xdr:sp macro="" textlink="">
      <xdr:nvSpPr>
        <xdr:cNvPr id="151" name="財政構造の弾力性該当値テキスト"/>
        <xdr:cNvSpPr txBox="1"/>
      </xdr:nvSpPr>
      <xdr:spPr>
        <a:xfrm>
          <a:off x="5041900" y="1083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52" name="円/楕円 151"/>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31042</xdr:rowOff>
    </xdr:from>
    <xdr:ext cx="736600" cy="259045"/>
    <xdr:sp macro="" textlink="">
      <xdr:nvSpPr>
        <xdr:cNvPr id="153" name="テキスト ボックス 152"/>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149678</xdr:rowOff>
    </xdr:from>
    <xdr:to>
      <xdr:col>4</xdr:col>
      <xdr:colOff>533400</xdr:colOff>
      <xdr:row>64</xdr:row>
      <xdr:rowOff>79828</xdr:rowOff>
    </xdr:to>
    <xdr:sp macro="" textlink="">
      <xdr:nvSpPr>
        <xdr:cNvPr id="154" name="円/楕円 153"/>
        <xdr:cNvSpPr/>
      </xdr:nvSpPr>
      <xdr:spPr>
        <a:xfrm>
          <a:off x="3175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64605</xdr:rowOff>
    </xdr:from>
    <xdr:ext cx="762000" cy="259045"/>
    <xdr:sp macro="" textlink="">
      <xdr:nvSpPr>
        <xdr:cNvPr id="155" name="テキスト ボックス 154"/>
        <xdr:cNvSpPr txBox="1"/>
      </xdr:nvSpPr>
      <xdr:spPr>
        <a:xfrm>
          <a:off x="2844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139095</xdr:rowOff>
    </xdr:from>
    <xdr:to>
      <xdr:col>3</xdr:col>
      <xdr:colOff>330200</xdr:colOff>
      <xdr:row>65</xdr:row>
      <xdr:rowOff>69245</xdr:rowOff>
    </xdr:to>
    <xdr:sp macro="" textlink="">
      <xdr:nvSpPr>
        <xdr:cNvPr id="156" name="円/楕円 155"/>
        <xdr:cNvSpPr/>
      </xdr:nvSpPr>
      <xdr:spPr>
        <a:xfrm>
          <a:off x="2286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54022</xdr:rowOff>
    </xdr:from>
    <xdr:ext cx="762000" cy="259045"/>
    <xdr:sp macro="" textlink="">
      <xdr:nvSpPr>
        <xdr:cNvPr id="157" name="テキスト ボックス 156"/>
        <xdr:cNvSpPr txBox="1"/>
      </xdr:nvSpPr>
      <xdr:spPr>
        <a:xfrm>
          <a:off x="1955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140002</xdr:rowOff>
    </xdr:from>
    <xdr:to>
      <xdr:col>2</xdr:col>
      <xdr:colOff>127000</xdr:colOff>
      <xdr:row>66</xdr:row>
      <xdr:rowOff>70152</xdr:rowOff>
    </xdr:to>
    <xdr:sp macro="" textlink="">
      <xdr:nvSpPr>
        <xdr:cNvPr id="158" name="円/楕円 157"/>
        <xdr:cNvSpPr/>
      </xdr:nvSpPr>
      <xdr:spPr>
        <a:xfrm>
          <a:off x="1397000" y="11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54929</xdr:rowOff>
    </xdr:from>
    <xdr:ext cx="762000" cy="259045"/>
    <xdr:sp macro="" textlink="">
      <xdr:nvSpPr>
        <xdr:cNvPr id="159" name="テキスト ボックス 158"/>
        <xdr:cNvSpPr txBox="1"/>
      </xdr:nvSpPr>
      <xdr:spPr>
        <a:xfrm>
          <a:off x="1066800" y="113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前年度と比較すると、人件費は減となりましたが、物件費が増となったため、合計額は前年度に比べ</a:t>
          </a:r>
          <a:r>
            <a:rPr kumimoji="1" lang="en-US" altLang="ja-JP" sz="1050">
              <a:latin typeface="ＭＳ Ｐゴシック"/>
            </a:rPr>
            <a:t>195</a:t>
          </a:r>
          <a:r>
            <a:rPr kumimoji="1" lang="ja-JP" altLang="en-US" sz="1050">
              <a:latin typeface="ＭＳ Ｐゴシック"/>
            </a:rPr>
            <a:t>円の増加となりました。</a:t>
          </a:r>
        </a:p>
        <a:p>
          <a:r>
            <a:rPr kumimoji="1" lang="ja-JP" altLang="en-US" sz="1050">
              <a:latin typeface="ＭＳ Ｐゴシック"/>
            </a:rPr>
            <a:t>　個別の分析については次頁の人件費及び物件費の分析欄のとおりですが、引き続き、第</a:t>
          </a:r>
          <a:r>
            <a:rPr kumimoji="1" lang="en-US" altLang="ja-JP" sz="1050">
              <a:latin typeface="ＭＳ Ｐゴシック"/>
            </a:rPr>
            <a:t>2</a:t>
          </a:r>
          <a:r>
            <a:rPr kumimoji="1" lang="ja-JP" altLang="en-US" sz="1050">
              <a:latin typeface="ＭＳ Ｐゴシック"/>
            </a:rPr>
            <a:t>期財政健全化プラン・定員適正化計画に基づき、人件費・物件費等を減らしていきます。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88626</xdr:rowOff>
    </xdr:from>
    <xdr:to>
      <xdr:col>7</xdr:col>
      <xdr:colOff>152400</xdr:colOff>
      <xdr:row>89</xdr:row>
      <xdr:rowOff>54986</xdr:rowOff>
    </xdr:to>
    <xdr:cxnSp macro="">
      <xdr:nvCxnSpPr>
        <xdr:cNvPr id="187" name="直線コネクタ 186"/>
        <xdr:cNvCxnSpPr/>
      </xdr:nvCxnSpPr>
      <xdr:spPr>
        <a:xfrm flipV="1">
          <a:off x="4953000" y="13976076"/>
          <a:ext cx="0" cy="1337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27063</xdr:rowOff>
    </xdr:from>
    <xdr:ext cx="762000" cy="259045"/>
    <xdr:sp macro="" textlink="">
      <xdr:nvSpPr>
        <xdr:cNvPr id="188" name="人件費・物件費等の状況最小値テキスト"/>
        <xdr:cNvSpPr txBox="1"/>
      </xdr:nvSpPr>
      <xdr:spPr>
        <a:xfrm>
          <a:off x="5041900" y="152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119,692</a:t>
          </a:r>
          <a:endParaRPr kumimoji="1" lang="ja-JP" altLang="en-US" sz="1000" b="1">
            <a:latin typeface="ＭＳ Ｐゴシック"/>
          </a:endParaRPr>
        </a:p>
      </xdr:txBody>
    </xdr:sp>
    <xdr:clientData/>
  </xdr:oneCellAnchor>
  <xdr:twoCellAnchor>
    <xdr:from>
      <xdr:col>7</xdr:col>
      <xdr:colOff>63500</xdr:colOff>
      <xdr:row>89</xdr:row>
      <xdr:rowOff>54986</xdr:rowOff>
    </xdr:from>
    <xdr:to>
      <xdr:col>7</xdr:col>
      <xdr:colOff>241300</xdr:colOff>
      <xdr:row>89</xdr:row>
      <xdr:rowOff>54986</xdr:rowOff>
    </xdr:to>
    <xdr:cxnSp macro="">
      <xdr:nvCxnSpPr>
        <xdr:cNvPr id="189" name="直線コネクタ 188"/>
        <xdr:cNvCxnSpPr/>
      </xdr:nvCxnSpPr>
      <xdr:spPr>
        <a:xfrm>
          <a:off x="4864100" y="1531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3553</xdr:rowOff>
    </xdr:from>
    <xdr:ext cx="762000" cy="259045"/>
    <xdr:sp macro="" textlink="">
      <xdr:nvSpPr>
        <xdr:cNvPr id="190" name="人件費・物件費等の状況最大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91,968</a:t>
          </a:r>
          <a:endParaRPr kumimoji="1" lang="ja-JP" altLang="en-US" sz="1000" b="1">
            <a:latin typeface="ＭＳ Ｐゴシック"/>
          </a:endParaRPr>
        </a:p>
      </xdr:txBody>
    </xdr:sp>
    <xdr:clientData/>
  </xdr:oneCellAnchor>
  <xdr:twoCellAnchor>
    <xdr:from>
      <xdr:col>7</xdr:col>
      <xdr:colOff>63500</xdr:colOff>
      <xdr:row>81</xdr:row>
      <xdr:rowOff>88626</xdr:rowOff>
    </xdr:from>
    <xdr:to>
      <xdr:col>7</xdr:col>
      <xdr:colOff>241300</xdr:colOff>
      <xdr:row>81</xdr:row>
      <xdr:rowOff>88626</xdr:rowOff>
    </xdr:to>
    <xdr:cxnSp macro="">
      <xdr:nvCxnSpPr>
        <xdr:cNvPr id="191" name="直線コネクタ 190"/>
        <xdr:cNvCxnSpPr/>
      </xdr:nvCxnSpPr>
      <xdr:spPr>
        <a:xfrm>
          <a:off x="4864100" y="139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27600</xdr:rowOff>
    </xdr:from>
    <xdr:to>
      <xdr:col>7</xdr:col>
      <xdr:colOff>152400</xdr:colOff>
      <xdr:row>85</xdr:row>
      <xdr:rowOff>37010</xdr:rowOff>
    </xdr:to>
    <xdr:cxnSp macro="">
      <xdr:nvCxnSpPr>
        <xdr:cNvPr id="192" name="直線コネクタ 191"/>
        <xdr:cNvCxnSpPr/>
      </xdr:nvCxnSpPr>
      <xdr:spPr>
        <a:xfrm>
          <a:off x="4114800" y="14600850"/>
          <a:ext cx="8382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48099</xdr:rowOff>
    </xdr:from>
    <xdr:ext cx="762000" cy="259045"/>
    <xdr:sp macro="" textlink="">
      <xdr:nvSpPr>
        <xdr:cNvPr id="193" name="人件費・物件費等の状況平均値テキスト"/>
        <xdr:cNvSpPr txBox="1"/>
      </xdr:nvSpPr>
      <xdr:spPr>
        <a:xfrm>
          <a:off x="5041900" y="14621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76022</xdr:rowOff>
    </xdr:from>
    <xdr:to>
      <xdr:col>7</xdr:col>
      <xdr:colOff>203200</xdr:colOff>
      <xdr:row>86</xdr:row>
      <xdr:rowOff>6172</xdr:rowOff>
    </xdr:to>
    <xdr:sp macro="" textlink="">
      <xdr:nvSpPr>
        <xdr:cNvPr id="194" name="フローチャート : 判断 193"/>
        <xdr:cNvSpPr/>
      </xdr:nvSpPr>
      <xdr:spPr>
        <a:xfrm>
          <a:off x="4902200" y="14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27600</xdr:rowOff>
    </xdr:from>
    <xdr:to>
      <xdr:col>6</xdr:col>
      <xdr:colOff>0</xdr:colOff>
      <xdr:row>86</xdr:row>
      <xdr:rowOff>39537</xdr:rowOff>
    </xdr:to>
    <xdr:cxnSp macro="">
      <xdr:nvCxnSpPr>
        <xdr:cNvPr id="195" name="直線コネクタ 194"/>
        <xdr:cNvCxnSpPr/>
      </xdr:nvCxnSpPr>
      <xdr:spPr>
        <a:xfrm flipV="1">
          <a:off x="3225800" y="14600850"/>
          <a:ext cx="889000" cy="1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2975</xdr:rowOff>
    </xdr:from>
    <xdr:to>
      <xdr:col>6</xdr:col>
      <xdr:colOff>50800</xdr:colOff>
      <xdr:row>86</xdr:row>
      <xdr:rowOff>104575</xdr:rowOff>
    </xdr:to>
    <xdr:sp macro="" textlink="">
      <xdr:nvSpPr>
        <xdr:cNvPr id="196" name="フローチャート : 判断 195"/>
        <xdr:cNvSpPr/>
      </xdr:nvSpPr>
      <xdr:spPr>
        <a:xfrm>
          <a:off x="4064000" y="147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89352</xdr:rowOff>
    </xdr:from>
    <xdr:ext cx="736600" cy="259045"/>
    <xdr:sp macro="" textlink="">
      <xdr:nvSpPr>
        <xdr:cNvPr id="197" name="テキスト ボックス 196"/>
        <xdr:cNvSpPr txBox="1"/>
      </xdr:nvSpPr>
      <xdr:spPr>
        <a:xfrm>
          <a:off x="3733800" y="1483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169628</xdr:rowOff>
    </xdr:from>
    <xdr:to>
      <xdr:col>4</xdr:col>
      <xdr:colOff>482600</xdr:colOff>
      <xdr:row>86</xdr:row>
      <xdr:rowOff>39537</xdr:rowOff>
    </xdr:to>
    <xdr:cxnSp macro="">
      <xdr:nvCxnSpPr>
        <xdr:cNvPr id="198" name="直線コネクタ 197"/>
        <xdr:cNvCxnSpPr/>
      </xdr:nvCxnSpPr>
      <xdr:spPr>
        <a:xfrm>
          <a:off x="2336800" y="14742878"/>
          <a:ext cx="889000" cy="4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87</xdr:row>
      <xdr:rowOff>14284</xdr:rowOff>
    </xdr:from>
    <xdr:to>
      <xdr:col>4</xdr:col>
      <xdr:colOff>533400</xdr:colOff>
      <xdr:row>87</xdr:row>
      <xdr:rowOff>115884</xdr:rowOff>
    </xdr:to>
    <xdr:sp macro="" textlink="">
      <xdr:nvSpPr>
        <xdr:cNvPr id="199" name="フローチャート : 判断 198"/>
        <xdr:cNvSpPr/>
      </xdr:nvSpPr>
      <xdr:spPr>
        <a:xfrm>
          <a:off x="3175000" y="149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100661</xdr:rowOff>
    </xdr:from>
    <xdr:ext cx="762000" cy="259045"/>
    <xdr:sp macro="" textlink="">
      <xdr:nvSpPr>
        <xdr:cNvPr id="200" name="テキスト ボックス 199"/>
        <xdr:cNvSpPr txBox="1"/>
      </xdr:nvSpPr>
      <xdr:spPr>
        <a:xfrm>
          <a:off x="2844800" y="1501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169628</xdr:rowOff>
    </xdr:from>
    <xdr:to>
      <xdr:col>3</xdr:col>
      <xdr:colOff>279400</xdr:colOff>
      <xdr:row>86</xdr:row>
      <xdr:rowOff>145999</xdr:rowOff>
    </xdr:to>
    <xdr:cxnSp macro="">
      <xdr:nvCxnSpPr>
        <xdr:cNvPr id="201" name="直線コネクタ 200"/>
        <xdr:cNvCxnSpPr/>
      </xdr:nvCxnSpPr>
      <xdr:spPr>
        <a:xfrm flipV="1">
          <a:off x="1447800" y="14742878"/>
          <a:ext cx="889000" cy="14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121019</xdr:rowOff>
    </xdr:from>
    <xdr:to>
      <xdr:col>3</xdr:col>
      <xdr:colOff>330200</xdr:colOff>
      <xdr:row>87</xdr:row>
      <xdr:rowOff>51169</xdr:rowOff>
    </xdr:to>
    <xdr:sp macro="" textlink="">
      <xdr:nvSpPr>
        <xdr:cNvPr id="202" name="フローチャート : 判断 201"/>
        <xdr:cNvSpPr/>
      </xdr:nvSpPr>
      <xdr:spPr>
        <a:xfrm>
          <a:off x="2286000" y="1486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35946</xdr:rowOff>
    </xdr:from>
    <xdr:ext cx="762000" cy="259045"/>
    <xdr:sp macro="" textlink="">
      <xdr:nvSpPr>
        <xdr:cNvPr id="203" name="テキスト ボックス 202"/>
        <xdr:cNvSpPr txBox="1"/>
      </xdr:nvSpPr>
      <xdr:spPr>
        <a:xfrm>
          <a:off x="1955800" y="1495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65295</xdr:rowOff>
    </xdr:from>
    <xdr:to>
      <xdr:col>2</xdr:col>
      <xdr:colOff>127000</xdr:colOff>
      <xdr:row>87</xdr:row>
      <xdr:rowOff>166895</xdr:rowOff>
    </xdr:to>
    <xdr:sp macro="" textlink="">
      <xdr:nvSpPr>
        <xdr:cNvPr id="204" name="フローチャート : 判断 203"/>
        <xdr:cNvSpPr/>
      </xdr:nvSpPr>
      <xdr:spPr>
        <a:xfrm>
          <a:off x="1397000" y="149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151672</xdr:rowOff>
    </xdr:from>
    <xdr:ext cx="762000" cy="259045"/>
    <xdr:sp macro="" textlink="">
      <xdr:nvSpPr>
        <xdr:cNvPr id="205" name="テキスト ボックス 204"/>
        <xdr:cNvSpPr txBox="1"/>
      </xdr:nvSpPr>
      <xdr:spPr>
        <a:xfrm>
          <a:off x="1066800" y="150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113,853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157660</xdr:rowOff>
    </xdr:from>
    <xdr:to>
      <xdr:col>7</xdr:col>
      <xdr:colOff>203200</xdr:colOff>
      <xdr:row>85</xdr:row>
      <xdr:rowOff>87810</xdr:rowOff>
    </xdr:to>
    <xdr:sp macro="" textlink="">
      <xdr:nvSpPr>
        <xdr:cNvPr id="211" name="円/楕円 210"/>
        <xdr:cNvSpPr/>
      </xdr:nvSpPr>
      <xdr:spPr>
        <a:xfrm>
          <a:off x="4902200" y="145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2737</xdr:rowOff>
    </xdr:from>
    <xdr:ext cx="762000" cy="259045"/>
    <xdr:sp macro="" textlink="">
      <xdr:nvSpPr>
        <xdr:cNvPr id="212" name="人件費・物件費等の状況該当値テキスト"/>
        <xdr:cNvSpPr txBox="1"/>
      </xdr:nvSpPr>
      <xdr:spPr>
        <a:xfrm>
          <a:off x="5041900" y="1440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148250</xdr:rowOff>
    </xdr:from>
    <xdr:to>
      <xdr:col>6</xdr:col>
      <xdr:colOff>50800</xdr:colOff>
      <xdr:row>85</xdr:row>
      <xdr:rowOff>78400</xdr:rowOff>
    </xdr:to>
    <xdr:sp macro="" textlink="">
      <xdr:nvSpPr>
        <xdr:cNvPr id="213" name="円/楕円 212"/>
        <xdr:cNvSpPr/>
      </xdr:nvSpPr>
      <xdr:spPr>
        <a:xfrm>
          <a:off x="4064000" y="145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88577</xdr:rowOff>
    </xdr:from>
    <xdr:ext cx="736600" cy="259045"/>
    <xdr:sp macro="" textlink="">
      <xdr:nvSpPr>
        <xdr:cNvPr id="214" name="テキスト ボックス 213"/>
        <xdr:cNvSpPr txBox="1"/>
      </xdr:nvSpPr>
      <xdr:spPr>
        <a:xfrm>
          <a:off x="3733800" y="1431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104,914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160187</xdr:rowOff>
    </xdr:from>
    <xdr:to>
      <xdr:col>4</xdr:col>
      <xdr:colOff>533400</xdr:colOff>
      <xdr:row>86</xdr:row>
      <xdr:rowOff>90337</xdr:rowOff>
    </xdr:to>
    <xdr:sp macro="" textlink="">
      <xdr:nvSpPr>
        <xdr:cNvPr id="215" name="円/楕円 214"/>
        <xdr:cNvSpPr/>
      </xdr:nvSpPr>
      <xdr:spPr>
        <a:xfrm>
          <a:off x="3175000" y="147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100514</xdr:rowOff>
    </xdr:from>
    <xdr:ext cx="762000" cy="259045"/>
    <xdr:sp macro="" textlink="">
      <xdr:nvSpPr>
        <xdr:cNvPr id="216" name="テキスト ボックス 215"/>
        <xdr:cNvSpPr txBox="1"/>
      </xdr:nvSpPr>
      <xdr:spPr>
        <a:xfrm>
          <a:off x="2844800" y="1450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108,714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118828</xdr:rowOff>
    </xdr:from>
    <xdr:to>
      <xdr:col>3</xdr:col>
      <xdr:colOff>330200</xdr:colOff>
      <xdr:row>86</xdr:row>
      <xdr:rowOff>48978</xdr:rowOff>
    </xdr:to>
    <xdr:sp macro="" textlink="">
      <xdr:nvSpPr>
        <xdr:cNvPr id="217" name="円/楕円 216"/>
        <xdr:cNvSpPr/>
      </xdr:nvSpPr>
      <xdr:spPr>
        <a:xfrm>
          <a:off x="2286000" y="1469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59155</xdr:rowOff>
    </xdr:from>
    <xdr:ext cx="762000" cy="259045"/>
    <xdr:sp macro="" textlink="">
      <xdr:nvSpPr>
        <xdr:cNvPr id="218" name="テキスト ボックス 217"/>
        <xdr:cNvSpPr txBox="1"/>
      </xdr:nvSpPr>
      <xdr:spPr>
        <a:xfrm>
          <a:off x="1955800" y="144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95199</xdr:rowOff>
    </xdr:from>
    <xdr:to>
      <xdr:col>2</xdr:col>
      <xdr:colOff>127000</xdr:colOff>
      <xdr:row>87</xdr:row>
      <xdr:rowOff>25349</xdr:rowOff>
    </xdr:to>
    <xdr:sp macro="" textlink="">
      <xdr:nvSpPr>
        <xdr:cNvPr id="219" name="円/楕円 218"/>
        <xdr:cNvSpPr/>
      </xdr:nvSpPr>
      <xdr:spPr>
        <a:xfrm>
          <a:off x="1397000" y="148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35526</xdr:rowOff>
    </xdr:from>
    <xdr:ext cx="762000" cy="259045"/>
    <xdr:sp macro="" textlink="">
      <xdr:nvSpPr>
        <xdr:cNvPr id="220" name="テキスト ボックス 219"/>
        <xdr:cNvSpPr txBox="1"/>
      </xdr:nvSpPr>
      <xdr:spPr>
        <a:xfrm>
          <a:off x="1066800" y="146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給与改定・臨時特例法の施行に伴い、国家公務員の給与が減額されたことによりＨ</a:t>
          </a:r>
          <a:r>
            <a:rPr kumimoji="1" lang="en-US" altLang="ja-JP" sz="1100">
              <a:latin typeface="ＭＳ Ｐゴシック"/>
            </a:rPr>
            <a:t>23</a:t>
          </a:r>
          <a:r>
            <a:rPr kumimoji="1" lang="ja-JP" altLang="en-US" sz="1100">
              <a:latin typeface="ＭＳ Ｐゴシック"/>
            </a:rPr>
            <a:t>、</a:t>
          </a:r>
          <a:r>
            <a:rPr kumimoji="1" lang="en-US" altLang="ja-JP" sz="1100">
              <a:latin typeface="ＭＳ Ｐゴシック"/>
            </a:rPr>
            <a:t>24</a:t>
          </a:r>
          <a:r>
            <a:rPr kumimoji="1" lang="ja-JP" altLang="en-US" sz="1100">
              <a:latin typeface="ＭＳ Ｐゴシック"/>
            </a:rPr>
            <a:t>と指数が大幅に上昇しましたが、減額措置の終了を受けて、Ｈ</a:t>
          </a:r>
          <a:r>
            <a:rPr kumimoji="1" lang="en-US" altLang="ja-JP" sz="1100">
              <a:latin typeface="ＭＳ Ｐゴシック"/>
            </a:rPr>
            <a:t>25</a:t>
          </a:r>
          <a:r>
            <a:rPr kumimoji="1" lang="ja-JP" altLang="en-US" sz="1100">
              <a:latin typeface="ＭＳ Ｐゴシック"/>
            </a:rPr>
            <a:t>は大幅に下降しました。</a:t>
          </a:r>
        </a:p>
        <a:p>
          <a:r>
            <a:rPr kumimoji="1" lang="ja-JP" altLang="en-US" sz="1100">
              <a:latin typeface="ＭＳ Ｐゴシック"/>
            </a:rPr>
            <a:t>　国家公務員の給与減額措置がないとした場合の指数はＨ</a:t>
          </a:r>
          <a:r>
            <a:rPr kumimoji="1" lang="en-US" altLang="ja-JP" sz="1100">
              <a:latin typeface="ＭＳ Ｐゴシック"/>
            </a:rPr>
            <a:t>23</a:t>
          </a:r>
          <a:r>
            <a:rPr kumimoji="1" lang="ja-JP" altLang="en-US" sz="1100">
              <a:latin typeface="ＭＳ Ｐゴシック"/>
            </a:rPr>
            <a:t>が</a:t>
          </a:r>
          <a:r>
            <a:rPr kumimoji="1" lang="en-US" altLang="ja-JP" sz="1100">
              <a:latin typeface="ＭＳ Ｐゴシック"/>
            </a:rPr>
            <a:t>101.3</a:t>
          </a:r>
          <a:r>
            <a:rPr kumimoji="1" lang="ja-JP" altLang="en-US" sz="1100">
              <a:latin typeface="ＭＳ Ｐゴシック"/>
            </a:rPr>
            <a:t>、Ｈ</a:t>
          </a:r>
          <a:r>
            <a:rPr kumimoji="1" lang="en-US" altLang="ja-JP" sz="1100">
              <a:latin typeface="ＭＳ Ｐゴシック"/>
            </a:rPr>
            <a:t>24</a:t>
          </a:r>
          <a:r>
            <a:rPr kumimoji="1" lang="ja-JP" altLang="en-US" sz="1100">
              <a:latin typeface="ＭＳ Ｐゴシック"/>
            </a:rPr>
            <a:t>が</a:t>
          </a:r>
          <a:r>
            <a:rPr kumimoji="1" lang="en-US" altLang="ja-JP" sz="1100">
              <a:latin typeface="ＭＳ Ｐゴシック"/>
            </a:rPr>
            <a:t>102.0</a:t>
          </a:r>
          <a:r>
            <a:rPr kumimoji="1" lang="ja-JP" altLang="en-US" sz="1100">
              <a:latin typeface="ＭＳ Ｐゴシック"/>
            </a:rPr>
            <a:t>となりますが、わずかながら増える傾向にあります。わずかながら増えている理由としては、本市独自の給与の減額措置の減額率を緩和したことなどが挙げられます。</a:t>
          </a:r>
          <a:endParaRPr kumimoji="1" lang="en-US" altLang="ja-JP" sz="1100">
            <a:latin typeface="ＭＳ Ｐゴシック"/>
          </a:endParaRPr>
        </a:p>
        <a:p>
          <a:r>
            <a:rPr kumimoji="1" lang="ja-JP" altLang="en-US" sz="1100">
              <a:latin typeface="ＭＳ Ｐゴシック"/>
            </a:rPr>
            <a:t>　今後とも適切な給与体系の構築に努めてまいります。</a:t>
          </a:r>
        </a:p>
        <a:p>
          <a:r>
            <a:rPr kumimoji="1" lang="ja-JP" altLang="en-US" sz="11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87</xdr:row>
      <xdr:rowOff>10584</xdr:rowOff>
    </xdr:to>
    <xdr:cxnSp macro="">
      <xdr:nvCxnSpPr>
        <xdr:cNvPr id="249" name="直線コネクタ 248"/>
        <xdr:cNvCxnSpPr/>
      </xdr:nvCxnSpPr>
      <xdr:spPr>
        <a:xfrm flipV="1">
          <a:off x="17018000" y="13921316"/>
          <a:ext cx="0" cy="1005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0"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1" name="直線コネクタ 250"/>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2"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3" name="直線コネクタ 252"/>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90</xdr:row>
      <xdr:rowOff>11007</xdr:rowOff>
    </xdr:to>
    <xdr:cxnSp macro="">
      <xdr:nvCxnSpPr>
        <xdr:cNvPr id="254" name="直線コネクタ 253"/>
        <xdr:cNvCxnSpPr/>
      </xdr:nvCxnSpPr>
      <xdr:spPr>
        <a:xfrm flipV="1">
          <a:off x="16179800" y="14806084"/>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45738</xdr:rowOff>
    </xdr:from>
    <xdr:ext cx="762000" cy="259045"/>
    <xdr:sp macro="" textlink="">
      <xdr:nvSpPr>
        <xdr:cNvPr id="255"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56" name="フローチャート : 判断 255"/>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90</xdr:row>
      <xdr:rowOff>11007</xdr:rowOff>
    </xdr:to>
    <xdr:cxnSp macro="">
      <xdr:nvCxnSpPr>
        <xdr:cNvPr id="257" name="直線コネクタ 256"/>
        <xdr:cNvCxnSpPr/>
      </xdr:nvCxnSpPr>
      <xdr:spPr>
        <a:xfrm>
          <a:off x="15290800" y="1537716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8" name="フローチャート : 判断 257"/>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59" name="テキスト ボックス 258"/>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89</xdr:row>
      <xdr:rowOff>118111</xdr:rowOff>
    </xdr:to>
    <xdr:cxnSp macro="">
      <xdr:nvCxnSpPr>
        <xdr:cNvPr id="260" name="直線コネクタ 259"/>
        <xdr:cNvCxnSpPr/>
      </xdr:nvCxnSpPr>
      <xdr:spPr>
        <a:xfrm>
          <a:off x="14401800" y="146693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59266</xdr:rowOff>
    </xdr:from>
    <xdr:to>
      <xdr:col>22</xdr:col>
      <xdr:colOff>254000</xdr:colOff>
      <xdr:row>89</xdr:row>
      <xdr:rowOff>160866</xdr:rowOff>
    </xdr:to>
    <xdr:sp macro="" textlink="">
      <xdr:nvSpPr>
        <xdr:cNvPr id="261" name="フローチャート : 判断 260"/>
        <xdr:cNvSpPr/>
      </xdr:nvSpPr>
      <xdr:spPr>
        <a:xfrm>
          <a:off x="15240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171043</xdr:rowOff>
    </xdr:from>
    <xdr:ext cx="762000" cy="259045"/>
    <xdr:sp macro="" textlink="">
      <xdr:nvSpPr>
        <xdr:cNvPr id="262" name="テキスト ボックス 261"/>
        <xdr:cNvSpPr txBox="1"/>
      </xdr:nvSpPr>
      <xdr:spPr>
        <a:xfrm>
          <a:off x="14909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85</xdr:row>
      <xdr:rowOff>128270</xdr:rowOff>
    </xdr:to>
    <xdr:cxnSp macro="">
      <xdr:nvCxnSpPr>
        <xdr:cNvPr id="263" name="直線コネクタ 262"/>
        <xdr:cNvCxnSpPr/>
      </xdr:nvCxnSpPr>
      <xdr:spPr>
        <a:xfrm flipV="1">
          <a:off x="13512800" y="1466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4" name="フローチャート : 判断 263"/>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65" name="テキスト ボックス 26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66" name="フローチャート : 判断 265"/>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67" name="テキスト ボックス 266"/>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3" name="円/楕円 272"/>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77911</xdr:rowOff>
    </xdr:from>
    <xdr:ext cx="762000" cy="259045"/>
    <xdr:sp macro="" textlink="">
      <xdr:nvSpPr>
        <xdr:cNvPr id="274" name="給与水準   （国との比較）該当値テキスト"/>
        <xdr:cNvSpPr txBox="1"/>
      </xdr:nvSpPr>
      <xdr:spPr>
        <a:xfrm>
          <a:off x="17106900" y="146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131657</xdr:rowOff>
    </xdr:from>
    <xdr:to>
      <xdr:col>23</xdr:col>
      <xdr:colOff>457200</xdr:colOff>
      <xdr:row>90</xdr:row>
      <xdr:rowOff>61807</xdr:rowOff>
    </xdr:to>
    <xdr:sp macro="" textlink="">
      <xdr:nvSpPr>
        <xdr:cNvPr id="275" name="円/楕円 274"/>
        <xdr:cNvSpPr/>
      </xdr:nvSpPr>
      <xdr:spPr>
        <a:xfrm>
          <a:off x="16129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46584</xdr:rowOff>
    </xdr:from>
    <xdr:ext cx="736600" cy="259045"/>
    <xdr:sp macro="" textlink="">
      <xdr:nvSpPr>
        <xdr:cNvPr id="276" name="テキスト ボックス 275"/>
        <xdr:cNvSpPr txBox="1"/>
      </xdr:nvSpPr>
      <xdr:spPr>
        <a:xfrm>
          <a:off x="15798800" y="1547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7" name="円/楕円 276"/>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8" name="テキスト ボックス 277"/>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45296</xdr:rowOff>
    </xdr:from>
    <xdr:to>
      <xdr:col>21</xdr:col>
      <xdr:colOff>50800</xdr:colOff>
      <xdr:row>85</xdr:row>
      <xdr:rowOff>146896</xdr:rowOff>
    </xdr:to>
    <xdr:sp macro="" textlink="">
      <xdr:nvSpPr>
        <xdr:cNvPr id="279" name="円/楕円 278"/>
        <xdr:cNvSpPr/>
      </xdr:nvSpPr>
      <xdr:spPr>
        <a:xfrm>
          <a:off x="14351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157073</xdr:rowOff>
    </xdr:from>
    <xdr:ext cx="762000" cy="259045"/>
    <xdr:sp macro="" textlink="">
      <xdr:nvSpPr>
        <xdr:cNvPr id="280" name="テキスト ボックス 279"/>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1" name="円/楕円 280"/>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82" name="テキスト ボックス 281"/>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組織及び業務の見直しや委託化の推進等、効率的な行政運営に努めてきたことにより政令市平均を下回っています。</a:t>
          </a:r>
        </a:p>
        <a:p>
          <a:r>
            <a:rPr kumimoji="1" lang="ja-JP" altLang="en-US" sz="1200">
              <a:latin typeface="ＭＳ Ｐゴシック"/>
            </a:rPr>
            <a:t>　なお、新たな行政ニーズや厳しい財政状況に対応するため、平成</a:t>
          </a:r>
          <a:r>
            <a:rPr kumimoji="1" lang="en-US" altLang="ja-JP" sz="1200">
              <a:latin typeface="ＭＳ Ｐゴシック"/>
            </a:rPr>
            <a:t>27</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月に新たな千葉市定員適正化計画を定め、平成</a:t>
          </a:r>
          <a:r>
            <a:rPr kumimoji="1" lang="en-US" altLang="ja-JP" sz="1200">
              <a:latin typeface="ＭＳ Ｐゴシック"/>
            </a:rPr>
            <a:t>26</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日から平成</a:t>
          </a:r>
          <a:r>
            <a:rPr kumimoji="1" lang="en-US" altLang="ja-JP" sz="1200">
              <a:latin typeface="ＭＳ Ｐゴシック"/>
            </a:rPr>
            <a:t>30</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日の期間に、法令等により配置基準が定められているものを除く全職員の約</a:t>
          </a:r>
          <a:r>
            <a:rPr kumimoji="1" lang="en-US" altLang="ja-JP" sz="1200">
              <a:latin typeface="ＭＳ Ｐゴシック"/>
            </a:rPr>
            <a:t>2.4%</a:t>
          </a:r>
          <a:r>
            <a:rPr kumimoji="1" lang="ja-JP" altLang="en-US" sz="1200">
              <a:latin typeface="ＭＳ Ｐゴシック"/>
            </a:rPr>
            <a:t>、</a:t>
          </a:r>
          <a:r>
            <a:rPr kumimoji="1" lang="en-US" altLang="ja-JP" sz="1200">
              <a:latin typeface="ＭＳ Ｐゴシック"/>
            </a:rPr>
            <a:t>100</a:t>
          </a:r>
          <a:r>
            <a:rPr kumimoji="1" lang="ja-JP" altLang="en-US" sz="1200">
              <a:latin typeface="ＭＳ Ｐゴシック"/>
            </a:rPr>
            <a:t>人を純減することを目標としたところです。</a:t>
          </a:r>
        </a:p>
        <a:p>
          <a:r>
            <a:rPr kumimoji="1" lang="ja-JP" altLang="en-US" sz="1200">
              <a:latin typeface="ＭＳ Ｐゴシック"/>
            </a:rPr>
            <a:t>　今後も、千葉市定員適正化計画に基づき、定員の削減に取り組んでまいります。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163195</xdr:rowOff>
    </xdr:from>
    <xdr:to>
      <xdr:col>24</xdr:col>
      <xdr:colOff>558800</xdr:colOff>
      <xdr:row>67</xdr:row>
      <xdr:rowOff>3598</xdr:rowOff>
    </xdr:to>
    <xdr:cxnSp macro="">
      <xdr:nvCxnSpPr>
        <xdr:cNvPr id="312" name="直線コネクタ 311"/>
        <xdr:cNvCxnSpPr/>
      </xdr:nvCxnSpPr>
      <xdr:spPr>
        <a:xfrm flipV="1">
          <a:off x="17018000" y="10107295"/>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147125</xdr:rowOff>
    </xdr:from>
    <xdr:ext cx="762000" cy="259045"/>
    <xdr:sp macro="" textlink="">
      <xdr:nvSpPr>
        <xdr:cNvPr id="313"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67</xdr:row>
      <xdr:rowOff>3598</xdr:rowOff>
    </xdr:from>
    <xdr:to>
      <xdr:col>24</xdr:col>
      <xdr:colOff>647700</xdr:colOff>
      <xdr:row>67</xdr:row>
      <xdr:rowOff>3598</xdr:rowOff>
    </xdr:to>
    <xdr:cxnSp macro="">
      <xdr:nvCxnSpPr>
        <xdr:cNvPr id="314" name="直線コネクタ 313"/>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78122</xdr:rowOff>
    </xdr:from>
    <xdr:ext cx="762000" cy="259045"/>
    <xdr:sp macro="" textlink="">
      <xdr:nvSpPr>
        <xdr:cNvPr id="315"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24</xdr:col>
      <xdr:colOff>469900</xdr:colOff>
      <xdr:row>58</xdr:row>
      <xdr:rowOff>163195</xdr:rowOff>
    </xdr:from>
    <xdr:to>
      <xdr:col>24</xdr:col>
      <xdr:colOff>647700</xdr:colOff>
      <xdr:row>58</xdr:row>
      <xdr:rowOff>163195</xdr:rowOff>
    </xdr:to>
    <xdr:cxnSp macro="">
      <xdr:nvCxnSpPr>
        <xdr:cNvPr id="316" name="直線コネクタ 315"/>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166158</xdr:rowOff>
    </xdr:from>
    <xdr:to>
      <xdr:col>24</xdr:col>
      <xdr:colOff>558800</xdr:colOff>
      <xdr:row>61</xdr:row>
      <xdr:rowOff>14817</xdr:rowOff>
    </xdr:to>
    <xdr:cxnSp macro="">
      <xdr:nvCxnSpPr>
        <xdr:cNvPr id="317" name="直線コネクタ 316"/>
        <xdr:cNvCxnSpPr/>
      </xdr:nvCxnSpPr>
      <xdr:spPr>
        <a:xfrm flipV="1">
          <a:off x="16179800" y="1045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92939</xdr:rowOff>
    </xdr:from>
    <xdr:ext cx="762000" cy="259045"/>
    <xdr:sp macro="" textlink="">
      <xdr:nvSpPr>
        <xdr:cNvPr id="318" name="定員管理の状況平均値テキスト"/>
        <xdr:cNvSpPr txBox="1"/>
      </xdr:nvSpPr>
      <xdr:spPr>
        <a:xfrm>
          <a:off x="17106900" y="1055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19" name="フローチャート : 判断 318"/>
        <xdr:cNvSpPr/>
      </xdr:nvSpPr>
      <xdr:spPr>
        <a:xfrm>
          <a:off x="169672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95250</xdr:rowOff>
    </xdr:to>
    <xdr:cxnSp macro="">
      <xdr:nvCxnSpPr>
        <xdr:cNvPr id="320" name="直線コネクタ 319"/>
        <xdr:cNvCxnSpPr/>
      </xdr:nvCxnSpPr>
      <xdr:spPr>
        <a:xfrm flipV="1">
          <a:off x="15290800" y="104732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132927</xdr:rowOff>
    </xdr:from>
    <xdr:to>
      <xdr:col>23</xdr:col>
      <xdr:colOff>457200</xdr:colOff>
      <xdr:row>62</xdr:row>
      <xdr:rowOff>63077</xdr:rowOff>
    </xdr:to>
    <xdr:sp macro="" textlink="">
      <xdr:nvSpPr>
        <xdr:cNvPr id="321" name="フローチャート : 判断 320"/>
        <xdr:cNvSpPr/>
      </xdr:nvSpPr>
      <xdr:spPr>
        <a:xfrm>
          <a:off x="16129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47854</xdr:rowOff>
    </xdr:from>
    <xdr:ext cx="736600" cy="259045"/>
    <xdr:sp macro="" textlink="">
      <xdr:nvSpPr>
        <xdr:cNvPr id="322" name="テキスト ボックス 321"/>
        <xdr:cNvSpPr txBox="1"/>
      </xdr:nvSpPr>
      <xdr:spPr>
        <a:xfrm>
          <a:off x="15798800" y="1067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95250</xdr:rowOff>
    </xdr:from>
    <xdr:to>
      <xdr:col>22</xdr:col>
      <xdr:colOff>203200</xdr:colOff>
      <xdr:row>61</xdr:row>
      <xdr:rowOff>131445</xdr:rowOff>
    </xdr:to>
    <xdr:cxnSp macro="">
      <xdr:nvCxnSpPr>
        <xdr:cNvPr id="323" name="直線コネクタ 322"/>
        <xdr:cNvCxnSpPr/>
      </xdr:nvCxnSpPr>
      <xdr:spPr>
        <a:xfrm flipV="1">
          <a:off x="14401800" y="10553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45931</xdr:rowOff>
    </xdr:from>
    <xdr:to>
      <xdr:col>22</xdr:col>
      <xdr:colOff>254000</xdr:colOff>
      <xdr:row>62</xdr:row>
      <xdr:rowOff>147531</xdr:rowOff>
    </xdr:to>
    <xdr:sp macro="" textlink="">
      <xdr:nvSpPr>
        <xdr:cNvPr id="324" name="フローチャート : 判断 323"/>
        <xdr:cNvSpPr/>
      </xdr:nvSpPr>
      <xdr:spPr>
        <a:xfrm>
          <a:off x="15240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132308</xdr:rowOff>
    </xdr:from>
    <xdr:ext cx="762000" cy="259045"/>
    <xdr:sp macro="" textlink="">
      <xdr:nvSpPr>
        <xdr:cNvPr id="325" name="テキスト ボックス 324"/>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131445</xdr:rowOff>
    </xdr:from>
    <xdr:to>
      <xdr:col>21</xdr:col>
      <xdr:colOff>0</xdr:colOff>
      <xdr:row>62</xdr:row>
      <xdr:rowOff>8255</xdr:rowOff>
    </xdr:to>
    <xdr:cxnSp macro="">
      <xdr:nvCxnSpPr>
        <xdr:cNvPr id="326" name="直線コネクタ 325"/>
        <xdr:cNvCxnSpPr/>
      </xdr:nvCxnSpPr>
      <xdr:spPr>
        <a:xfrm flipV="1">
          <a:off x="13512800" y="105898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27" name="フローチャート : 判断 326"/>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28" name="テキスト ボックス 327"/>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134408</xdr:rowOff>
    </xdr:from>
    <xdr:to>
      <xdr:col>19</xdr:col>
      <xdr:colOff>533400</xdr:colOff>
      <xdr:row>63</xdr:row>
      <xdr:rowOff>64558</xdr:rowOff>
    </xdr:to>
    <xdr:sp macro="" textlink="">
      <xdr:nvSpPr>
        <xdr:cNvPr id="329" name="フローチャート : 判断 328"/>
        <xdr:cNvSpPr/>
      </xdr:nvSpPr>
      <xdr:spPr>
        <a:xfrm>
          <a:off x="13462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49335</xdr:rowOff>
    </xdr:from>
    <xdr:ext cx="762000" cy="259045"/>
    <xdr:sp macro="" textlink="">
      <xdr:nvSpPr>
        <xdr:cNvPr id="330" name="テキスト ボックス 329"/>
        <xdr:cNvSpPr txBox="1"/>
      </xdr:nvSpPr>
      <xdr:spPr>
        <a:xfrm>
          <a:off x="13131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115358</xdr:rowOff>
    </xdr:from>
    <xdr:to>
      <xdr:col>24</xdr:col>
      <xdr:colOff>609600</xdr:colOff>
      <xdr:row>61</xdr:row>
      <xdr:rowOff>45508</xdr:rowOff>
    </xdr:to>
    <xdr:sp macro="" textlink="">
      <xdr:nvSpPr>
        <xdr:cNvPr id="336" name="円/楕円 335"/>
        <xdr:cNvSpPr/>
      </xdr:nvSpPr>
      <xdr:spPr>
        <a:xfrm>
          <a:off x="16967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131885</xdr:rowOff>
    </xdr:from>
    <xdr:ext cx="762000" cy="259045"/>
    <xdr:sp macro="" textlink="">
      <xdr:nvSpPr>
        <xdr:cNvPr id="337" name="定員管理の状況該当値テキスト"/>
        <xdr:cNvSpPr txBox="1"/>
      </xdr:nvSpPr>
      <xdr:spPr>
        <a:xfrm>
          <a:off x="17106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38" name="円/楕円 337"/>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75794</xdr:rowOff>
    </xdr:from>
    <xdr:ext cx="736600" cy="259045"/>
    <xdr:sp macro="" textlink="">
      <xdr:nvSpPr>
        <xdr:cNvPr id="339" name="テキスト ボックス 338"/>
        <xdr:cNvSpPr txBox="1"/>
      </xdr:nvSpPr>
      <xdr:spPr>
        <a:xfrm>
          <a:off x="15798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44450</xdr:rowOff>
    </xdr:from>
    <xdr:to>
      <xdr:col>22</xdr:col>
      <xdr:colOff>254000</xdr:colOff>
      <xdr:row>61</xdr:row>
      <xdr:rowOff>146050</xdr:rowOff>
    </xdr:to>
    <xdr:sp macro="" textlink="">
      <xdr:nvSpPr>
        <xdr:cNvPr id="340" name="円/楕円 339"/>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156227</xdr:rowOff>
    </xdr:from>
    <xdr:ext cx="762000" cy="259045"/>
    <xdr:sp macro="" textlink="">
      <xdr:nvSpPr>
        <xdr:cNvPr id="341" name="テキスト ボックス 340"/>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80645</xdr:rowOff>
    </xdr:from>
    <xdr:to>
      <xdr:col>21</xdr:col>
      <xdr:colOff>50800</xdr:colOff>
      <xdr:row>62</xdr:row>
      <xdr:rowOff>10795</xdr:rowOff>
    </xdr:to>
    <xdr:sp macro="" textlink="">
      <xdr:nvSpPr>
        <xdr:cNvPr id="342" name="円/楕円 341"/>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43" name="テキスト ボックス 342"/>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128905</xdr:rowOff>
    </xdr:from>
    <xdr:to>
      <xdr:col>19</xdr:col>
      <xdr:colOff>533400</xdr:colOff>
      <xdr:row>62</xdr:row>
      <xdr:rowOff>59055</xdr:rowOff>
    </xdr:to>
    <xdr:sp macro="" textlink="">
      <xdr:nvSpPr>
        <xdr:cNvPr id="344" name="円/楕円 343"/>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69232</xdr:rowOff>
    </xdr:from>
    <xdr:ext cx="762000" cy="259045"/>
    <xdr:sp macro="" textlink="">
      <xdr:nvSpPr>
        <xdr:cNvPr id="345" name="テキスト ボックス 344"/>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前年度と比較すると、市債の元利償還金が減ったことなどにより、</a:t>
          </a:r>
          <a:r>
            <a:rPr kumimoji="1" lang="en-US" altLang="ja-JP" sz="1200">
              <a:latin typeface="ＭＳ Ｐゴシック"/>
            </a:rPr>
            <a:t>1.1</a:t>
          </a:r>
          <a:r>
            <a:rPr kumimoji="1" lang="ja-JP" altLang="en-US" sz="1200">
              <a:latin typeface="ＭＳ Ｐゴシック"/>
            </a:rPr>
            <a:t>ポイント改善しました。</a:t>
          </a:r>
        </a:p>
        <a:p>
          <a:r>
            <a:rPr kumimoji="1" lang="ja-JP" altLang="en-US" sz="1200">
              <a:latin typeface="ＭＳ Ｐゴシック"/>
            </a:rPr>
            <a:t>　また、他の政令市と比較すると、政令市移行に伴う都市基盤整備のために発行した市債の償還（平成</a:t>
          </a:r>
          <a:r>
            <a:rPr kumimoji="1" lang="en-US" altLang="ja-JP" sz="1200">
              <a:latin typeface="ＭＳ Ｐゴシック"/>
            </a:rPr>
            <a:t>29</a:t>
          </a:r>
          <a:r>
            <a:rPr kumimoji="1" lang="ja-JP" altLang="en-US" sz="1200">
              <a:latin typeface="ＭＳ Ｐゴシック"/>
            </a:rPr>
            <a:t>年度がピーク）が多く、実質公債費比率は高い水準で推移しています。</a:t>
          </a:r>
        </a:p>
        <a:p>
          <a:r>
            <a:rPr kumimoji="1" lang="ja-JP" altLang="en-US" sz="1200">
              <a:latin typeface="ＭＳ Ｐゴシック"/>
            </a:rPr>
            <a:t>　引き続き、第</a:t>
          </a:r>
          <a:r>
            <a:rPr kumimoji="1" lang="en-US" altLang="ja-JP" sz="1200">
              <a:latin typeface="ＭＳ Ｐゴシック"/>
            </a:rPr>
            <a:t>2</a:t>
          </a:r>
          <a:r>
            <a:rPr kumimoji="1" lang="ja-JP" altLang="en-US" sz="1200">
              <a:latin typeface="ＭＳ Ｐゴシック"/>
            </a:rPr>
            <a:t>期財政健全化プラン・公債費負担適正化計画に基づき、建設事業債の発行や債務負担行為の新規設定の抑制等に努め、平成</a:t>
          </a:r>
          <a:r>
            <a:rPr kumimoji="1" lang="en-US" altLang="ja-JP" sz="1200">
              <a:latin typeface="ＭＳ Ｐゴシック"/>
            </a:rPr>
            <a:t>33</a:t>
          </a:r>
          <a:r>
            <a:rPr kumimoji="1" lang="ja-JP" altLang="en-US" sz="1200">
              <a:latin typeface="ＭＳ Ｐゴシック"/>
            </a:rPr>
            <a:t>年度には、</a:t>
          </a:r>
          <a:r>
            <a:rPr kumimoji="1" lang="en-US" altLang="ja-JP" sz="1200">
              <a:latin typeface="ＭＳ Ｐゴシック"/>
            </a:rPr>
            <a:t>18%</a:t>
          </a:r>
          <a:r>
            <a:rPr kumimoji="1" lang="ja-JP" altLang="en-US" sz="1200">
              <a:latin typeface="ＭＳ Ｐゴシック"/>
            </a:rPr>
            <a:t>未満になるように努めてまいります。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42</xdr:row>
      <xdr:rowOff>57573</xdr:rowOff>
    </xdr:to>
    <xdr:cxnSp macro="">
      <xdr:nvCxnSpPr>
        <xdr:cNvPr id="375" name="直線コネクタ 374"/>
        <xdr:cNvCxnSpPr/>
      </xdr:nvCxnSpPr>
      <xdr:spPr>
        <a:xfrm flipV="1">
          <a:off x="17018000" y="6092190"/>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29650</xdr:rowOff>
    </xdr:from>
    <xdr:ext cx="762000" cy="259045"/>
    <xdr:sp macro="" textlink="">
      <xdr:nvSpPr>
        <xdr:cNvPr id="376" name="公債費負担の状況最小値テキスト"/>
        <xdr:cNvSpPr txBox="1"/>
      </xdr:nvSpPr>
      <xdr:spPr>
        <a:xfrm>
          <a:off x="17106900" y="723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42</xdr:row>
      <xdr:rowOff>57573</xdr:rowOff>
    </xdr:from>
    <xdr:to>
      <xdr:col>24</xdr:col>
      <xdr:colOff>647700</xdr:colOff>
      <xdr:row>42</xdr:row>
      <xdr:rowOff>57573</xdr:rowOff>
    </xdr:to>
    <xdr:cxnSp macro="">
      <xdr:nvCxnSpPr>
        <xdr:cNvPr id="377" name="直線コネクタ 376"/>
        <xdr:cNvCxnSpPr/>
      </xdr:nvCxnSpPr>
      <xdr:spPr>
        <a:xfrm>
          <a:off x="16929100" y="72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78"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79" name="直線コネクタ 378"/>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146050</xdr:rowOff>
    </xdr:to>
    <xdr:cxnSp macro="">
      <xdr:nvCxnSpPr>
        <xdr:cNvPr id="380" name="直線コネクタ 379"/>
        <xdr:cNvCxnSpPr/>
      </xdr:nvCxnSpPr>
      <xdr:spPr>
        <a:xfrm flipV="1">
          <a:off x="16179800" y="72584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129981</xdr:rowOff>
    </xdr:from>
    <xdr:ext cx="762000" cy="259045"/>
    <xdr:sp macro="" textlink="">
      <xdr:nvSpPr>
        <xdr:cNvPr id="381" name="公債費負担の状況平均値テキスト"/>
        <xdr:cNvSpPr txBox="1"/>
      </xdr:nvSpPr>
      <xdr:spPr>
        <a:xfrm>
          <a:off x="17106900" y="647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382" name="フローチャート : 判断 381"/>
        <xdr:cNvSpPr/>
      </xdr:nvSpPr>
      <xdr:spPr>
        <a:xfrm>
          <a:off x="16967200" y="66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55033</xdr:rowOff>
    </xdr:to>
    <xdr:cxnSp macro="">
      <xdr:nvCxnSpPr>
        <xdr:cNvPr id="383" name="直線コネクタ 382"/>
        <xdr:cNvCxnSpPr/>
      </xdr:nvCxnSpPr>
      <xdr:spPr>
        <a:xfrm flipV="1">
          <a:off x="15290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137583</xdr:rowOff>
    </xdr:from>
    <xdr:to>
      <xdr:col>23</xdr:col>
      <xdr:colOff>457200</xdr:colOff>
      <xdr:row>39</xdr:row>
      <xdr:rowOff>67733</xdr:rowOff>
    </xdr:to>
    <xdr:sp macro="" textlink="">
      <xdr:nvSpPr>
        <xdr:cNvPr id="384" name="フローチャート : 判断 383"/>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85" name="テキスト ボックス 384"/>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127423</xdr:rowOff>
    </xdr:to>
    <xdr:cxnSp macro="">
      <xdr:nvCxnSpPr>
        <xdr:cNvPr id="386" name="直線コネクタ 385"/>
        <xdr:cNvCxnSpPr/>
      </xdr:nvCxnSpPr>
      <xdr:spPr>
        <a:xfrm flipV="1">
          <a:off x="14401800" y="742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14394</xdr:rowOff>
    </xdr:from>
    <xdr:to>
      <xdr:col>22</xdr:col>
      <xdr:colOff>254000</xdr:colOff>
      <xdr:row>39</xdr:row>
      <xdr:rowOff>115994</xdr:rowOff>
    </xdr:to>
    <xdr:sp macro="" textlink="">
      <xdr:nvSpPr>
        <xdr:cNvPr id="387" name="フローチャート : 判断 386"/>
        <xdr:cNvSpPr/>
      </xdr:nvSpPr>
      <xdr:spPr>
        <a:xfrm>
          <a:off x="15240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126171</xdr:rowOff>
    </xdr:from>
    <xdr:ext cx="762000" cy="259045"/>
    <xdr:sp macro="" textlink="">
      <xdr:nvSpPr>
        <xdr:cNvPr id="388" name="テキスト ボックス 387"/>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43</xdr:row>
      <xdr:rowOff>127423</xdr:rowOff>
    </xdr:to>
    <xdr:cxnSp macro="">
      <xdr:nvCxnSpPr>
        <xdr:cNvPr id="389" name="直線コネクタ 388"/>
        <xdr:cNvCxnSpPr/>
      </xdr:nvCxnSpPr>
      <xdr:spPr>
        <a:xfrm>
          <a:off x="13512800" y="74756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70696</xdr:rowOff>
    </xdr:from>
    <xdr:to>
      <xdr:col>21</xdr:col>
      <xdr:colOff>50800</xdr:colOff>
      <xdr:row>40</xdr:row>
      <xdr:rowOff>846</xdr:rowOff>
    </xdr:to>
    <xdr:sp macro="" textlink="">
      <xdr:nvSpPr>
        <xdr:cNvPr id="390" name="フローチャート : 判断 389"/>
        <xdr:cNvSpPr/>
      </xdr:nvSpPr>
      <xdr:spPr>
        <a:xfrm>
          <a:off x="14351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11023</xdr:rowOff>
    </xdr:from>
    <xdr:ext cx="762000" cy="259045"/>
    <xdr:sp macro="" textlink="">
      <xdr:nvSpPr>
        <xdr:cNvPr id="391" name="テキスト ボックス 390"/>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118956</xdr:rowOff>
    </xdr:from>
    <xdr:to>
      <xdr:col>19</xdr:col>
      <xdr:colOff>533400</xdr:colOff>
      <xdr:row>40</xdr:row>
      <xdr:rowOff>49106</xdr:rowOff>
    </xdr:to>
    <xdr:sp macro="" textlink="">
      <xdr:nvSpPr>
        <xdr:cNvPr id="392" name="フローチャート : 判断 391"/>
        <xdr:cNvSpPr/>
      </xdr:nvSpPr>
      <xdr:spPr>
        <a:xfrm>
          <a:off x="13462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59283</xdr:rowOff>
    </xdr:from>
    <xdr:ext cx="762000" cy="259045"/>
    <xdr:sp macro="" textlink="">
      <xdr:nvSpPr>
        <xdr:cNvPr id="393" name="テキスト ボックス 392"/>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399" name="円/楕円 398"/>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74100</xdr:rowOff>
    </xdr:from>
    <xdr:ext cx="762000" cy="259045"/>
    <xdr:sp macro="" textlink="">
      <xdr:nvSpPr>
        <xdr:cNvPr id="400" name="公債費負担の状況該当値テキスト"/>
        <xdr:cNvSpPr txBox="1"/>
      </xdr:nvSpPr>
      <xdr:spPr>
        <a:xfrm>
          <a:off x="17106900" y="71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1" name="円/楕円 400"/>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2" name="テキスト ボックス 401"/>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3" name="円/楕円 402"/>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4" name="テキスト ボックス 403"/>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5" name="円/楕円 404"/>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6" name="テキスト ボックス 405"/>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407" name="円/楕円 406"/>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408" name="テキスト ボックス 407"/>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すると、債務負担行為支出予定額や公営企業債繰入見込額が減ったことなどにより将来負担額が減り、基金残高が増えたことなどにより充当可能財源が増え、分子となる実質的な将来負担額が減ったことから、前年度比で</a:t>
          </a:r>
          <a:r>
            <a:rPr kumimoji="1" lang="en-US" altLang="ja-JP" sz="1050">
              <a:latin typeface="ＭＳ Ｐゴシック"/>
            </a:rPr>
            <a:t>13.1</a:t>
          </a:r>
          <a:r>
            <a:rPr kumimoji="1" lang="ja-JP" altLang="en-US" sz="1050">
              <a:latin typeface="ＭＳ Ｐゴシック"/>
            </a:rPr>
            <a:t>ポイント改善しましたが、依然として高い水準になっています。</a:t>
          </a:r>
        </a:p>
        <a:p>
          <a:r>
            <a:rPr kumimoji="1" lang="ja-JP" altLang="en-US" sz="1050">
              <a:latin typeface="ＭＳ Ｐゴシック"/>
            </a:rPr>
            <a:t>　他の政令市と比較すると、依然として政令市平均を大きく上回っています。これは平成４年の政令市移行をきっかけに、市債発行などによる都市基盤整備を積極的に進めたことなどによるものです。</a:t>
          </a:r>
        </a:p>
        <a:p>
          <a:r>
            <a:rPr kumimoji="1" lang="ja-JP" altLang="en-US" sz="1050">
              <a:latin typeface="ＭＳ Ｐゴシック"/>
            </a:rPr>
            <a:t>　引き続き、第</a:t>
          </a:r>
          <a:r>
            <a:rPr kumimoji="1" lang="en-US" altLang="ja-JP" sz="1050">
              <a:latin typeface="ＭＳ Ｐゴシック"/>
            </a:rPr>
            <a:t>2</a:t>
          </a:r>
          <a:r>
            <a:rPr kumimoji="1" lang="ja-JP" altLang="en-US" sz="1050">
              <a:latin typeface="ＭＳ Ｐゴシック"/>
            </a:rPr>
            <a:t>期財政健全化プラン・公債費負担適正化計画に基づき、建設事業債の発行や債務負担行為の新規設定を抑制し、将来負担額の低減に努めてまいります。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93751</xdr:rowOff>
    </xdr:from>
    <xdr:to>
      <xdr:col>24</xdr:col>
      <xdr:colOff>558800</xdr:colOff>
      <xdr:row>21</xdr:row>
      <xdr:rowOff>47498</xdr:rowOff>
    </xdr:to>
    <xdr:cxnSp macro="">
      <xdr:nvCxnSpPr>
        <xdr:cNvPr id="435" name="直線コネクタ 434"/>
        <xdr:cNvCxnSpPr/>
      </xdr:nvCxnSpPr>
      <xdr:spPr>
        <a:xfrm flipV="1">
          <a:off x="17018000" y="2494051"/>
          <a:ext cx="0" cy="1153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19575</xdr:rowOff>
    </xdr:from>
    <xdr:ext cx="762000" cy="259045"/>
    <xdr:sp macro="" textlink="">
      <xdr:nvSpPr>
        <xdr:cNvPr id="436" name="将来負担の状況最小値テキスト"/>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248.0</a:t>
          </a:r>
          <a:endParaRPr kumimoji="1" lang="ja-JP" altLang="en-US" sz="1000" b="1">
            <a:latin typeface="ＭＳ Ｐゴシック"/>
          </a:endParaRPr>
        </a:p>
      </xdr:txBody>
    </xdr:sp>
    <xdr:clientData/>
  </xdr:oneCellAnchor>
  <xdr:twoCellAnchor>
    <xdr:from>
      <xdr:col>24</xdr:col>
      <xdr:colOff>469900</xdr:colOff>
      <xdr:row>21</xdr:row>
      <xdr:rowOff>47498</xdr:rowOff>
    </xdr:from>
    <xdr:to>
      <xdr:col>24</xdr:col>
      <xdr:colOff>647700</xdr:colOff>
      <xdr:row>21</xdr:row>
      <xdr:rowOff>47498</xdr:rowOff>
    </xdr:to>
    <xdr:cxnSp macro="">
      <xdr:nvCxnSpPr>
        <xdr:cNvPr id="437" name="直線コネクタ 436"/>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8678</xdr:rowOff>
    </xdr:from>
    <xdr:ext cx="762000" cy="259045"/>
    <xdr:sp macro="" textlink="">
      <xdr:nvSpPr>
        <xdr:cNvPr id="438" name="将来負担の状況最大値テキスト"/>
        <xdr:cNvSpPr txBox="1"/>
      </xdr:nvSpPr>
      <xdr:spPr>
        <a:xfrm>
          <a:off x="17106900" y="223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24</xdr:col>
      <xdr:colOff>469900</xdr:colOff>
      <xdr:row>14</xdr:row>
      <xdr:rowOff>93751</xdr:rowOff>
    </xdr:from>
    <xdr:to>
      <xdr:col>24</xdr:col>
      <xdr:colOff>647700</xdr:colOff>
      <xdr:row>14</xdr:row>
      <xdr:rowOff>93751</xdr:rowOff>
    </xdr:to>
    <xdr:cxnSp macro="">
      <xdr:nvCxnSpPr>
        <xdr:cNvPr id="439" name="直線コネクタ 438"/>
        <xdr:cNvCxnSpPr/>
      </xdr:nvCxnSpPr>
      <xdr:spPr>
        <a:xfrm>
          <a:off x="16929100" y="249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47498</xdr:rowOff>
    </xdr:from>
    <xdr:to>
      <xdr:col>24</xdr:col>
      <xdr:colOff>558800</xdr:colOff>
      <xdr:row>21</xdr:row>
      <xdr:rowOff>110718</xdr:rowOff>
    </xdr:to>
    <xdr:cxnSp macro="">
      <xdr:nvCxnSpPr>
        <xdr:cNvPr id="440" name="直線コネクタ 439"/>
        <xdr:cNvCxnSpPr/>
      </xdr:nvCxnSpPr>
      <xdr:spPr>
        <a:xfrm flipV="1">
          <a:off x="16179800" y="3647948"/>
          <a:ext cx="838200" cy="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1541</xdr:rowOff>
    </xdr:from>
    <xdr:ext cx="762000" cy="259045"/>
    <xdr:sp macro="" textlink="">
      <xdr:nvSpPr>
        <xdr:cNvPr id="441" name="将来負担の状況平均値テキスト"/>
        <xdr:cNvSpPr txBox="1"/>
      </xdr:nvSpPr>
      <xdr:spPr>
        <a:xfrm>
          <a:off x="17106900" y="291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156464</xdr:rowOff>
    </xdr:from>
    <xdr:to>
      <xdr:col>24</xdr:col>
      <xdr:colOff>609600</xdr:colOff>
      <xdr:row>18</xdr:row>
      <xdr:rowOff>86614</xdr:rowOff>
    </xdr:to>
    <xdr:sp macro="" textlink="">
      <xdr:nvSpPr>
        <xdr:cNvPr id="442" name="フローチャート : 判断 441"/>
        <xdr:cNvSpPr/>
      </xdr:nvSpPr>
      <xdr:spPr>
        <a:xfrm>
          <a:off x="169672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110718</xdr:rowOff>
    </xdr:from>
    <xdr:to>
      <xdr:col>23</xdr:col>
      <xdr:colOff>406400</xdr:colOff>
      <xdr:row>21</xdr:row>
      <xdr:rowOff>146431</xdr:rowOff>
    </xdr:to>
    <xdr:cxnSp macro="">
      <xdr:nvCxnSpPr>
        <xdr:cNvPr id="443" name="直線コネクタ 442"/>
        <xdr:cNvCxnSpPr/>
      </xdr:nvCxnSpPr>
      <xdr:spPr>
        <a:xfrm flipV="1">
          <a:off x="15290800" y="371116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40513</xdr:rowOff>
    </xdr:from>
    <xdr:to>
      <xdr:col>23</xdr:col>
      <xdr:colOff>457200</xdr:colOff>
      <xdr:row>18</xdr:row>
      <xdr:rowOff>142113</xdr:rowOff>
    </xdr:to>
    <xdr:sp macro="" textlink="">
      <xdr:nvSpPr>
        <xdr:cNvPr id="444" name="フローチャート : 判断 443"/>
        <xdr:cNvSpPr/>
      </xdr:nvSpPr>
      <xdr:spPr>
        <a:xfrm>
          <a:off x="16129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152290</xdr:rowOff>
    </xdr:from>
    <xdr:ext cx="736600" cy="259045"/>
    <xdr:sp macro="" textlink="">
      <xdr:nvSpPr>
        <xdr:cNvPr id="445" name="テキスト ボックス 444"/>
        <xdr:cNvSpPr txBox="1"/>
      </xdr:nvSpPr>
      <xdr:spPr>
        <a:xfrm>
          <a:off x="15798800" y="289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146431</xdr:rowOff>
    </xdr:from>
    <xdr:to>
      <xdr:col>22</xdr:col>
      <xdr:colOff>203200</xdr:colOff>
      <xdr:row>22</xdr:row>
      <xdr:rowOff>56058</xdr:rowOff>
    </xdr:to>
    <xdr:cxnSp macro="">
      <xdr:nvCxnSpPr>
        <xdr:cNvPr id="446" name="直線コネクタ 445"/>
        <xdr:cNvCxnSpPr/>
      </xdr:nvCxnSpPr>
      <xdr:spPr>
        <a:xfrm flipV="1">
          <a:off x="14401800" y="3746881"/>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101321</xdr:rowOff>
    </xdr:from>
    <xdr:to>
      <xdr:col>22</xdr:col>
      <xdr:colOff>254000</xdr:colOff>
      <xdr:row>19</xdr:row>
      <xdr:rowOff>31471</xdr:rowOff>
    </xdr:to>
    <xdr:sp macro="" textlink="">
      <xdr:nvSpPr>
        <xdr:cNvPr id="447" name="フローチャート : 判断 446"/>
        <xdr:cNvSpPr/>
      </xdr:nvSpPr>
      <xdr:spPr>
        <a:xfrm>
          <a:off x="15240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41648</xdr:rowOff>
    </xdr:from>
    <xdr:ext cx="762000" cy="259045"/>
    <xdr:sp macro="" textlink="">
      <xdr:nvSpPr>
        <xdr:cNvPr id="448" name="テキスト ボックス 447"/>
        <xdr:cNvSpPr txBox="1"/>
      </xdr:nvSpPr>
      <xdr:spPr>
        <a:xfrm>
          <a:off x="14909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56058</xdr:rowOff>
    </xdr:from>
    <xdr:to>
      <xdr:col>21</xdr:col>
      <xdr:colOff>0</xdr:colOff>
      <xdr:row>22</xdr:row>
      <xdr:rowOff>157886</xdr:rowOff>
    </xdr:to>
    <xdr:cxnSp macro="">
      <xdr:nvCxnSpPr>
        <xdr:cNvPr id="449" name="直線コネクタ 448"/>
        <xdr:cNvCxnSpPr/>
      </xdr:nvCxnSpPr>
      <xdr:spPr>
        <a:xfrm flipV="1">
          <a:off x="13512800" y="3827958"/>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164059</xdr:rowOff>
    </xdr:from>
    <xdr:to>
      <xdr:col>21</xdr:col>
      <xdr:colOff>50800</xdr:colOff>
      <xdr:row>19</xdr:row>
      <xdr:rowOff>94209</xdr:rowOff>
    </xdr:to>
    <xdr:sp macro="" textlink="">
      <xdr:nvSpPr>
        <xdr:cNvPr id="450" name="フローチャート : 判断 449"/>
        <xdr:cNvSpPr/>
      </xdr:nvSpPr>
      <xdr:spPr>
        <a:xfrm>
          <a:off x="14351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104386</xdr:rowOff>
    </xdr:from>
    <xdr:ext cx="762000" cy="259045"/>
    <xdr:sp macro="" textlink="">
      <xdr:nvSpPr>
        <xdr:cNvPr id="451" name="テキスト ボックス 450"/>
        <xdr:cNvSpPr txBox="1"/>
      </xdr:nvSpPr>
      <xdr:spPr>
        <a:xfrm>
          <a:off x="14020800" y="301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79477</xdr:rowOff>
    </xdr:from>
    <xdr:to>
      <xdr:col>19</xdr:col>
      <xdr:colOff>533400</xdr:colOff>
      <xdr:row>20</xdr:row>
      <xdr:rowOff>9627</xdr:rowOff>
    </xdr:to>
    <xdr:sp macro="" textlink="">
      <xdr:nvSpPr>
        <xdr:cNvPr id="452" name="フローチャート : 判断 451"/>
        <xdr:cNvSpPr/>
      </xdr:nvSpPr>
      <xdr:spPr>
        <a:xfrm>
          <a:off x="13462000" y="33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19804</xdr:rowOff>
    </xdr:from>
    <xdr:ext cx="762000" cy="259045"/>
    <xdr:sp macro="" textlink="">
      <xdr:nvSpPr>
        <xdr:cNvPr id="453" name="テキスト ボックス 452"/>
        <xdr:cNvSpPr txBox="1"/>
      </xdr:nvSpPr>
      <xdr:spPr>
        <a:xfrm>
          <a:off x="13131800" y="310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168148</xdr:rowOff>
    </xdr:from>
    <xdr:to>
      <xdr:col>24</xdr:col>
      <xdr:colOff>609600</xdr:colOff>
      <xdr:row>21</xdr:row>
      <xdr:rowOff>98298</xdr:rowOff>
    </xdr:to>
    <xdr:sp macro="" textlink="">
      <xdr:nvSpPr>
        <xdr:cNvPr id="459" name="円/楕円 458"/>
        <xdr:cNvSpPr/>
      </xdr:nvSpPr>
      <xdr:spPr>
        <a:xfrm>
          <a:off x="169672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64025</xdr:rowOff>
    </xdr:from>
    <xdr:ext cx="762000" cy="259045"/>
    <xdr:sp macro="" textlink="">
      <xdr:nvSpPr>
        <xdr:cNvPr id="460" name="将来負担の状況該当値テキスト"/>
        <xdr:cNvSpPr txBox="1"/>
      </xdr:nvSpPr>
      <xdr:spPr>
        <a:xfrm>
          <a:off x="17106900" y="349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59918</xdr:rowOff>
    </xdr:from>
    <xdr:to>
      <xdr:col>23</xdr:col>
      <xdr:colOff>457200</xdr:colOff>
      <xdr:row>21</xdr:row>
      <xdr:rowOff>161518</xdr:rowOff>
    </xdr:to>
    <xdr:sp macro="" textlink="">
      <xdr:nvSpPr>
        <xdr:cNvPr id="461" name="円/楕円 460"/>
        <xdr:cNvSpPr/>
      </xdr:nvSpPr>
      <xdr:spPr>
        <a:xfrm>
          <a:off x="16129000" y="3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146295</xdr:rowOff>
    </xdr:from>
    <xdr:ext cx="736600" cy="259045"/>
    <xdr:sp macro="" textlink="">
      <xdr:nvSpPr>
        <xdr:cNvPr id="462" name="テキスト ボックス 461"/>
        <xdr:cNvSpPr txBox="1"/>
      </xdr:nvSpPr>
      <xdr:spPr>
        <a:xfrm>
          <a:off x="15798800" y="3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95631</xdr:rowOff>
    </xdr:from>
    <xdr:to>
      <xdr:col>22</xdr:col>
      <xdr:colOff>254000</xdr:colOff>
      <xdr:row>22</xdr:row>
      <xdr:rowOff>25781</xdr:rowOff>
    </xdr:to>
    <xdr:sp macro="" textlink="">
      <xdr:nvSpPr>
        <xdr:cNvPr id="463" name="円/楕円 462"/>
        <xdr:cNvSpPr/>
      </xdr:nvSpPr>
      <xdr:spPr>
        <a:xfrm>
          <a:off x="15240000" y="36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10558</xdr:rowOff>
    </xdr:from>
    <xdr:ext cx="762000" cy="259045"/>
    <xdr:sp macro="" textlink="">
      <xdr:nvSpPr>
        <xdr:cNvPr id="464" name="テキスト ボックス 463"/>
        <xdr:cNvSpPr txBox="1"/>
      </xdr:nvSpPr>
      <xdr:spPr>
        <a:xfrm>
          <a:off x="14909800" y="378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5258</xdr:rowOff>
    </xdr:from>
    <xdr:to>
      <xdr:col>21</xdr:col>
      <xdr:colOff>50800</xdr:colOff>
      <xdr:row>22</xdr:row>
      <xdr:rowOff>106858</xdr:rowOff>
    </xdr:to>
    <xdr:sp macro="" textlink="">
      <xdr:nvSpPr>
        <xdr:cNvPr id="465" name="円/楕円 464"/>
        <xdr:cNvSpPr/>
      </xdr:nvSpPr>
      <xdr:spPr>
        <a:xfrm>
          <a:off x="14351000" y="3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91635</xdr:rowOff>
    </xdr:from>
    <xdr:ext cx="762000" cy="259045"/>
    <xdr:sp macro="" textlink="">
      <xdr:nvSpPr>
        <xdr:cNvPr id="466" name="テキスト ボックス 465"/>
        <xdr:cNvSpPr txBox="1"/>
      </xdr:nvSpPr>
      <xdr:spPr>
        <a:xfrm>
          <a:off x="14020800" y="38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107086</xdr:rowOff>
    </xdr:from>
    <xdr:to>
      <xdr:col>19</xdr:col>
      <xdr:colOff>533400</xdr:colOff>
      <xdr:row>23</xdr:row>
      <xdr:rowOff>37236</xdr:rowOff>
    </xdr:to>
    <xdr:sp macro="" textlink="">
      <xdr:nvSpPr>
        <xdr:cNvPr id="467" name="円/楕円 466"/>
        <xdr:cNvSpPr/>
      </xdr:nvSpPr>
      <xdr:spPr>
        <a:xfrm>
          <a:off x="13462000" y="38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22013</xdr:rowOff>
    </xdr:from>
    <xdr:ext cx="762000" cy="259045"/>
    <xdr:sp macro="" textlink="">
      <xdr:nvSpPr>
        <xdr:cNvPr id="468" name="テキスト ボックス 467"/>
        <xdr:cNvSpPr txBox="1"/>
      </xdr:nvSpPr>
      <xdr:spPr>
        <a:xfrm>
          <a:off x="13131800" y="396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千葉県千葉市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960,051
939,695
272.08
366,466,835
363,314,502
2,725,154
205,817,868
731,339,839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0.83
18.4
248.0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組織及び業務の見直しや委託化の推進などによる一般職員数の減少や本市独自の給与減額措置により、前年度に比べ</a:t>
          </a:r>
          <a:r>
            <a:rPr kumimoji="1" lang="en-US" altLang="ja-JP" sz="1300">
              <a:latin typeface="ＭＳ Ｐゴシック"/>
            </a:rPr>
            <a:t>1.4</a:t>
          </a:r>
          <a:r>
            <a:rPr kumimoji="1" lang="ja-JP" altLang="en-US" sz="1300">
              <a:latin typeface="ＭＳ Ｐゴシック"/>
            </a:rPr>
            <a:t>ポイントの改善となり、政令市平均を下回りました。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期財政健全化プラン・定員適正化計画に基づき、更なる定員の見直し（平成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月までの</a:t>
          </a:r>
          <a:r>
            <a:rPr kumimoji="1" lang="en-US" altLang="ja-JP" sz="1300">
              <a:latin typeface="ＭＳ Ｐゴシック"/>
            </a:rPr>
            <a:t>4</a:t>
          </a:r>
          <a:r>
            <a:rPr kumimoji="1" lang="ja-JP" altLang="en-US" sz="1300">
              <a:latin typeface="ＭＳ Ｐゴシック"/>
            </a:rPr>
            <a:t>年間で</a:t>
          </a:r>
          <a:r>
            <a:rPr kumimoji="1" lang="en-US" altLang="ja-JP" sz="1300">
              <a:latin typeface="ＭＳ Ｐゴシック"/>
            </a:rPr>
            <a:t>100</a:t>
          </a:r>
          <a:r>
            <a:rPr kumimoji="1" lang="ja-JP" altLang="en-US" sz="1300">
              <a:latin typeface="ＭＳ Ｐゴシック"/>
            </a:rPr>
            <a:t>人純減）や給与等の抑制により人件費の削減を進めてまいります。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53522</xdr:rowOff>
    </xdr:from>
    <xdr:to>
      <xdr:col>7</xdr:col>
      <xdr:colOff>15875</xdr:colOff>
      <xdr:row>42</xdr:row>
      <xdr:rowOff>61685</xdr:rowOff>
    </xdr:to>
    <xdr:cxnSp macro="">
      <xdr:nvCxnSpPr>
        <xdr:cNvPr id="62" name="直線コネクタ 61"/>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139899</xdr:rowOff>
    </xdr:from>
    <xdr:ext cx="762000" cy="259045"/>
    <xdr:sp macro="" textlink="">
      <xdr:nvSpPr>
        <xdr:cNvPr id="65"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6</xdr:col>
      <xdr:colOff>612775</xdr:colOff>
      <xdr:row>33</xdr:row>
      <xdr:rowOff>53522</xdr:rowOff>
    </xdr:from>
    <xdr:to>
      <xdr:col>7</xdr:col>
      <xdr:colOff>104775</xdr:colOff>
      <xdr:row>33</xdr:row>
      <xdr:rowOff>53522</xdr:rowOff>
    </xdr:to>
    <xdr:cxnSp macro="">
      <xdr:nvCxnSpPr>
        <xdr:cNvPr id="66" name="直線コネクタ 65"/>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38</xdr:row>
      <xdr:rowOff>61685</xdr:rowOff>
    </xdr:to>
    <xdr:cxnSp macro="">
      <xdr:nvCxnSpPr>
        <xdr:cNvPr id="67" name="直線コネクタ 66"/>
        <xdr:cNvCxnSpPr/>
      </xdr:nvCxnSpPr>
      <xdr:spPr>
        <a:xfrm flipV="1">
          <a:off x="3987800" y="6348186"/>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72770</xdr:rowOff>
    </xdr:from>
    <xdr:ext cx="762000" cy="259045"/>
    <xdr:sp macro="" textlink="">
      <xdr:nvSpPr>
        <xdr:cNvPr id="68" name="人件費平均値テキスト"/>
        <xdr:cNvSpPr txBox="1"/>
      </xdr:nvSpPr>
      <xdr:spPr>
        <a:xfrm>
          <a:off x="4914900" y="6416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100693</xdr:rowOff>
    </xdr:from>
    <xdr:to>
      <xdr:col>7</xdr:col>
      <xdr:colOff>66675</xdr:colOff>
      <xdr:row>38</xdr:row>
      <xdr:rowOff>30843</xdr:rowOff>
    </xdr:to>
    <xdr:sp macro="" textlink="">
      <xdr:nvSpPr>
        <xdr:cNvPr id="69" name="フローチャート : 判断 68"/>
        <xdr:cNvSpPr/>
      </xdr:nvSpPr>
      <xdr:spPr>
        <a:xfrm>
          <a:off x="47752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61685</xdr:rowOff>
    </xdr:from>
    <xdr:to>
      <xdr:col>5</xdr:col>
      <xdr:colOff>549275</xdr:colOff>
      <xdr:row>39</xdr:row>
      <xdr:rowOff>102507</xdr:rowOff>
    </xdr:to>
    <xdr:cxnSp macro="">
      <xdr:nvCxnSpPr>
        <xdr:cNvPr id="70" name="直線コネクタ 69"/>
        <xdr:cNvCxnSpPr/>
      </xdr:nvCxnSpPr>
      <xdr:spPr>
        <a:xfrm flipV="1">
          <a:off x="3098800" y="65767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141515</xdr:rowOff>
    </xdr:from>
    <xdr:to>
      <xdr:col>5</xdr:col>
      <xdr:colOff>600075</xdr:colOff>
      <xdr:row>39</xdr:row>
      <xdr:rowOff>71665</xdr:rowOff>
    </xdr:to>
    <xdr:sp macro="" textlink="">
      <xdr:nvSpPr>
        <xdr:cNvPr id="71" name="フローチャート : 判断 70"/>
        <xdr:cNvSpPr/>
      </xdr:nvSpPr>
      <xdr:spPr>
        <a:xfrm>
          <a:off x="3937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72" name="テキスト ボックス 71"/>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102507</xdr:rowOff>
    </xdr:from>
    <xdr:to>
      <xdr:col>4</xdr:col>
      <xdr:colOff>346075</xdr:colOff>
      <xdr:row>39</xdr:row>
      <xdr:rowOff>135165</xdr:rowOff>
    </xdr:to>
    <xdr:cxnSp macro="">
      <xdr:nvCxnSpPr>
        <xdr:cNvPr id="73" name="直線コネクタ 72"/>
        <xdr:cNvCxnSpPr/>
      </xdr:nvCxnSpPr>
      <xdr:spPr>
        <a:xfrm flipV="1">
          <a:off x="2209800" y="6789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4" name="フローチャート :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135165</xdr:rowOff>
    </xdr:from>
    <xdr:to>
      <xdr:col>3</xdr:col>
      <xdr:colOff>142875</xdr:colOff>
      <xdr:row>41</xdr:row>
      <xdr:rowOff>20865</xdr:rowOff>
    </xdr:to>
    <xdr:cxnSp macro="">
      <xdr:nvCxnSpPr>
        <xdr:cNvPr id="76" name="直線コネクタ 75"/>
        <xdr:cNvCxnSpPr/>
      </xdr:nvCxnSpPr>
      <xdr:spPr>
        <a:xfrm flipV="1">
          <a:off x="1320800" y="68217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7" name="フローチャート :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43543</xdr:rowOff>
    </xdr:from>
    <xdr:to>
      <xdr:col>1</xdr:col>
      <xdr:colOff>676275</xdr:colOff>
      <xdr:row>40</xdr:row>
      <xdr:rowOff>145143</xdr:rowOff>
    </xdr:to>
    <xdr:sp macro="" textlink="">
      <xdr:nvSpPr>
        <xdr:cNvPr id="79" name="フローチャート : 判断 78"/>
        <xdr:cNvSpPr/>
      </xdr:nvSpPr>
      <xdr:spPr>
        <a:xfrm>
          <a:off x="1270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155320</xdr:rowOff>
    </xdr:from>
    <xdr:ext cx="762000" cy="259045"/>
    <xdr:sp macro="" textlink="">
      <xdr:nvSpPr>
        <xdr:cNvPr id="80" name="テキスト ボックス 79"/>
        <xdr:cNvSpPr txBox="1"/>
      </xdr:nvSpPr>
      <xdr:spPr>
        <a:xfrm>
          <a:off x="9398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6" name="円/楕円 85"/>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7"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xdr:rowOff>
    </xdr:from>
    <xdr:to>
      <xdr:col>5</xdr:col>
      <xdr:colOff>600075</xdr:colOff>
      <xdr:row>38</xdr:row>
      <xdr:rowOff>112485</xdr:rowOff>
    </xdr:to>
    <xdr:sp macro="" textlink="">
      <xdr:nvSpPr>
        <xdr:cNvPr id="88" name="円/楕円 87"/>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122663</xdr:rowOff>
    </xdr:from>
    <xdr:ext cx="736600" cy="259045"/>
    <xdr:sp macro="" textlink="">
      <xdr:nvSpPr>
        <xdr:cNvPr id="89" name="テキスト ボックス 88"/>
        <xdr:cNvSpPr txBox="1"/>
      </xdr:nvSpPr>
      <xdr:spPr>
        <a:xfrm>
          <a:off x="3606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51707</xdr:rowOff>
    </xdr:from>
    <xdr:to>
      <xdr:col>4</xdr:col>
      <xdr:colOff>396875</xdr:colOff>
      <xdr:row>39</xdr:row>
      <xdr:rowOff>153307</xdr:rowOff>
    </xdr:to>
    <xdr:sp macro="" textlink="">
      <xdr:nvSpPr>
        <xdr:cNvPr id="90" name="円/楕円 89"/>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91" name="テキスト ボックス 90"/>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84365</xdr:rowOff>
    </xdr:from>
    <xdr:to>
      <xdr:col>3</xdr:col>
      <xdr:colOff>193675</xdr:colOff>
      <xdr:row>40</xdr:row>
      <xdr:rowOff>14515</xdr:rowOff>
    </xdr:to>
    <xdr:sp macro="" textlink="">
      <xdr:nvSpPr>
        <xdr:cNvPr id="92" name="円/楕円 91"/>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170742</xdr:rowOff>
    </xdr:from>
    <xdr:ext cx="762000" cy="259045"/>
    <xdr:sp macro="" textlink="">
      <xdr:nvSpPr>
        <xdr:cNvPr id="93" name="テキスト ボックス 92"/>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141515</xdr:rowOff>
    </xdr:from>
    <xdr:to>
      <xdr:col>1</xdr:col>
      <xdr:colOff>676275</xdr:colOff>
      <xdr:row>41</xdr:row>
      <xdr:rowOff>71665</xdr:rowOff>
    </xdr:to>
    <xdr:sp macro="" textlink="">
      <xdr:nvSpPr>
        <xdr:cNvPr id="94" name="円/楕円 93"/>
        <xdr:cNvSpPr/>
      </xdr:nvSpPr>
      <xdr:spPr>
        <a:xfrm>
          <a:off x="1270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56442</xdr:rowOff>
    </xdr:from>
    <xdr:ext cx="762000" cy="259045"/>
    <xdr:sp macro="" textlink="">
      <xdr:nvSpPr>
        <xdr:cNvPr id="95" name="テキスト ボックス 94"/>
        <xdr:cNvSpPr txBox="1"/>
      </xdr:nvSpPr>
      <xdr:spPr>
        <a:xfrm>
          <a:off x="939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家庭ごみ手数料徴収事業費や消防共同指令センター運営費が増えたことにより前年度に比べ</a:t>
          </a:r>
          <a:r>
            <a:rPr kumimoji="1" lang="en-US" altLang="ja-JP" sz="1300">
              <a:latin typeface="ＭＳ Ｐゴシック"/>
            </a:rPr>
            <a:t>0.2</a:t>
          </a:r>
          <a:r>
            <a:rPr kumimoji="1" lang="ja-JP" altLang="en-US" sz="1300">
              <a:latin typeface="ＭＳ Ｐゴシック"/>
            </a:rPr>
            <a:t>ポイントの悪化となり、政令市平均を上回りました。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期財政健全化プランに基づき、更なる事務事業の見直しを行ってまいります。</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102507</xdr:rowOff>
    </xdr:to>
    <xdr:cxnSp macro="">
      <xdr:nvCxnSpPr>
        <xdr:cNvPr id="125" name="直線コネクタ 124"/>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6"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7" name="直線コネクタ 126"/>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8"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9" name="直線コネクタ 128"/>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39914</xdr:rowOff>
    </xdr:to>
    <xdr:cxnSp macro="">
      <xdr:nvCxnSpPr>
        <xdr:cNvPr id="130" name="直線コネクタ 129"/>
        <xdr:cNvCxnSpPr/>
      </xdr:nvCxnSpPr>
      <xdr:spPr>
        <a:xfrm>
          <a:off x="15671800" y="3104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18143</xdr:rowOff>
    </xdr:to>
    <xdr:cxnSp macro="">
      <xdr:nvCxnSpPr>
        <xdr:cNvPr id="133" name="直線コネクタ 132"/>
        <xdr:cNvCxnSpPr/>
      </xdr:nvCxnSpPr>
      <xdr:spPr>
        <a:xfrm>
          <a:off x="14782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4" name="フローチャート : 判断 133"/>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5" name="テキスト ボックス 134"/>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17</xdr:row>
      <xdr:rowOff>167821</xdr:rowOff>
    </xdr:to>
    <xdr:cxnSp macro="">
      <xdr:nvCxnSpPr>
        <xdr:cNvPr id="136" name="直線コネクタ 135"/>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7" name="フローチャート : 判断 136"/>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8" name="テキスト ボックス 137"/>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18</xdr:row>
      <xdr:rowOff>18143</xdr:rowOff>
    </xdr:to>
    <xdr:cxnSp macro="">
      <xdr:nvCxnSpPr>
        <xdr:cNvPr id="139" name="直線コネクタ 138"/>
        <xdr:cNvCxnSpPr/>
      </xdr:nvCxnSpPr>
      <xdr:spPr>
        <a:xfrm flipV="1">
          <a:off x="13004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40" name="フローチャート : 判断 139"/>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41" name="テキスト ボックス 14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42" name="フローチャート : 判断 141"/>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43" name="テキスト ボックス 142"/>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9" name="円/楕円 148"/>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50"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138793</xdr:rowOff>
    </xdr:from>
    <xdr:to>
      <xdr:col>22</xdr:col>
      <xdr:colOff>615950</xdr:colOff>
      <xdr:row>18</xdr:row>
      <xdr:rowOff>68943</xdr:rowOff>
    </xdr:to>
    <xdr:sp macro="" textlink="">
      <xdr:nvSpPr>
        <xdr:cNvPr id="151" name="円/楕円 150"/>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52" name="テキスト ボックス 151"/>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3" name="円/楕円 152"/>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4" name="テキスト ボックス 153"/>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5" name="円/楕円 154"/>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6" name="テキスト ボックス 155"/>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138793</xdr:rowOff>
    </xdr:from>
    <xdr:to>
      <xdr:col>19</xdr:col>
      <xdr:colOff>6350</xdr:colOff>
      <xdr:row>18</xdr:row>
      <xdr:rowOff>68943</xdr:rowOff>
    </xdr:to>
    <xdr:sp macro="" textlink="">
      <xdr:nvSpPr>
        <xdr:cNvPr id="157" name="円/楕円 156"/>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53720</xdr:rowOff>
    </xdr:from>
    <xdr:ext cx="762000" cy="259045"/>
    <xdr:sp macro="" textlink="">
      <xdr:nvSpPr>
        <xdr:cNvPr id="158" name="テキスト ボックス 157"/>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生活保護費や障害者介護給付等事業費が増えたことなどにより、前年度に比べ</a:t>
          </a:r>
          <a:r>
            <a:rPr kumimoji="1" lang="en-US" altLang="ja-JP" sz="1300">
              <a:latin typeface="ＭＳ Ｐゴシック"/>
            </a:rPr>
            <a:t>0.2</a:t>
          </a:r>
          <a:r>
            <a:rPr kumimoji="1" lang="ja-JP" altLang="en-US" sz="1300">
              <a:latin typeface="ＭＳ Ｐゴシック"/>
            </a:rPr>
            <a:t>ポイントの悪化となりましたが、類似団体平均を下回りました。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期財政健全化プランに基づき、市単独扶助費の見直しや生活保護費の適正化（就労支援、ジェネリック医薬品の更なる利用促進など）などを進めてまいります。</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31750</xdr:rowOff>
    </xdr:to>
    <xdr:cxnSp macro="">
      <xdr:nvCxnSpPr>
        <xdr:cNvPr id="186" name="直線コネクタ 185"/>
        <xdr:cNvCxnSpPr/>
      </xdr:nvCxnSpPr>
      <xdr:spPr>
        <a:xfrm flipV="1">
          <a:off x="4826000" y="91376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7"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8" name="直線コネクタ 187"/>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9"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90" name="直線コネクタ 189"/>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146050</xdr:rowOff>
    </xdr:to>
    <xdr:cxnSp macro="">
      <xdr:nvCxnSpPr>
        <xdr:cNvPr id="191" name="直線コネクタ 190"/>
        <xdr:cNvCxnSpPr/>
      </xdr:nvCxnSpPr>
      <xdr:spPr>
        <a:xfrm>
          <a:off x="3987800" y="9709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48277</xdr:rowOff>
    </xdr:from>
    <xdr:ext cx="762000" cy="259045"/>
    <xdr:sp macro="" textlink="">
      <xdr:nvSpPr>
        <xdr:cNvPr id="192" name="扶助費平均値テキスト"/>
        <xdr:cNvSpPr txBox="1"/>
      </xdr:nvSpPr>
      <xdr:spPr>
        <a:xfrm>
          <a:off x="4914900" y="1016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59</xdr:row>
      <xdr:rowOff>76200</xdr:rowOff>
    </xdr:from>
    <xdr:to>
      <xdr:col>7</xdr:col>
      <xdr:colOff>66675</xdr:colOff>
      <xdr:row>60</xdr:row>
      <xdr:rowOff>6350</xdr:rowOff>
    </xdr:to>
    <xdr:sp macro="" textlink="">
      <xdr:nvSpPr>
        <xdr:cNvPr id="193" name="フローチャート : 判断 192"/>
        <xdr:cNvSpPr/>
      </xdr:nvSpPr>
      <xdr:spPr>
        <a:xfrm>
          <a:off x="47752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107950</xdr:rowOff>
    </xdr:to>
    <xdr:cxnSp macro="">
      <xdr:nvCxnSpPr>
        <xdr:cNvPr id="194" name="直線コネクタ 193"/>
        <xdr:cNvCxnSpPr/>
      </xdr:nvCxnSpPr>
      <xdr:spPr>
        <a:xfrm>
          <a:off x="3098800" y="9518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59</xdr:row>
      <xdr:rowOff>38100</xdr:rowOff>
    </xdr:from>
    <xdr:to>
      <xdr:col>5</xdr:col>
      <xdr:colOff>600075</xdr:colOff>
      <xdr:row>59</xdr:row>
      <xdr:rowOff>139700</xdr:rowOff>
    </xdr:to>
    <xdr:sp macro="" textlink="">
      <xdr:nvSpPr>
        <xdr:cNvPr id="195" name="フローチャート : 判断 194"/>
        <xdr:cNvSpPr/>
      </xdr:nvSpPr>
      <xdr:spPr>
        <a:xfrm>
          <a:off x="3937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196" name="テキスト ボックス 195"/>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88900</xdr:rowOff>
    </xdr:to>
    <xdr:cxnSp macro="">
      <xdr:nvCxnSpPr>
        <xdr:cNvPr id="197" name="直線コネクタ 196"/>
        <xdr:cNvCxnSpPr/>
      </xdr:nvCxnSpPr>
      <xdr:spPr>
        <a:xfrm>
          <a:off x="2209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19050</xdr:rowOff>
    </xdr:from>
    <xdr:to>
      <xdr:col>4</xdr:col>
      <xdr:colOff>396875</xdr:colOff>
      <xdr:row>58</xdr:row>
      <xdr:rowOff>120650</xdr:rowOff>
    </xdr:to>
    <xdr:sp macro="" textlink="">
      <xdr:nvSpPr>
        <xdr:cNvPr id="198" name="フローチャート : 判断 197"/>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199" name="テキスト ボックス 198"/>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88900</xdr:rowOff>
    </xdr:to>
    <xdr:cxnSp macro="">
      <xdr:nvCxnSpPr>
        <xdr:cNvPr id="200" name="直線コネクタ 199"/>
        <xdr:cNvCxnSpPr/>
      </xdr:nvCxnSpPr>
      <xdr:spPr>
        <a:xfrm>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201" name="フローチャート : 判断 200"/>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202" name="テキスト ボックス 201"/>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3" name="フローチャート : 判断 202"/>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4" name="テキスト ボックス 20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10" name="円/楕円 209"/>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11"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2" name="円/楕円 211"/>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213" name="テキスト ボックス 21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4" name="円/楕円 213"/>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5" name="テキスト ボックス 214"/>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6" name="円/楕円 215"/>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7" name="テキスト ボックス 216"/>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8" name="円/楕円 217"/>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9" name="テキスト ボックス 21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保険給付費が増えたことなどに伴い、国民健康保険事業及び介護保険事業への繰出金が増えたことなどから、前年度に比べ</a:t>
          </a:r>
          <a:r>
            <a:rPr kumimoji="1" lang="en-US" altLang="ja-JP" sz="1300">
              <a:latin typeface="ＭＳ Ｐゴシック"/>
            </a:rPr>
            <a:t>0.5</a:t>
          </a:r>
          <a:r>
            <a:rPr kumimoji="1" lang="ja-JP" altLang="en-US" sz="1300">
              <a:latin typeface="ＭＳ Ｐゴシック"/>
            </a:rPr>
            <a:t>ポイントの悪化となりましたが、政令市平均を下回りました。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期財政健全化プランに基づき、各会計における収入増・経費削減により、特別会計の財政健全化、一般会計からの繰出金の削減などに努めてまいります。</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107950</xdr:rowOff>
    </xdr:from>
    <xdr:to>
      <xdr:col>24</xdr:col>
      <xdr:colOff>31750</xdr:colOff>
      <xdr:row>61</xdr:row>
      <xdr:rowOff>127000</xdr:rowOff>
    </xdr:to>
    <xdr:cxnSp macro="">
      <xdr:nvCxnSpPr>
        <xdr:cNvPr id="247" name="直線コネクタ 246"/>
        <xdr:cNvCxnSpPr/>
      </xdr:nvCxnSpPr>
      <xdr:spPr>
        <a:xfrm flipV="1">
          <a:off x="16510000" y="91948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8"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49" name="直線コネクタ 248"/>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22877</xdr:rowOff>
    </xdr:from>
    <xdr:ext cx="762000" cy="259045"/>
    <xdr:sp macro="" textlink="">
      <xdr:nvSpPr>
        <xdr:cNvPr id="250"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53</xdr:row>
      <xdr:rowOff>107950</xdr:rowOff>
    </xdr:from>
    <xdr:to>
      <xdr:col>24</xdr:col>
      <xdr:colOff>120650</xdr:colOff>
      <xdr:row>53</xdr:row>
      <xdr:rowOff>107950</xdr:rowOff>
    </xdr:to>
    <xdr:cxnSp macro="">
      <xdr:nvCxnSpPr>
        <xdr:cNvPr id="251" name="直線コネクタ 250"/>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146050</xdr:rowOff>
    </xdr:to>
    <xdr:cxnSp macro="">
      <xdr:nvCxnSpPr>
        <xdr:cNvPr id="252" name="直線コネクタ 251"/>
        <xdr:cNvCxnSpPr/>
      </xdr:nvCxnSpPr>
      <xdr:spPr>
        <a:xfrm>
          <a:off x="15671800" y="9309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3"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4" name="フローチャート : 判断 253"/>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69850</xdr:rowOff>
    </xdr:from>
    <xdr:to>
      <xdr:col>22</xdr:col>
      <xdr:colOff>565150</xdr:colOff>
      <xdr:row>54</xdr:row>
      <xdr:rowOff>50800</xdr:rowOff>
    </xdr:to>
    <xdr:cxnSp macro="">
      <xdr:nvCxnSpPr>
        <xdr:cNvPr id="255" name="直線コネクタ 254"/>
        <xdr:cNvCxnSpPr/>
      </xdr:nvCxnSpPr>
      <xdr:spPr>
        <a:xfrm>
          <a:off x="14782800" y="915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38100</xdr:rowOff>
    </xdr:from>
    <xdr:to>
      <xdr:col>22</xdr:col>
      <xdr:colOff>615950</xdr:colOff>
      <xdr:row>55</xdr:row>
      <xdr:rowOff>139700</xdr:rowOff>
    </xdr:to>
    <xdr:sp macro="" textlink="">
      <xdr:nvSpPr>
        <xdr:cNvPr id="256" name="フローチャート : 判断 255"/>
        <xdr:cNvSpPr/>
      </xdr:nvSpPr>
      <xdr:spPr>
        <a:xfrm>
          <a:off x="15621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124477</xdr:rowOff>
    </xdr:from>
    <xdr:ext cx="736600" cy="259045"/>
    <xdr:sp macro="" textlink="">
      <xdr:nvSpPr>
        <xdr:cNvPr id="257" name="テキスト ボックス 256"/>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69850</xdr:rowOff>
    </xdr:from>
    <xdr:to>
      <xdr:col>21</xdr:col>
      <xdr:colOff>361950</xdr:colOff>
      <xdr:row>53</xdr:row>
      <xdr:rowOff>88900</xdr:rowOff>
    </xdr:to>
    <xdr:cxnSp macro="">
      <xdr:nvCxnSpPr>
        <xdr:cNvPr id="258" name="直線コネクタ 257"/>
        <xdr:cNvCxnSpPr/>
      </xdr:nvCxnSpPr>
      <xdr:spPr>
        <a:xfrm flipV="1">
          <a:off x="13893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133350</xdr:rowOff>
    </xdr:from>
    <xdr:to>
      <xdr:col>21</xdr:col>
      <xdr:colOff>412750</xdr:colOff>
      <xdr:row>55</xdr:row>
      <xdr:rowOff>63500</xdr:rowOff>
    </xdr:to>
    <xdr:sp macro="" textlink="">
      <xdr:nvSpPr>
        <xdr:cNvPr id="259" name="フローチャート : 判断 258"/>
        <xdr:cNvSpPr/>
      </xdr:nvSpPr>
      <xdr:spPr>
        <a:xfrm>
          <a:off x="14732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48277</xdr:rowOff>
    </xdr:from>
    <xdr:ext cx="762000" cy="259045"/>
    <xdr:sp macro="" textlink="">
      <xdr:nvSpPr>
        <xdr:cNvPr id="260" name="テキスト ボックス 259"/>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88900</xdr:rowOff>
    </xdr:from>
    <xdr:to>
      <xdr:col>20</xdr:col>
      <xdr:colOff>158750</xdr:colOff>
      <xdr:row>53</xdr:row>
      <xdr:rowOff>107950</xdr:rowOff>
    </xdr:to>
    <xdr:cxnSp macro="">
      <xdr:nvCxnSpPr>
        <xdr:cNvPr id="261" name="直線コネクタ 260"/>
        <xdr:cNvCxnSpPr/>
      </xdr:nvCxnSpPr>
      <xdr:spPr>
        <a:xfrm flipV="1">
          <a:off x="13004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95250</xdr:rowOff>
    </xdr:from>
    <xdr:to>
      <xdr:col>20</xdr:col>
      <xdr:colOff>209550</xdr:colOff>
      <xdr:row>55</xdr:row>
      <xdr:rowOff>25400</xdr:rowOff>
    </xdr:to>
    <xdr:sp macro="" textlink="">
      <xdr:nvSpPr>
        <xdr:cNvPr id="262" name="フローチャート : 判断 261"/>
        <xdr:cNvSpPr/>
      </xdr:nvSpPr>
      <xdr:spPr>
        <a:xfrm>
          <a:off x="13843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10177</xdr:rowOff>
    </xdr:from>
    <xdr:ext cx="762000" cy="259045"/>
    <xdr:sp macro="" textlink="">
      <xdr:nvSpPr>
        <xdr:cNvPr id="263" name="テキスト ボックス 262"/>
        <xdr:cNvSpPr txBox="1"/>
      </xdr:nvSpPr>
      <xdr:spPr>
        <a:xfrm>
          <a:off x="13512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4" name="フローチャート : 判断 263"/>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5" name="テキスト ボックス 26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95250</xdr:rowOff>
    </xdr:from>
    <xdr:to>
      <xdr:col>24</xdr:col>
      <xdr:colOff>82550</xdr:colOff>
      <xdr:row>55</xdr:row>
      <xdr:rowOff>25400</xdr:rowOff>
    </xdr:to>
    <xdr:sp macro="" textlink="">
      <xdr:nvSpPr>
        <xdr:cNvPr id="271" name="円/楕円 270"/>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111777</xdr:rowOff>
    </xdr:from>
    <xdr:ext cx="762000" cy="259045"/>
    <xdr:sp macro="" textlink="">
      <xdr:nvSpPr>
        <xdr:cNvPr id="272" name="その他該当値テキスト"/>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3" name="円/楕円 272"/>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4" name="テキスト ボックス 273"/>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19050</xdr:rowOff>
    </xdr:from>
    <xdr:to>
      <xdr:col>21</xdr:col>
      <xdr:colOff>412750</xdr:colOff>
      <xdr:row>53</xdr:row>
      <xdr:rowOff>120650</xdr:rowOff>
    </xdr:to>
    <xdr:sp macro="" textlink="">
      <xdr:nvSpPr>
        <xdr:cNvPr id="275" name="円/楕円 274"/>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130827</xdr:rowOff>
    </xdr:from>
    <xdr:ext cx="762000" cy="259045"/>
    <xdr:sp macro="" textlink="">
      <xdr:nvSpPr>
        <xdr:cNvPr id="276" name="テキスト ボックス 275"/>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38100</xdr:rowOff>
    </xdr:from>
    <xdr:to>
      <xdr:col>20</xdr:col>
      <xdr:colOff>209550</xdr:colOff>
      <xdr:row>53</xdr:row>
      <xdr:rowOff>139700</xdr:rowOff>
    </xdr:to>
    <xdr:sp macro="" textlink="">
      <xdr:nvSpPr>
        <xdr:cNvPr id="277" name="円/楕円 276"/>
        <xdr:cNvSpPr/>
      </xdr:nvSpPr>
      <xdr:spPr>
        <a:xfrm>
          <a:off x="13843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149877</xdr:rowOff>
    </xdr:from>
    <xdr:ext cx="762000" cy="259045"/>
    <xdr:sp macro="" textlink="">
      <xdr:nvSpPr>
        <xdr:cNvPr id="278" name="テキスト ボックス 277"/>
        <xdr:cNvSpPr txBox="1"/>
      </xdr:nvSpPr>
      <xdr:spPr>
        <a:xfrm>
          <a:off x="13512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9" name="円/楕円 278"/>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80" name="テキスト ボックス 279"/>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病院事業と下水道事業への負担金等が減ったことから、前年度に比べ</a:t>
          </a:r>
          <a:r>
            <a:rPr kumimoji="1" lang="en-US" altLang="ja-JP" sz="1300">
              <a:latin typeface="ＭＳ Ｐゴシック"/>
            </a:rPr>
            <a:t>0.8</a:t>
          </a:r>
          <a:r>
            <a:rPr kumimoji="1" lang="ja-JP" altLang="en-US" sz="1300">
              <a:latin typeface="ＭＳ Ｐゴシック"/>
            </a:rPr>
            <a:t>ポイントの改善となり、政令市平均を下回りました。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期財政健全化プランに基づき、公営企業の経営健全化を進め、負担金等の縮小を行うほか、補助の意義や効果などを検証し、恒常的な補助金の縮小・廃止等の見直しを行ってまいります。</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69850</xdr:rowOff>
    </xdr:from>
    <xdr:to>
      <xdr:col>24</xdr:col>
      <xdr:colOff>31750</xdr:colOff>
      <xdr:row>41</xdr:row>
      <xdr:rowOff>88900</xdr:rowOff>
    </xdr:to>
    <xdr:cxnSp macro="">
      <xdr:nvCxnSpPr>
        <xdr:cNvPr id="308" name="直線コネクタ 307"/>
        <xdr:cNvCxnSpPr/>
      </xdr:nvCxnSpPr>
      <xdr:spPr>
        <a:xfrm flipV="1">
          <a:off x="16510000" y="55562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9"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0" name="直線コネクタ 309"/>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156227</xdr:rowOff>
    </xdr:from>
    <xdr:ext cx="762000" cy="259045"/>
    <xdr:sp macro="" textlink="">
      <xdr:nvSpPr>
        <xdr:cNvPr id="311"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69850</xdr:rowOff>
    </xdr:from>
    <xdr:to>
      <xdr:col>24</xdr:col>
      <xdr:colOff>120650</xdr:colOff>
      <xdr:row>32</xdr:row>
      <xdr:rowOff>69850</xdr:rowOff>
    </xdr:to>
    <xdr:cxnSp macro="">
      <xdr:nvCxnSpPr>
        <xdr:cNvPr id="312" name="直線コネクタ 311"/>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50800</xdr:rowOff>
    </xdr:from>
    <xdr:to>
      <xdr:col>24</xdr:col>
      <xdr:colOff>31750</xdr:colOff>
      <xdr:row>36</xdr:row>
      <xdr:rowOff>31750</xdr:rowOff>
    </xdr:to>
    <xdr:cxnSp macro="">
      <xdr:nvCxnSpPr>
        <xdr:cNvPr id="313" name="直線コネクタ 312"/>
        <xdr:cNvCxnSpPr/>
      </xdr:nvCxnSpPr>
      <xdr:spPr>
        <a:xfrm flipV="1">
          <a:off x="15671800" y="605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4"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5" name="フローチャート : 判断 314"/>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31750</xdr:rowOff>
    </xdr:from>
    <xdr:to>
      <xdr:col>22</xdr:col>
      <xdr:colOff>565150</xdr:colOff>
      <xdr:row>36</xdr:row>
      <xdr:rowOff>31750</xdr:rowOff>
    </xdr:to>
    <xdr:cxnSp macro="">
      <xdr:nvCxnSpPr>
        <xdr:cNvPr id="316" name="直線コネクタ 315"/>
        <xdr:cNvCxnSpPr/>
      </xdr:nvCxnSpPr>
      <xdr:spPr>
        <a:xfrm>
          <a:off x="14782800" y="620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76200</xdr:rowOff>
    </xdr:from>
    <xdr:to>
      <xdr:col>22</xdr:col>
      <xdr:colOff>615950</xdr:colOff>
      <xdr:row>38</xdr:row>
      <xdr:rowOff>6350</xdr:rowOff>
    </xdr:to>
    <xdr:sp macro="" textlink="">
      <xdr:nvSpPr>
        <xdr:cNvPr id="317" name="フローチャート : 判断 316"/>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162577</xdr:rowOff>
    </xdr:from>
    <xdr:ext cx="736600" cy="259045"/>
    <xdr:sp macro="" textlink="">
      <xdr:nvSpPr>
        <xdr:cNvPr id="318" name="テキスト ボックス 317"/>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31750</xdr:rowOff>
    </xdr:to>
    <xdr:cxnSp macro="">
      <xdr:nvCxnSpPr>
        <xdr:cNvPr id="319" name="直線コネクタ 318"/>
        <xdr:cNvCxnSpPr/>
      </xdr:nvCxnSpPr>
      <xdr:spPr>
        <a:xfrm>
          <a:off x="13893800" y="618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114300</xdr:rowOff>
    </xdr:from>
    <xdr:to>
      <xdr:col>21</xdr:col>
      <xdr:colOff>412750</xdr:colOff>
      <xdr:row>38</xdr:row>
      <xdr:rowOff>44450</xdr:rowOff>
    </xdr:to>
    <xdr:sp macro="" textlink="">
      <xdr:nvSpPr>
        <xdr:cNvPr id="320" name="フローチャート : 判断 319"/>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29227</xdr:rowOff>
    </xdr:from>
    <xdr:ext cx="762000" cy="259045"/>
    <xdr:sp macro="" textlink="">
      <xdr:nvSpPr>
        <xdr:cNvPr id="321" name="テキスト ボックス 320"/>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127000</xdr:rowOff>
    </xdr:to>
    <xdr:cxnSp macro="">
      <xdr:nvCxnSpPr>
        <xdr:cNvPr id="322" name="直線コネクタ 321"/>
        <xdr:cNvCxnSpPr/>
      </xdr:nvCxnSpPr>
      <xdr:spPr>
        <a:xfrm flipV="1">
          <a:off x="13004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3" name="フローチャート : 判断 322"/>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4" name="テキスト ボックス 32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5" name="フローチャート : 判断 324"/>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26" name="テキスト ボックス 325"/>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0</xdr:rowOff>
    </xdr:from>
    <xdr:to>
      <xdr:col>24</xdr:col>
      <xdr:colOff>82550</xdr:colOff>
      <xdr:row>35</xdr:row>
      <xdr:rowOff>101600</xdr:rowOff>
    </xdr:to>
    <xdr:sp macro="" textlink="">
      <xdr:nvSpPr>
        <xdr:cNvPr id="332" name="円/楕円 331"/>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16527</xdr:rowOff>
    </xdr:from>
    <xdr:ext cx="762000" cy="259045"/>
    <xdr:sp macro="" textlink="">
      <xdr:nvSpPr>
        <xdr:cNvPr id="333" name="補助費等該当値テキスト"/>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152400</xdr:rowOff>
    </xdr:from>
    <xdr:to>
      <xdr:col>22</xdr:col>
      <xdr:colOff>615950</xdr:colOff>
      <xdr:row>36</xdr:row>
      <xdr:rowOff>82550</xdr:rowOff>
    </xdr:to>
    <xdr:sp macro="" textlink="">
      <xdr:nvSpPr>
        <xdr:cNvPr id="334" name="円/楕円 333"/>
        <xdr:cNvSpPr/>
      </xdr:nvSpPr>
      <xdr:spPr>
        <a:xfrm>
          <a:off x="15621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92727</xdr:rowOff>
    </xdr:from>
    <xdr:ext cx="736600" cy="259045"/>
    <xdr:sp macro="" textlink="">
      <xdr:nvSpPr>
        <xdr:cNvPr id="335" name="テキスト ボックス 334"/>
        <xdr:cNvSpPr txBox="1"/>
      </xdr:nvSpPr>
      <xdr:spPr>
        <a:xfrm>
          <a:off x="15290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6" name="円/楕円 335"/>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92727</xdr:rowOff>
    </xdr:from>
    <xdr:ext cx="762000" cy="259045"/>
    <xdr:sp macro="" textlink="">
      <xdr:nvSpPr>
        <xdr:cNvPr id="337" name="テキスト ボックス 336"/>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8" name="円/楕円 33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9" name="テキスト ボックス 33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0" name="円/楕円 33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41" name="テキスト ボックス 34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市債の元利償還が減ったことにより、前年度に比べ</a:t>
          </a:r>
          <a:r>
            <a:rPr kumimoji="1" lang="en-US" altLang="ja-JP" sz="1300">
              <a:latin typeface="ＭＳ Ｐゴシック"/>
            </a:rPr>
            <a:t>0.7</a:t>
          </a:r>
          <a:r>
            <a:rPr kumimoji="1" lang="ja-JP" altLang="en-US" sz="1300">
              <a:latin typeface="ＭＳ Ｐゴシック"/>
            </a:rPr>
            <a:t>ポイント改善となりましたが、依然として政令市平均を上回り、高い水準となりました。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期財政健全化プランや公債費負担適正化計画に基づき、建設事業の厳選や低利への借換を進めることなどにより、公債費負担の軽減に努めてまいります。</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80735</xdr:rowOff>
    </xdr:from>
    <xdr:to>
      <xdr:col>7</xdr:col>
      <xdr:colOff>15875</xdr:colOff>
      <xdr:row>82</xdr:row>
      <xdr:rowOff>94343</xdr:rowOff>
    </xdr:to>
    <xdr:cxnSp macro="">
      <xdr:nvCxnSpPr>
        <xdr:cNvPr id="371" name="直線コネクタ 370"/>
        <xdr:cNvCxnSpPr/>
      </xdr:nvCxnSpPr>
      <xdr:spPr>
        <a:xfrm flipV="1">
          <a:off x="4826000" y="12596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66420</xdr:rowOff>
    </xdr:from>
    <xdr:ext cx="762000" cy="259045"/>
    <xdr:sp macro="" textlink="">
      <xdr:nvSpPr>
        <xdr:cNvPr id="372"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6</xdr:col>
      <xdr:colOff>612775</xdr:colOff>
      <xdr:row>82</xdr:row>
      <xdr:rowOff>94343</xdr:rowOff>
    </xdr:from>
    <xdr:to>
      <xdr:col>7</xdr:col>
      <xdr:colOff>104775</xdr:colOff>
      <xdr:row>82</xdr:row>
      <xdr:rowOff>94343</xdr:rowOff>
    </xdr:to>
    <xdr:cxnSp macro="">
      <xdr:nvCxnSpPr>
        <xdr:cNvPr id="373" name="直線コネクタ 372"/>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167112</xdr:rowOff>
    </xdr:from>
    <xdr:ext cx="762000" cy="259045"/>
    <xdr:sp macro="" textlink="">
      <xdr:nvSpPr>
        <xdr:cNvPr id="374" name="公債費最大値テキスト"/>
        <xdr:cNvSpPr txBox="1"/>
      </xdr:nvSpPr>
      <xdr:spPr>
        <a:xfrm>
          <a:off x="4914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73</xdr:row>
      <xdr:rowOff>80735</xdr:rowOff>
    </xdr:from>
    <xdr:to>
      <xdr:col>7</xdr:col>
      <xdr:colOff>104775</xdr:colOff>
      <xdr:row>73</xdr:row>
      <xdr:rowOff>80735</xdr:rowOff>
    </xdr:to>
    <xdr:cxnSp macro="">
      <xdr:nvCxnSpPr>
        <xdr:cNvPr id="375" name="直線コネクタ 374"/>
        <xdr:cNvCxnSpPr/>
      </xdr:nvCxnSpPr>
      <xdr:spPr>
        <a:xfrm>
          <a:off x="4737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23586</xdr:rowOff>
    </xdr:from>
    <xdr:to>
      <xdr:col>7</xdr:col>
      <xdr:colOff>15875</xdr:colOff>
      <xdr:row>80</xdr:row>
      <xdr:rowOff>99786</xdr:rowOff>
    </xdr:to>
    <xdr:cxnSp macro="">
      <xdr:nvCxnSpPr>
        <xdr:cNvPr id="376" name="直線コネクタ 375"/>
        <xdr:cNvCxnSpPr/>
      </xdr:nvCxnSpPr>
      <xdr:spPr>
        <a:xfrm flipV="1">
          <a:off x="3987800" y="13739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68234</xdr:rowOff>
    </xdr:from>
    <xdr:ext cx="762000" cy="259045"/>
    <xdr:sp macro="" textlink="">
      <xdr:nvSpPr>
        <xdr:cNvPr id="377"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8" name="フローチャート : 判断 377"/>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45357</xdr:rowOff>
    </xdr:from>
    <xdr:to>
      <xdr:col>5</xdr:col>
      <xdr:colOff>549275</xdr:colOff>
      <xdr:row>80</xdr:row>
      <xdr:rowOff>99786</xdr:rowOff>
    </xdr:to>
    <xdr:cxnSp macro="">
      <xdr:nvCxnSpPr>
        <xdr:cNvPr id="379" name="直線コネクタ 378"/>
        <xdr:cNvCxnSpPr/>
      </xdr:nvCxnSpPr>
      <xdr:spPr>
        <a:xfrm>
          <a:off x="3098800" y="13761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40821</xdr:rowOff>
    </xdr:from>
    <xdr:to>
      <xdr:col>5</xdr:col>
      <xdr:colOff>600075</xdr:colOff>
      <xdr:row>77</xdr:row>
      <xdr:rowOff>142421</xdr:rowOff>
    </xdr:to>
    <xdr:sp macro="" textlink="">
      <xdr:nvSpPr>
        <xdr:cNvPr id="380" name="フローチャート : 判断 379"/>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152598</xdr:rowOff>
    </xdr:from>
    <xdr:ext cx="736600" cy="259045"/>
    <xdr:sp macro="" textlink="">
      <xdr:nvSpPr>
        <xdr:cNvPr id="381" name="テキスト ボックス 380"/>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45357</xdr:rowOff>
    </xdr:from>
    <xdr:to>
      <xdr:col>4</xdr:col>
      <xdr:colOff>346075</xdr:colOff>
      <xdr:row>81</xdr:row>
      <xdr:rowOff>4536</xdr:rowOff>
    </xdr:to>
    <xdr:cxnSp macro="">
      <xdr:nvCxnSpPr>
        <xdr:cNvPr id="382" name="直線コネクタ 381"/>
        <xdr:cNvCxnSpPr/>
      </xdr:nvCxnSpPr>
      <xdr:spPr>
        <a:xfrm flipV="1">
          <a:off x="2209800" y="13761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3" name="フローチャート : 判断 382"/>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4" name="テキスト ボックス 383"/>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143329</xdr:rowOff>
    </xdr:from>
    <xdr:to>
      <xdr:col>3</xdr:col>
      <xdr:colOff>142875</xdr:colOff>
      <xdr:row>81</xdr:row>
      <xdr:rowOff>4536</xdr:rowOff>
    </xdr:to>
    <xdr:cxnSp macro="">
      <xdr:nvCxnSpPr>
        <xdr:cNvPr id="385" name="直線コネクタ 384"/>
        <xdr:cNvCxnSpPr/>
      </xdr:nvCxnSpPr>
      <xdr:spPr>
        <a:xfrm>
          <a:off x="1320800" y="1385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6" name="フローチャート : 判断 385"/>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163484</xdr:rowOff>
    </xdr:from>
    <xdr:ext cx="762000" cy="259045"/>
    <xdr:sp macro="" textlink="">
      <xdr:nvSpPr>
        <xdr:cNvPr id="387" name="テキスト ボックス 386"/>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388" name="フローチャート : 判断 387"/>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90006</xdr:rowOff>
    </xdr:from>
    <xdr:ext cx="762000" cy="259045"/>
    <xdr:sp macro="" textlink="">
      <xdr:nvSpPr>
        <xdr:cNvPr id="389" name="テキスト ボックス 388"/>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144236</xdr:rowOff>
    </xdr:from>
    <xdr:to>
      <xdr:col>7</xdr:col>
      <xdr:colOff>66675</xdr:colOff>
      <xdr:row>80</xdr:row>
      <xdr:rowOff>74386</xdr:rowOff>
    </xdr:to>
    <xdr:sp macro="" textlink="">
      <xdr:nvSpPr>
        <xdr:cNvPr id="395" name="円/楕円 394"/>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116313</xdr:rowOff>
    </xdr:from>
    <xdr:ext cx="762000" cy="259045"/>
    <xdr:sp macro="" textlink="">
      <xdr:nvSpPr>
        <xdr:cNvPr id="396" name="公債費該当値テキスト"/>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48986</xdr:rowOff>
    </xdr:from>
    <xdr:to>
      <xdr:col>5</xdr:col>
      <xdr:colOff>600075</xdr:colOff>
      <xdr:row>80</xdr:row>
      <xdr:rowOff>150586</xdr:rowOff>
    </xdr:to>
    <xdr:sp macro="" textlink="">
      <xdr:nvSpPr>
        <xdr:cNvPr id="397" name="円/楕円 396"/>
        <xdr:cNvSpPr/>
      </xdr:nvSpPr>
      <xdr:spPr>
        <a:xfrm>
          <a:off x="3937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135363</xdr:rowOff>
    </xdr:from>
    <xdr:ext cx="736600" cy="259045"/>
    <xdr:sp macro="" textlink="">
      <xdr:nvSpPr>
        <xdr:cNvPr id="398" name="テキスト ボックス 397"/>
        <xdr:cNvSpPr txBox="1"/>
      </xdr:nvSpPr>
      <xdr:spPr>
        <a:xfrm>
          <a:off x="3606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166007</xdr:rowOff>
    </xdr:from>
    <xdr:to>
      <xdr:col>4</xdr:col>
      <xdr:colOff>396875</xdr:colOff>
      <xdr:row>80</xdr:row>
      <xdr:rowOff>96157</xdr:rowOff>
    </xdr:to>
    <xdr:sp macro="" textlink="">
      <xdr:nvSpPr>
        <xdr:cNvPr id="399" name="円/楕円 398"/>
        <xdr:cNvSpPr/>
      </xdr:nvSpPr>
      <xdr:spPr>
        <a:xfrm>
          <a:off x="3048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80934</xdr:rowOff>
    </xdr:from>
    <xdr:ext cx="762000" cy="259045"/>
    <xdr:sp macro="" textlink="">
      <xdr:nvSpPr>
        <xdr:cNvPr id="400" name="テキスト ボックス 399"/>
        <xdr:cNvSpPr txBox="1"/>
      </xdr:nvSpPr>
      <xdr:spPr>
        <a:xfrm>
          <a:off x="2717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125186</xdr:rowOff>
    </xdr:from>
    <xdr:to>
      <xdr:col>3</xdr:col>
      <xdr:colOff>193675</xdr:colOff>
      <xdr:row>81</xdr:row>
      <xdr:rowOff>55336</xdr:rowOff>
    </xdr:to>
    <xdr:sp macro="" textlink="">
      <xdr:nvSpPr>
        <xdr:cNvPr id="401" name="円/楕円 400"/>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40113</xdr:rowOff>
    </xdr:from>
    <xdr:ext cx="762000" cy="259045"/>
    <xdr:sp macro="" textlink="">
      <xdr:nvSpPr>
        <xdr:cNvPr id="402" name="テキスト ボックス 401"/>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92529</xdr:rowOff>
    </xdr:from>
    <xdr:to>
      <xdr:col>1</xdr:col>
      <xdr:colOff>676275</xdr:colOff>
      <xdr:row>81</xdr:row>
      <xdr:rowOff>22679</xdr:rowOff>
    </xdr:to>
    <xdr:sp macro="" textlink="">
      <xdr:nvSpPr>
        <xdr:cNvPr id="403" name="円/楕円 402"/>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7456</xdr:rowOff>
    </xdr:from>
    <xdr:ext cx="762000" cy="259045"/>
    <xdr:sp macro="" textlink="">
      <xdr:nvSpPr>
        <xdr:cNvPr id="404" name="テキスト ボックス 403"/>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扶助費、物件費、繰出金（分子）が増えたものの、経常一般財源等（分母）がそれ以上に増えたため、前年度に比べ</a:t>
          </a:r>
          <a:r>
            <a:rPr kumimoji="1" lang="en-US" altLang="ja-JP" sz="1300">
              <a:latin typeface="ＭＳ Ｐゴシック"/>
            </a:rPr>
            <a:t>1.3</a:t>
          </a:r>
          <a:r>
            <a:rPr kumimoji="1" lang="ja-JP" altLang="en-US" sz="1300">
              <a:latin typeface="ＭＳ Ｐゴシック"/>
            </a:rPr>
            <a:t>ポイントの改善となり政令市平均を下回りました。</a:t>
          </a:r>
        </a:p>
        <a:p>
          <a:r>
            <a:rPr kumimoji="1" lang="ja-JP" altLang="en-US" sz="1300">
              <a:latin typeface="ＭＳ Ｐゴシック"/>
            </a:rPr>
            <a:t>　引き続き、第</a:t>
          </a:r>
          <a:r>
            <a:rPr kumimoji="1" lang="en-US" altLang="ja-JP" sz="1300">
              <a:latin typeface="ＭＳ Ｐゴシック"/>
            </a:rPr>
            <a:t>2</a:t>
          </a:r>
          <a:r>
            <a:rPr kumimoji="1" lang="ja-JP" altLang="en-US" sz="1300">
              <a:latin typeface="ＭＳ Ｐゴシック"/>
            </a:rPr>
            <a:t>期財政健全化プランに基づき、市税を中心とした歳入の積極的確保と、事務事業の徹底した見直しによる経費の削減などを進めてまいります。</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51562</xdr:rowOff>
    </xdr:from>
    <xdr:to>
      <xdr:col>24</xdr:col>
      <xdr:colOff>31750</xdr:colOff>
      <xdr:row>81</xdr:row>
      <xdr:rowOff>133858</xdr:rowOff>
    </xdr:to>
    <xdr:cxnSp macro="">
      <xdr:nvCxnSpPr>
        <xdr:cNvPr id="430" name="直線コネクタ 429"/>
        <xdr:cNvCxnSpPr/>
      </xdr:nvCxnSpPr>
      <xdr:spPr>
        <a:xfrm flipV="1">
          <a:off x="16510000" y="1256741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137939</xdr:rowOff>
    </xdr:from>
    <xdr:ext cx="762000" cy="259045"/>
    <xdr:sp macro="" textlink="">
      <xdr:nvSpPr>
        <xdr:cNvPr id="433" name="公債費以外最大値テキスト"/>
        <xdr:cNvSpPr txBox="1"/>
      </xdr:nvSpPr>
      <xdr:spPr>
        <a:xfrm>
          <a:off x="16598900" y="1231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628650</xdr:colOff>
      <xdr:row>73</xdr:row>
      <xdr:rowOff>51562</xdr:rowOff>
    </xdr:from>
    <xdr:to>
      <xdr:col>24</xdr:col>
      <xdr:colOff>120650</xdr:colOff>
      <xdr:row>73</xdr:row>
      <xdr:rowOff>51562</xdr:rowOff>
    </xdr:to>
    <xdr:cxnSp macro="">
      <xdr:nvCxnSpPr>
        <xdr:cNvPr id="434" name="直線コネクタ 433"/>
        <xdr:cNvCxnSpPr/>
      </xdr:nvCxnSpPr>
      <xdr:spPr>
        <a:xfrm>
          <a:off x="16421100" y="1256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76</xdr:row>
      <xdr:rowOff>12700</xdr:rowOff>
    </xdr:to>
    <xdr:cxnSp macro="">
      <xdr:nvCxnSpPr>
        <xdr:cNvPr id="435" name="直線コネクタ 434"/>
        <xdr:cNvCxnSpPr/>
      </xdr:nvCxnSpPr>
      <xdr:spPr>
        <a:xfrm flipV="1">
          <a:off x="15671800" y="129240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37" name="フローチャート :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120142</xdr:rowOff>
    </xdr:from>
    <xdr:to>
      <xdr:col>22</xdr:col>
      <xdr:colOff>565150</xdr:colOff>
      <xdr:row>76</xdr:row>
      <xdr:rowOff>12700</xdr:rowOff>
    </xdr:to>
    <xdr:cxnSp macro="">
      <xdr:nvCxnSpPr>
        <xdr:cNvPr id="438" name="直線コネクタ 437"/>
        <xdr:cNvCxnSpPr/>
      </xdr:nvCxnSpPr>
      <xdr:spPr>
        <a:xfrm>
          <a:off x="14782800" y="12978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92202</xdr:rowOff>
    </xdr:from>
    <xdr:to>
      <xdr:col>22</xdr:col>
      <xdr:colOff>615950</xdr:colOff>
      <xdr:row>78</xdr:row>
      <xdr:rowOff>22352</xdr:rowOff>
    </xdr:to>
    <xdr:sp macro="" textlink="">
      <xdr:nvSpPr>
        <xdr:cNvPr id="439" name="フローチャート : 判断 438"/>
        <xdr:cNvSpPr/>
      </xdr:nvSpPr>
      <xdr:spPr>
        <a:xfrm>
          <a:off x="15621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40" name="テキスト ボックス 439"/>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120142</xdr:rowOff>
    </xdr:from>
    <xdr:to>
      <xdr:col>21</xdr:col>
      <xdr:colOff>361950</xdr:colOff>
      <xdr:row>75</xdr:row>
      <xdr:rowOff>138430</xdr:rowOff>
    </xdr:to>
    <xdr:cxnSp macro="">
      <xdr:nvCxnSpPr>
        <xdr:cNvPr id="441" name="直線コネクタ 440"/>
        <xdr:cNvCxnSpPr/>
      </xdr:nvCxnSpPr>
      <xdr:spPr>
        <a:xfrm flipV="1">
          <a:off x="13893800" y="12978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2" name="フローチャート :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3" name="テキスト ボックス 442"/>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131572</xdr:rowOff>
    </xdr:to>
    <xdr:cxnSp macro="">
      <xdr:nvCxnSpPr>
        <xdr:cNvPr id="444" name="直線コネクタ 443"/>
        <xdr:cNvCxnSpPr/>
      </xdr:nvCxnSpPr>
      <xdr:spPr>
        <a:xfrm flipV="1">
          <a:off x="13004800" y="129971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5" name="フローチャート : 判断 444"/>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6" name="テキスト ボックス 445"/>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7" name="フローチャート : 判断 446"/>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8" name="テキスト ボックス 447"/>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14478</xdr:rowOff>
    </xdr:from>
    <xdr:to>
      <xdr:col>24</xdr:col>
      <xdr:colOff>82550</xdr:colOff>
      <xdr:row>75</xdr:row>
      <xdr:rowOff>116078</xdr:rowOff>
    </xdr:to>
    <xdr:sp macro="" textlink="">
      <xdr:nvSpPr>
        <xdr:cNvPr id="454" name="円/楕円 453"/>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31005</xdr:rowOff>
    </xdr:from>
    <xdr:ext cx="762000" cy="259045"/>
    <xdr:sp macro="" textlink="">
      <xdr:nvSpPr>
        <xdr:cNvPr id="455" name="公債費以外該当値テキスト"/>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56" name="円/楕円 45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57" name="テキスト ボックス 45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69342</xdr:rowOff>
    </xdr:from>
    <xdr:to>
      <xdr:col>21</xdr:col>
      <xdr:colOff>412750</xdr:colOff>
      <xdr:row>75</xdr:row>
      <xdr:rowOff>170942</xdr:rowOff>
    </xdr:to>
    <xdr:sp macro="" textlink="">
      <xdr:nvSpPr>
        <xdr:cNvPr id="458" name="円/楕円 457"/>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59" name="テキスト ボックス 458"/>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60" name="円/楕円 45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61" name="テキスト ボックス 46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80772</xdr:rowOff>
    </xdr:from>
    <xdr:to>
      <xdr:col>19</xdr:col>
      <xdr:colOff>6350</xdr:colOff>
      <xdr:row>77</xdr:row>
      <xdr:rowOff>10922</xdr:rowOff>
    </xdr:to>
    <xdr:sp macro="" textlink="">
      <xdr:nvSpPr>
        <xdr:cNvPr id="462" name="円/楕円 461"/>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21099</xdr:rowOff>
    </xdr:from>
    <xdr:ext cx="762000" cy="259045"/>
    <xdr:sp macro="" textlink="">
      <xdr:nvSpPr>
        <xdr:cNvPr id="463" name="テキスト ボックス 462"/>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千葉県千葉市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104948</xdr:rowOff>
    </xdr:from>
    <xdr:to>
      <xdr:col>4</xdr:col>
      <xdr:colOff>1117600</xdr:colOff>
      <xdr:row>20</xdr:row>
      <xdr:rowOff>63845</xdr:rowOff>
    </xdr:to>
    <xdr:cxnSp macro="">
      <xdr:nvCxnSpPr>
        <xdr:cNvPr id="43" name="直線コネクタ 42"/>
        <xdr:cNvCxnSpPr/>
      </xdr:nvCxnSpPr>
      <xdr:spPr bwMode="auto">
        <a:xfrm flipV="1">
          <a:off x="5651500" y="2209973"/>
          <a:ext cx="0" cy="1330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35922</xdr:rowOff>
    </xdr:from>
    <xdr:ext cx="762000" cy="259045"/>
    <xdr:sp macro="" textlink="">
      <xdr:nvSpPr>
        <xdr:cNvPr id="44" name="人口1人当たり決算額の推移最小値テキスト130"/>
        <xdr:cNvSpPr txBox="1"/>
      </xdr:nvSpPr>
      <xdr:spPr>
        <a:xfrm>
          <a:off x="5740400" y="351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48,673</a:t>
          </a:r>
          <a:endParaRPr kumimoji="1" lang="ja-JP" altLang="en-US" sz="1000" b="1">
            <a:latin typeface="ＭＳ Ｐゴシック"/>
          </a:endParaRPr>
        </a:p>
      </xdr:txBody>
    </xdr:sp>
    <xdr:clientData/>
  </xdr:oneCellAnchor>
  <xdr:twoCellAnchor>
    <xdr:from>
      <xdr:col>4</xdr:col>
      <xdr:colOff>1028700</xdr:colOff>
      <xdr:row>20</xdr:row>
      <xdr:rowOff>63845</xdr:rowOff>
    </xdr:from>
    <xdr:to>
      <xdr:col>5</xdr:col>
      <xdr:colOff>73025</xdr:colOff>
      <xdr:row>20</xdr:row>
      <xdr:rowOff>63845</xdr:rowOff>
    </xdr:to>
    <xdr:cxnSp macro="">
      <xdr:nvCxnSpPr>
        <xdr:cNvPr id="45" name="直線コネクタ 44"/>
        <xdr:cNvCxnSpPr/>
      </xdr:nvCxnSpPr>
      <xdr:spPr bwMode="auto">
        <a:xfrm>
          <a:off x="5562600" y="354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19875</xdr:rowOff>
    </xdr:from>
    <xdr:ext cx="762000" cy="259045"/>
    <xdr:sp macro="" textlink="">
      <xdr:nvSpPr>
        <xdr:cNvPr id="46" name="人口1人当たり決算額の推移最大値テキスト130"/>
        <xdr:cNvSpPr txBox="1"/>
      </xdr:nvSpPr>
      <xdr:spPr>
        <a:xfrm>
          <a:off x="5740400" y="1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104948</xdr:rowOff>
    </xdr:from>
    <xdr:to>
      <xdr:col>5</xdr:col>
      <xdr:colOff>73025</xdr:colOff>
      <xdr:row>12</xdr:row>
      <xdr:rowOff>104948</xdr:rowOff>
    </xdr:to>
    <xdr:cxnSp macro="">
      <xdr:nvCxnSpPr>
        <xdr:cNvPr id="47" name="直線コネクタ 46"/>
        <xdr:cNvCxnSpPr/>
      </xdr:nvCxnSpPr>
      <xdr:spPr bwMode="auto">
        <a:xfrm>
          <a:off x="5562600" y="22099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116469</xdr:rowOff>
    </xdr:from>
    <xdr:to>
      <xdr:col>4</xdr:col>
      <xdr:colOff>1117600</xdr:colOff>
      <xdr:row>18</xdr:row>
      <xdr:rowOff>66040</xdr:rowOff>
    </xdr:to>
    <xdr:cxnSp macro="">
      <xdr:nvCxnSpPr>
        <xdr:cNvPr id="48" name="直線コネクタ 47"/>
        <xdr:cNvCxnSpPr/>
      </xdr:nvCxnSpPr>
      <xdr:spPr bwMode="auto">
        <a:xfrm>
          <a:off x="5003800" y="3078744"/>
          <a:ext cx="647700" cy="12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87865</xdr:rowOff>
    </xdr:from>
    <xdr:ext cx="762000" cy="259045"/>
    <xdr:sp macro="" textlink="">
      <xdr:nvSpPr>
        <xdr:cNvPr id="49" name="人口1人当たり決算額の推移平均値テキスト130"/>
        <xdr:cNvSpPr txBox="1"/>
      </xdr:nvSpPr>
      <xdr:spPr>
        <a:xfrm>
          <a:off x="5740400" y="2707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71338</xdr:rowOff>
    </xdr:from>
    <xdr:to>
      <xdr:col>5</xdr:col>
      <xdr:colOff>34925</xdr:colOff>
      <xdr:row>17</xdr:row>
      <xdr:rowOff>1488</xdr:rowOff>
    </xdr:to>
    <xdr:sp macro="" textlink="">
      <xdr:nvSpPr>
        <xdr:cNvPr id="50" name="フローチャート : 判断 49"/>
        <xdr:cNvSpPr/>
      </xdr:nvSpPr>
      <xdr:spPr bwMode="auto">
        <a:xfrm>
          <a:off x="56007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2855</xdr:rowOff>
    </xdr:from>
    <xdr:to>
      <xdr:col>4</xdr:col>
      <xdr:colOff>469900</xdr:colOff>
      <xdr:row>17</xdr:row>
      <xdr:rowOff>116469</xdr:rowOff>
    </xdr:to>
    <xdr:cxnSp macro="">
      <xdr:nvCxnSpPr>
        <xdr:cNvPr id="51" name="直線コネクタ 50"/>
        <xdr:cNvCxnSpPr/>
      </xdr:nvCxnSpPr>
      <xdr:spPr bwMode="auto">
        <a:xfrm>
          <a:off x="4305300" y="2965130"/>
          <a:ext cx="698500" cy="11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146228</xdr:rowOff>
    </xdr:from>
    <xdr:to>
      <xdr:col>4</xdr:col>
      <xdr:colOff>520700</xdr:colOff>
      <xdr:row>16</xdr:row>
      <xdr:rowOff>76378</xdr:rowOff>
    </xdr:to>
    <xdr:sp macro="" textlink="">
      <xdr:nvSpPr>
        <xdr:cNvPr id="52" name="フローチャート : 判断 51"/>
        <xdr:cNvSpPr/>
      </xdr:nvSpPr>
      <xdr:spPr bwMode="auto">
        <a:xfrm>
          <a:off x="4953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86555</xdr:rowOff>
    </xdr:from>
    <xdr:ext cx="736600" cy="259045"/>
    <xdr:sp macro="" textlink="">
      <xdr:nvSpPr>
        <xdr:cNvPr id="53" name="テキスト ボックス 52"/>
        <xdr:cNvSpPr txBox="1"/>
      </xdr:nvSpPr>
      <xdr:spPr>
        <a:xfrm>
          <a:off x="4622800" y="25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151902</xdr:rowOff>
    </xdr:from>
    <xdr:to>
      <xdr:col>3</xdr:col>
      <xdr:colOff>904875</xdr:colOff>
      <xdr:row>17</xdr:row>
      <xdr:rowOff>2855</xdr:rowOff>
    </xdr:to>
    <xdr:cxnSp macro="">
      <xdr:nvCxnSpPr>
        <xdr:cNvPr id="54" name="直線コネクタ 53"/>
        <xdr:cNvCxnSpPr/>
      </xdr:nvCxnSpPr>
      <xdr:spPr bwMode="auto">
        <a:xfrm>
          <a:off x="3606800" y="2942727"/>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10302</xdr:rowOff>
    </xdr:from>
    <xdr:to>
      <xdr:col>3</xdr:col>
      <xdr:colOff>955675</xdr:colOff>
      <xdr:row>15</xdr:row>
      <xdr:rowOff>111902</xdr:rowOff>
    </xdr:to>
    <xdr:sp macro="" textlink="">
      <xdr:nvSpPr>
        <xdr:cNvPr id="55" name="フローチャート : 判断 54"/>
        <xdr:cNvSpPr/>
      </xdr:nvSpPr>
      <xdr:spPr bwMode="auto">
        <a:xfrm>
          <a:off x="4254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122079</xdr:rowOff>
    </xdr:from>
    <xdr:ext cx="762000" cy="259045"/>
    <xdr:sp macro="" textlink="">
      <xdr:nvSpPr>
        <xdr:cNvPr id="56" name="テキスト ボックス 55"/>
        <xdr:cNvSpPr txBox="1"/>
      </xdr:nvSpPr>
      <xdr:spPr>
        <a:xfrm>
          <a:off x="3924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155971</xdr:rowOff>
    </xdr:from>
    <xdr:to>
      <xdr:col>3</xdr:col>
      <xdr:colOff>206375</xdr:colOff>
      <xdr:row>16</xdr:row>
      <xdr:rowOff>151902</xdr:rowOff>
    </xdr:to>
    <xdr:cxnSp macro="">
      <xdr:nvCxnSpPr>
        <xdr:cNvPr id="57" name="直線コネクタ 56"/>
        <xdr:cNvCxnSpPr/>
      </xdr:nvCxnSpPr>
      <xdr:spPr bwMode="auto">
        <a:xfrm>
          <a:off x="2908300" y="2775346"/>
          <a:ext cx="698500" cy="16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147005</xdr:rowOff>
    </xdr:from>
    <xdr:to>
      <xdr:col>3</xdr:col>
      <xdr:colOff>257175</xdr:colOff>
      <xdr:row>15</xdr:row>
      <xdr:rowOff>77155</xdr:rowOff>
    </xdr:to>
    <xdr:sp macro="" textlink="">
      <xdr:nvSpPr>
        <xdr:cNvPr id="58" name="フローチャート : 判断 57"/>
        <xdr:cNvSpPr/>
      </xdr:nvSpPr>
      <xdr:spPr bwMode="auto">
        <a:xfrm>
          <a:off x="35560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87332</xdr:rowOff>
    </xdr:from>
    <xdr:ext cx="762000" cy="259045"/>
    <xdr:sp macro="" textlink="">
      <xdr:nvSpPr>
        <xdr:cNvPr id="59" name="テキスト ボックス 58"/>
        <xdr:cNvSpPr txBox="1"/>
      </xdr:nvSpPr>
      <xdr:spPr>
        <a:xfrm>
          <a:off x="32258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76779</xdr:rowOff>
    </xdr:from>
    <xdr:to>
      <xdr:col>2</xdr:col>
      <xdr:colOff>692150</xdr:colOff>
      <xdr:row>15</xdr:row>
      <xdr:rowOff>6929</xdr:rowOff>
    </xdr:to>
    <xdr:sp macro="" textlink="">
      <xdr:nvSpPr>
        <xdr:cNvPr id="60" name="フローチャート : 判断 59"/>
        <xdr:cNvSpPr/>
      </xdr:nvSpPr>
      <xdr:spPr bwMode="auto">
        <a:xfrm>
          <a:off x="2857500" y="2524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17106</xdr:rowOff>
    </xdr:from>
    <xdr:ext cx="762000" cy="259045"/>
    <xdr:sp macro="" textlink="">
      <xdr:nvSpPr>
        <xdr:cNvPr id="61" name="テキスト ボックス 60"/>
        <xdr:cNvSpPr txBox="1"/>
      </xdr:nvSpPr>
      <xdr:spPr>
        <a:xfrm>
          <a:off x="2527300" y="229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69,779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15240</xdr:rowOff>
    </xdr:from>
    <xdr:to>
      <xdr:col>5</xdr:col>
      <xdr:colOff>34925</xdr:colOff>
      <xdr:row>18</xdr:row>
      <xdr:rowOff>116840</xdr:rowOff>
    </xdr:to>
    <xdr:sp macro="" textlink="">
      <xdr:nvSpPr>
        <xdr:cNvPr id="67" name="円/楕円 66"/>
        <xdr:cNvSpPr/>
      </xdr:nvSpPr>
      <xdr:spPr bwMode="auto">
        <a:xfrm>
          <a:off x="56007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158767</xdr:rowOff>
    </xdr:from>
    <xdr:ext cx="762000" cy="259045"/>
    <xdr:sp macro="" textlink="">
      <xdr:nvSpPr>
        <xdr:cNvPr id="68" name="人口1人当たり決算額の推移該当値テキスト130"/>
        <xdr:cNvSpPr txBox="1"/>
      </xdr:nvSpPr>
      <xdr:spPr>
        <a:xfrm>
          <a:off x="5740400" y="31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65669</xdr:rowOff>
    </xdr:from>
    <xdr:to>
      <xdr:col>4</xdr:col>
      <xdr:colOff>520700</xdr:colOff>
      <xdr:row>17</xdr:row>
      <xdr:rowOff>167269</xdr:rowOff>
    </xdr:to>
    <xdr:sp macro="" textlink="">
      <xdr:nvSpPr>
        <xdr:cNvPr id="69" name="円/楕円 68"/>
        <xdr:cNvSpPr/>
      </xdr:nvSpPr>
      <xdr:spPr bwMode="auto">
        <a:xfrm>
          <a:off x="4953000" y="302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152046</xdr:rowOff>
    </xdr:from>
    <xdr:ext cx="736600" cy="259045"/>
    <xdr:sp macro="" textlink="">
      <xdr:nvSpPr>
        <xdr:cNvPr id="70" name="テキスト ボックス 69"/>
        <xdr:cNvSpPr txBox="1"/>
      </xdr:nvSpPr>
      <xdr:spPr>
        <a:xfrm>
          <a:off x="4622800" y="3114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123505</xdr:rowOff>
    </xdr:from>
    <xdr:to>
      <xdr:col>3</xdr:col>
      <xdr:colOff>955675</xdr:colOff>
      <xdr:row>17</xdr:row>
      <xdr:rowOff>53655</xdr:rowOff>
    </xdr:to>
    <xdr:sp macro="" textlink="">
      <xdr:nvSpPr>
        <xdr:cNvPr id="71" name="円/楕円 70"/>
        <xdr:cNvSpPr/>
      </xdr:nvSpPr>
      <xdr:spPr bwMode="auto">
        <a:xfrm>
          <a:off x="4254500" y="29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38432</xdr:rowOff>
    </xdr:from>
    <xdr:ext cx="762000" cy="259045"/>
    <xdr:sp macro="" textlink="">
      <xdr:nvSpPr>
        <xdr:cNvPr id="72" name="テキスト ボックス 71"/>
        <xdr:cNvSpPr txBox="1"/>
      </xdr:nvSpPr>
      <xdr:spPr>
        <a:xfrm>
          <a:off x="3924300" y="30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101102</xdr:rowOff>
    </xdr:from>
    <xdr:to>
      <xdr:col>3</xdr:col>
      <xdr:colOff>257175</xdr:colOff>
      <xdr:row>17</xdr:row>
      <xdr:rowOff>31252</xdr:rowOff>
    </xdr:to>
    <xdr:sp macro="" textlink="">
      <xdr:nvSpPr>
        <xdr:cNvPr id="73" name="円/楕円 72"/>
        <xdr:cNvSpPr/>
      </xdr:nvSpPr>
      <xdr:spPr bwMode="auto">
        <a:xfrm>
          <a:off x="3556000" y="28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16029</xdr:rowOff>
    </xdr:from>
    <xdr:ext cx="762000" cy="259045"/>
    <xdr:sp macro="" textlink="">
      <xdr:nvSpPr>
        <xdr:cNvPr id="74" name="テキスト ボックス 73"/>
        <xdr:cNvSpPr txBox="1"/>
      </xdr:nvSpPr>
      <xdr:spPr>
        <a:xfrm>
          <a:off x="3225800" y="29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105171</xdr:rowOff>
    </xdr:from>
    <xdr:to>
      <xdr:col>2</xdr:col>
      <xdr:colOff>692150</xdr:colOff>
      <xdr:row>16</xdr:row>
      <xdr:rowOff>35321</xdr:rowOff>
    </xdr:to>
    <xdr:sp macro="" textlink="">
      <xdr:nvSpPr>
        <xdr:cNvPr id="75" name="円/楕円 74"/>
        <xdr:cNvSpPr/>
      </xdr:nvSpPr>
      <xdr:spPr bwMode="auto">
        <a:xfrm>
          <a:off x="2857500" y="272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20098</xdr:rowOff>
    </xdr:from>
    <xdr:ext cx="762000" cy="259045"/>
    <xdr:sp macro="" textlink="">
      <xdr:nvSpPr>
        <xdr:cNvPr id="76" name="テキスト ボックス 75"/>
        <xdr:cNvSpPr txBox="1"/>
      </xdr:nvSpPr>
      <xdr:spPr>
        <a:xfrm>
          <a:off x="2527300" y="281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57963</xdr:rowOff>
    </xdr:from>
    <xdr:to>
      <xdr:col>4</xdr:col>
      <xdr:colOff>1117600</xdr:colOff>
      <xdr:row>37</xdr:row>
      <xdr:rowOff>166471</xdr:rowOff>
    </xdr:to>
    <xdr:cxnSp macro="">
      <xdr:nvCxnSpPr>
        <xdr:cNvPr id="105" name="直線コネクタ 104"/>
        <xdr:cNvCxnSpPr/>
      </xdr:nvCxnSpPr>
      <xdr:spPr bwMode="auto">
        <a:xfrm flipV="1">
          <a:off x="5651500" y="6325413"/>
          <a:ext cx="0" cy="965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138548</xdr:rowOff>
    </xdr:from>
    <xdr:ext cx="762000" cy="259045"/>
    <xdr:sp macro="" textlink="">
      <xdr:nvSpPr>
        <xdr:cNvPr id="106" name="人口1人当たり決算額の推移最小値テキスト445"/>
        <xdr:cNvSpPr txBox="1"/>
      </xdr:nvSpPr>
      <xdr:spPr>
        <a:xfrm>
          <a:off x="5740400" y="72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6,964</a:t>
          </a:r>
          <a:endParaRPr kumimoji="1" lang="ja-JP" altLang="en-US" sz="1000" b="1">
            <a:latin typeface="ＭＳ Ｐゴシック"/>
          </a:endParaRPr>
        </a:p>
      </xdr:txBody>
    </xdr:sp>
    <xdr:clientData/>
  </xdr:oneCellAnchor>
  <xdr:twoCellAnchor>
    <xdr:from>
      <xdr:col>4</xdr:col>
      <xdr:colOff>1028700</xdr:colOff>
      <xdr:row>37</xdr:row>
      <xdr:rowOff>166471</xdr:rowOff>
    </xdr:from>
    <xdr:to>
      <xdr:col>5</xdr:col>
      <xdr:colOff>73025</xdr:colOff>
      <xdr:row>37</xdr:row>
      <xdr:rowOff>166471</xdr:rowOff>
    </xdr:to>
    <xdr:cxnSp macro="">
      <xdr:nvCxnSpPr>
        <xdr:cNvPr id="107" name="直線コネクタ 106"/>
        <xdr:cNvCxnSpPr/>
      </xdr:nvCxnSpPr>
      <xdr:spPr bwMode="auto">
        <a:xfrm>
          <a:off x="5562600" y="7291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144340</xdr:rowOff>
    </xdr:from>
    <xdr:ext cx="762000" cy="259045"/>
    <xdr:sp macro="" textlink="">
      <xdr:nvSpPr>
        <xdr:cNvPr id="108" name="人口1人当たり決算額の推移最大値テキスト445"/>
        <xdr:cNvSpPr txBox="1"/>
      </xdr:nvSpPr>
      <xdr:spPr>
        <a:xfrm>
          <a:off x="5740400" y="60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32,312</a:t>
          </a:r>
          <a:endParaRPr kumimoji="1" lang="ja-JP" altLang="en-US" sz="1000" b="1">
            <a:latin typeface="ＭＳ Ｐゴシック"/>
          </a:endParaRPr>
        </a:p>
      </xdr:txBody>
    </xdr:sp>
    <xdr:clientData/>
  </xdr:oneCellAnchor>
  <xdr:twoCellAnchor>
    <xdr:from>
      <xdr:col>4</xdr:col>
      <xdr:colOff>1028700</xdr:colOff>
      <xdr:row>34</xdr:row>
      <xdr:rowOff>57963</xdr:rowOff>
    </xdr:from>
    <xdr:to>
      <xdr:col>5</xdr:col>
      <xdr:colOff>73025</xdr:colOff>
      <xdr:row>34</xdr:row>
      <xdr:rowOff>57963</xdr:rowOff>
    </xdr:to>
    <xdr:cxnSp macro="">
      <xdr:nvCxnSpPr>
        <xdr:cNvPr id="109" name="直線コネクタ 108"/>
        <xdr:cNvCxnSpPr/>
      </xdr:nvCxnSpPr>
      <xdr:spPr bwMode="auto">
        <a:xfrm>
          <a:off x="5562600" y="6325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291516</xdr:rowOff>
    </xdr:from>
    <xdr:to>
      <xdr:col>4</xdr:col>
      <xdr:colOff>1117600</xdr:colOff>
      <xdr:row>34</xdr:row>
      <xdr:rowOff>57963</xdr:rowOff>
    </xdr:to>
    <xdr:cxnSp macro="">
      <xdr:nvCxnSpPr>
        <xdr:cNvPr id="110" name="直線コネクタ 109"/>
        <xdr:cNvCxnSpPr/>
      </xdr:nvCxnSpPr>
      <xdr:spPr bwMode="auto">
        <a:xfrm>
          <a:off x="5003800" y="6216066"/>
          <a:ext cx="647700" cy="109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28389</xdr:rowOff>
    </xdr:from>
    <xdr:ext cx="762000" cy="259045"/>
    <xdr:sp macro="" textlink="">
      <xdr:nvSpPr>
        <xdr:cNvPr id="111" name="人口1人当たり決算額の推移平均値テキスト445"/>
        <xdr:cNvSpPr txBox="1"/>
      </xdr:nvSpPr>
      <xdr:spPr>
        <a:xfrm>
          <a:off x="5740400" y="663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56312</xdr:rowOff>
    </xdr:from>
    <xdr:to>
      <xdr:col>5</xdr:col>
      <xdr:colOff>34925</xdr:colOff>
      <xdr:row>35</xdr:row>
      <xdr:rowOff>157912</xdr:rowOff>
    </xdr:to>
    <xdr:sp macro="" textlink="">
      <xdr:nvSpPr>
        <xdr:cNvPr id="112" name="フローチャート : 判断 111"/>
        <xdr:cNvSpPr/>
      </xdr:nvSpPr>
      <xdr:spPr bwMode="auto">
        <a:xfrm>
          <a:off x="56007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291516</xdr:rowOff>
    </xdr:from>
    <xdr:to>
      <xdr:col>4</xdr:col>
      <xdr:colOff>469900</xdr:colOff>
      <xdr:row>33</xdr:row>
      <xdr:rowOff>335826</xdr:rowOff>
    </xdr:to>
    <xdr:cxnSp macro="">
      <xdr:nvCxnSpPr>
        <xdr:cNvPr id="113" name="直線コネクタ 112"/>
        <xdr:cNvCxnSpPr/>
      </xdr:nvCxnSpPr>
      <xdr:spPr bwMode="auto">
        <a:xfrm flipV="1">
          <a:off x="4305300" y="6216066"/>
          <a:ext cx="698500" cy="4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41377</xdr:rowOff>
    </xdr:from>
    <xdr:to>
      <xdr:col>4</xdr:col>
      <xdr:colOff>520700</xdr:colOff>
      <xdr:row>35</xdr:row>
      <xdr:rowOff>142977</xdr:rowOff>
    </xdr:to>
    <xdr:sp macro="" textlink="">
      <xdr:nvSpPr>
        <xdr:cNvPr id="114" name="フローチャート : 判断 113"/>
        <xdr:cNvSpPr/>
      </xdr:nvSpPr>
      <xdr:spPr bwMode="auto">
        <a:xfrm>
          <a:off x="4953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127754</xdr:rowOff>
    </xdr:from>
    <xdr:ext cx="736600" cy="259045"/>
    <xdr:sp macro="" textlink="">
      <xdr:nvSpPr>
        <xdr:cNvPr id="115" name="テキスト ボックス 114"/>
        <xdr:cNvSpPr txBox="1"/>
      </xdr:nvSpPr>
      <xdr:spPr>
        <a:xfrm>
          <a:off x="4622800" y="6738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157899</xdr:rowOff>
    </xdr:from>
    <xdr:to>
      <xdr:col>3</xdr:col>
      <xdr:colOff>904875</xdr:colOff>
      <xdr:row>33</xdr:row>
      <xdr:rowOff>335826</xdr:rowOff>
    </xdr:to>
    <xdr:cxnSp macro="">
      <xdr:nvCxnSpPr>
        <xdr:cNvPr id="116" name="直線コネクタ 115"/>
        <xdr:cNvCxnSpPr/>
      </xdr:nvCxnSpPr>
      <xdr:spPr bwMode="auto">
        <a:xfrm>
          <a:off x="3606800" y="6082449"/>
          <a:ext cx="698500" cy="17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34899</xdr:rowOff>
    </xdr:from>
    <xdr:to>
      <xdr:col>3</xdr:col>
      <xdr:colOff>955675</xdr:colOff>
      <xdr:row>35</xdr:row>
      <xdr:rowOff>136499</xdr:rowOff>
    </xdr:to>
    <xdr:sp macro="" textlink="">
      <xdr:nvSpPr>
        <xdr:cNvPr id="117" name="フローチャート : 判断 116"/>
        <xdr:cNvSpPr/>
      </xdr:nvSpPr>
      <xdr:spPr bwMode="auto">
        <a:xfrm>
          <a:off x="4254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121276</xdr:rowOff>
    </xdr:from>
    <xdr:ext cx="762000" cy="259045"/>
    <xdr:sp macro="" textlink="">
      <xdr:nvSpPr>
        <xdr:cNvPr id="118" name="テキスト ボックス 117"/>
        <xdr:cNvSpPr txBox="1"/>
      </xdr:nvSpPr>
      <xdr:spPr>
        <a:xfrm>
          <a:off x="3924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115722</xdr:rowOff>
    </xdr:from>
    <xdr:to>
      <xdr:col>3</xdr:col>
      <xdr:colOff>206375</xdr:colOff>
      <xdr:row>33</xdr:row>
      <xdr:rowOff>157899</xdr:rowOff>
    </xdr:to>
    <xdr:cxnSp macro="">
      <xdr:nvCxnSpPr>
        <xdr:cNvPr id="119" name="直線コネクタ 118"/>
        <xdr:cNvCxnSpPr/>
      </xdr:nvCxnSpPr>
      <xdr:spPr bwMode="auto">
        <a:xfrm>
          <a:off x="2908300" y="6040272"/>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321145</xdr:rowOff>
    </xdr:from>
    <xdr:to>
      <xdr:col>3</xdr:col>
      <xdr:colOff>257175</xdr:colOff>
      <xdr:row>35</xdr:row>
      <xdr:rowOff>79845</xdr:rowOff>
    </xdr:to>
    <xdr:sp macro="" textlink="">
      <xdr:nvSpPr>
        <xdr:cNvPr id="120" name="フローチャート : 判断 119"/>
        <xdr:cNvSpPr/>
      </xdr:nvSpPr>
      <xdr:spPr bwMode="auto">
        <a:xfrm>
          <a:off x="35560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64622</xdr:rowOff>
    </xdr:from>
    <xdr:ext cx="762000" cy="259045"/>
    <xdr:sp macro="" textlink="">
      <xdr:nvSpPr>
        <xdr:cNvPr id="121" name="テキスト ボックス 120"/>
        <xdr:cNvSpPr txBox="1"/>
      </xdr:nvSpPr>
      <xdr:spPr>
        <a:xfrm>
          <a:off x="32258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227381</xdr:rowOff>
    </xdr:from>
    <xdr:to>
      <xdr:col>2</xdr:col>
      <xdr:colOff>692150</xdr:colOff>
      <xdr:row>34</xdr:row>
      <xdr:rowOff>328981</xdr:rowOff>
    </xdr:to>
    <xdr:sp macro="" textlink="">
      <xdr:nvSpPr>
        <xdr:cNvPr id="122" name="フローチャート : 判断 121"/>
        <xdr:cNvSpPr/>
      </xdr:nvSpPr>
      <xdr:spPr bwMode="auto">
        <a:xfrm>
          <a:off x="2857500" y="6494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313758</xdr:rowOff>
    </xdr:from>
    <xdr:ext cx="762000" cy="259045"/>
    <xdr:sp macro="" textlink="">
      <xdr:nvSpPr>
        <xdr:cNvPr id="123" name="テキスト ボックス 122"/>
        <xdr:cNvSpPr txBox="1"/>
      </xdr:nvSpPr>
      <xdr:spPr>
        <a:xfrm>
          <a:off x="2527300" y="658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7163</xdr:rowOff>
    </xdr:from>
    <xdr:to>
      <xdr:col>5</xdr:col>
      <xdr:colOff>34925</xdr:colOff>
      <xdr:row>34</xdr:row>
      <xdr:rowOff>108763</xdr:rowOff>
    </xdr:to>
    <xdr:sp macro="" textlink="">
      <xdr:nvSpPr>
        <xdr:cNvPr id="129" name="円/楕円 128"/>
        <xdr:cNvSpPr/>
      </xdr:nvSpPr>
      <xdr:spPr bwMode="auto">
        <a:xfrm>
          <a:off x="56007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296740</xdr:rowOff>
    </xdr:from>
    <xdr:ext cx="762000" cy="259045"/>
    <xdr:sp macro="" textlink="">
      <xdr:nvSpPr>
        <xdr:cNvPr id="130" name="人口1人当たり決算額の推移該当値テキスト445"/>
        <xdr:cNvSpPr txBox="1"/>
      </xdr:nvSpPr>
      <xdr:spPr>
        <a:xfrm>
          <a:off x="5740400" y="62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32,312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240716</xdr:rowOff>
    </xdr:from>
    <xdr:to>
      <xdr:col>4</xdr:col>
      <xdr:colOff>520700</xdr:colOff>
      <xdr:row>33</xdr:row>
      <xdr:rowOff>342316</xdr:rowOff>
    </xdr:to>
    <xdr:sp macro="" textlink="">
      <xdr:nvSpPr>
        <xdr:cNvPr id="131" name="円/楕円 130"/>
        <xdr:cNvSpPr/>
      </xdr:nvSpPr>
      <xdr:spPr bwMode="auto">
        <a:xfrm>
          <a:off x="4953000" y="616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9593</xdr:rowOff>
    </xdr:from>
    <xdr:ext cx="736600" cy="259045"/>
    <xdr:sp macro="" textlink="">
      <xdr:nvSpPr>
        <xdr:cNvPr id="132" name="テキスト ボックス 131"/>
        <xdr:cNvSpPr txBox="1"/>
      </xdr:nvSpPr>
      <xdr:spPr>
        <a:xfrm>
          <a:off x="4622800" y="593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285026</xdr:rowOff>
    </xdr:from>
    <xdr:to>
      <xdr:col>3</xdr:col>
      <xdr:colOff>955675</xdr:colOff>
      <xdr:row>34</xdr:row>
      <xdr:rowOff>43726</xdr:rowOff>
    </xdr:to>
    <xdr:sp macro="" textlink="">
      <xdr:nvSpPr>
        <xdr:cNvPr id="133" name="円/楕円 132"/>
        <xdr:cNvSpPr/>
      </xdr:nvSpPr>
      <xdr:spPr bwMode="auto">
        <a:xfrm>
          <a:off x="4254500" y="620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53903</xdr:rowOff>
    </xdr:from>
    <xdr:ext cx="762000" cy="259045"/>
    <xdr:sp macro="" textlink="">
      <xdr:nvSpPr>
        <xdr:cNvPr id="134" name="テキスト ボックス 133"/>
        <xdr:cNvSpPr txBox="1"/>
      </xdr:nvSpPr>
      <xdr:spPr>
        <a:xfrm>
          <a:off x="3924300" y="59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107099</xdr:rowOff>
    </xdr:from>
    <xdr:to>
      <xdr:col>3</xdr:col>
      <xdr:colOff>257175</xdr:colOff>
      <xdr:row>33</xdr:row>
      <xdr:rowOff>208699</xdr:rowOff>
    </xdr:to>
    <xdr:sp macro="" textlink="">
      <xdr:nvSpPr>
        <xdr:cNvPr id="135" name="円/楕円 134"/>
        <xdr:cNvSpPr/>
      </xdr:nvSpPr>
      <xdr:spPr bwMode="auto">
        <a:xfrm>
          <a:off x="3556000" y="60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47426</xdr:rowOff>
    </xdr:from>
    <xdr:ext cx="762000" cy="259045"/>
    <xdr:sp macro="" textlink="">
      <xdr:nvSpPr>
        <xdr:cNvPr id="136" name="テキスト ボックス 135"/>
        <xdr:cNvSpPr txBox="1"/>
      </xdr:nvSpPr>
      <xdr:spPr>
        <a:xfrm>
          <a:off x="3225800" y="580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38,689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64922</xdr:rowOff>
    </xdr:from>
    <xdr:to>
      <xdr:col>2</xdr:col>
      <xdr:colOff>692150</xdr:colOff>
      <xdr:row>33</xdr:row>
      <xdr:rowOff>166522</xdr:rowOff>
    </xdr:to>
    <xdr:sp macro="" textlink="">
      <xdr:nvSpPr>
        <xdr:cNvPr id="137" name="円/楕円 136"/>
        <xdr:cNvSpPr/>
      </xdr:nvSpPr>
      <xdr:spPr bwMode="auto">
        <a:xfrm>
          <a:off x="2857500" y="5989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5249</xdr:rowOff>
    </xdr:from>
    <xdr:ext cx="762000" cy="259045"/>
    <xdr:sp macro="" textlink="">
      <xdr:nvSpPr>
        <xdr:cNvPr id="138" name="テキスト ボックス 137"/>
        <xdr:cNvSpPr txBox="1"/>
      </xdr:nvSpPr>
      <xdr:spPr>
        <a:xfrm>
          <a:off x="2527300" y="575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年度については、市税が減ったことなどにより取り崩しが積立を上回り残高が減ったものの、平成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年度については市税が増えたことなどにより積立が取り崩しを上回り残高が増えています。</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実質収支・実質単年度収支：平成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年度については、市税が減ったことなどにより比率が下がったものの、平成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年度については市税が増えたことや財政健全化プランに基づく歳出削減対策の結果により比率が上がっています。</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引き続き、第</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期財政健全化プランに基づき、歳入確保対策（市税等の徴収対策など）や歳出削減対策（定員の見直しなど）などを行ってまいります。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国民健康保険事業特別会計において、約</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億円の単年度黒字を達成したものの、累積赤字は依然として約</a:t>
          </a:r>
          <a:r>
            <a:rPr kumimoji="1" lang="en-US" altLang="ja-JP" sz="1400">
              <a:latin typeface="ＭＳ ゴシック" pitchFamily="49" charset="-128"/>
              <a:ea typeface="ＭＳ ゴシック" pitchFamily="49" charset="-128"/>
            </a:rPr>
            <a:t>98.9</a:t>
          </a:r>
          <a:r>
            <a:rPr kumimoji="1" lang="ja-JP" altLang="en-US" sz="1400">
              <a:latin typeface="ＭＳ ゴシック" pitchFamily="49" charset="-128"/>
              <a:ea typeface="ＭＳ ゴシック" pitchFamily="49" charset="-128"/>
            </a:rPr>
            <a:t>億円の高い水準であることが、連結実質赤字比率の発生要因となっています。</a:t>
          </a:r>
        </a:p>
        <a:p>
          <a:r>
            <a:rPr kumimoji="1" lang="ja-JP" altLang="en-US" sz="1400">
              <a:latin typeface="ＭＳ ゴシック" pitchFamily="49" charset="-128"/>
              <a:ea typeface="ＭＳ ゴシック" pitchFamily="49" charset="-128"/>
            </a:rPr>
            <a:t>　また、一般会計等の実質黒字額が約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億円増えたことなどにより連結実質赤字額が減ったたことから、連結実質赤字比率は</a:t>
          </a:r>
          <a:r>
            <a:rPr kumimoji="1" lang="en-US" altLang="ja-JP" sz="1400">
              <a:latin typeface="ＭＳ ゴシック" pitchFamily="49" charset="-128"/>
              <a:ea typeface="ＭＳ ゴシック" pitchFamily="49" charset="-128"/>
            </a:rPr>
            <a:t>1.76 </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となりました。　</a:t>
          </a:r>
        </a:p>
        <a:p>
          <a:r>
            <a:rPr kumimoji="1" lang="ja-JP" altLang="en-US" sz="1400">
              <a:latin typeface="ＭＳ ゴシック" pitchFamily="49" charset="-128"/>
              <a:ea typeface="ＭＳ ゴシック" pitchFamily="49" charset="-128"/>
            </a:rPr>
            <a:t>　引き続き、千葉市国民健康保険事業財政健全化に向けたアクションプランや新千葉市立病院改革プラン等の個別計画に基づき、各会計における財務改善に努めてまいります。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前年度と比較すると、財政健全化プランに基づき新規発行を抑制してきた結果、市債の元利償還金が減ったことなどにより、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ポイント改善しました。</a:t>
          </a:r>
        </a:p>
        <a:p>
          <a:r>
            <a:rPr kumimoji="1" lang="ja-JP" altLang="en-US" sz="1400">
              <a:latin typeface="ＭＳ ゴシック" pitchFamily="49" charset="-128"/>
              <a:ea typeface="ＭＳ ゴシック" pitchFamily="49" charset="-128"/>
            </a:rPr>
            <a:t>　引き続き、第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期財政健全化プラン・公債費負担適正化計画に基づき、建設事業債の発行や債務負担行為の新規設定の抑制等に努め、平成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未満になるように努めてまいります。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債務負担行為の新規設定の抑制や国民健康保険事業の収支改善に努めてきた結果、債務負担行為支出予定額や連結実質赤字額が減ったことなどにより将来負担額が減り、基金残高が増えたことなどにより充当可能財源が増えたため、分子となる実質的な将来負担額が減ったことから、前年度比で</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ポイント改善しましたが、依然として高い水準になっています。</a:t>
          </a:r>
        </a:p>
        <a:p>
          <a:r>
            <a:rPr kumimoji="1" lang="ja-JP" altLang="en-US" sz="1400">
              <a:latin typeface="ＭＳ ゴシック" pitchFamily="49" charset="-128"/>
              <a:ea typeface="ＭＳ ゴシック" pitchFamily="49" charset="-128"/>
            </a:rPr>
            <a:t>　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財政健全化プランに掲げた自主財源の確保や事務事業の見直しなどに的確に取り組み、財政の健全化に努めるとともに、公債費負担適正化計画に基づき、抑制を基調に計画的に市債を発行し、将来負担の抑制に努めてまい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366466835</v>
      </c>
      <c r="BO4" s="379"/>
      <c r="BP4" s="379"/>
      <c r="BQ4" s="379"/>
      <c r="BR4" s="379"/>
      <c r="BS4" s="379"/>
      <c r="BT4" s="379"/>
      <c r="BU4" s="380"/>
      <c r="BV4" s="378">
        <v>371677075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1.3</v>
      </c>
      <c r="CU4" s="554"/>
      <c r="CV4" s="554"/>
      <c r="CW4" s="554"/>
      <c r="CX4" s="554"/>
      <c r="CY4" s="554"/>
      <c r="CZ4" s="554"/>
      <c r="DA4" s="555"/>
      <c r="DB4" s="553">
        <v>0.5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363314502</v>
      </c>
      <c r="BO5" s="384"/>
      <c r="BP5" s="384"/>
      <c r="BQ5" s="384"/>
      <c r="BR5" s="384"/>
      <c r="BS5" s="384"/>
      <c r="BT5" s="384"/>
      <c r="BU5" s="385"/>
      <c r="BV5" s="383">
        <v>369780517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95.5</v>
      </c>
      <c r="CU5" s="354"/>
      <c r="CV5" s="354"/>
      <c r="CW5" s="354"/>
      <c r="CX5" s="354"/>
      <c r="CY5" s="354"/>
      <c r="CZ5" s="354"/>
      <c r="DA5" s="355"/>
      <c r="DB5" s="353">
        <v>97.5</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3152333</v>
      </c>
      <c r="BO6" s="384"/>
      <c r="BP6" s="384"/>
      <c r="BQ6" s="384"/>
      <c r="BR6" s="384"/>
      <c r="BS6" s="384"/>
      <c r="BT6" s="384"/>
      <c r="BU6" s="385"/>
      <c r="BV6" s="383">
        <v>1896558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106.4</v>
      </c>
      <c r="CU6" s="528"/>
      <c r="CV6" s="528"/>
      <c r="CW6" s="528"/>
      <c r="CX6" s="528"/>
      <c r="CY6" s="528"/>
      <c r="CZ6" s="528"/>
      <c r="DA6" s="529"/>
      <c r="DB6" s="527">
        <v>108.1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427179</v>
      </c>
      <c r="BO7" s="384"/>
      <c r="BP7" s="384"/>
      <c r="BQ7" s="384"/>
      <c r="BR7" s="384"/>
      <c r="BS7" s="384"/>
      <c r="BT7" s="384"/>
      <c r="BU7" s="385"/>
      <c r="BV7" s="383">
        <v>871578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205817868</v>
      </c>
      <c r="CU7" s="384"/>
      <c r="CV7" s="384"/>
      <c r="CW7" s="384"/>
      <c r="CX7" s="384"/>
      <c r="CY7" s="384"/>
      <c r="CZ7" s="384"/>
      <c r="DA7" s="385"/>
      <c r="DB7" s="383">
        <v>202328382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2725154</v>
      </c>
      <c r="BO8" s="384"/>
      <c r="BP8" s="384"/>
      <c r="BQ8" s="384"/>
      <c r="BR8" s="384"/>
      <c r="BS8" s="384"/>
      <c r="BT8" s="384"/>
      <c r="BU8" s="385"/>
      <c r="BV8" s="383">
        <v>1024980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0.95</v>
      </c>
      <c r="CU8" s="491"/>
      <c r="CV8" s="491"/>
      <c r="CW8" s="491"/>
      <c r="CX8" s="491"/>
      <c r="CY8" s="491"/>
      <c r="CZ8" s="491"/>
      <c r="DA8" s="492"/>
      <c r="DB8" s="490">
        <v>0.95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961749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1700174</v>
      </c>
      <c r="BO9" s="384"/>
      <c r="BP9" s="384"/>
      <c r="BQ9" s="384"/>
      <c r="BR9" s="384"/>
      <c r="BS9" s="384"/>
      <c r="BT9" s="384"/>
      <c r="BU9" s="385"/>
      <c r="BV9" s="383">
        <v>-115275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24</v>
      </c>
      <c r="CU9" s="354"/>
      <c r="CV9" s="354"/>
      <c r="CW9" s="354"/>
      <c r="CX9" s="354"/>
      <c r="CY9" s="354"/>
      <c r="CZ9" s="354"/>
      <c r="DA9" s="355"/>
      <c r="DB9" s="353">
        <v>25.1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924319</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1664986</v>
      </c>
      <c r="BO10" s="384"/>
      <c r="BP10" s="384"/>
      <c r="BQ10" s="384"/>
      <c r="BR10" s="384"/>
      <c r="BS10" s="384"/>
      <c r="BT10" s="384"/>
      <c r="BU10" s="385"/>
      <c r="BV10" s="383">
        <v>925865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144</v>
      </c>
      <c r="BO11" s="384"/>
      <c r="BP11" s="384"/>
      <c r="BQ11" s="384"/>
      <c r="BR11" s="384"/>
      <c r="BS11" s="384"/>
      <c r="BT11" s="384"/>
      <c r="BU11" s="385"/>
      <c r="BV11" s="383">
        <v>116</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960051</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54932</v>
      </c>
      <c r="BO12" s="384"/>
      <c r="BP12" s="384"/>
      <c r="BQ12" s="384"/>
      <c r="BR12" s="384"/>
      <c r="BS12" s="384"/>
      <c r="BT12" s="384"/>
      <c r="BU12" s="385"/>
      <c r="BV12" s="383">
        <v>1012360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v>0.83</v>
      </c>
      <c r="CU12" s="491"/>
      <c r="CV12" s="491"/>
      <c r="CW12" s="491"/>
      <c r="CX12" s="491"/>
      <c r="CY12" s="491"/>
      <c r="CZ12" s="491"/>
      <c r="DA12" s="492"/>
      <c r="DB12" s="490">
        <v>2.59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120</v>
      </c>
      <c r="N13" s="480"/>
      <c r="O13" s="480"/>
      <c r="P13" s="480"/>
      <c r="Q13" s="481"/>
      <c r="R13" s="482">
        <v>939695</v>
      </c>
      <c r="S13" s="483"/>
      <c r="T13" s="483"/>
      <c r="U13" s="483"/>
      <c r="V13" s="484"/>
      <c r="W13" s="470" t="s">
        <v>121</v>
      </c>
      <c r="X13" s="396"/>
      <c r="Y13" s="396"/>
      <c r="Z13" s="396"/>
      <c r="AA13" s="396"/>
      <c r="AB13" s="397"/>
      <c r="AC13" s="359">
        <v>2984</v>
      </c>
      <c r="AD13" s="360"/>
      <c r="AE13" s="360"/>
      <c r="AF13" s="360"/>
      <c r="AG13" s="361"/>
      <c r="AH13" s="359">
        <v>3600</v>
      </c>
      <c r="AI13" s="360"/>
      <c r="AJ13" s="360"/>
      <c r="AK13" s="360"/>
      <c r="AL13" s="362"/>
      <c r="AM13" s="450" t="s">
        <v>122</v>
      </c>
      <c r="AN13" s="357"/>
      <c r="AO13" s="357"/>
      <c r="AP13" s="357"/>
      <c r="AQ13" s="357"/>
      <c r="AR13" s="357"/>
      <c r="AS13" s="357"/>
      <c r="AT13" s="358"/>
      <c r="AU13" s="438" t="s">
        <v>123</v>
      </c>
      <c r="AV13" s="439"/>
      <c r="AW13" s="439"/>
      <c r="AX13" s="439"/>
      <c r="AY13" s="363" t="s">
        <v>124</v>
      </c>
      <c r="AZ13" s="364"/>
      <c r="BA13" s="364"/>
      <c r="BB13" s="364"/>
      <c r="BC13" s="364"/>
      <c r="BD13" s="364"/>
      <c r="BE13" s="364"/>
      <c r="BF13" s="364"/>
      <c r="BG13" s="364"/>
      <c r="BH13" s="364"/>
      <c r="BI13" s="364"/>
      <c r="BJ13" s="364"/>
      <c r="BK13" s="364"/>
      <c r="BL13" s="364"/>
      <c r="BM13" s="365"/>
      <c r="BN13" s="383">
        <v>3310372</v>
      </c>
      <c r="BO13" s="384"/>
      <c r="BP13" s="384"/>
      <c r="BQ13" s="384"/>
      <c r="BR13" s="384"/>
      <c r="BS13" s="384"/>
      <c r="BT13" s="384"/>
      <c r="BU13" s="385"/>
      <c r="BV13" s="383">
        <v>-201654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18.399999999999999</v>
      </c>
      <c r="CU13" s="354"/>
      <c r="CV13" s="354"/>
      <c r="CW13" s="354"/>
      <c r="CX13" s="354"/>
      <c r="CY13" s="354"/>
      <c r="CZ13" s="354"/>
      <c r="DA13" s="355"/>
      <c r="DB13" s="353">
        <v>19.5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126</v>
      </c>
      <c r="M14" s="511"/>
      <c r="N14" s="511"/>
      <c r="O14" s="511"/>
      <c r="P14" s="511"/>
      <c r="Q14" s="512"/>
      <c r="R14" s="482">
        <v>958161</v>
      </c>
      <c r="S14" s="483"/>
      <c r="T14" s="483"/>
      <c r="U14" s="483"/>
      <c r="V14" s="484"/>
      <c r="W14" s="485"/>
      <c r="X14" s="399"/>
      <c r="Y14" s="399"/>
      <c r="Z14" s="399"/>
      <c r="AA14" s="399"/>
      <c r="AB14" s="400"/>
      <c r="AC14" s="475">
        <v>0.7</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6">
        <v>248</v>
      </c>
      <c r="CU14" s="454"/>
      <c r="CV14" s="454"/>
      <c r="CW14" s="454"/>
      <c r="CX14" s="454"/>
      <c r="CY14" s="454"/>
      <c r="CZ14" s="454"/>
      <c r="DA14" s="455"/>
      <c r="DB14" s="486">
        <v>261.10000000000002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120</v>
      </c>
      <c r="N15" s="480"/>
      <c r="O15" s="480"/>
      <c r="P15" s="480"/>
      <c r="Q15" s="481"/>
      <c r="R15" s="482">
        <v>938163</v>
      </c>
      <c r="S15" s="483"/>
      <c r="T15" s="483"/>
      <c r="U15" s="483"/>
      <c r="V15" s="484"/>
      <c r="W15" s="470" t="s">
        <v>128</v>
      </c>
      <c r="X15" s="396"/>
      <c r="Y15" s="396"/>
      <c r="Z15" s="396"/>
      <c r="AA15" s="396"/>
      <c r="AB15" s="397"/>
      <c r="AC15" s="359">
        <v>72402</v>
      </c>
      <c r="AD15" s="360"/>
      <c r="AE15" s="360"/>
      <c r="AF15" s="360"/>
      <c r="AG15" s="361"/>
      <c r="AH15" s="359">
        <v>82697</v>
      </c>
      <c r="AI15" s="360"/>
      <c r="AJ15" s="360"/>
      <c r="AK15" s="360"/>
      <c r="AL15" s="362"/>
      <c r="AM15" s="450"/>
      <c r="AN15" s="357"/>
      <c r="AO15" s="357"/>
      <c r="AP15" s="357"/>
      <c r="AQ15" s="357"/>
      <c r="AR15" s="357"/>
      <c r="AS15" s="357"/>
      <c r="AT15" s="358"/>
      <c r="AU15" s="438"/>
      <c r="AV15" s="439"/>
      <c r="AW15" s="439"/>
      <c r="AX15" s="439"/>
      <c r="AY15" s="375" t="s">
        <v>129</v>
      </c>
      <c r="AZ15" s="376"/>
      <c r="BA15" s="376"/>
      <c r="BB15" s="376"/>
      <c r="BC15" s="376"/>
      <c r="BD15" s="376"/>
      <c r="BE15" s="376"/>
      <c r="BF15" s="376"/>
      <c r="BG15" s="376"/>
      <c r="BH15" s="376"/>
      <c r="BI15" s="376"/>
      <c r="BJ15" s="376"/>
      <c r="BK15" s="376"/>
      <c r="BL15" s="376"/>
      <c r="BM15" s="377"/>
      <c r="BN15" s="378">
        <v>135864234</v>
      </c>
      <c r="BO15" s="379"/>
      <c r="BP15" s="379"/>
      <c r="BQ15" s="379"/>
      <c r="BR15" s="379"/>
      <c r="BS15" s="379"/>
      <c r="BT15" s="379"/>
      <c r="BU15" s="380"/>
      <c r="BV15" s="378">
        <v>134302368</v>
      </c>
      <c r="BW15" s="379"/>
      <c r="BX15" s="379"/>
      <c r="BY15" s="379"/>
      <c r="BZ15" s="379"/>
      <c r="CA15" s="379"/>
      <c r="CB15" s="379"/>
      <c r="CC15" s="380"/>
      <c r="CD15" s="487" t="s">
        <v>130</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131</v>
      </c>
      <c r="M16" s="473"/>
      <c r="N16" s="473"/>
      <c r="O16" s="473"/>
      <c r="P16" s="473"/>
      <c r="Q16" s="474"/>
      <c r="R16" s="467" t="s">
        <v>132</v>
      </c>
      <c r="S16" s="468"/>
      <c r="T16" s="468"/>
      <c r="U16" s="468"/>
      <c r="V16" s="469"/>
      <c r="W16" s="485"/>
      <c r="X16" s="399"/>
      <c r="Y16" s="399"/>
      <c r="Z16" s="399"/>
      <c r="AA16" s="399"/>
      <c r="AB16" s="400"/>
      <c r="AC16" s="475">
        <v>18.100000000000001</v>
      </c>
      <c r="AD16" s="476"/>
      <c r="AE16" s="476"/>
      <c r="AF16" s="476"/>
      <c r="AG16" s="477"/>
      <c r="AH16" s="475">
        <v>19.2</v>
      </c>
      <c r="AI16" s="476"/>
      <c r="AJ16" s="476"/>
      <c r="AK16" s="476"/>
      <c r="AL16" s="478"/>
      <c r="AM16" s="450"/>
      <c r="AN16" s="357"/>
      <c r="AO16" s="357"/>
      <c r="AP16" s="357"/>
      <c r="AQ16" s="357"/>
      <c r="AR16" s="357"/>
      <c r="AS16" s="357"/>
      <c r="AT16" s="358"/>
      <c r="AU16" s="438"/>
      <c r="AV16" s="439"/>
      <c r="AW16" s="439"/>
      <c r="AX16" s="439"/>
      <c r="AY16" s="363" t="s">
        <v>133</v>
      </c>
      <c r="AZ16" s="364"/>
      <c r="BA16" s="364"/>
      <c r="BB16" s="364"/>
      <c r="BC16" s="364"/>
      <c r="BD16" s="364"/>
      <c r="BE16" s="364"/>
      <c r="BF16" s="364"/>
      <c r="BG16" s="364"/>
      <c r="BH16" s="364"/>
      <c r="BI16" s="364"/>
      <c r="BJ16" s="364"/>
      <c r="BK16" s="364"/>
      <c r="BL16" s="364"/>
      <c r="BM16" s="365"/>
      <c r="BN16" s="383">
        <v>142669867</v>
      </c>
      <c r="BO16" s="384"/>
      <c r="BP16" s="384"/>
      <c r="BQ16" s="384"/>
      <c r="BR16" s="384"/>
      <c r="BS16" s="384"/>
      <c r="BT16" s="384"/>
      <c r="BU16" s="385"/>
      <c r="BV16" s="383">
        <v>141719986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134</v>
      </c>
      <c r="N17" s="465"/>
      <c r="O17" s="465"/>
      <c r="P17" s="465"/>
      <c r="Q17" s="466"/>
      <c r="R17" s="467" t="s">
        <v>132</v>
      </c>
      <c r="S17" s="468"/>
      <c r="T17" s="468"/>
      <c r="U17" s="468"/>
      <c r="V17" s="469"/>
      <c r="W17" s="470" t="s">
        <v>135</v>
      </c>
      <c r="X17" s="396"/>
      <c r="Y17" s="396"/>
      <c r="Z17" s="396"/>
      <c r="AA17" s="396"/>
      <c r="AB17" s="397"/>
      <c r="AC17" s="359">
        <v>324902</v>
      </c>
      <c r="AD17" s="360"/>
      <c r="AE17" s="360"/>
      <c r="AF17" s="360"/>
      <c r="AG17" s="361"/>
      <c r="AH17" s="359">
        <v>329735</v>
      </c>
      <c r="AI17" s="360"/>
      <c r="AJ17" s="360"/>
      <c r="AK17" s="360"/>
      <c r="AL17" s="362"/>
      <c r="AM17" s="450"/>
      <c r="AN17" s="357"/>
      <c r="AO17" s="357"/>
      <c r="AP17" s="357"/>
      <c r="AQ17" s="357"/>
      <c r="AR17" s="357"/>
      <c r="AS17" s="357"/>
      <c r="AT17" s="358"/>
      <c r="AU17" s="438"/>
      <c r="AV17" s="439"/>
      <c r="AW17" s="439"/>
      <c r="AX17" s="439"/>
      <c r="AY17" s="363" t="s">
        <v>136</v>
      </c>
      <c r="AZ17" s="364"/>
      <c r="BA17" s="364"/>
      <c r="BB17" s="364"/>
      <c r="BC17" s="364"/>
      <c r="BD17" s="364"/>
      <c r="BE17" s="364"/>
      <c r="BF17" s="364"/>
      <c r="BG17" s="364"/>
      <c r="BH17" s="364"/>
      <c r="BI17" s="364"/>
      <c r="BJ17" s="364"/>
      <c r="BK17" s="364"/>
      <c r="BL17" s="364"/>
      <c r="BM17" s="365"/>
      <c r="BN17" s="383">
        <v>177604749</v>
      </c>
      <c r="BO17" s="384"/>
      <c r="BP17" s="384"/>
      <c r="BQ17" s="384"/>
      <c r="BR17" s="384"/>
      <c r="BS17" s="384"/>
      <c r="BT17" s="384"/>
      <c r="BU17" s="385"/>
      <c r="BV17" s="383">
        <v>175103072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137</v>
      </c>
      <c r="C18" s="444"/>
      <c r="D18" s="444"/>
      <c r="E18" s="445"/>
      <c r="F18" s="445"/>
      <c r="G18" s="445"/>
      <c r="H18" s="445"/>
      <c r="I18" s="445"/>
      <c r="J18" s="445"/>
      <c r="K18" s="445"/>
      <c r="L18" s="446">
        <v>272.08</v>
      </c>
      <c r="M18" s="446"/>
      <c r="N18" s="446"/>
      <c r="O18" s="446"/>
      <c r="P18" s="446"/>
      <c r="Q18" s="446"/>
      <c r="R18" s="447"/>
      <c r="S18" s="447"/>
      <c r="T18" s="447"/>
      <c r="U18" s="447"/>
      <c r="V18" s="448"/>
      <c r="W18" s="462"/>
      <c r="X18" s="463"/>
      <c r="Y18" s="463"/>
      <c r="Z18" s="463"/>
      <c r="AA18" s="463"/>
      <c r="AB18" s="471"/>
      <c r="AC18" s="347">
        <v>81.2</v>
      </c>
      <c r="AD18" s="348"/>
      <c r="AE18" s="348"/>
      <c r="AF18" s="348"/>
      <c r="AG18" s="449"/>
      <c r="AH18" s="347">
        <v>76.400000000000006</v>
      </c>
      <c r="AI18" s="348"/>
      <c r="AJ18" s="348"/>
      <c r="AK18" s="348"/>
      <c r="AL18" s="349"/>
      <c r="AM18" s="450"/>
      <c r="AN18" s="357"/>
      <c r="AO18" s="357"/>
      <c r="AP18" s="357"/>
      <c r="AQ18" s="357"/>
      <c r="AR18" s="357"/>
      <c r="AS18" s="357"/>
      <c r="AT18" s="358"/>
      <c r="AU18" s="438"/>
      <c r="AV18" s="439"/>
      <c r="AW18" s="439"/>
      <c r="AX18" s="439"/>
      <c r="AY18" s="363" t="s">
        <v>138</v>
      </c>
      <c r="AZ18" s="364"/>
      <c r="BA18" s="364"/>
      <c r="BB18" s="364"/>
      <c r="BC18" s="364"/>
      <c r="BD18" s="364"/>
      <c r="BE18" s="364"/>
      <c r="BF18" s="364"/>
      <c r="BG18" s="364"/>
      <c r="BH18" s="364"/>
      <c r="BI18" s="364"/>
      <c r="BJ18" s="364"/>
      <c r="BK18" s="364"/>
      <c r="BL18" s="364"/>
      <c r="BM18" s="365"/>
      <c r="BN18" s="383">
        <v>201356834</v>
      </c>
      <c r="BO18" s="384"/>
      <c r="BP18" s="384"/>
      <c r="BQ18" s="384"/>
      <c r="BR18" s="384"/>
      <c r="BS18" s="384"/>
      <c r="BT18" s="384"/>
      <c r="BU18" s="385"/>
      <c r="BV18" s="383">
        <v>200598794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139</v>
      </c>
      <c r="C19" s="444"/>
      <c r="D19" s="444"/>
      <c r="E19" s="445"/>
      <c r="F19" s="445"/>
      <c r="G19" s="445"/>
      <c r="H19" s="445"/>
      <c r="I19" s="445"/>
      <c r="J19" s="445"/>
      <c r="K19" s="445"/>
      <c r="L19" s="451">
        <v>3535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140</v>
      </c>
      <c r="AZ19" s="364"/>
      <c r="BA19" s="364"/>
      <c r="BB19" s="364"/>
      <c r="BC19" s="364"/>
      <c r="BD19" s="364"/>
      <c r="BE19" s="364"/>
      <c r="BF19" s="364"/>
      <c r="BG19" s="364"/>
      <c r="BH19" s="364"/>
      <c r="BI19" s="364"/>
      <c r="BJ19" s="364"/>
      <c r="BK19" s="364"/>
      <c r="BL19" s="364"/>
      <c r="BM19" s="365"/>
      <c r="BN19" s="383">
        <v>235203807</v>
      </c>
      <c r="BO19" s="384"/>
      <c r="BP19" s="384"/>
      <c r="BQ19" s="384"/>
      <c r="BR19" s="384"/>
      <c r="BS19" s="384"/>
      <c r="BT19" s="384"/>
      <c r="BU19" s="385"/>
      <c r="BV19" s="383">
        <v>228882158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141</v>
      </c>
      <c r="C20" s="444"/>
      <c r="D20" s="444"/>
      <c r="E20" s="445"/>
      <c r="F20" s="445"/>
      <c r="G20" s="445"/>
      <c r="H20" s="445"/>
      <c r="I20" s="445"/>
      <c r="J20" s="445"/>
      <c r="K20" s="445"/>
      <c r="L20" s="451">
        <v>406309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731339839</v>
      </c>
      <c r="BO23" s="384"/>
      <c r="BP23" s="384"/>
      <c r="BQ23" s="384"/>
      <c r="BR23" s="384"/>
      <c r="BS23" s="384"/>
      <c r="BT23" s="384"/>
      <c r="BU23" s="385"/>
      <c r="BV23" s="383">
        <v>736919406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9520</v>
      </c>
      <c r="R24" s="360"/>
      <c r="S24" s="360"/>
      <c r="T24" s="360"/>
      <c r="U24" s="360"/>
      <c r="V24" s="361"/>
      <c r="W24" s="425"/>
      <c r="X24" s="416"/>
      <c r="Y24" s="417"/>
      <c r="Z24" s="356" t="s">
        <v>151</v>
      </c>
      <c r="AA24" s="357"/>
      <c r="AB24" s="357"/>
      <c r="AC24" s="357"/>
      <c r="AD24" s="357"/>
      <c r="AE24" s="357"/>
      <c r="AF24" s="357"/>
      <c r="AG24" s="358"/>
      <c r="AH24" s="359">
        <v>5712</v>
      </c>
      <c r="AI24" s="360"/>
      <c r="AJ24" s="360"/>
      <c r="AK24" s="360"/>
      <c r="AL24" s="361"/>
      <c r="AM24" s="359">
        <v>17969952</v>
      </c>
      <c r="AN24" s="360"/>
      <c r="AO24" s="360"/>
      <c r="AP24" s="360"/>
      <c r="AQ24" s="360"/>
      <c r="AR24" s="361"/>
      <c r="AS24" s="359">
        <v>3146</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141449079</v>
      </c>
      <c r="BO24" s="384"/>
      <c r="BP24" s="384"/>
      <c r="BQ24" s="384"/>
      <c r="BR24" s="384"/>
      <c r="BS24" s="384"/>
      <c r="BT24" s="384"/>
      <c r="BU24" s="385"/>
      <c r="BV24" s="383">
        <v>144837460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3</v>
      </c>
      <c r="M25" s="360"/>
      <c r="N25" s="360"/>
      <c r="O25" s="360"/>
      <c r="P25" s="361"/>
      <c r="Q25" s="359">
        <v>8640</v>
      </c>
      <c r="R25" s="360"/>
      <c r="S25" s="360"/>
      <c r="T25" s="360"/>
      <c r="U25" s="360"/>
      <c r="V25" s="361"/>
      <c r="W25" s="425"/>
      <c r="X25" s="416"/>
      <c r="Y25" s="417"/>
      <c r="Z25" s="356" t="s">
        <v>154</v>
      </c>
      <c r="AA25" s="357"/>
      <c r="AB25" s="357"/>
      <c r="AC25" s="357"/>
      <c r="AD25" s="357"/>
      <c r="AE25" s="357"/>
      <c r="AF25" s="357"/>
      <c r="AG25" s="358"/>
      <c r="AH25" s="359">
        <v>928</v>
      </c>
      <c r="AI25" s="360"/>
      <c r="AJ25" s="360"/>
      <c r="AK25" s="360"/>
      <c r="AL25" s="361"/>
      <c r="AM25" s="359">
        <v>3026208</v>
      </c>
      <c r="AN25" s="360"/>
      <c r="AO25" s="360"/>
      <c r="AP25" s="360"/>
      <c r="AQ25" s="360"/>
      <c r="AR25" s="361"/>
      <c r="AS25" s="359">
        <v>3261</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93847703</v>
      </c>
      <c r="BO25" s="379"/>
      <c r="BP25" s="379"/>
      <c r="BQ25" s="379"/>
      <c r="BR25" s="379"/>
      <c r="BS25" s="379"/>
      <c r="BT25" s="379"/>
      <c r="BU25" s="380"/>
      <c r="BV25" s="378">
        <v>104756532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6300</v>
      </c>
      <c r="R26" s="360"/>
      <c r="S26" s="360"/>
      <c r="T26" s="360"/>
      <c r="U26" s="360"/>
      <c r="V26" s="361"/>
      <c r="W26" s="425"/>
      <c r="X26" s="416"/>
      <c r="Y26" s="417"/>
      <c r="Z26" s="356" t="s">
        <v>157</v>
      </c>
      <c r="AA26" s="436"/>
      <c r="AB26" s="436"/>
      <c r="AC26" s="436"/>
      <c r="AD26" s="436"/>
      <c r="AE26" s="436"/>
      <c r="AF26" s="436"/>
      <c r="AG26" s="437"/>
      <c r="AH26" s="359">
        <v>554</v>
      </c>
      <c r="AI26" s="360"/>
      <c r="AJ26" s="360"/>
      <c r="AK26" s="360"/>
      <c r="AL26" s="361"/>
      <c r="AM26" s="359">
        <v>1573914</v>
      </c>
      <c r="AN26" s="360"/>
      <c r="AO26" s="360"/>
      <c r="AP26" s="360"/>
      <c r="AQ26" s="360"/>
      <c r="AR26" s="361"/>
      <c r="AS26" s="359">
        <v>2841</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v>3018765</v>
      </c>
      <c r="BO26" s="384"/>
      <c r="BP26" s="384"/>
      <c r="BQ26" s="384"/>
      <c r="BR26" s="384"/>
      <c r="BS26" s="384"/>
      <c r="BT26" s="384"/>
      <c r="BU26" s="385"/>
      <c r="BV26" s="383">
        <v>2910157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8835</v>
      </c>
      <c r="R27" s="360"/>
      <c r="S27" s="360"/>
      <c r="T27" s="360"/>
      <c r="U27" s="360"/>
      <c r="V27" s="361"/>
      <c r="W27" s="425"/>
      <c r="X27" s="416"/>
      <c r="Y27" s="417"/>
      <c r="Z27" s="356" t="s">
        <v>160</v>
      </c>
      <c r="AA27" s="357"/>
      <c r="AB27" s="357"/>
      <c r="AC27" s="357"/>
      <c r="AD27" s="357"/>
      <c r="AE27" s="357"/>
      <c r="AF27" s="357"/>
      <c r="AG27" s="358"/>
      <c r="AH27" s="359">
        <v>197</v>
      </c>
      <c r="AI27" s="360"/>
      <c r="AJ27" s="360"/>
      <c r="AK27" s="360"/>
      <c r="AL27" s="361"/>
      <c r="AM27" s="359">
        <v>774631</v>
      </c>
      <c r="AN27" s="360"/>
      <c r="AO27" s="360"/>
      <c r="AP27" s="360"/>
      <c r="AQ27" s="360"/>
      <c r="AR27" s="361"/>
      <c r="AS27" s="359">
        <v>3932</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162</v>
      </c>
      <c r="BO27" s="387"/>
      <c r="BP27" s="387"/>
      <c r="BQ27" s="387"/>
      <c r="BR27" s="387"/>
      <c r="BS27" s="387"/>
      <c r="BT27" s="387"/>
      <c r="BU27" s="388"/>
      <c r="BV27" s="386" t="s">
        <v>162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7980</v>
      </c>
      <c r="R28" s="360"/>
      <c r="S28" s="360"/>
      <c r="T28" s="360"/>
      <c r="U28" s="360"/>
      <c r="V28" s="361"/>
      <c r="W28" s="425"/>
      <c r="X28" s="416"/>
      <c r="Y28" s="417"/>
      <c r="Z28" s="356" t="s">
        <v>164</v>
      </c>
      <c r="AA28" s="357"/>
      <c r="AB28" s="357"/>
      <c r="AC28" s="357"/>
      <c r="AD28" s="357"/>
      <c r="AE28" s="357"/>
      <c r="AF28" s="357"/>
      <c r="AG28" s="358"/>
      <c r="AH28" s="359" t="s">
        <v>162</v>
      </c>
      <c r="AI28" s="360"/>
      <c r="AJ28" s="360"/>
      <c r="AK28" s="360"/>
      <c r="AL28" s="361"/>
      <c r="AM28" s="359" t="s">
        <v>162</v>
      </c>
      <c r="AN28" s="360"/>
      <c r="AO28" s="360"/>
      <c r="AP28" s="360"/>
      <c r="AQ28" s="360"/>
      <c r="AR28" s="361"/>
      <c r="AS28" s="359" t="s">
        <v>162</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3684552</v>
      </c>
      <c r="BO28" s="379"/>
      <c r="BP28" s="379"/>
      <c r="BQ28" s="379"/>
      <c r="BR28" s="379"/>
      <c r="BS28" s="379"/>
      <c r="BT28" s="379"/>
      <c r="BU28" s="380"/>
      <c r="BV28" s="378">
        <v>2074498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52</v>
      </c>
      <c r="M29" s="360"/>
      <c r="N29" s="360"/>
      <c r="O29" s="360"/>
      <c r="P29" s="361"/>
      <c r="Q29" s="359">
        <v>7315</v>
      </c>
      <c r="R29" s="360"/>
      <c r="S29" s="360"/>
      <c r="T29" s="360"/>
      <c r="U29" s="360"/>
      <c r="V29" s="361"/>
      <c r="W29" s="425"/>
      <c r="X29" s="416"/>
      <c r="Y29" s="417"/>
      <c r="Z29" s="356" t="s">
        <v>168</v>
      </c>
      <c r="AA29" s="357"/>
      <c r="AB29" s="357"/>
      <c r="AC29" s="357"/>
      <c r="AD29" s="357"/>
      <c r="AE29" s="357"/>
      <c r="AF29" s="357"/>
      <c r="AG29" s="358"/>
      <c r="AH29" s="359">
        <v>5909</v>
      </c>
      <c r="AI29" s="360"/>
      <c r="AJ29" s="360"/>
      <c r="AK29" s="360"/>
      <c r="AL29" s="361"/>
      <c r="AM29" s="359">
        <v>18744583</v>
      </c>
      <c r="AN29" s="360"/>
      <c r="AO29" s="360"/>
      <c r="AP29" s="360"/>
      <c r="AQ29" s="360"/>
      <c r="AR29" s="361"/>
      <c r="AS29" s="359">
        <v>3172</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162</v>
      </c>
      <c r="BO29" s="384"/>
      <c r="BP29" s="384"/>
      <c r="BQ29" s="384"/>
      <c r="BR29" s="384"/>
      <c r="BS29" s="384"/>
      <c r="BT29" s="384"/>
      <c r="BU29" s="385"/>
      <c r="BV29" s="383" t="s">
        <v>162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102.5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7690241</v>
      </c>
      <c r="BO30" s="387"/>
      <c r="BP30" s="387"/>
      <c r="BQ30" s="387"/>
      <c r="BR30" s="387"/>
      <c r="BS30" s="387"/>
      <c r="BT30" s="387"/>
      <c r="BU30" s="388"/>
      <c r="BV30" s="386">
        <v>7635813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9</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13</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IF('各会計、関係団体の財政状況及び健全化判断比率'!B35="","",'各会計、関係団体の財政状況及び健全化判断比率'!B35)</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19</v>
      </c>
      <c r="BX34" s="343"/>
      <c r="BY34" s="342" t="str">
        <f>IF('各会計、関係団体の財政状況及び健全化判断比率'!B68="","",'各会計、関係団体の財政状況及び健全化判断比率'!B68)</f>
        <v>千葉県市町村総合事務組合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千葉市国際交流協会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母子寡婦福祉資金貸付事業特別会計</v>
      </c>
      <c r="F35" s="342"/>
      <c r="G35" s="342"/>
      <c r="H35" s="342"/>
      <c r="I35" s="342"/>
      <c r="J35" s="342"/>
      <c r="K35" s="342"/>
      <c r="L35" s="342"/>
      <c r="M35" s="342"/>
      <c r="N35" s="342"/>
      <c r="O35" s="342"/>
      <c r="P35" s="342"/>
      <c r="Q35" s="342"/>
      <c r="R35" s="342"/>
      <c r="S35" s="342"/>
      <c r="T35" s="165"/>
      <c r="U35" s="343">
        <f>IF(W35="","",U34+1)</f>
        <v>10</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14</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f t="shared" ref="BE35:BE43" si="1">IF(BG35="","",BE34+1)</f>
        <v>17</v>
      </c>
      <c r="BF35" s="343"/>
      <c r="BG35" s="342" t="str">
        <f>IF('各会計、関係団体の財政状況及び健全化判断比率'!B36="","",'各会計、関係団体の財政状況及び健全化判断比率'!B36)</f>
        <v>中央卸売市場事業特別会計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20</v>
      </c>
      <c r="BX35" s="343"/>
      <c r="BY35" s="342" t="str">
        <f>IF('各会計、関係団体の財政状況及び健全化判断比率'!B69="","",'各会計、関係団体の財政状況及び健全化判断比率'!B69)</f>
        <v>千葉県市町村総合事務組合
（千葉県自治会館管理運営特別会計）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千葉市都市整備公社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霊園事業特別会計</v>
      </c>
      <c r="F36" s="342"/>
      <c r="G36" s="342"/>
      <c r="H36" s="342"/>
      <c r="I36" s="342"/>
      <c r="J36" s="342"/>
      <c r="K36" s="342"/>
      <c r="L36" s="342"/>
      <c r="M36" s="342"/>
      <c r="N36" s="342"/>
      <c r="O36" s="342"/>
      <c r="P36" s="342"/>
      <c r="Q36" s="342"/>
      <c r="R36" s="342"/>
      <c r="S36" s="342"/>
      <c r="T36" s="165"/>
      <c r="U36" s="343">
        <f t="shared" ref="U36:U43" si="4">IF(W36="","",U35+1)</f>
        <v>11</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15</v>
      </c>
      <c r="AN36" s="343"/>
      <c r="AO36" s="342" t="str">
        <f>IF('各会計、関係団体の財政状況及び健全化判断比率'!B34="","",'各会計、関係団体の財政状況及び健全化判断比率'!B34)</f>
        <v>水道事業会計</v>
      </c>
      <c r="AP36" s="342"/>
      <c r="AQ36" s="342"/>
      <c r="AR36" s="342"/>
      <c r="AS36" s="342"/>
      <c r="AT36" s="342"/>
      <c r="AU36" s="342"/>
      <c r="AV36" s="342"/>
      <c r="AW36" s="342"/>
      <c r="AX36" s="342"/>
      <c r="AY36" s="342"/>
      <c r="AZ36" s="342"/>
      <c r="BA36" s="342"/>
      <c r="BB36" s="342"/>
      <c r="BC36" s="342"/>
      <c r="BD36" s="165"/>
      <c r="BE36" s="343">
        <f t="shared" si="1"/>
        <v>18</v>
      </c>
      <c r="BF36" s="343"/>
      <c r="BG36" s="342" t="str">
        <f>IF('各会計、関係団体の財政状況及び健全化判断比率'!B37="","",'各会計、関係団体の財政状況及び健全化判断比率'!B37)</f>
        <v>動物公園事業特別会計</v>
      </c>
      <c r="BH36" s="342"/>
      <c r="BI36" s="342"/>
      <c r="BJ36" s="342"/>
      <c r="BK36" s="342"/>
      <c r="BL36" s="342"/>
      <c r="BM36" s="342"/>
      <c r="BN36" s="342"/>
      <c r="BO36" s="342"/>
      <c r="BP36" s="342"/>
      <c r="BQ36" s="342"/>
      <c r="BR36" s="342"/>
      <c r="BS36" s="342"/>
      <c r="BT36" s="342"/>
      <c r="BU36" s="342"/>
      <c r="BV36" s="165"/>
      <c r="BW36" s="343">
        <f t="shared" si="2"/>
        <v>21</v>
      </c>
      <c r="BX36" s="343"/>
      <c r="BY36" s="342" t="str">
        <f>IF('各会計、関係団体の財政状況及び健全化判断比率'!B70="","",'各会計、関係団体の財政状況及び健全化判断比率'!B70)</f>
        <v>千葉県市町村総合事務組合
（千葉県自治研修センター特別会計）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千葉市文化振興財団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都市計画土地区画整理事業特別会計</v>
      </c>
      <c r="F37" s="342"/>
      <c r="G37" s="342"/>
      <c r="H37" s="342"/>
      <c r="I37" s="342"/>
      <c r="J37" s="342"/>
      <c r="K37" s="342"/>
      <c r="L37" s="342"/>
      <c r="M37" s="342"/>
      <c r="N37" s="342"/>
      <c r="O37" s="342"/>
      <c r="P37" s="342"/>
      <c r="Q37" s="342"/>
      <c r="R37" s="342"/>
      <c r="S37" s="342"/>
      <c r="T37" s="165"/>
      <c r="U37" s="343">
        <f t="shared" si="4"/>
        <v>12</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22</v>
      </c>
      <c r="BX37" s="343"/>
      <c r="BY37" s="342" t="str">
        <f>IF('各会計、関係団体の財政状況及び健全化判断比率'!B71="","",'各会計、関係団体の財政状況及び健全化判断比率'!B71)</f>
        <v>千葉県市町村総合事務組合
（千葉県市町村交通災害共済特別会計）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千葉市スポーツ振興財団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市街地再開発事業特別会計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23</v>
      </c>
      <c r="BX38" s="343"/>
      <c r="BY38" s="342" t="str">
        <f>IF('各会計、関係団体の財政状況及び健全化判断比率'!B72="","",'各会計、関係団体の財政状況及び健全化判断比率'!B72)</f>
        <v>千葉県後期高齢者医療広域連合
（一般会計）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千葉市保健医療事業団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公共用地取得事業特別会計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24</v>
      </c>
      <c r="BX39" s="343"/>
      <c r="BY39" s="342" t="str">
        <f>IF('各会計、関係団体の財政状況及び健全化判断比率'!B73="","",'各会計、関係団体の財政状況及び健全化判断比率'!B73)</f>
        <v>千葉県後期高齢者医療広域連合
（特別会計）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千葉市産業振興財団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f t="shared" si="5"/>
        <v>7</v>
      </c>
      <c r="D40" s="343"/>
      <c r="E40" s="342" t="str">
        <f>IF('各会計、関係団体の財政状況及び健全化判断比率'!B13="","",'各会計、関係団体の財政状況及び健全化判断比率'!B13)</f>
        <v>学校給食センター事業特別会計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千葉市みどりの協会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f t="shared" si="5"/>
        <v>8</v>
      </c>
      <c r="D41" s="343"/>
      <c r="E41" s="342" t="str">
        <f>IF('各会計、関係団体の財政状況及び健全化判断比率'!B14="","",'各会計、関係団体の財政状況及び健全化判断比率'!B14)</f>
        <v>公債管理特別会計</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千葉市防災普及公社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千葉市教育振興財団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千葉市シルバー人材センター</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election activeCell="Q53" sqref="Q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79" t="s">
        <v>23</v>
      </c>
      <c r="C41" s="1180"/>
      <c r="D41" s="81"/>
      <c r="E41" s="1181" t="s">
        <v>24</v>
      </c>
      <c r="F41" s="1181"/>
      <c r="G41" s="1181"/>
      <c r="H41" s="1182"/>
      <c r="I41" s="82">
        <v>795312</v>
      </c>
      <c r="J41" s="83">
        <v>819911</v>
      </c>
      <c r="K41" s="83">
        <v>831387</v>
      </c>
      <c r="L41" s="83">
        <v>840066</v>
      </c>
      <c r="M41" s="84">
        <v>848588</v>
      </c>
    </row>
    <row r="42" spans="2:13" ht="27.75" customHeight="1">
      <c r="B42" s="1169"/>
      <c r="C42" s="1170"/>
      <c r="D42" s="85"/>
      <c r="E42" s="1173" t="s">
        <v>25</v>
      </c>
      <c r="F42" s="1173"/>
      <c r="G42" s="1173"/>
      <c r="H42" s="1174"/>
      <c r="I42" s="86">
        <v>64889</v>
      </c>
      <c r="J42" s="87">
        <v>57920</v>
      </c>
      <c r="K42" s="87">
        <v>50736</v>
      </c>
      <c r="L42" s="87">
        <v>41046</v>
      </c>
      <c r="M42" s="88">
        <v>35879</v>
      </c>
    </row>
    <row r="43" spans="2:13" ht="27.75" customHeight="1">
      <c r="B43" s="1169"/>
      <c r="C43" s="1170"/>
      <c r="D43" s="85"/>
      <c r="E43" s="1173" t="s">
        <v>26</v>
      </c>
      <c r="F43" s="1173"/>
      <c r="G43" s="1173"/>
      <c r="H43" s="1174"/>
      <c r="I43" s="86">
        <v>185328</v>
      </c>
      <c r="J43" s="87">
        <v>176647</v>
      </c>
      <c r="K43" s="87">
        <v>171070</v>
      </c>
      <c r="L43" s="87">
        <v>167766</v>
      </c>
      <c r="M43" s="88">
        <v>166097</v>
      </c>
    </row>
    <row r="44" spans="2:13" ht="27.75" customHeight="1">
      <c r="B44" s="1169"/>
      <c r="C44" s="1170"/>
      <c r="D44" s="85"/>
      <c r="E44" s="1173" t="s">
        <v>27</v>
      </c>
      <c r="F44" s="1173"/>
      <c r="G44" s="1173"/>
      <c r="H44" s="1174"/>
      <c r="I44" s="86" t="s">
        <v>485</v>
      </c>
      <c r="J44" s="87" t="s">
        <v>485</v>
      </c>
      <c r="K44" s="87" t="s">
        <v>485</v>
      </c>
      <c r="L44" s="87" t="s">
        <v>485</v>
      </c>
      <c r="M44" s="88" t="s">
        <v>485</v>
      </c>
    </row>
    <row r="45" spans="2:13" ht="27.75" customHeight="1">
      <c r="B45" s="1169"/>
      <c r="C45" s="1170"/>
      <c r="D45" s="85"/>
      <c r="E45" s="1173" t="s">
        <v>28</v>
      </c>
      <c r="F45" s="1173"/>
      <c r="G45" s="1173"/>
      <c r="H45" s="1174"/>
      <c r="I45" s="86">
        <v>58569</v>
      </c>
      <c r="J45" s="87">
        <v>56283</v>
      </c>
      <c r="K45" s="87">
        <v>53223</v>
      </c>
      <c r="L45" s="87">
        <v>51217</v>
      </c>
      <c r="M45" s="88">
        <v>47250</v>
      </c>
    </row>
    <row r="46" spans="2:13" ht="27.75" customHeight="1">
      <c r="B46" s="1169"/>
      <c r="C46" s="1170"/>
      <c r="D46" s="85"/>
      <c r="E46" s="1173" t="s">
        <v>29</v>
      </c>
      <c r="F46" s="1173"/>
      <c r="G46" s="1173"/>
      <c r="H46" s="1174"/>
      <c r="I46" s="86">
        <v>20831</v>
      </c>
      <c r="J46" s="87">
        <v>4458</v>
      </c>
      <c r="K46" s="87">
        <v>3767</v>
      </c>
      <c r="L46" s="87">
        <v>3164</v>
      </c>
      <c r="M46" s="88">
        <v>7334</v>
      </c>
    </row>
    <row r="47" spans="2:13" ht="27.75" customHeight="1">
      <c r="B47" s="1169"/>
      <c r="C47" s="1170"/>
      <c r="D47" s="85"/>
      <c r="E47" s="1173" t="s">
        <v>30</v>
      </c>
      <c r="F47" s="1173"/>
      <c r="G47" s="1173"/>
      <c r="H47" s="1174"/>
      <c r="I47" s="86">
        <v>870</v>
      </c>
      <c r="J47" s="87">
        <v>5758</v>
      </c>
      <c r="K47" s="87">
        <v>4975</v>
      </c>
      <c r="L47" s="87">
        <v>5242</v>
      </c>
      <c r="M47" s="88">
        <v>1714</v>
      </c>
    </row>
    <row r="48" spans="2:13" ht="27.75" customHeight="1">
      <c r="B48" s="1171"/>
      <c r="C48" s="1172"/>
      <c r="D48" s="85"/>
      <c r="E48" s="1173" t="s">
        <v>31</v>
      </c>
      <c r="F48" s="1173"/>
      <c r="G48" s="1173"/>
      <c r="H48" s="1174"/>
      <c r="I48" s="86" t="s">
        <v>485</v>
      </c>
      <c r="J48" s="87" t="s">
        <v>485</v>
      </c>
      <c r="K48" s="87" t="s">
        <v>485</v>
      </c>
      <c r="L48" s="87" t="s">
        <v>485</v>
      </c>
      <c r="M48" s="88" t="s">
        <v>485</v>
      </c>
    </row>
    <row r="49" spans="2:13" ht="27.75" customHeight="1">
      <c r="B49" s="1167" t="s">
        <v>32</v>
      </c>
      <c r="C49" s="1168"/>
      <c r="D49" s="89"/>
      <c r="E49" s="1173" t="s">
        <v>33</v>
      </c>
      <c r="F49" s="1173"/>
      <c r="G49" s="1173"/>
      <c r="H49" s="1174"/>
      <c r="I49" s="86">
        <v>27742</v>
      </c>
      <c r="J49" s="87">
        <v>39684</v>
      </c>
      <c r="K49" s="87">
        <v>57543</v>
      </c>
      <c r="L49" s="87">
        <v>71024</v>
      </c>
      <c r="M49" s="88">
        <v>88484</v>
      </c>
    </row>
    <row r="50" spans="2:13" ht="27.75" customHeight="1">
      <c r="B50" s="1169"/>
      <c r="C50" s="1170"/>
      <c r="D50" s="85"/>
      <c r="E50" s="1173" t="s">
        <v>34</v>
      </c>
      <c r="F50" s="1173"/>
      <c r="G50" s="1173"/>
      <c r="H50" s="1174"/>
      <c r="I50" s="86">
        <v>191760</v>
      </c>
      <c r="J50" s="87">
        <v>188663</v>
      </c>
      <c r="K50" s="87">
        <v>180023</v>
      </c>
      <c r="L50" s="87">
        <v>170902</v>
      </c>
      <c r="M50" s="88">
        <v>160443</v>
      </c>
    </row>
    <row r="51" spans="2:13" ht="27.75" customHeight="1">
      <c r="B51" s="1171"/>
      <c r="C51" s="1172"/>
      <c r="D51" s="85"/>
      <c r="E51" s="1173" t="s">
        <v>35</v>
      </c>
      <c r="F51" s="1173"/>
      <c r="G51" s="1173"/>
      <c r="H51" s="1174"/>
      <c r="I51" s="86">
        <v>394696</v>
      </c>
      <c r="J51" s="87">
        <v>402381</v>
      </c>
      <c r="K51" s="87">
        <v>408318</v>
      </c>
      <c r="L51" s="87">
        <v>413493</v>
      </c>
      <c r="M51" s="88">
        <v>419159</v>
      </c>
    </row>
    <row r="52" spans="2:13" ht="27.75" customHeight="1" thickBot="1">
      <c r="B52" s="1175" t="s">
        <v>36</v>
      </c>
      <c r="C52" s="1176"/>
      <c r="D52" s="90"/>
      <c r="E52" s="1177" t="s">
        <v>37</v>
      </c>
      <c r="F52" s="1177"/>
      <c r="G52" s="1177"/>
      <c r="H52" s="1178"/>
      <c r="I52" s="91">
        <v>511600</v>
      </c>
      <c r="J52" s="92">
        <v>490249</v>
      </c>
      <c r="K52" s="92">
        <v>469272</v>
      </c>
      <c r="L52" s="92">
        <v>453082</v>
      </c>
      <c r="M52" s="93">
        <v>438775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45775</v>
      </c>
      <c r="E3" s="116"/>
      <c r="F3" s="117">
        <v>55769</v>
      </c>
      <c r="G3" s="118"/>
      <c r="H3" s="119"/>
    </row>
    <row r="4" spans="1:8">
      <c r="A4" s="120"/>
      <c r="B4" s="121"/>
      <c r="C4" s="122"/>
      <c r="D4" s="123">
        <v>32243</v>
      </c>
      <c r="E4" s="124"/>
      <c r="F4" s="125">
        <v>31551</v>
      </c>
      <c r="G4" s="126"/>
      <c r="H4" s="127"/>
    </row>
    <row r="5" spans="1:8">
      <c r="A5" s="108" t="s">
        <v>518</v>
      </c>
      <c r="B5" s="113"/>
      <c r="C5" s="114"/>
      <c r="D5" s="115">
        <v>38997</v>
      </c>
      <c r="E5" s="116"/>
      <c r="F5" s="117">
        <v>52334</v>
      </c>
      <c r="G5" s="118"/>
      <c r="H5" s="119"/>
    </row>
    <row r="6" spans="1:8">
      <c r="A6" s="120"/>
      <c r="B6" s="121"/>
      <c r="C6" s="122"/>
      <c r="D6" s="123">
        <v>26739</v>
      </c>
      <c r="E6" s="124"/>
      <c r="F6" s="125">
        <v>29965</v>
      </c>
      <c r="G6" s="126"/>
      <c r="H6" s="127"/>
    </row>
    <row r="7" spans="1:8">
      <c r="A7" s="108" t="s">
        <v>519</v>
      </c>
      <c r="B7" s="113"/>
      <c r="C7" s="114"/>
      <c r="D7" s="115">
        <v>31185</v>
      </c>
      <c r="E7" s="116"/>
      <c r="F7" s="117">
        <v>48794</v>
      </c>
      <c r="G7" s="118"/>
      <c r="H7" s="119"/>
    </row>
    <row r="8" spans="1:8">
      <c r="A8" s="120"/>
      <c r="B8" s="121"/>
      <c r="C8" s="122"/>
      <c r="D8" s="123">
        <v>19923</v>
      </c>
      <c r="E8" s="124"/>
      <c r="F8" s="125">
        <v>25698</v>
      </c>
      <c r="G8" s="126"/>
      <c r="H8" s="127"/>
    </row>
    <row r="9" spans="1:8">
      <c r="A9" s="108" t="s">
        <v>520</v>
      </c>
      <c r="B9" s="113"/>
      <c r="C9" s="114"/>
      <c r="D9" s="115">
        <v>34282</v>
      </c>
      <c r="E9" s="116"/>
      <c r="F9" s="117">
        <v>47129</v>
      </c>
      <c r="G9" s="118"/>
      <c r="H9" s="119"/>
    </row>
    <row r="10" spans="1:8">
      <c r="A10" s="120"/>
      <c r="B10" s="121"/>
      <c r="C10" s="122"/>
      <c r="D10" s="123">
        <v>20574</v>
      </c>
      <c r="E10" s="124"/>
      <c r="F10" s="125">
        <v>23069</v>
      </c>
      <c r="G10" s="126"/>
      <c r="H10" s="127"/>
    </row>
    <row r="11" spans="1:8">
      <c r="A11" s="108" t="s">
        <v>521</v>
      </c>
      <c r="B11" s="113"/>
      <c r="C11" s="114"/>
      <c r="D11" s="115">
        <v>32989</v>
      </c>
      <c r="E11" s="116"/>
      <c r="F11" s="117">
        <v>50848</v>
      </c>
      <c r="G11" s="118"/>
      <c r="H11" s="119"/>
    </row>
    <row r="12" spans="1:8">
      <c r="A12" s="120"/>
      <c r="B12" s="121"/>
      <c r="C12" s="128"/>
      <c r="D12" s="123">
        <v>17324</v>
      </c>
      <c r="E12" s="124"/>
      <c r="F12" s="125">
        <v>22583</v>
      </c>
      <c r="G12" s="126"/>
      <c r="H12" s="127"/>
    </row>
    <row r="13" spans="1:8">
      <c r="A13" s="108"/>
      <c r="B13" s="113"/>
      <c r="C13" s="129"/>
      <c r="D13" s="130">
        <v>36646</v>
      </c>
      <c r="E13" s="131"/>
      <c r="F13" s="132">
        <v>50975</v>
      </c>
      <c r="G13" s="133"/>
      <c r="H13" s="119"/>
    </row>
    <row r="14" spans="1:8">
      <c r="A14" s="120"/>
      <c r="B14" s="121"/>
      <c r="C14" s="122"/>
      <c r="D14" s="123">
        <v>23361</v>
      </c>
      <c r="E14" s="124"/>
      <c r="F14" s="125">
        <v>26573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0.36</v>
      </c>
      <c r="C19" s="134">
        <f>ROUND(VALUE(SUBSTITUTE(実質収支比率等に係る経年分析!G$48,"▲","-")),2)</f>
        <v>0.16</v>
      </c>
      <c r="D19" s="134">
        <f>ROUND(VALUE(SUBSTITUTE(実質収支比率等に係る経年分析!H$48,"▲","-")),2)</f>
        <v>0.56000000000000005</v>
      </c>
      <c r="E19" s="134">
        <f>ROUND(VALUE(SUBSTITUTE(実質収支比率等に係る経年分析!I$48,"▲","-")),2)</f>
        <v>0.51</v>
      </c>
      <c r="F19" s="134">
        <f>ROUND(VALUE(SUBSTITUTE(実質収支比率等に係る経年分析!J$48,"▲","-")),2)</f>
        <v>1.32</v>
      </c>
    </row>
    <row r="20" spans="1:11">
      <c r="A20" s="134" t="s">
        <v>42</v>
      </c>
      <c r="B20" s="134">
        <f>ROUND(VALUE(SUBSTITUTE(実質収支比率等に係る経年分析!F$47,"▲","-")),2)</f>
        <v>0.81</v>
      </c>
      <c r="C20" s="134">
        <f>ROUND(VALUE(SUBSTITUTE(実質収支比率等に係る経年分析!G$47,"▲","-")),2)</f>
        <v>0.55000000000000004</v>
      </c>
      <c r="D20" s="134">
        <f>ROUND(VALUE(SUBSTITUTE(実質収支比率等に係る経年分析!H$47,"▲","-")),2)</f>
        <v>1.06</v>
      </c>
      <c r="E20" s="134">
        <f>ROUND(VALUE(SUBSTITUTE(実質収支比率等に係る経年分析!I$47,"▲","-")),2)</f>
        <v>1.03</v>
      </c>
      <c r="F20" s="134">
        <f>ROUND(VALUE(SUBSTITUTE(実質収支比率等に係る経年分析!J$47,"▲","-")),2)</f>
        <v>1.79</v>
      </c>
    </row>
    <row r="21" spans="1:11">
      <c r="A21" s="134" t="s">
        <v>43</v>
      </c>
      <c r="B21" s="134">
        <f>IF(ISNUMBER(VALUE(SUBSTITUTE(実質収支比率等に係る経年分析!F$49,"▲","-"))),ROUND(VALUE(SUBSTITUTE(実質収支比率等に係る経年分析!F$49,"▲","-")),2),NA())</f>
        <v>0.63</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1.61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0.56000000000000005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0.56000000000000005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3.86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5.77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5.75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4.8099999999999996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40479</v>
      </c>
      <c r="E42" s="136"/>
      <c r="F42" s="136"/>
      <c r="G42" s="136">
        <f>'実質公債費比率（分子）の構造'!L$52</f>
        <v>41195</v>
      </c>
      <c r="H42" s="136"/>
      <c r="I42" s="136"/>
      <c r="J42" s="136">
        <f>'実質公債費比率（分子）の構造'!M$52</f>
        <v>42158</v>
      </c>
      <c r="K42" s="136"/>
      <c r="L42" s="136"/>
      <c r="M42" s="136">
        <f>'実質公債費比率（分子）の構造'!N$52</f>
        <v>39988</v>
      </c>
      <c r="N42" s="136"/>
      <c r="O42" s="136"/>
      <c r="P42" s="136">
        <f>'実質公債費比率（分子）の構造'!O$52</f>
        <v>40253</v>
      </c>
    </row>
    <row r="43" spans="1:16">
      <c r="A43" s="136" t="s">
        <v>51</v>
      </c>
      <c r="B43" s="136">
        <f>'実質公債費比率（分子）の構造'!K$51</f>
        <v>30</v>
      </c>
      <c r="C43" s="136"/>
      <c r="D43" s="136"/>
      <c r="E43" s="136">
        <f>'実質公債費比率（分子）の構造'!L$51</f>
        <v>16</v>
      </c>
      <c r="F43" s="136"/>
      <c r="G43" s="136"/>
      <c r="H43" s="136">
        <f>'実質公債費比率（分子）の構造'!M$51</f>
        <v>3</v>
      </c>
      <c r="I43" s="136"/>
      <c r="J43" s="136"/>
      <c r="K43" s="136">
        <f>'実質公債費比率（分子）の構造'!N$51</f>
        <v>2</v>
      </c>
      <c r="L43" s="136"/>
      <c r="M43" s="136"/>
      <c r="N43" s="136">
        <f>'実質公債費比率（分子）の構造'!O$51</f>
        <v>0</v>
      </c>
      <c r="O43" s="136"/>
      <c r="P43" s="136"/>
    </row>
    <row r="44" spans="1:16">
      <c r="A44" s="136" t="s">
        <v>52</v>
      </c>
      <c r="B44" s="136">
        <f>'実質公債費比率（分子）の構造'!K$50</f>
        <v>4648</v>
      </c>
      <c r="C44" s="136"/>
      <c r="D44" s="136"/>
      <c r="E44" s="136">
        <f>'実質公債費比率（分子）の構造'!L$50</f>
        <v>4054</v>
      </c>
      <c r="F44" s="136"/>
      <c r="G44" s="136"/>
      <c r="H44" s="136">
        <f>'実質公債費比率（分子）の構造'!M$50</f>
        <v>2911</v>
      </c>
      <c r="I44" s="136"/>
      <c r="J44" s="136"/>
      <c r="K44" s="136">
        <f>'実質公債費比率（分子）の構造'!N$50</f>
        <v>2741</v>
      </c>
      <c r="L44" s="136"/>
      <c r="M44" s="136"/>
      <c r="N44" s="136">
        <f>'実質公債費比率（分子）の構造'!O$50</f>
        <v>2914</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10820</v>
      </c>
      <c r="C46" s="136"/>
      <c r="D46" s="136"/>
      <c r="E46" s="136">
        <f>'実質公債費比率（分子）の構造'!L$48</f>
        <v>10712</v>
      </c>
      <c r="F46" s="136"/>
      <c r="G46" s="136"/>
      <c r="H46" s="136">
        <f>'実質公債費比率（分子）の構造'!M$48</f>
        <v>10920</v>
      </c>
      <c r="I46" s="136"/>
      <c r="J46" s="136"/>
      <c r="K46" s="136">
        <f>'実質公債費比率（分子）の構造'!N$48</f>
        <v>10616</v>
      </c>
      <c r="L46" s="136"/>
      <c r="M46" s="136"/>
      <c r="N46" s="136">
        <f>'実質公債費比率（分子）の構造'!O$48</f>
        <v>10143</v>
      </c>
      <c r="O46" s="136"/>
      <c r="P46" s="136"/>
    </row>
    <row r="47" spans="1:16">
      <c r="A47" s="136" t="s">
        <v>55</v>
      </c>
      <c r="B47" s="136">
        <f>'実質公債費比率（分子）の構造'!K$47</f>
        <v>20623</v>
      </c>
      <c r="C47" s="136"/>
      <c r="D47" s="136"/>
      <c r="E47" s="136">
        <f>'実質公債費比率（分子）の構造'!L$47</f>
        <v>22615</v>
      </c>
      <c r="F47" s="136"/>
      <c r="G47" s="136"/>
      <c r="H47" s="136">
        <f>'実質公債費比率（分子）の構造'!M$47</f>
        <v>24184</v>
      </c>
      <c r="I47" s="136"/>
      <c r="J47" s="136"/>
      <c r="K47" s="136">
        <f>'実質公債費比率（分子）の構造'!N$47</f>
        <v>25431</v>
      </c>
      <c r="L47" s="136"/>
      <c r="M47" s="136"/>
      <c r="N47" s="136">
        <f>'実質公債費比率（分子）の構造'!O$47</f>
        <v>25905</v>
      </c>
      <c r="O47" s="136"/>
      <c r="P47" s="136"/>
    </row>
    <row r="48" spans="1:16">
      <c r="A48" s="136" t="s">
        <v>56</v>
      </c>
      <c r="B48" s="136">
        <f>'実質公債費比率（分子）の構造'!K$46</f>
        <v>5540</v>
      </c>
      <c r="C48" s="136"/>
      <c r="D48" s="136"/>
      <c r="E48" s="136">
        <f>'実質公債費比率（分子）の構造'!L$46</f>
        <v>5695</v>
      </c>
      <c r="F48" s="136"/>
      <c r="G48" s="136"/>
      <c r="H48" s="136">
        <f>'実質公債費比率（分子）の構造'!M$46</f>
        <v>4233</v>
      </c>
      <c r="I48" s="136"/>
      <c r="J48" s="136"/>
      <c r="K48" s="136">
        <f>'実質公債費比率（分子）の構造'!N$46</f>
        <v>4631</v>
      </c>
      <c r="L48" s="136"/>
      <c r="M48" s="136"/>
      <c r="N48" s="136">
        <f>'実質公債費比率（分子）の構造'!O$46</f>
        <v>3416</v>
      </c>
      <c r="O48" s="136"/>
      <c r="P48" s="136"/>
    </row>
    <row r="49" spans="1:16">
      <c r="A49" s="136" t="s">
        <v>57</v>
      </c>
      <c r="B49" s="136">
        <f>'実質公債費比率（分子）の構造'!K$45</f>
        <v>35925</v>
      </c>
      <c r="C49" s="136"/>
      <c r="D49" s="136"/>
      <c r="E49" s="136">
        <f>'実質公債費比率（分子）の構造'!L$45</f>
        <v>34349</v>
      </c>
      <c r="F49" s="136"/>
      <c r="G49" s="136"/>
      <c r="H49" s="136">
        <f>'実質公債費比率（分子）の構造'!M$45</f>
        <v>31787</v>
      </c>
      <c r="I49" s="136"/>
      <c r="J49" s="136"/>
      <c r="K49" s="136">
        <f>'実質公債費比率（分子）の構造'!N$45</f>
        <v>30277</v>
      </c>
      <c r="L49" s="136"/>
      <c r="M49" s="136"/>
      <c r="N49" s="136">
        <f>'実質公債費比率（分子）の構造'!O$45</f>
        <v>28896</v>
      </c>
      <c r="O49" s="136"/>
      <c r="P49" s="136"/>
    </row>
    <row r="50" spans="1:16">
      <c r="A50" s="136" t="s">
        <v>58</v>
      </c>
      <c r="B50" s="136" t="e">
        <f>NA()</f>
        <v>#N/A</v>
      </c>
      <c r="C50" s="136">
        <f>IF(ISNUMBER('実質公債費比率（分子）の構造'!K$53),'実質公債費比率（分子）の構造'!K$53,NA())</f>
        <v>37107</v>
      </c>
      <c r="D50" s="136" t="e">
        <f>NA()</f>
        <v>#N/A</v>
      </c>
      <c r="E50" s="136" t="e">
        <f>NA()</f>
        <v>#N/A</v>
      </c>
      <c r="F50" s="136">
        <f>IF(ISNUMBER('実質公債費比率（分子）の構造'!L$53),'実質公債費比率（分子）の構造'!L$53,NA())</f>
        <v>36246</v>
      </c>
      <c r="G50" s="136" t="e">
        <f>NA()</f>
        <v>#N/A</v>
      </c>
      <c r="H50" s="136" t="e">
        <f>NA()</f>
        <v>#N/A</v>
      </c>
      <c r="I50" s="136">
        <f>IF(ISNUMBER('実質公債費比率（分子）の構造'!M$53),'実質公債費比率（分子）の構造'!M$53,NA())</f>
        <v>31880</v>
      </c>
      <c r="J50" s="136" t="e">
        <f>NA()</f>
        <v>#N/A</v>
      </c>
      <c r="K50" s="136" t="e">
        <f>NA()</f>
        <v>#N/A</v>
      </c>
      <c r="L50" s="136">
        <f>IF(ISNUMBER('実質公債費比率（分子）の構造'!N$53),'実質公債費比率（分子）の構造'!N$53,NA())</f>
        <v>33710</v>
      </c>
      <c r="M50" s="136" t="e">
        <f>NA()</f>
        <v>#N/A</v>
      </c>
      <c r="N50" s="136" t="e">
        <f>NA()</f>
        <v>#N/A</v>
      </c>
      <c r="O50" s="136">
        <f>IF(ISNUMBER('実質公債費比率（分子）の構造'!O$53),'実質公債費比率（分子）の構造'!O$53,NA())</f>
        <v>31021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394696</v>
      </c>
      <c r="E56" s="135"/>
      <c r="F56" s="135"/>
      <c r="G56" s="135">
        <f>'将来負担比率（分子）の構造'!J$51</f>
        <v>402381</v>
      </c>
      <c r="H56" s="135"/>
      <c r="I56" s="135"/>
      <c r="J56" s="135">
        <f>'将来負担比率（分子）の構造'!K$51</f>
        <v>408318</v>
      </c>
      <c r="K56" s="135"/>
      <c r="L56" s="135"/>
      <c r="M56" s="135">
        <f>'将来負担比率（分子）の構造'!L$51</f>
        <v>413493</v>
      </c>
      <c r="N56" s="135"/>
      <c r="O56" s="135"/>
      <c r="P56" s="135">
        <f>'将来負担比率（分子）の構造'!M$51</f>
        <v>419159</v>
      </c>
    </row>
    <row r="57" spans="1:16">
      <c r="A57" s="135" t="s">
        <v>34</v>
      </c>
      <c r="B57" s="135"/>
      <c r="C57" s="135"/>
      <c r="D57" s="135">
        <f>'将来負担比率（分子）の構造'!I$50</f>
        <v>191760</v>
      </c>
      <c r="E57" s="135"/>
      <c r="F57" s="135"/>
      <c r="G57" s="135">
        <f>'将来負担比率（分子）の構造'!J$50</f>
        <v>188663</v>
      </c>
      <c r="H57" s="135"/>
      <c r="I57" s="135"/>
      <c r="J57" s="135">
        <f>'将来負担比率（分子）の構造'!K$50</f>
        <v>180023</v>
      </c>
      <c r="K57" s="135"/>
      <c r="L57" s="135"/>
      <c r="M57" s="135">
        <f>'将来負担比率（分子）の構造'!L$50</f>
        <v>170902</v>
      </c>
      <c r="N57" s="135"/>
      <c r="O57" s="135"/>
      <c r="P57" s="135">
        <f>'将来負担比率（分子）の構造'!M$50</f>
        <v>160443</v>
      </c>
    </row>
    <row r="58" spans="1:16">
      <c r="A58" s="135" t="s">
        <v>33</v>
      </c>
      <c r="B58" s="135"/>
      <c r="C58" s="135"/>
      <c r="D58" s="135">
        <f>'将来負担比率（分子）の構造'!I$49</f>
        <v>27742</v>
      </c>
      <c r="E58" s="135"/>
      <c r="F58" s="135"/>
      <c r="G58" s="135">
        <f>'将来負担比率（分子）の構造'!J$49</f>
        <v>39684</v>
      </c>
      <c r="H58" s="135"/>
      <c r="I58" s="135"/>
      <c r="J58" s="135">
        <f>'将来負担比率（分子）の構造'!K$49</f>
        <v>57543</v>
      </c>
      <c r="K58" s="135"/>
      <c r="L58" s="135"/>
      <c r="M58" s="135">
        <f>'将来負担比率（分子）の構造'!L$49</f>
        <v>71024</v>
      </c>
      <c r="N58" s="135"/>
      <c r="O58" s="135"/>
      <c r="P58" s="135">
        <f>'将来負担比率（分子）の構造'!M$49</f>
        <v>88484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f>'将来負担比率（分子）の構造'!I$47</f>
        <v>870</v>
      </c>
      <c r="C60" s="135"/>
      <c r="D60" s="135"/>
      <c r="E60" s="135">
        <f>'将来負担比率（分子）の構造'!J$47</f>
        <v>5758</v>
      </c>
      <c r="F60" s="135"/>
      <c r="G60" s="135"/>
      <c r="H60" s="135">
        <f>'将来負担比率（分子）の構造'!K$47</f>
        <v>4975</v>
      </c>
      <c r="I60" s="135"/>
      <c r="J60" s="135"/>
      <c r="K60" s="135">
        <f>'将来負担比率（分子）の構造'!L$47</f>
        <v>5242</v>
      </c>
      <c r="L60" s="135"/>
      <c r="M60" s="135"/>
      <c r="N60" s="135">
        <f>'将来負担比率（分子）の構造'!M$47</f>
        <v>1714</v>
      </c>
      <c r="O60" s="135"/>
      <c r="P60" s="135"/>
    </row>
    <row r="61" spans="1:16">
      <c r="A61" s="135" t="s">
        <v>29</v>
      </c>
      <c r="B61" s="135">
        <f>'将来負担比率（分子）の構造'!I$46</f>
        <v>20831</v>
      </c>
      <c r="C61" s="135"/>
      <c r="D61" s="135"/>
      <c r="E61" s="135">
        <f>'将来負担比率（分子）の構造'!J$46</f>
        <v>4458</v>
      </c>
      <c r="F61" s="135"/>
      <c r="G61" s="135"/>
      <c r="H61" s="135">
        <f>'将来負担比率（分子）の構造'!K$46</f>
        <v>3767</v>
      </c>
      <c r="I61" s="135"/>
      <c r="J61" s="135"/>
      <c r="K61" s="135">
        <f>'将来負担比率（分子）の構造'!L$46</f>
        <v>3164</v>
      </c>
      <c r="L61" s="135"/>
      <c r="M61" s="135"/>
      <c r="N61" s="135">
        <f>'将来負担比率（分子）の構造'!M$46</f>
        <v>7334</v>
      </c>
      <c r="O61" s="135"/>
      <c r="P61" s="135"/>
    </row>
    <row r="62" spans="1:16">
      <c r="A62" s="135" t="s">
        <v>28</v>
      </c>
      <c r="B62" s="135">
        <f>'将来負担比率（分子）の構造'!I$45</f>
        <v>58569</v>
      </c>
      <c r="C62" s="135"/>
      <c r="D62" s="135"/>
      <c r="E62" s="135">
        <f>'将来負担比率（分子）の構造'!J$45</f>
        <v>56283</v>
      </c>
      <c r="F62" s="135"/>
      <c r="G62" s="135"/>
      <c r="H62" s="135">
        <f>'将来負担比率（分子）の構造'!K$45</f>
        <v>53223</v>
      </c>
      <c r="I62" s="135"/>
      <c r="J62" s="135"/>
      <c r="K62" s="135">
        <f>'将来負担比率（分子）の構造'!L$45</f>
        <v>51217</v>
      </c>
      <c r="L62" s="135"/>
      <c r="M62" s="135"/>
      <c r="N62" s="135">
        <f>'将来負担比率（分子）の構造'!M$45</f>
        <v>47250</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185328</v>
      </c>
      <c r="C64" s="135"/>
      <c r="D64" s="135"/>
      <c r="E64" s="135">
        <f>'将来負担比率（分子）の構造'!J$43</f>
        <v>176647</v>
      </c>
      <c r="F64" s="135"/>
      <c r="G64" s="135"/>
      <c r="H64" s="135">
        <f>'将来負担比率（分子）の構造'!K$43</f>
        <v>171070</v>
      </c>
      <c r="I64" s="135"/>
      <c r="J64" s="135"/>
      <c r="K64" s="135">
        <f>'将来負担比率（分子）の構造'!L$43</f>
        <v>167766</v>
      </c>
      <c r="L64" s="135"/>
      <c r="M64" s="135"/>
      <c r="N64" s="135">
        <f>'将来負担比率（分子）の構造'!M$43</f>
        <v>166097</v>
      </c>
      <c r="O64" s="135"/>
      <c r="P64" s="135"/>
    </row>
    <row r="65" spans="1:16">
      <c r="A65" s="135" t="s">
        <v>25</v>
      </c>
      <c r="B65" s="135">
        <f>'将来負担比率（分子）の構造'!I$42</f>
        <v>64889</v>
      </c>
      <c r="C65" s="135"/>
      <c r="D65" s="135"/>
      <c r="E65" s="135">
        <f>'将来負担比率（分子）の構造'!J$42</f>
        <v>57920</v>
      </c>
      <c r="F65" s="135"/>
      <c r="G65" s="135"/>
      <c r="H65" s="135">
        <f>'将来負担比率（分子）の構造'!K$42</f>
        <v>50736</v>
      </c>
      <c r="I65" s="135"/>
      <c r="J65" s="135"/>
      <c r="K65" s="135">
        <f>'将来負担比率（分子）の構造'!L$42</f>
        <v>41046</v>
      </c>
      <c r="L65" s="135"/>
      <c r="M65" s="135"/>
      <c r="N65" s="135">
        <f>'将来負担比率（分子）の構造'!M$42</f>
        <v>35879</v>
      </c>
      <c r="O65" s="135"/>
      <c r="P65" s="135"/>
    </row>
    <row r="66" spans="1:16">
      <c r="A66" s="135" t="s">
        <v>24</v>
      </c>
      <c r="B66" s="135">
        <f>'将来負担比率（分子）の構造'!I$41</f>
        <v>795312</v>
      </c>
      <c r="C66" s="135"/>
      <c r="D66" s="135"/>
      <c r="E66" s="135">
        <f>'将来負担比率（分子）の構造'!J$41</f>
        <v>819911</v>
      </c>
      <c r="F66" s="135"/>
      <c r="G66" s="135"/>
      <c r="H66" s="135">
        <f>'将来負担比率（分子）の構造'!K$41</f>
        <v>831387</v>
      </c>
      <c r="I66" s="135"/>
      <c r="J66" s="135"/>
      <c r="K66" s="135">
        <f>'将来負担比率（分子）の構造'!L$41</f>
        <v>840066</v>
      </c>
      <c r="L66" s="135"/>
      <c r="M66" s="135"/>
      <c r="N66" s="135">
        <f>'将来負担比率（分子）の構造'!M$41</f>
        <v>848588</v>
      </c>
      <c r="O66" s="135"/>
      <c r="P66" s="135"/>
    </row>
    <row r="67" spans="1:16">
      <c r="A67" s="135" t="s">
        <v>62</v>
      </c>
      <c r="B67" s="135" t="e">
        <f>NA()</f>
        <v>#N/A</v>
      </c>
      <c r="C67" s="135">
        <f>IF(ISNUMBER('将来負担比率（分子）の構造'!I$52), IF('将来負担比率（分子）の構造'!I$52 &lt; 0, 0, '将来負担比率（分子）の構造'!I$52), NA())</f>
        <v>511600</v>
      </c>
      <c r="D67" s="135" t="e">
        <f>NA()</f>
        <v>#N/A</v>
      </c>
      <c r="E67" s="135" t="e">
        <f>NA()</f>
        <v>#N/A</v>
      </c>
      <c r="F67" s="135">
        <f>IF(ISNUMBER('将来負担比率（分子）の構造'!J$52), IF('将来負担比率（分子）の構造'!J$52 &lt; 0, 0, '将来負担比率（分子）の構造'!J$52), NA())</f>
        <v>490249</v>
      </c>
      <c r="G67" s="135" t="e">
        <f>NA()</f>
        <v>#N/A</v>
      </c>
      <c r="H67" s="135" t="e">
        <f>NA()</f>
        <v>#N/A</v>
      </c>
      <c r="I67" s="135">
        <f>IF(ISNUMBER('将来負担比率（分子）の構造'!K$52), IF('将来負担比率（分子）の構造'!K$52 &lt; 0, 0, '将来負担比率（分子）の構造'!K$52), NA())</f>
        <v>469272</v>
      </c>
      <c r="J67" s="135" t="e">
        <f>NA()</f>
        <v>#N/A</v>
      </c>
      <c r="K67" s="135" t="e">
        <f>NA()</f>
        <v>#N/A</v>
      </c>
      <c r="L67" s="135">
        <f>IF(ISNUMBER('将来負担比率（分子）の構造'!L$52), IF('将来負担比率（分子）の構造'!L$52 &lt; 0, 0, '将来負担比率（分子）の構造'!L$52), NA())</f>
        <v>453082</v>
      </c>
      <c r="M67" s="135" t="e">
        <f>NA()</f>
        <v>#N/A</v>
      </c>
      <c r="N67" s="135" t="e">
        <f>NA()</f>
        <v>#N/A</v>
      </c>
      <c r="O67" s="135">
        <f>IF(ISNUMBER('将来負担比率（分子）の構造'!M$52), IF('将来負担比率（分子）の構造'!M$52 &lt; 0, 0, '将来負担比率（分子）の構造'!M$52), NA())</f>
        <v>438775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172107793</v>
      </c>
      <c r="S5" s="637"/>
      <c r="T5" s="637"/>
      <c r="U5" s="637"/>
      <c r="V5" s="637"/>
      <c r="W5" s="637"/>
      <c r="X5" s="637"/>
      <c r="Y5" s="684"/>
      <c r="Z5" s="697">
        <v>47</v>
      </c>
      <c r="AA5" s="697"/>
      <c r="AB5" s="697"/>
      <c r="AC5" s="697"/>
      <c r="AD5" s="698">
        <v>159940988</v>
      </c>
      <c r="AE5" s="698"/>
      <c r="AF5" s="698"/>
      <c r="AG5" s="698"/>
      <c r="AH5" s="698"/>
      <c r="AI5" s="698"/>
      <c r="AJ5" s="698"/>
      <c r="AK5" s="698"/>
      <c r="AL5" s="685">
        <v>84.5</v>
      </c>
      <c r="AM5" s="654"/>
      <c r="AN5" s="654"/>
      <c r="AO5" s="686"/>
      <c r="AP5" s="673" t="s">
        <v>206</v>
      </c>
      <c r="AQ5" s="674"/>
      <c r="AR5" s="674"/>
      <c r="AS5" s="674"/>
      <c r="AT5" s="674"/>
      <c r="AU5" s="674"/>
      <c r="AV5" s="674"/>
      <c r="AW5" s="674"/>
      <c r="AX5" s="674"/>
      <c r="AY5" s="674"/>
      <c r="AZ5" s="674"/>
      <c r="BA5" s="674"/>
      <c r="BB5" s="674"/>
      <c r="BC5" s="674"/>
      <c r="BD5" s="674"/>
      <c r="BE5" s="674"/>
      <c r="BF5" s="675"/>
      <c r="BG5" s="586">
        <v>155014122</v>
      </c>
      <c r="BH5" s="587"/>
      <c r="BI5" s="587"/>
      <c r="BJ5" s="587"/>
      <c r="BK5" s="587"/>
      <c r="BL5" s="587"/>
      <c r="BM5" s="587"/>
      <c r="BN5" s="588"/>
      <c r="BO5" s="639">
        <v>90.1</v>
      </c>
      <c r="BP5" s="639"/>
      <c r="BQ5" s="639"/>
      <c r="BR5" s="639"/>
      <c r="BS5" s="640">
        <v>1858180</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2647862</v>
      </c>
      <c r="S6" s="587"/>
      <c r="T6" s="587"/>
      <c r="U6" s="587"/>
      <c r="V6" s="587"/>
      <c r="W6" s="587"/>
      <c r="X6" s="587"/>
      <c r="Y6" s="588"/>
      <c r="Z6" s="639">
        <v>0.7</v>
      </c>
      <c r="AA6" s="639"/>
      <c r="AB6" s="639"/>
      <c r="AC6" s="639"/>
      <c r="AD6" s="640">
        <v>2647862</v>
      </c>
      <c r="AE6" s="640"/>
      <c r="AF6" s="640"/>
      <c r="AG6" s="640"/>
      <c r="AH6" s="640"/>
      <c r="AI6" s="640"/>
      <c r="AJ6" s="640"/>
      <c r="AK6" s="640"/>
      <c r="AL6" s="609">
        <v>1.4</v>
      </c>
      <c r="AM6" s="641"/>
      <c r="AN6" s="641"/>
      <c r="AO6" s="642"/>
      <c r="AP6" s="583" t="s">
        <v>211</v>
      </c>
      <c r="AQ6" s="584"/>
      <c r="AR6" s="584"/>
      <c r="AS6" s="584"/>
      <c r="AT6" s="584"/>
      <c r="AU6" s="584"/>
      <c r="AV6" s="584"/>
      <c r="AW6" s="584"/>
      <c r="AX6" s="584"/>
      <c r="AY6" s="584"/>
      <c r="AZ6" s="584"/>
      <c r="BA6" s="584"/>
      <c r="BB6" s="584"/>
      <c r="BC6" s="584"/>
      <c r="BD6" s="584"/>
      <c r="BE6" s="584"/>
      <c r="BF6" s="585"/>
      <c r="BG6" s="586">
        <v>155014122</v>
      </c>
      <c r="BH6" s="587"/>
      <c r="BI6" s="587"/>
      <c r="BJ6" s="587"/>
      <c r="BK6" s="587"/>
      <c r="BL6" s="587"/>
      <c r="BM6" s="587"/>
      <c r="BN6" s="588"/>
      <c r="BO6" s="639">
        <v>90.1</v>
      </c>
      <c r="BP6" s="639"/>
      <c r="BQ6" s="639"/>
      <c r="BR6" s="639"/>
      <c r="BS6" s="640">
        <v>1858180</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1309546</v>
      </c>
      <c r="CS6" s="587"/>
      <c r="CT6" s="587"/>
      <c r="CU6" s="587"/>
      <c r="CV6" s="587"/>
      <c r="CW6" s="587"/>
      <c r="CX6" s="587"/>
      <c r="CY6" s="588"/>
      <c r="CZ6" s="639">
        <v>0.4</v>
      </c>
      <c r="DA6" s="639"/>
      <c r="DB6" s="639"/>
      <c r="DC6" s="639"/>
      <c r="DD6" s="592" t="s">
        <v>213</v>
      </c>
      <c r="DE6" s="587"/>
      <c r="DF6" s="587"/>
      <c r="DG6" s="587"/>
      <c r="DH6" s="587"/>
      <c r="DI6" s="587"/>
      <c r="DJ6" s="587"/>
      <c r="DK6" s="587"/>
      <c r="DL6" s="587"/>
      <c r="DM6" s="587"/>
      <c r="DN6" s="587"/>
      <c r="DO6" s="587"/>
      <c r="DP6" s="588"/>
      <c r="DQ6" s="592">
        <v>1309526</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306579</v>
      </c>
      <c r="S7" s="587"/>
      <c r="T7" s="587"/>
      <c r="U7" s="587"/>
      <c r="V7" s="587"/>
      <c r="W7" s="587"/>
      <c r="X7" s="587"/>
      <c r="Y7" s="588"/>
      <c r="Z7" s="639">
        <v>0.1</v>
      </c>
      <c r="AA7" s="639"/>
      <c r="AB7" s="639"/>
      <c r="AC7" s="639"/>
      <c r="AD7" s="640">
        <v>306579</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82218544</v>
      </c>
      <c r="BH7" s="587"/>
      <c r="BI7" s="587"/>
      <c r="BJ7" s="587"/>
      <c r="BK7" s="587"/>
      <c r="BL7" s="587"/>
      <c r="BM7" s="587"/>
      <c r="BN7" s="588"/>
      <c r="BO7" s="639">
        <v>47.8</v>
      </c>
      <c r="BP7" s="639"/>
      <c r="BQ7" s="639"/>
      <c r="BR7" s="639"/>
      <c r="BS7" s="640">
        <v>1858180</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32120202</v>
      </c>
      <c r="CS7" s="587"/>
      <c r="CT7" s="587"/>
      <c r="CU7" s="587"/>
      <c r="CV7" s="587"/>
      <c r="CW7" s="587"/>
      <c r="CX7" s="587"/>
      <c r="CY7" s="588"/>
      <c r="CZ7" s="639">
        <v>8.8000000000000007</v>
      </c>
      <c r="DA7" s="639"/>
      <c r="DB7" s="639"/>
      <c r="DC7" s="639"/>
      <c r="DD7" s="592">
        <v>1516332</v>
      </c>
      <c r="DE7" s="587"/>
      <c r="DF7" s="587"/>
      <c r="DG7" s="587"/>
      <c r="DH7" s="587"/>
      <c r="DI7" s="587"/>
      <c r="DJ7" s="587"/>
      <c r="DK7" s="587"/>
      <c r="DL7" s="587"/>
      <c r="DM7" s="587"/>
      <c r="DN7" s="587"/>
      <c r="DO7" s="587"/>
      <c r="DP7" s="588"/>
      <c r="DQ7" s="592">
        <v>25613602</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586263</v>
      </c>
      <c r="S8" s="587"/>
      <c r="T8" s="587"/>
      <c r="U8" s="587"/>
      <c r="V8" s="587"/>
      <c r="W8" s="587"/>
      <c r="X8" s="587"/>
      <c r="Y8" s="588"/>
      <c r="Z8" s="639">
        <v>0.2</v>
      </c>
      <c r="AA8" s="639"/>
      <c r="AB8" s="639"/>
      <c r="AC8" s="639"/>
      <c r="AD8" s="640">
        <v>586263</v>
      </c>
      <c r="AE8" s="640"/>
      <c r="AF8" s="640"/>
      <c r="AG8" s="640"/>
      <c r="AH8" s="640"/>
      <c r="AI8" s="640"/>
      <c r="AJ8" s="640"/>
      <c r="AK8" s="640"/>
      <c r="AL8" s="609">
        <v>0.3</v>
      </c>
      <c r="AM8" s="641"/>
      <c r="AN8" s="641"/>
      <c r="AO8" s="642"/>
      <c r="AP8" s="583" t="s">
        <v>218</v>
      </c>
      <c r="AQ8" s="584"/>
      <c r="AR8" s="584"/>
      <c r="AS8" s="584"/>
      <c r="AT8" s="584"/>
      <c r="AU8" s="584"/>
      <c r="AV8" s="584"/>
      <c r="AW8" s="584"/>
      <c r="AX8" s="584"/>
      <c r="AY8" s="584"/>
      <c r="AZ8" s="584"/>
      <c r="BA8" s="584"/>
      <c r="BB8" s="584"/>
      <c r="BC8" s="584"/>
      <c r="BD8" s="584"/>
      <c r="BE8" s="584"/>
      <c r="BF8" s="585"/>
      <c r="BG8" s="586">
        <v>1370551</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126274009</v>
      </c>
      <c r="CS8" s="587"/>
      <c r="CT8" s="587"/>
      <c r="CU8" s="587"/>
      <c r="CV8" s="587"/>
      <c r="CW8" s="587"/>
      <c r="CX8" s="587"/>
      <c r="CY8" s="588"/>
      <c r="CZ8" s="639">
        <v>34.799999999999997</v>
      </c>
      <c r="DA8" s="639"/>
      <c r="DB8" s="639"/>
      <c r="DC8" s="639"/>
      <c r="DD8" s="592">
        <v>1952625</v>
      </c>
      <c r="DE8" s="587"/>
      <c r="DF8" s="587"/>
      <c r="DG8" s="587"/>
      <c r="DH8" s="587"/>
      <c r="DI8" s="587"/>
      <c r="DJ8" s="587"/>
      <c r="DK8" s="587"/>
      <c r="DL8" s="587"/>
      <c r="DM8" s="587"/>
      <c r="DN8" s="587"/>
      <c r="DO8" s="587"/>
      <c r="DP8" s="588"/>
      <c r="DQ8" s="592">
        <v>64275313</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1080639</v>
      </c>
      <c r="S9" s="587"/>
      <c r="T9" s="587"/>
      <c r="U9" s="587"/>
      <c r="V9" s="587"/>
      <c r="W9" s="587"/>
      <c r="X9" s="587"/>
      <c r="Y9" s="588"/>
      <c r="Z9" s="639">
        <v>0.3</v>
      </c>
      <c r="AA9" s="639"/>
      <c r="AB9" s="639"/>
      <c r="AC9" s="639"/>
      <c r="AD9" s="640">
        <v>1080639</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62672630</v>
      </c>
      <c r="BH9" s="587"/>
      <c r="BI9" s="587"/>
      <c r="BJ9" s="587"/>
      <c r="BK9" s="587"/>
      <c r="BL9" s="587"/>
      <c r="BM9" s="587"/>
      <c r="BN9" s="588"/>
      <c r="BO9" s="639">
        <v>36.4</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27622631</v>
      </c>
      <c r="CS9" s="587"/>
      <c r="CT9" s="587"/>
      <c r="CU9" s="587"/>
      <c r="CV9" s="587"/>
      <c r="CW9" s="587"/>
      <c r="CX9" s="587"/>
      <c r="CY9" s="588"/>
      <c r="CZ9" s="639">
        <v>7.6</v>
      </c>
      <c r="DA9" s="639"/>
      <c r="DB9" s="639"/>
      <c r="DC9" s="639"/>
      <c r="DD9" s="592">
        <v>385793</v>
      </c>
      <c r="DE9" s="587"/>
      <c r="DF9" s="587"/>
      <c r="DG9" s="587"/>
      <c r="DH9" s="587"/>
      <c r="DI9" s="587"/>
      <c r="DJ9" s="587"/>
      <c r="DK9" s="587"/>
      <c r="DL9" s="587"/>
      <c r="DM9" s="587"/>
      <c r="DN9" s="587"/>
      <c r="DO9" s="587"/>
      <c r="DP9" s="588"/>
      <c r="DQ9" s="592">
        <v>20982279</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9164037</v>
      </c>
      <c r="S10" s="587"/>
      <c r="T10" s="587"/>
      <c r="U10" s="587"/>
      <c r="V10" s="587"/>
      <c r="W10" s="587"/>
      <c r="X10" s="587"/>
      <c r="Y10" s="588"/>
      <c r="Z10" s="639">
        <v>2.5</v>
      </c>
      <c r="AA10" s="639"/>
      <c r="AB10" s="639"/>
      <c r="AC10" s="639"/>
      <c r="AD10" s="640">
        <v>9164037</v>
      </c>
      <c r="AE10" s="640"/>
      <c r="AF10" s="640"/>
      <c r="AG10" s="640"/>
      <c r="AH10" s="640"/>
      <c r="AI10" s="640"/>
      <c r="AJ10" s="640"/>
      <c r="AK10" s="640"/>
      <c r="AL10" s="609">
        <v>4.8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3298818</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392905</v>
      </c>
      <c r="CS10" s="587"/>
      <c r="CT10" s="587"/>
      <c r="CU10" s="587"/>
      <c r="CV10" s="587"/>
      <c r="CW10" s="587"/>
      <c r="CX10" s="587"/>
      <c r="CY10" s="588"/>
      <c r="CZ10" s="639">
        <v>0.1</v>
      </c>
      <c r="DA10" s="639"/>
      <c r="DB10" s="639"/>
      <c r="DC10" s="639"/>
      <c r="DD10" s="592">
        <v>71640</v>
      </c>
      <c r="DE10" s="587"/>
      <c r="DF10" s="587"/>
      <c r="DG10" s="587"/>
      <c r="DH10" s="587"/>
      <c r="DI10" s="587"/>
      <c r="DJ10" s="587"/>
      <c r="DK10" s="587"/>
      <c r="DL10" s="587"/>
      <c r="DM10" s="587"/>
      <c r="DN10" s="587"/>
      <c r="DO10" s="587"/>
      <c r="DP10" s="588"/>
      <c r="DQ10" s="592">
        <v>283416</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148658</v>
      </c>
      <c r="S11" s="587"/>
      <c r="T11" s="587"/>
      <c r="U11" s="587"/>
      <c r="V11" s="587"/>
      <c r="W11" s="587"/>
      <c r="X11" s="587"/>
      <c r="Y11" s="588"/>
      <c r="Z11" s="639">
        <v>0</v>
      </c>
      <c r="AA11" s="639"/>
      <c r="AB11" s="639"/>
      <c r="AC11" s="639"/>
      <c r="AD11" s="640">
        <v>148658</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14876545</v>
      </c>
      <c r="BH11" s="587"/>
      <c r="BI11" s="587"/>
      <c r="BJ11" s="587"/>
      <c r="BK11" s="587"/>
      <c r="BL11" s="587"/>
      <c r="BM11" s="587"/>
      <c r="BN11" s="588"/>
      <c r="BO11" s="639">
        <v>8.6</v>
      </c>
      <c r="BP11" s="639"/>
      <c r="BQ11" s="639"/>
      <c r="BR11" s="639"/>
      <c r="BS11" s="592">
        <v>1858180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1609893</v>
      </c>
      <c r="CS11" s="587"/>
      <c r="CT11" s="587"/>
      <c r="CU11" s="587"/>
      <c r="CV11" s="587"/>
      <c r="CW11" s="587"/>
      <c r="CX11" s="587"/>
      <c r="CY11" s="588"/>
      <c r="CZ11" s="639">
        <v>0.4</v>
      </c>
      <c r="DA11" s="639"/>
      <c r="DB11" s="639"/>
      <c r="DC11" s="639"/>
      <c r="DD11" s="592">
        <v>65626</v>
      </c>
      <c r="DE11" s="587"/>
      <c r="DF11" s="587"/>
      <c r="DG11" s="587"/>
      <c r="DH11" s="587"/>
      <c r="DI11" s="587"/>
      <c r="DJ11" s="587"/>
      <c r="DK11" s="587"/>
      <c r="DL11" s="587"/>
      <c r="DM11" s="587"/>
      <c r="DN11" s="587"/>
      <c r="DO11" s="587"/>
      <c r="DP11" s="588"/>
      <c r="DQ11" s="592">
        <v>1540521</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64434704</v>
      </c>
      <c r="BH12" s="587"/>
      <c r="BI12" s="587"/>
      <c r="BJ12" s="587"/>
      <c r="BK12" s="587"/>
      <c r="BL12" s="587"/>
      <c r="BM12" s="587"/>
      <c r="BN12" s="588"/>
      <c r="BO12" s="639">
        <v>37.4</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32966645</v>
      </c>
      <c r="CS12" s="587"/>
      <c r="CT12" s="587"/>
      <c r="CU12" s="587"/>
      <c r="CV12" s="587"/>
      <c r="CW12" s="587"/>
      <c r="CX12" s="587"/>
      <c r="CY12" s="588"/>
      <c r="CZ12" s="639">
        <v>9.1</v>
      </c>
      <c r="DA12" s="639"/>
      <c r="DB12" s="639"/>
      <c r="DC12" s="639"/>
      <c r="DD12" s="592">
        <v>38128</v>
      </c>
      <c r="DE12" s="587"/>
      <c r="DF12" s="587"/>
      <c r="DG12" s="587"/>
      <c r="DH12" s="587"/>
      <c r="DI12" s="587"/>
      <c r="DJ12" s="587"/>
      <c r="DK12" s="587"/>
      <c r="DL12" s="587"/>
      <c r="DM12" s="587"/>
      <c r="DN12" s="587"/>
      <c r="DO12" s="587"/>
      <c r="DP12" s="588"/>
      <c r="DQ12" s="592">
        <v>3528940</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1128797</v>
      </c>
      <c r="S13" s="587"/>
      <c r="T13" s="587"/>
      <c r="U13" s="587"/>
      <c r="V13" s="587"/>
      <c r="W13" s="587"/>
      <c r="X13" s="587"/>
      <c r="Y13" s="588"/>
      <c r="Z13" s="639">
        <v>0.3</v>
      </c>
      <c r="AA13" s="639"/>
      <c r="AB13" s="639"/>
      <c r="AC13" s="639"/>
      <c r="AD13" s="640">
        <v>1128797</v>
      </c>
      <c r="AE13" s="640"/>
      <c r="AF13" s="640"/>
      <c r="AG13" s="640"/>
      <c r="AH13" s="640"/>
      <c r="AI13" s="640"/>
      <c r="AJ13" s="640"/>
      <c r="AK13" s="640"/>
      <c r="AL13" s="609">
        <v>0.6</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63735150</v>
      </c>
      <c r="BH13" s="587"/>
      <c r="BI13" s="587"/>
      <c r="BJ13" s="587"/>
      <c r="BK13" s="587"/>
      <c r="BL13" s="587"/>
      <c r="BM13" s="587"/>
      <c r="BN13" s="588"/>
      <c r="BO13" s="639">
        <v>37</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40581727</v>
      </c>
      <c r="CS13" s="587"/>
      <c r="CT13" s="587"/>
      <c r="CU13" s="587"/>
      <c r="CV13" s="587"/>
      <c r="CW13" s="587"/>
      <c r="CX13" s="587"/>
      <c r="CY13" s="588"/>
      <c r="CZ13" s="639">
        <v>11.2</v>
      </c>
      <c r="DA13" s="639"/>
      <c r="DB13" s="639"/>
      <c r="DC13" s="639"/>
      <c r="DD13" s="592">
        <v>17527031</v>
      </c>
      <c r="DE13" s="587"/>
      <c r="DF13" s="587"/>
      <c r="DG13" s="587"/>
      <c r="DH13" s="587"/>
      <c r="DI13" s="587"/>
      <c r="DJ13" s="587"/>
      <c r="DK13" s="587"/>
      <c r="DL13" s="587"/>
      <c r="DM13" s="587"/>
      <c r="DN13" s="587"/>
      <c r="DO13" s="587"/>
      <c r="DP13" s="588"/>
      <c r="DQ13" s="592">
        <v>24647334</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v>4992687</v>
      </c>
      <c r="S14" s="587"/>
      <c r="T14" s="587"/>
      <c r="U14" s="587"/>
      <c r="V14" s="587"/>
      <c r="W14" s="587"/>
      <c r="X14" s="587"/>
      <c r="Y14" s="588"/>
      <c r="Z14" s="639">
        <v>1.4</v>
      </c>
      <c r="AA14" s="639"/>
      <c r="AB14" s="639"/>
      <c r="AC14" s="639"/>
      <c r="AD14" s="640">
        <v>4992687</v>
      </c>
      <c r="AE14" s="640"/>
      <c r="AF14" s="640"/>
      <c r="AG14" s="640"/>
      <c r="AH14" s="640"/>
      <c r="AI14" s="640"/>
      <c r="AJ14" s="640"/>
      <c r="AK14" s="640"/>
      <c r="AL14" s="609">
        <v>2.6</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756119</v>
      </c>
      <c r="BH14" s="587"/>
      <c r="BI14" s="587"/>
      <c r="BJ14" s="587"/>
      <c r="BK14" s="587"/>
      <c r="BL14" s="587"/>
      <c r="BM14" s="587"/>
      <c r="BN14" s="588"/>
      <c r="BO14" s="639">
        <v>0.4</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10762676</v>
      </c>
      <c r="CS14" s="587"/>
      <c r="CT14" s="587"/>
      <c r="CU14" s="587"/>
      <c r="CV14" s="587"/>
      <c r="CW14" s="587"/>
      <c r="CX14" s="587"/>
      <c r="CY14" s="588"/>
      <c r="CZ14" s="639">
        <v>3</v>
      </c>
      <c r="DA14" s="639"/>
      <c r="DB14" s="639"/>
      <c r="DC14" s="639"/>
      <c r="DD14" s="592">
        <v>591246</v>
      </c>
      <c r="DE14" s="587"/>
      <c r="DF14" s="587"/>
      <c r="DG14" s="587"/>
      <c r="DH14" s="587"/>
      <c r="DI14" s="587"/>
      <c r="DJ14" s="587"/>
      <c r="DK14" s="587"/>
      <c r="DL14" s="587"/>
      <c r="DM14" s="587"/>
      <c r="DN14" s="587"/>
      <c r="DO14" s="587"/>
      <c r="DP14" s="588"/>
      <c r="DQ14" s="592">
        <v>9858772</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630568</v>
      </c>
      <c r="S15" s="587"/>
      <c r="T15" s="587"/>
      <c r="U15" s="587"/>
      <c r="V15" s="587"/>
      <c r="W15" s="587"/>
      <c r="X15" s="587"/>
      <c r="Y15" s="588"/>
      <c r="Z15" s="639">
        <v>0.2</v>
      </c>
      <c r="AA15" s="639"/>
      <c r="AB15" s="639"/>
      <c r="AC15" s="639"/>
      <c r="AD15" s="640">
        <v>630568</v>
      </c>
      <c r="AE15" s="640"/>
      <c r="AF15" s="640"/>
      <c r="AG15" s="640"/>
      <c r="AH15" s="640"/>
      <c r="AI15" s="640"/>
      <c r="AJ15" s="640"/>
      <c r="AK15" s="640"/>
      <c r="AL15" s="609">
        <v>0.3</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7589809</v>
      </c>
      <c r="BH15" s="587"/>
      <c r="BI15" s="587"/>
      <c r="BJ15" s="587"/>
      <c r="BK15" s="587"/>
      <c r="BL15" s="587"/>
      <c r="BM15" s="587"/>
      <c r="BN15" s="588"/>
      <c r="BO15" s="639">
        <v>4.4000000000000004</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32172147</v>
      </c>
      <c r="CS15" s="587"/>
      <c r="CT15" s="587"/>
      <c r="CU15" s="587"/>
      <c r="CV15" s="587"/>
      <c r="CW15" s="587"/>
      <c r="CX15" s="587"/>
      <c r="CY15" s="588"/>
      <c r="CZ15" s="639">
        <v>8.9</v>
      </c>
      <c r="DA15" s="639"/>
      <c r="DB15" s="639"/>
      <c r="DC15" s="639"/>
      <c r="DD15" s="592">
        <v>9522866</v>
      </c>
      <c r="DE15" s="587"/>
      <c r="DF15" s="587"/>
      <c r="DG15" s="587"/>
      <c r="DH15" s="587"/>
      <c r="DI15" s="587"/>
      <c r="DJ15" s="587"/>
      <c r="DK15" s="587"/>
      <c r="DL15" s="587"/>
      <c r="DM15" s="587"/>
      <c r="DN15" s="587"/>
      <c r="DO15" s="587"/>
      <c r="DP15" s="588"/>
      <c r="DQ15" s="592">
        <v>23279432</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8142838</v>
      </c>
      <c r="S16" s="587"/>
      <c r="T16" s="587"/>
      <c r="U16" s="587"/>
      <c r="V16" s="587"/>
      <c r="W16" s="587"/>
      <c r="X16" s="587"/>
      <c r="Y16" s="588"/>
      <c r="Z16" s="639">
        <v>2.2000000000000002</v>
      </c>
      <c r="AA16" s="639"/>
      <c r="AB16" s="639"/>
      <c r="AC16" s="639"/>
      <c r="AD16" s="640">
        <v>6763773</v>
      </c>
      <c r="AE16" s="640"/>
      <c r="AF16" s="640"/>
      <c r="AG16" s="640"/>
      <c r="AH16" s="640"/>
      <c r="AI16" s="640"/>
      <c r="AJ16" s="640"/>
      <c r="AK16" s="640"/>
      <c r="AL16" s="609">
        <v>3.6</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v>288</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5712</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5712</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6763773</v>
      </c>
      <c r="S17" s="587"/>
      <c r="T17" s="587"/>
      <c r="U17" s="587"/>
      <c r="V17" s="587"/>
      <c r="W17" s="587"/>
      <c r="X17" s="587"/>
      <c r="Y17" s="588"/>
      <c r="Z17" s="639">
        <v>1.8</v>
      </c>
      <c r="AA17" s="639"/>
      <c r="AB17" s="639"/>
      <c r="AC17" s="639"/>
      <c r="AD17" s="640">
        <v>6763773</v>
      </c>
      <c r="AE17" s="640"/>
      <c r="AF17" s="640"/>
      <c r="AG17" s="640"/>
      <c r="AH17" s="640"/>
      <c r="AI17" s="640"/>
      <c r="AJ17" s="640"/>
      <c r="AK17" s="640"/>
      <c r="AL17" s="609">
        <v>3.6</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v>14658</v>
      </c>
      <c r="BH17" s="587"/>
      <c r="BI17" s="587"/>
      <c r="BJ17" s="587"/>
      <c r="BK17" s="587"/>
      <c r="BL17" s="587"/>
      <c r="BM17" s="587"/>
      <c r="BN17" s="588"/>
      <c r="BO17" s="639">
        <v>0</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57496409</v>
      </c>
      <c r="CS17" s="587"/>
      <c r="CT17" s="587"/>
      <c r="CU17" s="587"/>
      <c r="CV17" s="587"/>
      <c r="CW17" s="587"/>
      <c r="CX17" s="587"/>
      <c r="CY17" s="588"/>
      <c r="CZ17" s="639">
        <v>15.8</v>
      </c>
      <c r="DA17" s="639"/>
      <c r="DB17" s="639"/>
      <c r="DC17" s="639"/>
      <c r="DD17" s="592" t="s">
        <v>111</v>
      </c>
      <c r="DE17" s="587"/>
      <c r="DF17" s="587"/>
      <c r="DG17" s="587"/>
      <c r="DH17" s="587"/>
      <c r="DI17" s="587"/>
      <c r="DJ17" s="587"/>
      <c r="DK17" s="587"/>
      <c r="DL17" s="587"/>
      <c r="DM17" s="587"/>
      <c r="DN17" s="587"/>
      <c r="DO17" s="587"/>
      <c r="DP17" s="588"/>
      <c r="DQ17" s="592">
        <v>56795678</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675381</v>
      </c>
      <c r="S18" s="587"/>
      <c r="T18" s="587"/>
      <c r="U18" s="587"/>
      <c r="V18" s="587"/>
      <c r="W18" s="587"/>
      <c r="X18" s="587"/>
      <c r="Y18" s="588"/>
      <c r="Z18" s="639">
        <v>0.2</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703684</v>
      </c>
      <c r="S19" s="587"/>
      <c r="T19" s="587"/>
      <c r="U19" s="587"/>
      <c r="V19" s="587"/>
      <c r="W19" s="587"/>
      <c r="X19" s="587"/>
      <c r="Y19" s="588"/>
      <c r="Z19" s="639">
        <v>0.2</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17093671</v>
      </c>
      <c r="BH19" s="587"/>
      <c r="BI19" s="587"/>
      <c r="BJ19" s="587"/>
      <c r="BK19" s="587"/>
      <c r="BL19" s="587"/>
      <c r="BM19" s="587"/>
      <c r="BN19" s="588"/>
      <c r="BO19" s="639">
        <v>9.9</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200936721</v>
      </c>
      <c r="S20" s="587"/>
      <c r="T20" s="587"/>
      <c r="U20" s="587"/>
      <c r="V20" s="587"/>
      <c r="W20" s="587"/>
      <c r="X20" s="587"/>
      <c r="Y20" s="588"/>
      <c r="Z20" s="639">
        <v>54.8</v>
      </c>
      <c r="AA20" s="639"/>
      <c r="AB20" s="639"/>
      <c r="AC20" s="639"/>
      <c r="AD20" s="640">
        <v>187390851</v>
      </c>
      <c r="AE20" s="640"/>
      <c r="AF20" s="640"/>
      <c r="AG20" s="640"/>
      <c r="AH20" s="640"/>
      <c r="AI20" s="640"/>
      <c r="AJ20" s="640"/>
      <c r="AK20" s="640"/>
      <c r="AL20" s="609">
        <v>99</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17093671</v>
      </c>
      <c r="BH20" s="587"/>
      <c r="BI20" s="587"/>
      <c r="BJ20" s="587"/>
      <c r="BK20" s="587"/>
      <c r="BL20" s="587"/>
      <c r="BM20" s="587"/>
      <c r="BN20" s="588"/>
      <c r="BO20" s="639">
        <v>9.9</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363314502</v>
      </c>
      <c r="CS20" s="587"/>
      <c r="CT20" s="587"/>
      <c r="CU20" s="587"/>
      <c r="CV20" s="587"/>
      <c r="CW20" s="587"/>
      <c r="CX20" s="587"/>
      <c r="CY20" s="588"/>
      <c r="CZ20" s="639">
        <v>100</v>
      </c>
      <c r="DA20" s="639"/>
      <c r="DB20" s="639"/>
      <c r="DC20" s="639"/>
      <c r="DD20" s="592">
        <v>31671287</v>
      </c>
      <c r="DE20" s="587"/>
      <c r="DF20" s="587"/>
      <c r="DG20" s="587"/>
      <c r="DH20" s="587"/>
      <c r="DI20" s="587"/>
      <c r="DJ20" s="587"/>
      <c r="DK20" s="587"/>
      <c r="DL20" s="587"/>
      <c r="DM20" s="587"/>
      <c r="DN20" s="587"/>
      <c r="DO20" s="587"/>
      <c r="DP20" s="588"/>
      <c r="DQ20" s="592">
        <v>232120525</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289527</v>
      </c>
      <c r="S21" s="587"/>
      <c r="T21" s="587"/>
      <c r="U21" s="587"/>
      <c r="V21" s="587"/>
      <c r="W21" s="587"/>
      <c r="X21" s="587"/>
      <c r="Y21" s="588"/>
      <c r="Z21" s="639">
        <v>0.1</v>
      </c>
      <c r="AA21" s="639"/>
      <c r="AB21" s="639"/>
      <c r="AC21" s="639"/>
      <c r="AD21" s="640">
        <v>289527</v>
      </c>
      <c r="AE21" s="640"/>
      <c r="AF21" s="640"/>
      <c r="AG21" s="640"/>
      <c r="AH21" s="640"/>
      <c r="AI21" s="640"/>
      <c r="AJ21" s="640"/>
      <c r="AK21" s="640"/>
      <c r="AL21" s="609">
        <v>0.2</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2161564</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v>4926866</v>
      </c>
      <c r="BH22" s="587"/>
      <c r="BI22" s="587"/>
      <c r="BJ22" s="587"/>
      <c r="BK22" s="587"/>
      <c r="BL22" s="587"/>
      <c r="BM22" s="587"/>
      <c r="BN22" s="588"/>
      <c r="BO22" s="639">
        <v>2.9</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6046519</v>
      </c>
      <c r="S23" s="587"/>
      <c r="T23" s="587"/>
      <c r="U23" s="587"/>
      <c r="V23" s="587"/>
      <c r="W23" s="587"/>
      <c r="X23" s="587"/>
      <c r="Y23" s="588"/>
      <c r="Z23" s="639">
        <v>1.6</v>
      </c>
      <c r="AA23" s="639"/>
      <c r="AB23" s="639"/>
      <c r="AC23" s="639"/>
      <c r="AD23" s="640">
        <v>1098519</v>
      </c>
      <c r="AE23" s="640"/>
      <c r="AF23" s="640"/>
      <c r="AG23" s="640"/>
      <c r="AH23" s="640"/>
      <c r="AI23" s="640"/>
      <c r="AJ23" s="640"/>
      <c r="AK23" s="640"/>
      <c r="AL23" s="609">
        <v>0.6</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12166805</v>
      </c>
      <c r="BH23" s="587"/>
      <c r="BI23" s="587"/>
      <c r="BJ23" s="587"/>
      <c r="BK23" s="587"/>
      <c r="BL23" s="587"/>
      <c r="BM23" s="587"/>
      <c r="BN23" s="588"/>
      <c r="BO23" s="639">
        <v>7.1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3586187</v>
      </c>
      <c r="S24" s="587"/>
      <c r="T24" s="587"/>
      <c r="U24" s="587"/>
      <c r="V24" s="587"/>
      <c r="W24" s="587"/>
      <c r="X24" s="587"/>
      <c r="Y24" s="588"/>
      <c r="Z24" s="639">
        <v>1</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195511854</v>
      </c>
      <c r="CS24" s="637"/>
      <c r="CT24" s="637"/>
      <c r="CU24" s="637"/>
      <c r="CV24" s="637"/>
      <c r="CW24" s="637"/>
      <c r="CX24" s="637"/>
      <c r="CY24" s="684"/>
      <c r="CZ24" s="688">
        <v>53.8</v>
      </c>
      <c r="DA24" s="689"/>
      <c r="DB24" s="689"/>
      <c r="DC24" s="690"/>
      <c r="DD24" s="683">
        <v>133423402</v>
      </c>
      <c r="DE24" s="637"/>
      <c r="DF24" s="637"/>
      <c r="DG24" s="637"/>
      <c r="DH24" s="637"/>
      <c r="DI24" s="637"/>
      <c r="DJ24" s="637"/>
      <c r="DK24" s="684"/>
      <c r="DL24" s="683">
        <v>132503587</v>
      </c>
      <c r="DM24" s="637"/>
      <c r="DN24" s="637"/>
      <c r="DO24" s="637"/>
      <c r="DP24" s="637"/>
      <c r="DQ24" s="637"/>
      <c r="DR24" s="637"/>
      <c r="DS24" s="637"/>
      <c r="DT24" s="637"/>
      <c r="DU24" s="637"/>
      <c r="DV24" s="684"/>
      <c r="DW24" s="685">
        <v>62.9</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55007602</v>
      </c>
      <c r="S25" s="587"/>
      <c r="T25" s="587"/>
      <c r="U25" s="587"/>
      <c r="V25" s="587"/>
      <c r="W25" s="587"/>
      <c r="X25" s="587"/>
      <c r="Y25" s="588"/>
      <c r="Z25" s="639">
        <v>15</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55188348</v>
      </c>
      <c r="CS25" s="605"/>
      <c r="CT25" s="605"/>
      <c r="CU25" s="605"/>
      <c r="CV25" s="605"/>
      <c r="CW25" s="605"/>
      <c r="CX25" s="605"/>
      <c r="CY25" s="606"/>
      <c r="CZ25" s="589">
        <v>15.2</v>
      </c>
      <c r="DA25" s="607"/>
      <c r="DB25" s="607"/>
      <c r="DC25" s="608"/>
      <c r="DD25" s="592">
        <v>48474873</v>
      </c>
      <c r="DE25" s="605"/>
      <c r="DF25" s="605"/>
      <c r="DG25" s="605"/>
      <c r="DH25" s="605"/>
      <c r="DI25" s="605"/>
      <c r="DJ25" s="605"/>
      <c r="DK25" s="606"/>
      <c r="DL25" s="592">
        <v>47576882</v>
      </c>
      <c r="DM25" s="605"/>
      <c r="DN25" s="605"/>
      <c r="DO25" s="605"/>
      <c r="DP25" s="605"/>
      <c r="DQ25" s="605"/>
      <c r="DR25" s="605"/>
      <c r="DS25" s="605"/>
      <c r="DT25" s="605"/>
      <c r="DU25" s="605"/>
      <c r="DV25" s="606"/>
      <c r="DW25" s="609">
        <v>22.6</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v>29035</v>
      </c>
      <c r="S26" s="587"/>
      <c r="T26" s="587"/>
      <c r="U26" s="587"/>
      <c r="V26" s="587"/>
      <c r="W26" s="587"/>
      <c r="X26" s="587"/>
      <c r="Y26" s="588"/>
      <c r="Z26" s="639">
        <v>0</v>
      </c>
      <c r="AA26" s="639"/>
      <c r="AB26" s="639"/>
      <c r="AC26" s="639"/>
      <c r="AD26" s="640">
        <v>29035</v>
      </c>
      <c r="AE26" s="640"/>
      <c r="AF26" s="640"/>
      <c r="AG26" s="640"/>
      <c r="AH26" s="640"/>
      <c r="AI26" s="640"/>
      <c r="AJ26" s="640"/>
      <c r="AK26" s="640"/>
      <c r="AL26" s="609">
        <v>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37828525</v>
      </c>
      <c r="CS26" s="587"/>
      <c r="CT26" s="587"/>
      <c r="CU26" s="587"/>
      <c r="CV26" s="587"/>
      <c r="CW26" s="587"/>
      <c r="CX26" s="587"/>
      <c r="CY26" s="588"/>
      <c r="CZ26" s="589">
        <v>10.4</v>
      </c>
      <c r="DA26" s="607"/>
      <c r="DB26" s="607"/>
      <c r="DC26" s="608"/>
      <c r="DD26" s="592">
        <v>34898180</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11135629</v>
      </c>
      <c r="S27" s="587"/>
      <c r="T27" s="587"/>
      <c r="U27" s="587"/>
      <c r="V27" s="587"/>
      <c r="W27" s="587"/>
      <c r="X27" s="587"/>
      <c r="Y27" s="588"/>
      <c r="Z27" s="639">
        <v>3</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172107793</v>
      </c>
      <c r="BH27" s="587"/>
      <c r="BI27" s="587"/>
      <c r="BJ27" s="587"/>
      <c r="BK27" s="587"/>
      <c r="BL27" s="587"/>
      <c r="BM27" s="587"/>
      <c r="BN27" s="588"/>
      <c r="BO27" s="639">
        <v>100</v>
      </c>
      <c r="BP27" s="639"/>
      <c r="BQ27" s="639"/>
      <c r="BR27" s="639"/>
      <c r="BS27" s="592">
        <v>1858180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83058243</v>
      </c>
      <c r="CS27" s="605"/>
      <c r="CT27" s="605"/>
      <c r="CU27" s="605"/>
      <c r="CV27" s="605"/>
      <c r="CW27" s="605"/>
      <c r="CX27" s="605"/>
      <c r="CY27" s="606"/>
      <c r="CZ27" s="589">
        <v>22.9</v>
      </c>
      <c r="DA27" s="607"/>
      <c r="DB27" s="607"/>
      <c r="DC27" s="608"/>
      <c r="DD27" s="592">
        <v>28383997</v>
      </c>
      <c r="DE27" s="605"/>
      <c r="DF27" s="605"/>
      <c r="DG27" s="605"/>
      <c r="DH27" s="605"/>
      <c r="DI27" s="605"/>
      <c r="DJ27" s="605"/>
      <c r="DK27" s="606"/>
      <c r="DL27" s="592">
        <v>28375917</v>
      </c>
      <c r="DM27" s="605"/>
      <c r="DN27" s="605"/>
      <c r="DO27" s="605"/>
      <c r="DP27" s="605"/>
      <c r="DQ27" s="605"/>
      <c r="DR27" s="605"/>
      <c r="DS27" s="605"/>
      <c r="DT27" s="605"/>
      <c r="DU27" s="605"/>
      <c r="DV27" s="606"/>
      <c r="DW27" s="609">
        <v>13.5</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1839013</v>
      </c>
      <c r="S28" s="587"/>
      <c r="T28" s="587"/>
      <c r="U28" s="587"/>
      <c r="V28" s="587"/>
      <c r="W28" s="587"/>
      <c r="X28" s="587"/>
      <c r="Y28" s="588"/>
      <c r="Z28" s="639">
        <v>0.5</v>
      </c>
      <c r="AA28" s="639"/>
      <c r="AB28" s="639"/>
      <c r="AC28" s="639"/>
      <c r="AD28" s="640">
        <v>293128</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57265263</v>
      </c>
      <c r="CS28" s="587"/>
      <c r="CT28" s="587"/>
      <c r="CU28" s="587"/>
      <c r="CV28" s="587"/>
      <c r="CW28" s="587"/>
      <c r="CX28" s="587"/>
      <c r="CY28" s="588"/>
      <c r="CZ28" s="589">
        <v>15.8</v>
      </c>
      <c r="DA28" s="607"/>
      <c r="DB28" s="607"/>
      <c r="DC28" s="608"/>
      <c r="DD28" s="592">
        <v>56564532</v>
      </c>
      <c r="DE28" s="587"/>
      <c r="DF28" s="587"/>
      <c r="DG28" s="587"/>
      <c r="DH28" s="587"/>
      <c r="DI28" s="587"/>
      <c r="DJ28" s="587"/>
      <c r="DK28" s="588"/>
      <c r="DL28" s="592">
        <v>56550788</v>
      </c>
      <c r="DM28" s="587"/>
      <c r="DN28" s="587"/>
      <c r="DO28" s="587"/>
      <c r="DP28" s="587"/>
      <c r="DQ28" s="587"/>
      <c r="DR28" s="587"/>
      <c r="DS28" s="587"/>
      <c r="DT28" s="587"/>
      <c r="DU28" s="587"/>
      <c r="DV28" s="588"/>
      <c r="DW28" s="609">
        <v>26.8</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150657</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57258859</v>
      </c>
      <c r="CS29" s="605"/>
      <c r="CT29" s="605"/>
      <c r="CU29" s="605"/>
      <c r="CV29" s="605"/>
      <c r="CW29" s="605"/>
      <c r="CX29" s="605"/>
      <c r="CY29" s="606"/>
      <c r="CZ29" s="589">
        <v>15.8</v>
      </c>
      <c r="DA29" s="607"/>
      <c r="DB29" s="607"/>
      <c r="DC29" s="608"/>
      <c r="DD29" s="592">
        <v>56558128</v>
      </c>
      <c r="DE29" s="605"/>
      <c r="DF29" s="605"/>
      <c r="DG29" s="605"/>
      <c r="DH29" s="605"/>
      <c r="DI29" s="605"/>
      <c r="DJ29" s="605"/>
      <c r="DK29" s="606"/>
      <c r="DL29" s="592">
        <v>56544384</v>
      </c>
      <c r="DM29" s="605"/>
      <c r="DN29" s="605"/>
      <c r="DO29" s="605"/>
      <c r="DP29" s="605"/>
      <c r="DQ29" s="605"/>
      <c r="DR29" s="605"/>
      <c r="DS29" s="605"/>
      <c r="DT29" s="605"/>
      <c r="DU29" s="605"/>
      <c r="DV29" s="606"/>
      <c r="DW29" s="609">
        <v>26.8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3195889</v>
      </c>
      <c r="S30" s="587"/>
      <c r="T30" s="587"/>
      <c r="U30" s="587"/>
      <c r="V30" s="587"/>
      <c r="W30" s="587"/>
      <c r="X30" s="587"/>
      <c r="Y30" s="588"/>
      <c r="Z30" s="639">
        <v>0.9</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98.8</v>
      </c>
      <c r="BH30" s="653"/>
      <c r="BI30" s="653"/>
      <c r="BJ30" s="653"/>
      <c r="BK30" s="653"/>
      <c r="BL30" s="653"/>
      <c r="BM30" s="654">
        <v>94.6</v>
      </c>
      <c r="BN30" s="653"/>
      <c r="BO30" s="653"/>
      <c r="BP30" s="653"/>
      <c r="BQ30" s="655"/>
      <c r="BR30" s="652">
        <v>98.6</v>
      </c>
      <c r="BS30" s="653"/>
      <c r="BT30" s="653"/>
      <c r="BU30" s="653"/>
      <c r="BV30" s="653"/>
      <c r="BW30" s="653"/>
      <c r="BX30" s="654">
        <v>93.6</v>
      </c>
      <c r="BY30" s="653"/>
      <c r="BZ30" s="653"/>
      <c r="CA30" s="653"/>
      <c r="CB30" s="655"/>
      <c r="CD30" s="658"/>
      <c r="CE30" s="659"/>
      <c r="CF30" s="623" t="s">
        <v>290</v>
      </c>
      <c r="CG30" s="620"/>
      <c r="CH30" s="620"/>
      <c r="CI30" s="620"/>
      <c r="CJ30" s="620"/>
      <c r="CK30" s="620"/>
      <c r="CL30" s="620"/>
      <c r="CM30" s="620"/>
      <c r="CN30" s="620"/>
      <c r="CO30" s="620"/>
      <c r="CP30" s="620"/>
      <c r="CQ30" s="621"/>
      <c r="CR30" s="586">
        <v>45967534</v>
      </c>
      <c r="CS30" s="587"/>
      <c r="CT30" s="587"/>
      <c r="CU30" s="587"/>
      <c r="CV30" s="587"/>
      <c r="CW30" s="587"/>
      <c r="CX30" s="587"/>
      <c r="CY30" s="588"/>
      <c r="CZ30" s="589">
        <v>12.7</v>
      </c>
      <c r="DA30" s="607"/>
      <c r="DB30" s="607"/>
      <c r="DC30" s="608"/>
      <c r="DD30" s="592">
        <v>45266803</v>
      </c>
      <c r="DE30" s="587"/>
      <c r="DF30" s="587"/>
      <c r="DG30" s="587"/>
      <c r="DH30" s="587"/>
      <c r="DI30" s="587"/>
      <c r="DJ30" s="587"/>
      <c r="DK30" s="588"/>
      <c r="DL30" s="592">
        <v>45253059</v>
      </c>
      <c r="DM30" s="587"/>
      <c r="DN30" s="587"/>
      <c r="DO30" s="587"/>
      <c r="DP30" s="587"/>
      <c r="DQ30" s="587"/>
      <c r="DR30" s="587"/>
      <c r="DS30" s="587"/>
      <c r="DT30" s="587"/>
      <c r="DU30" s="587"/>
      <c r="DV30" s="588"/>
      <c r="DW30" s="609">
        <v>21.5</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1896558</v>
      </c>
      <c r="S31" s="587"/>
      <c r="T31" s="587"/>
      <c r="U31" s="587"/>
      <c r="V31" s="587"/>
      <c r="W31" s="587"/>
      <c r="X31" s="587"/>
      <c r="Y31" s="588"/>
      <c r="Z31" s="639">
        <v>0.5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98.5</v>
      </c>
      <c r="BH31" s="605"/>
      <c r="BI31" s="605"/>
      <c r="BJ31" s="605"/>
      <c r="BK31" s="605"/>
      <c r="BL31" s="605"/>
      <c r="BM31" s="641">
        <v>93.6</v>
      </c>
      <c r="BN31" s="651"/>
      <c r="BO31" s="651"/>
      <c r="BP31" s="651"/>
      <c r="BQ31" s="615"/>
      <c r="BR31" s="650">
        <v>98.4</v>
      </c>
      <c r="BS31" s="605"/>
      <c r="BT31" s="605"/>
      <c r="BU31" s="605"/>
      <c r="BV31" s="605"/>
      <c r="BW31" s="605"/>
      <c r="BX31" s="641">
        <v>92.8</v>
      </c>
      <c r="BY31" s="651"/>
      <c r="BZ31" s="651"/>
      <c r="CA31" s="651"/>
      <c r="CB31" s="615"/>
      <c r="CD31" s="658"/>
      <c r="CE31" s="659"/>
      <c r="CF31" s="623" t="s">
        <v>294</v>
      </c>
      <c r="CG31" s="620"/>
      <c r="CH31" s="620"/>
      <c r="CI31" s="620"/>
      <c r="CJ31" s="620"/>
      <c r="CK31" s="620"/>
      <c r="CL31" s="620"/>
      <c r="CM31" s="620"/>
      <c r="CN31" s="620"/>
      <c r="CO31" s="620"/>
      <c r="CP31" s="620"/>
      <c r="CQ31" s="621"/>
      <c r="CR31" s="586">
        <v>11291325</v>
      </c>
      <c r="CS31" s="605"/>
      <c r="CT31" s="605"/>
      <c r="CU31" s="605"/>
      <c r="CV31" s="605"/>
      <c r="CW31" s="605"/>
      <c r="CX31" s="605"/>
      <c r="CY31" s="606"/>
      <c r="CZ31" s="589">
        <v>3.1</v>
      </c>
      <c r="DA31" s="607"/>
      <c r="DB31" s="607"/>
      <c r="DC31" s="608"/>
      <c r="DD31" s="592">
        <v>11291325</v>
      </c>
      <c r="DE31" s="605"/>
      <c r="DF31" s="605"/>
      <c r="DG31" s="605"/>
      <c r="DH31" s="605"/>
      <c r="DI31" s="605"/>
      <c r="DJ31" s="605"/>
      <c r="DK31" s="606"/>
      <c r="DL31" s="592">
        <v>11291325</v>
      </c>
      <c r="DM31" s="605"/>
      <c r="DN31" s="605"/>
      <c r="DO31" s="605"/>
      <c r="DP31" s="605"/>
      <c r="DQ31" s="605"/>
      <c r="DR31" s="605"/>
      <c r="DS31" s="605"/>
      <c r="DT31" s="605"/>
      <c r="DU31" s="605"/>
      <c r="DV31" s="606"/>
      <c r="DW31" s="609">
        <v>5.4</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39803967</v>
      </c>
      <c r="S32" s="587"/>
      <c r="T32" s="587"/>
      <c r="U32" s="587"/>
      <c r="V32" s="587"/>
      <c r="W32" s="587"/>
      <c r="X32" s="587"/>
      <c r="Y32" s="588"/>
      <c r="Z32" s="639">
        <v>10.9</v>
      </c>
      <c r="AA32" s="639"/>
      <c r="AB32" s="639"/>
      <c r="AC32" s="639"/>
      <c r="AD32" s="640">
        <v>196514</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98.9</v>
      </c>
      <c r="BH32" s="571"/>
      <c r="BI32" s="571"/>
      <c r="BJ32" s="571"/>
      <c r="BK32" s="571"/>
      <c r="BL32" s="571"/>
      <c r="BM32" s="634">
        <v>95</v>
      </c>
      <c r="BN32" s="571"/>
      <c r="BO32" s="571"/>
      <c r="BP32" s="571"/>
      <c r="BQ32" s="628"/>
      <c r="BR32" s="649">
        <v>98.6</v>
      </c>
      <c r="BS32" s="571"/>
      <c r="BT32" s="571"/>
      <c r="BU32" s="571"/>
      <c r="BV32" s="571"/>
      <c r="BW32" s="571"/>
      <c r="BX32" s="634">
        <v>93.8</v>
      </c>
      <c r="BY32" s="571"/>
      <c r="BZ32" s="571"/>
      <c r="CA32" s="571"/>
      <c r="CB32" s="628"/>
      <c r="CD32" s="660"/>
      <c r="CE32" s="661"/>
      <c r="CF32" s="623" t="s">
        <v>297</v>
      </c>
      <c r="CG32" s="620"/>
      <c r="CH32" s="620"/>
      <c r="CI32" s="620"/>
      <c r="CJ32" s="620"/>
      <c r="CK32" s="620"/>
      <c r="CL32" s="620"/>
      <c r="CM32" s="620"/>
      <c r="CN32" s="620"/>
      <c r="CO32" s="620"/>
      <c r="CP32" s="620"/>
      <c r="CQ32" s="621"/>
      <c r="CR32" s="586">
        <v>6404</v>
      </c>
      <c r="CS32" s="587"/>
      <c r="CT32" s="587"/>
      <c r="CU32" s="587"/>
      <c r="CV32" s="587"/>
      <c r="CW32" s="587"/>
      <c r="CX32" s="587"/>
      <c r="CY32" s="588"/>
      <c r="CZ32" s="589">
        <v>0</v>
      </c>
      <c r="DA32" s="607"/>
      <c r="DB32" s="607"/>
      <c r="DC32" s="608"/>
      <c r="DD32" s="592">
        <v>6404</v>
      </c>
      <c r="DE32" s="587"/>
      <c r="DF32" s="587"/>
      <c r="DG32" s="587"/>
      <c r="DH32" s="587"/>
      <c r="DI32" s="587"/>
      <c r="DJ32" s="587"/>
      <c r="DK32" s="588"/>
      <c r="DL32" s="592">
        <v>6404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40387967</v>
      </c>
      <c r="S33" s="587"/>
      <c r="T33" s="587"/>
      <c r="U33" s="587"/>
      <c r="V33" s="587"/>
      <c r="W33" s="587"/>
      <c r="X33" s="587"/>
      <c r="Y33" s="588"/>
      <c r="Z33" s="639">
        <v>11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136125649</v>
      </c>
      <c r="CS33" s="605"/>
      <c r="CT33" s="605"/>
      <c r="CU33" s="605"/>
      <c r="CV33" s="605"/>
      <c r="CW33" s="605"/>
      <c r="CX33" s="605"/>
      <c r="CY33" s="606"/>
      <c r="CZ33" s="589">
        <v>37.5</v>
      </c>
      <c r="DA33" s="607"/>
      <c r="DB33" s="607"/>
      <c r="DC33" s="608"/>
      <c r="DD33" s="592">
        <v>89455770</v>
      </c>
      <c r="DE33" s="605"/>
      <c r="DF33" s="605"/>
      <c r="DG33" s="605"/>
      <c r="DH33" s="605"/>
      <c r="DI33" s="605"/>
      <c r="DJ33" s="605"/>
      <c r="DK33" s="606"/>
      <c r="DL33" s="592">
        <v>68853247</v>
      </c>
      <c r="DM33" s="605"/>
      <c r="DN33" s="605"/>
      <c r="DO33" s="605"/>
      <c r="DP33" s="605"/>
      <c r="DQ33" s="605"/>
      <c r="DR33" s="605"/>
      <c r="DS33" s="605"/>
      <c r="DT33" s="605"/>
      <c r="DU33" s="605"/>
      <c r="DV33" s="606"/>
      <c r="DW33" s="609">
        <v>32.700000000000003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45167495</v>
      </c>
      <c r="CS34" s="587"/>
      <c r="CT34" s="587"/>
      <c r="CU34" s="587"/>
      <c r="CV34" s="587"/>
      <c r="CW34" s="587"/>
      <c r="CX34" s="587"/>
      <c r="CY34" s="588"/>
      <c r="CZ34" s="589">
        <v>12.4</v>
      </c>
      <c r="DA34" s="607"/>
      <c r="DB34" s="607"/>
      <c r="DC34" s="608"/>
      <c r="DD34" s="592">
        <v>34438907</v>
      </c>
      <c r="DE34" s="587"/>
      <c r="DF34" s="587"/>
      <c r="DG34" s="587"/>
      <c r="DH34" s="587"/>
      <c r="DI34" s="587"/>
      <c r="DJ34" s="587"/>
      <c r="DK34" s="588"/>
      <c r="DL34" s="592">
        <v>31275565</v>
      </c>
      <c r="DM34" s="587"/>
      <c r="DN34" s="587"/>
      <c r="DO34" s="587"/>
      <c r="DP34" s="587"/>
      <c r="DQ34" s="587"/>
      <c r="DR34" s="587"/>
      <c r="DS34" s="587"/>
      <c r="DT34" s="587"/>
      <c r="DU34" s="587"/>
      <c r="DV34" s="588"/>
      <c r="DW34" s="609">
        <v>14.8</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21449300</v>
      </c>
      <c r="S35" s="587"/>
      <c r="T35" s="587"/>
      <c r="U35" s="587"/>
      <c r="V35" s="587"/>
      <c r="W35" s="587"/>
      <c r="X35" s="587"/>
      <c r="Y35" s="588"/>
      <c r="Z35" s="639">
        <v>5.9</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37721835</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-9893833</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7012504</v>
      </c>
      <c r="CS35" s="605"/>
      <c r="CT35" s="605"/>
      <c r="CU35" s="605"/>
      <c r="CV35" s="605"/>
      <c r="CW35" s="605"/>
      <c r="CX35" s="605"/>
      <c r="CY35" s="606"/>
      <c r="CZ35" s="589">
        <v>1.9</v>
      </c>
      <c r="DA35" s="607"/>
      <c r="DB35" s="607"/>
      <c r="DC35" s="608"/>
      <c r="DD35" s="592">
        <v>5939893</v>
      </c>
      <c r="DE35" s="605"/>
      <c r="DF35" s="605"/>
      <c r="DG35" s="605"/>
      <c r="DH35" s="605"/>
      <c r="DI35" s="605"/>
      <c r="DJ35" s="605"/>
      <c r="DK35" s="606"/>
      <c r="DL35" s="592">
        <v>5939893</v>
      </c>
      <c r="DM35" s="605"/>
      <c r="DN35" s="605"/>
      <c r="DO35" s="605"/>
      <c r="DP35" s="605"/>
      <c r="DQ35" s="605"/>
      <c r="DR35" s="605"/>
      <c r="DS35" s="605"/>
      <c r="DT35" s="605"/>
      <c r="DU35" s="605"/>
      <c r="DV35" s="606"/>
      <c r="DW35" s="609">
        <v>2.8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366466835</v>
      </c>
      <c r="S36" s="627"/>
      <c r="T36" s="627"/>
      <c r="U36" s="627"/>
      <c r="V36" s="627"/>
      <c r="W36" s="627"/>
      <c r="X36" s="627"/>
      <c r="Y36" s="630"/>
      <c r="Z36" s="631">
        <v>100</v>
      </c>
      <c r="AA36" s="631"/>
      <c r="AB36" s="631"/>
      <c r="AC36" s="631"/>
      <c r="AD36" s="632">
        <v>189297574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9400237</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-14197186</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26274720</v>
      </c>
      <c r="CS36" s="587"/>
      <c r="CT36" s="587"/>
      <c r="CU36" s="587"/>
      <c r="CV36" s="587"/>
      <c r="CW36" s="587"/>
      <c r="CX36" s="587"/>
      <c r="CY36" s="588"/>
      <c r="CZ36" s="589">
        <v>7.2</v>
      </c>
      <c r="DA36" s="607"/>
      <c r="DB36" s="607"/>
      <c r="DC36" s="608"/>
      <c r="DD36" s="592">
        <v>24894442</v>
      </c>
      <c r="DE36" s="587"/>
      <c r="DF36" s="587"/>
      <c r="DG36" s="587"/>
      <c r="DH36" s="587"/>
      <c r="DI36" s="587"/>
      <c r="DJ36" s="587"/>
      <c r="DK36" s="588"/>
      <c r="DL36" s="592">
        <v>17040292</v>
      </c>
      <c r="DM36" s="587"/>
      <c r="DN36" s="587"/>
      <c r="DO36" s="587"/>
      <c r="DP36" s="587"/>
      <c r="DQ36" s="587"/>
      <c r="DR36" s="587"/>
      <c r="DS36" s="587"/>
      <c r="DT36" s="587"/>
      <c r="DU36" s="587"/>
      <c r="DV36" s="588"/>
      <c r="DW36" s="609">
        <v>8.1</v>
      </c>
      <c r="DX36" s="610"/>
      <c r="DY36" s="610"/>
      <c r="DZ36" s="610"/>
      <c r="EA36" s="610"/>
      <c r="EB36" s="610"/>
      <c r="EC36" s="611"/>
    </row>
    <row r="37" spans="2:133" ht="11.25" customHeight="1">
      <c r="AQ37" s="612" t="s">
        <v>312</v>
      </c>
      <c r="AR37" s="613"/>
      <c r="AS37" s="613"/>
      <c r="AT37" s="613"/>
      <c r="AU37" s="613"/>
      <c r="AV37" s="613"/>
      <c r="AW37" s="613"/>
      <c r="AX37" s="613"/>
      <c r="AY37" s="614"/>
      <c r="AZ37" s="586">
        <v>3242116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153249</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43233</v>
      </c>
      <c r="CS37" s="605"/>
      <c r="CT37" s="605"/>
      <c r="CU37" s="605"/>
      <c r="CV37" s="605"/>
      <c r="CW37" s="605"/>
      <c r="CX37" s="605"/>
      <c r="CY37" s="606"/>
      <c r="CZ37" s="589">
        <v>0</v>
      </c>
      <c r="DA37" s="607"/>
      <c r="DB37" s="607"/>
      <c r="DC37" s="608"/>
      <c r="DD37" s="592">
        <v>43233</v>
      </c>
      <c r="DE37" s="605"/>
      <c r="DF37" s="605"/>
      <c r="DG37" s="605"/>
      <c r="DH37" s="605"/>
      <c r="DI37" s="605"/>
      <c r="DJ37" s="605"/>
      <c r="DK37" s="606"/>
      <c r="DL37" s="592">
        <v>25098</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315</v>
      </c>
      <c r="AR38" s="613"/>
      <c r="AS38" s="613"/>
      <c r="AT38" s="613"/>
      <c r="AU38" s="613"/>
      <c r="AV38" s="613"/>
      <c r="AW38" s="613"/>
      <c r="AX38" s="613"/>
      <c r="AY38" s="614"/>
      <c r="AZ38" s="586">
        <v>1295425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254613</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24681680</v>
      </c>
      <c r="CS38" s="587"/>
      <c r="CT38" s="587"/>
      <c r="CU38" s="587"/>
      <c r="CV38" s="587"/>
      <c r="CW38" s="587"/>
      <c r="CX38" s="587"/>
      <c r="CY38" s="588"/>
      <c r="CZ38" s="589">
        <v>6.8</v>
      </c>
      <c r="DA38" s="607"/>
      <c r="DB38" s="607"/>
      <c r="DC38" s="608"/>
      <c r="DD38" s="592">
        <v>22116234</v>
      </c>
      <c r="DE38" s="587"/>
      <c r="DF38" s="587"/>
      <c r="DG38" s="587"/>
      <c r="DH38" s="587"/>
      <c r="DI38" s="587"/>
      <c r="DJ38" s="587"/>
      <c r="DK38" s="588"/>
      <c r="DL38" s="592">
        <v>14575049</v>
      </c>
      <c r="DM38" s="587"/>
      <c r="DN38" s="587"/>
      <c r="DO38" s="587"/>
      <c r="DP38" s="587"/>
      <c r="DQ38" s="587"/>
      <c r="DR38" s="587"/>
      <c r="DS38" s="587"/>
      <c r="DT38" s="587"/>
      <c r="DU38" s="587"/>
      <c r="DV38" s="588"/>
      <c r="DW38" s="609">
        <v>6.9</v>
      </c>
      <c r="DX38" s="610"/>
      <c r="DY38" s="610"/>
      <c r="DZ38" s="610"/>
      <c r="EA38" s="610"/>
      <c r="EB38" s="610"/>
      <c r="EC38" s="611"/>
    </row>
    <row r="39" spans="2:133" ht="11.25" customHeight="1">
      <c r="AQ39" s="612" t="s">
        <v>318</v>
      </c>
      <c r="AR39" s="613"/>
      <c r="AS39" s="613"/>
      <c r="AT39" s="613"/>
      <c r="AU39" s="613"/>
      <c r="AV39" s="613"/>
      <c r="AW39" s="613"/>
      <c r="AX39" s="613"/>
      <c r="AY39" s="614"/>
      <c r="AZ39" s="586">
        <v>830609</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88</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2854479</v>
      </c>
      <c r="CS39" s="605"/>
      <c r="CT39" s="605"/>
      <c r="CU39" s="605"/>
      <c r="CV39" s="605"/>
      <c r="CW39" s="605"/>
      <c r="CX39" s="605"/>
      <c r="CY39" s="606"/>
      <c r="CZ39" s="589">
        <v>0.8</v>
      </c>
      <c r="DA39" s="607"/>
      <c r="DB39" s="607"/>
      <c r="DC39" s="608"/>
      <c r="DD39" s="592">
        <v>1664983</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8148475</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30134771</v>
      </c>
      <c r="CS40" s="587"/>
      <c r="CT40" s="587"/>
      <c r="CU40" s="587"/>
      <c r="CV40" s="587"/>
      <c r="CW40" s="587"/>
      <c r="CX40" s="587"/>
      <c r="CY40" s="588"/>
      <c r="CZ40" s="589">
        <v>8.3000000000000007</v>
      </c>
      <c r="DA40" s="607"/>
      <c r="DB40" s="607"/>
      <c r="DC40" s="608"/>
      <c r="DD40" s="592">
        <v>401311</v>
      </c>
      <c r="DE40" s="587"/>
      <c r="DF40" s="587"/>
      <c r="DG40" s="587"/>
      <c r="DH40" s="587"/>
      <c r="DI40" s="587"/>
      <c r="DJ40" s="587"/>
      <c r="DK40" s="588"/>
      <c r="DL40" s="592">
        <v>22448</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14804973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244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31676999</v>
      </c>
      <c r="CS42" s="587"/>
      <c r="CT42" s="587"/>
      <c r="CU42" s="587"/>
      <c r="CV42" s="587"/>
      <c r="CW42" s="587"/>
      <c r="CX42" s="587"/>
      <c r="CY42" s="588"/>
      <c r="CZ42" s="589">
        <v>8.6999999999999993</v>
      </c>
      <c r="DA42" s="590"/>
      <c r="DB42" s="590"/>
      <c r="DC42" s="591"/>
      <c r="DD42" s="592">
        <v>9241353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1014660</v>
      </c>
      <c r="CS43" s="605"/>
      <c r="CT43" s="605"/>
      <c r="CU43" s="605"/>
      <c r="CV43" s="605"/>
      <c r="CW43" s="605"/>
      <c r="CX43" s="605"/>
      <c r="CY43" s="606"/>
      <c r="CZ43" s="589">
        <v>0.3</v>
      </c>
      <c r="DA43" s="607"/>
      <c r="DB43" s="607"/>
      <c r="DC43" s="608"/>
      <c r="DD43" s="592">
        <v>1012084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31671287</v>
      </c>
      <c r="CS44" s="587"/>
      <c r="CT44" s="587"/>
      <c r="CU44" s="587"/>
      <c r="CV44" s="587"/>
      <c r="CW44" s="587"/>
      <c r="CX44" s="587"/>
      <c r="CY44" s="588"/>
      <c r="CZ44" s="589">
        <v>8.6999999999999993</v>
      </c>
      <c r="DA44" s="590"/>
      <c r="DB44" s="590"/>
      <c r="DC44" s="591"/>
      <c r="DD44" s="592">
        <v>9235641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13074130</v>
      </c>
      <c r="CS45" s="605"/>
      <c r="CT45" s="605"/>
      <c r="CU45" s="605"/>
      <c r="CV45" s="605"/>
      <c r="CW45" s="605"/>
      <c r="CX45" s="605"/>
      <c r="CY45" s="606"/>
      <c r="CZ45" s="589">
        <v>3.6</v>
      </c>
      <c r="DA45" s="607"/>
      <c r="DB45" s="607"/>
      <c r="DC45" s="608"/>
      <c r="DD45" s="592">
        <v>671353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16631930</v>
      </c>
      <c r="CS46" s="587"/>
      <c r="CT46" s="587"/>
      <c r="CU46" s="587"/>
      <c r="CV46" s="587"/>
      <c r="CW46" s="587"/>
      <c r="CX46" s="587"/>
      <c r="CY46" s="588"/>
      <c r="CZ46" s="589">
        <v>4.5999999999999996</v>
      </c>
      <c r="DA46" s="590"/>
      <c r="DB46" s="590"/>
      <c r="DC46" s="591"/>
      <c r="DD46" s="592">
        <v>8543700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5712</v>
      </c>
      <c r="CS47" s="605"/>
      <c r="CT47" s="605"/>
      <c r="CU47" s="605"/>
      <c r="CV47" s="605"/>
      <c r="CW47" s="605"/>
      <c r="CX47" s="605"/>
      <c r="CY47" s="606"/>
      <c r="CZ47" s="589">
        <v>0</v>
      </c>
      <c r="DA47" s="607"/>
      <c r="DB47" s="607"/>
      <c r="DC47" s="608"/>
      <c r="DD47" s="592">
        <v>5712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363314502</v>
      </c>
      <c r="CS49" s="571"/>
      <c r="CT49" s="571"/>
      <c r="CU49" s="571"/>
      <c r="CV49" s="571"/>
      <c r="CW49" s="571"/>
      <c r="CX49" s="571"/>
      <c r="CY49" s="572"/>
      <c r="CZ49" s="573">
        <v>100</v>
      </c>
      <c r="DA49" s="574"/>
      <c r="DB49" s="574"/>
      <c r="DC49" s="575"/>
      <c r="DD49" s="576">
        <v>232120525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364033</v>
      </c>
      <c r="R7" s="1099"/>
      <c r="S7" s="1099"/>
      <c r="T7" s="1099"/>
      <c r="U7" s="1099"/>
      <c r="V7" s="1099">
        <v>360952</v>
      </c>
      <c r="W7" s="1099"/>
      <c r="X7" s="1099"/>
      <c r="Y7" s="1099"/>
      <c r="Z7" s="1099"/>
      <c r="AA7" s="1099">
        <v>3081</v>
      </c>
      <c r="AB7" s="1099"/>
      <c r="AC7" s="1099"/>
      <c r="AD7" s="1099"/>
      <c r="AE7" s="1100"/>
      <c r="AF7" s="1101">
        <v>2724</v>
      </c>
      <c r="AG7" s="1102"/>
      <c r="AH7" s="1102"/>
      <c r="AI7" s="1102"/>
      <c r="AJ7" s="1103"/>
      <c r="AK7" s="1085">
        <v>2942</v>
      </c>
      <c r="AL7" s="1086"/>
      <c r="AM7" s="1086"/>
      <c r="AN7" s="1086"/>
      <c r="AO7" s="1086"/>
      <c r="AP7" s="1086">
        <v>823085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1</v>
      </c>
      <c r="CI7" s="1083"/>
      <c r="CJ7" s="1083"/>
      <c r="CK7" s="1083"/>
      <c r="CL7" s="1084"/>
      <c r="CM7" s="1082">
        <v>308</v>
      </c>
      <c r="CN7" s="1083"/>
      <c r="CO7" s="1083"/>
      <c r="CP7" s="1083"/>
      <c r="CQ7" s="1084"/>
      <c r="CR7" s="1082">
        <v>300</v>
      </c>
      <c r="CS7" s="1083"/>
      <c r="CT7" s="1083"/>
      <c r="CU7" s="1083"/>
      <c r="CV7" s="1084"/>
      <c r="CW7" s="1082">
        <v>74</v>
      </c>
      <c r="CX7" s="1083"/>
      <c r="CY7" s="1083"/>
      <c r="CZ7" s="1083"/>
      <c r="DA7" s="1084"/>
      <c r="DB7" s="1082" t="s">
        <v>485</v>
      </c>
      <c r="DC7" s="1083"/>
      <c r="DD7" s="1083"/>
      <c r="DE7" s="1083"/>
      <c r="DF7" s="1084"/>
      <c r="DG7" s="1082" t="s">
        <v>485</v>
      </c>
      <c r="DH7" s="1083"/>
      <c r="DI7" s="1083"/>
      <c r="DJ7" s="1083"/>
      <c r="DK7" s="1084"/>
      <c r="DL7" s="1082" t="s">
        <v>485</v>
      </c>
      <c r="DM7" s="1083"/>
      <c r="DN7" s="1083"/>
      <c r="DO7" s="1083"/>
      <c r="DP7" s="1084"/>
      <c r="DQ7" s="1082" t="s">
        <v>485</v>
      </c>
      <c r="DR7" s="1083"/>
      <c r="DS7" s="1083"/>
      <c r="DT7" s="1083"/>
      <c r="DU7" s="1084"/>
      <c r="DV7" s="1109"/>
      <c r="DW7" s="1110"/>
      <c r="DX7" s="1110"/>
      <c r="DY7" s="1110"/>
      <c r="DZ7" s="1111"/>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355</v>
      </c>
      <c r="R8" s="1038"/>
      <c r="S8" s="1038"/>
      <c r="T8" s="1038"/>
      <c r="U8" s="1038"/>
      <c r="V8" s="1038">
        <v>285</v>
      </c>
      <c r="W8" s="1038"/>
      <c r="X8" s="1038"/>
      <c r="Y8" s="1038"/>
      <c r="Z8" s="1038"/>
      <c r="AA8" s="1038">
        <v>70</v>
      </c>
      <c r="AB8" s="1038"/>
      <c r="AC8" s="1038"/>
      <c r="AD8" s="1038"/>
      <c r="AE8" s="1039"/>
      <c r="AF8" s="1013" t="s">
        <v>111</v>
      </c>
      <c r="AG8" s="1014"/>
      <c r="AH8" s="1014"/>
      <c r="AI8" s="1014"/>
      <c r="AJ8" s="1015"/>
      <c r="AK8" s="1080">
        <v>22</v>
      </c>
      <c r="AL8" s="1081"/>
      <c r="AM8" s="1081"/>
      <c r="AN8" s="1081"/>
      <c r="AO8" s="1081"/>
      <c r="AP8" s="1081">
        <v>1691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-113</v>
      </c>
      <c r="CI8" s="984"/>
      <c r="CJ8" s="984"/>
      <c r="CK8" s="984"/>
      <c r="CL8" s="985"/>
      <c r="CM8" s="983">
        <v>1060</v>
      </c>
      <c r="CN8" s="984"/>
      <c r="CO8" s="984"/>
      <c r="CP8" s="984"/>
      <c r="CQ8" s="985"/>
      <c r="CR8" s="983">
        <v>300</v>
      </c>
      <c r="CS8" s="984"/>
      <c r="CT8" s="984"/>
      <c r="CU8" s="984"/>
      <c r="CV8" s="985"/>
      <c r="CW8" s="983" t="s">
        <v>485</v>
      </c>
      <c r="CX8" s="984"/>
      <c r="CY8" s="984"/>
      <c r="CZ8" s="984"/>
      <c r="DA8" s="985"/>
      <c r="DB8" s="983" t="s">
        <v>485</v>
      </c>
      <c r="DC8" s="984"/>
      <c r="DD8" s="984"/>
      <c r="DE8" s="984"/>
      <c r="DF8" s="985"/>
      <c r="DG8" s="983" t="s">
        <v>485</v>
      </c>
      <c r="DH8" s="984"/>
      <c r="DI8" s="984"/>
      <c r="DJ8" s="984"/>
      <c r="DK8" s="985"/>
      <c r="DL8" s="983">
        <v>22661</v>
      </c>
      <c r="DM8" s="984"/>
      <c r="DN8" s="984"/>
      <c r="DO8" s="984"/>
      <c r="DP8" s="985"/>
      <c r="DQ8" s="983">
        <v>6798</v>
      </c>
      <c r="DR8" s="984"/>
      <c r="DS8" s="984"/>
      <c r="DT8" s="984"/>
      <c r="DU8" s="985"/>
      <c r="DV8" s="986"/>
      <c r="DW8" s="987"/>
      <c r="DX8" s="987"/>
      <c r="DY8" s="987"/>
      <c r="DZ8" s="988"/>
      <c r="EA8" s="205"/>
    </row>
    <row r="9" spans="1:131" s="206" customFormat="1" ht="26.25" customHeight="1">
      <c r="A9" s="212">
        <v>3</v>
      </c>
      <c r="B9" s="1031" t="s">
        <v>365</v>
      </c>
      <c r="C9" s="1032"/>
      <c r="D9" s="1032"/>
      <c r="E9" s="1032"/>
      <c r="F9" s="1032"/>
      <c r="G9" s="1032"/>
      <c r="H9" s="1032"/>
      <c r="I9" s="1032"/>
      <c r="J9" s="1032"/>
      <c r="K9" s="1032"/>
      <c r="L9" s="1032"/>
      <c r="M9" s="1032"/>
      <c r="N9" s="1032"/>
      <c r="O9" s="1032"/>
      <c r="P9" s="1033"/>
      <c r="Q9" s="1037">
        <v>775</v>
      </c>
      <c r="R9" s="1038"/>
      <c r="S9" s="1038"/>
      <c r="T9" s="1038"/>
      <c r="U9" s="1038"/>
      <c r="V9" s="1038">
        <v>775</v>
      </c>
      <c r="W9" s="1038"/>
      <c r="X9" s="1038"/>
      <c r="Y9" s="1038"/>
      <c r="Z9" s="1038"/>
      <c r="AA9" s="1038" t="s">
        <v>485</v>
      </c>
      <c r="AB9" s="1038"/>
      <c r="AC9" s="1038"/>
      <c r="AD9" s="1038"/>
      <c r="AE9" s="1039"/>
      <c r="AF9" s="1013" t="s">
        <v>111</v>
      </c>
      <c r="AG9" s="1014"/>
      <c r="AH9" s="1014"/>
      <c r="AI9" s="1014"/>
      <c r="AJ9" s="1015"/>
      <c r="AK9" s="1080">
        <v>137</v>
      </c>
      <c r="AL9" s="1081"/>
      <c r="AM9" s="1081"/>
      <c r="AN9" s="1081"/>
      <c r="AO9" s="1081"/>
      <c r="AP9" s="1081">
        <v>227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547</v>
      </c>
      <c r="BT9" s="1009"/>
      <c r="BU9" s="1009"/>
      <c r="BV9" s="1009"/>
      <c r="BW9" s="1009"/>
      <c r="BX9" s="1009"/>
      <c r="BY9" s="1009"/>
      <c r="BZ9" s="1009"/>
      <c r="CA9" s="1009"/>
      <c r="CB9" s="1009"/>
      <c r="CC9" s="1009"/>
      <c r="CD9" s="1009"/>
      <c r="CE9" s="1009"/>
      <c r="CF9" s="1009"/>
      <c r="CG9" s="1010"/>
      <c r="CH9" s="983">
        <v>-6</v>
      </c>
      <c r="CI9" s="984"/>
      <c r="CJ9" s="984"/>
      <c r="CK9" s="984"/>
      <c r="CL9" s="985"/>
      <c r="CM9" s="983">
        <v>142</v>
      </c>
      <c r="CN9" s="984"/>
      <c r="CO9" s="984"/>
      <c r="CP9" s="984"/>
      <c r="CQ9" s="985"/>
      <c r="CR9" s="983">
        <v>20</v>
      </c>
      <c r="CS9" s="984"/>
      <c r="CT9" s="984"/>
      <c r="CU9" s="984"/>
      <c r="CV9" s="985"/>
      <c r="CW9" s="983">
        <v>31</v>
      </c>
      <c r="CX9" s="984"/>
      <c r="CY9" s="984"/>
      <c r="CZ9" s="984"/>
      <c r="DA9" s="985"/>
      <c r="DB9" s="983" t="s">
        <v>485</v>
      </c>
      <c r="DC9" s="984"/>
      <c r="DD9" s="984"/>
      <c r="DE9" s="984"/>
      <c r="DF9" s="985"/>
      <c r="DG9" s="983" t="s">
        <v>485</v>
      </c>
      <c r="DH9" s="984"/>
      <c r="DI9" s="984"/>
      <c r="DJ9" s="984"/>
      <c r="DK9" s="985"/>
      <c r="DL9" s="983" t="s">
        <v>485</v>
      </c>
      <c r="DM9" s="984"/>
      <c r="DN9" s="984"/>
      <c r="DO9" s="984"/>
      <c r="DP9" s="985"/>
      <c r="DQ9" s="983" t="s">
        <v>485</v>
      </c>
      <c r="DR9" s="984"/>
      <c r="DS9" s="984"/>
      <c r="DT9" s="984"/>
      <c r="DU9" s="985"/>
      <c r="DV9" s="986"/>
      <c r="DW9" s="987"/>
      <c r="DX9" s="987"/>
      <c r="DY9" s="987"/>
      <c r="DZ9" s="988"/>
      <c r="EA9" s="205"/>
    </row>
    <row r="10" spans="1:131" s="206" customFormat="1" ht="26.25" customHeight="1">
      <c r="A10" s="212">
        <v>4</v>
      </c>
      <c r="B10" s="1031" t="s">
        <v>366</v>
      </c>
      <c r="C10" s="1032"/>
      <c r="D10" s="1032"/>
      <c r="E10" s="1032"/>
      <c r="F10" s="1032"/>
      <c r="G10" s="1032"/>
      <c r="H10" s="1032"/>
      <c r="I10" s="1032"/>
      <c r="J10" s="1032"/>
      <c r="K10" s="1032"/>
      <c r="L10" s="1032"/>
      <c r="M10" s="1032"/>
      <c r="N10" s="1032"/>
      <c r="O10" s="1032"/>
      <c r="P10" s="1033"/>
      <c r="Q10" s="1037">
        <v>436</v>
      </c>
      <c r="R10" s="1038"/>
      <c r="S10" s="1038"/>
      <c r="T10" s="1038"/>
      <c r="U10" s="1038"/>
      <c r="V10" s="1038">
        <v>434</v>
      </c>
      <c r="W10" s="1038"/>
      <c r="X10" s="1038"/>
      <c r="Y10" s="1038"/>
      <c r="Z10" s="1038"/>
      <c r="AA10" s="1038">
        <v>1</v>
      </c>
      <c r="AB10" s="1038"/>
      <c r="AC10" s="1038"/>
      <c r="AD10" s="1038"/>
      <c r="AE10" s="1039"/>
      <c r="AF10" s="1013" t="s">
        <v>111</v>
      </c>
      <c r="AG10" s="1014"/>
      <c r="AH10" s="1014"/>
      <c r="AI10" s="1014"/>
      <c r="AJ10" s="1015"/>
      <c r="AK10" s="1080">
        <v>303</v>
      </c>
      <c r="AL10" s="1081"/>
      <c r="AM10" s="1081"/>
      <c r="AN10" s="1081"/>
      <c r="AO10" s="1081"/>
      <c r="AP10" s="1081">
        <v>1844</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548</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557</v>
      </c>
      <c r="CN10" s="984"/>
      <c r="CO10" s="984"/>
      <c r="CP10" s="984"/>
      <c r="CQ10" s="985"/>
      <c r="CR10" s="983">
        <v>200</v>
      </c>
      <c r="CS10" s="984"/>
      <c r="CT10" s="984"/>
      <c r="CU10" s="984"/>
      <c r="CV10" s="985"/>
      <c r="CW10" s="983">
        <v>142</v>
      </c>
      <c r="CX10" s="984"/>
      <c r="CY10" s="984"/>
      <c r="CZ10" s="984"/>
      <c r="DA10" s="985"/>
      <c r="DB10" s="983" t="s">
        <v>485</v>
      </c>
      <c r="DC10" s="984"/>
      <c r="DD10" s="984"/>
      <c r="DE10" s="984"/>
      <c r="DF10" s="985"/>
      <c r="DG10" s="983" t="s">
        <v>485</v>
      </c>
      <c r="DH10" s="984"/>
      <c r="DI10" s="984"/>
      <c r="DJ10" s="984"/>
      <c r="DK10" s="985"/>
      <c r="DL10" s="983" t="s">
        <v>485</v>
      </c>
      <c r="DM10" s="984"/>
      <c r="DN10" s="984"/>
      <c r="DO10" s="984"/>
      <c r="DP10" s="985"/>
      <c r="DQ10" s="983" t="s">
        <v>485</v>
      </c>
      <c r="DR10" s="984"/>
      <c r="DS10" s="984"/>
      <c r="DT10" s="984"/>
      <c r="DU10" s="985"/>
      <c r="DV10" s="986"/>
      <c r="DW10" s="987"/>
      <c r="DX10" s="987"/>
      <c r="DY10" s="987"/>
      <c r="DZ10" s="988"/>
      <c r="EA10" s="205"/>
    </row>
    <row r="11" spans="1:131" s="206" customFormat="1" ht="26.25" customHeight="1">
      <c r="A11" s="212">
        <v>5</v>
      </c>
      <c r="B11" s="1031" t="s">
        <v>367</v>
      </c>
      <c r="C11" s="1032"/>
      <c r="D11" s="1032"/>
      <c r="E11" s="1032"/>
      <c r="F11" s="1032"/>
      <c r="G11" s="1032"/>
      <c r="H11" s="1032"/>
      <c r="I11" s="1032"/>
      <c r="J11" s="1032"/>
      <c r="K11" s="1032"/>
      <c r="L11" s="1032"/>
      <c r="M11" s="1032"/>
      <c r="N11" s="1032"/>
      <c r="O11" s="1032"/>
      <c r="P11" s="1033"/>
      <c r="Q11" s="1037">
        <v>4970</v>
      </c>
      <c r="R11" s="1038"/>
      <c r="S11" s="1038"/>
      <c r="T11" s="1038"/>
      <c r="U11" s="1038"/>
      <c r="V11" s="1038">
        <v>4970</v>
      </c>
      <c r="W11" s="1038"/>
      <c r="X11" s="1038"/>
      <c r="Y11" s="1038"/>
      <c r="Z11" s="1038"/>
      <c r="AA11" s="1038" t="s">
        <v>485</v>
      </c>
      <c r="AB11" s="1038"/>
      <c r="AC11" s="1038"/>
      <c r="AD11" s="1038"/>
      <c r="AE11" s="1039"/>
      <c r="AF11" s="1013" t="s">
        <v>111</v>
      </c>
      <c r="AG11" s="1014"/>
      <c r="AH11" s="1014"/>
      <c r="AI11" s="1014"/>
      <c r="AJ11" s="1015"/>
      <c r="AK11" s="1080">
        <v>1968</v>
      </c>
      <c r="AL11" s="1081"/>
      <c r="AM11" s="1081"/>
      <c r="AN11" s="1081"/>
      <c r="AO11" s="1081"/>
      <c r="AP11" s="1081">
        <v>14387</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549</v>
      </c>
      <c r="BT11" s="1009"/>
      <c r="BU11" s="1009"/>
      <c r="BV11" s="1009"/>
      <c r="BW11" s="1009"/>
      <c r="BX11" s="1009"/>
      <c r="BY11" s="1009"/>
      <c r="BZ11" s="1009"/>
      <c r="CA11" s="1009"/>
      <c r="CB11" s="1009"/>
      <c r="CC11" s="1009"/>
      <c r="CD11" s="1009"/>
      <c r="CE11" s="1009"/>
      <c r="CF11" s="1009"/>
      <c r="CG11" s="1010"/>
      <c r="CH11" s="983">
        <v>5</v>
      </c>
      <c r="CI11" s="984"/>
      <c r="CJ11" s="984"/>
      <c r="CK11" s="984"/>
      <c r="CL11" s="985"/>
      <c r="CM11" s="983">
        <v>186</v>
      </c>
      <c r="CN11" s="984"/>
      <c r="CO11" s="984"/>
      <c r="CP11" s="984"/>
      <c r="CQ11" s="985"/>
      <c r="CR11" s="983">
        <v>120</v>
      </c>
      <c r="CS11" s="984"/>
      <c r="CT11" s="984"/>
      <c r="CU11" s="984"/>
      <c r="CV11" s="985"/>
      <c r="CW11" s="983">
        <v>234</v>
      </c>
      <c r="CX11" s="984"/>
      <c r="CY11" s="984"/>
      <c r="CZ11" s="984"/>
      <c r="DA11" s="985"/>
      <c r="DB11" s="983" t="s">
        <v>485</v>
      </c>
      <c r="DC11" s="984"/>
      <c r="DD11" s="984"/>
      <c r="DE11" s="984"/>
      <c r="DF11" s="985"/>
      <c r="DG11" s="983" t="s">
        <v>485</v>
      </c>
      <c r="DH11" s="984"/>
      <c r="DI11" s="984"/>
      <c r="DJ11" s="984"/>
      <c r="DK11" s="985"/>
      <c r="DL11" s="983" t="s">
        <v>485</v>
      </c>
      <c r="DM11" s="984"/>
      <c r="DN11" s="984"/>
      <c r="DO11" s="984"/>
      <c r="DP11" s="985"/>
      <c r="DQ11" s="983" t="s">
        <v>485</v>
      </c>
      <c r="DR11" s="984"/>
      <c r="DS11" s="984"/>
      <c r="DT11" s="984"/>
      <c r="DU11" s="985"/>
      <c r="DV11" s="986"/>
      <c r="DW11" s="987"/>
      <c r="DX11" s="987"/>
      <c r="DY11" s="987"/>
      <c r="DZ11" s="988"/>
      <c r="EA11" s="205"/>
    </row>
    <row r="12" spans="1:131" s="206" customFormat="1" ht="26.25" customHeight="1">
      <c r="A12" s="212">
        <v>6</v>
      </c>
      <c r="B12" s="1031" t="s">
        <v>368</v>
      </c>
      <c r="C12" s="1032"/>
      <c r="D12" s="1032"/>
      <c r="E12" s="1032"/>
      <c r="F12" s="1032"/>
      <c r="G12" s="1032"/>
      <c r="H12" s="1032"/>
      <c r="I12" s="1032"/>
      <c r="J12" s="1032"/>
      <c r="K12" s="1032"/>
      <c r="L12" s="1032"/>
      <c r="M12" s="1032"/>
      <c r="N12" s="1032"/>
      <c r="O12" s="1032"/>
      <c r="P12" s="1033"/>
      <c r="Q12" s="1037">
        <v>742</v>
      </c>
      <c r="R12" s="1038"/>
      <c r="S12" s="1038"/>
      <c r="T12" s="1038"/>
      <c r="U12" s="1038"/>
      <c r="V12" s="1038">
        <v>742</v>
      </c>
      <c r="W12" s="1038"/>
      <c r="X12" s="1038"/>
      <c r="Y12" s="1038"/>
      <c r="Z12" s="1038"/>
      <c r="AA12" s="1038" t="s">
        <v>485</v>
      </c>
      <c r="AB12" s="1038"/>
      <c r="AC12" s="1038"/>
      <c r="AD12" s="1038"/>
      <c r="AE12" s="1039"/>
      <c r="AF12" s="1013" t="s">
        <v>111</v>
      </c>
      <c r="AG12" s="1014"/>
      <c r="AH12" s="1014"/>
      <c r="AI12" s="1014"/>
      <c r="AJ12" s="1015"/>
      <c r="AK12" s="1080">
        <v>742</v>
      </c>
      <c r="AL12" s="1081"/>
      <c r="AM12" s="1081"/>
      <c r="AN12" s="1081"/>
      <c r="AO12" s="1081"/>
      <c r="AP12" s="1081">
        <v>7353</v>
      </c>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550</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268</v>
      </c>
      <c r="CN12" s="984"/>
      <c r="CO12" s="984"/>
      <c r="CP12" s="984"/>
      <c r="CQ12" s="985"/>
      <c r="CR12" s="983">
        <v>183</v>
      </c>
      <c r="CS12" s="984"/>
      <c r="CT12" s="984"/>
      <c r="CU12" s="984"/>
      <c r="CV12" s="985"/>
      <c r="CW12" s="983">
        <v>142</v>
      </c>
      <c r="CX12" s="984"/>
      <c r="CY12" s="984"/>
      <c r="CZ12" s="984"/>
      <c r="DA12" s="985"/>
      <c r="DB12" s="983" t="s">
        <v>485</v>
      </c>
      <c r="DC12" s="984"/>
      <c r="DD12" s="984"/>
      <c r="DE12" s="984"/>
      <c r="DF12" s="985"/>
      <c r="DG12" s="983" t="s">
        <v>485</v>
      </c>
      <c r="DH12" s="984"/>
      <c r="DI12" s="984"/>
      <c r="DJ12" s="984"/>
      <c r="DK12" s="985"/>
      <c r="DL12" s="983" t="s">
        <v>485</v>
      </c>
      <c r="DM12" s="984"/>
      <c r="DN12" s="984"/>
      <c r="DO12" s="984"/>
      <c r="DP12" s="985"/>
      <c r="DQ12" s="983" t="s">
        <v>485</v>
      </c>
      <c r="DR12" s="984"/>
      <c r="DS12" s="984"/>
      <c r="DT12" s="984"/>
      <c r="DU12" s="985"/>
      <c r="DV12" s="986"/>
      <c r="DW12" s="987"/>
      <c r="DX12" s="987"/>
      <c r="DY12" s="987"/>
      <c r="DZ12" s="988"/>
      <c r="EA12" s="205"/>
    </row>
    <row r="13" spans="1:131" s="206" customFormat="1" ht="26.25" customHeight="1">
      <c r="A13" s="212">
        <v>7</v>
      </c>
      <c r="B13" s="1031" t="s">
        <v>369</v>
      </c>
      <c r="C13" s="1032"/>
      <c r="D13" s="1032"/>
      <c r="E13" s="1032"/>
      <c r="F13" s="1032"/>
      <c r="G13" s="1032"/>
      <c r="H13" s="1032"/>
      <c r="I13" s="1032"/>
      <c r="J13" s="1032"/>
      <c r="K13" s="1032"/>
      <c r="L13" s="1032"/>
      <c r="M13" s="1032"/>
      <c r="N13" s="1032"/>
      <c r="O13" s="1032"/>
      <c r="P13" s="1033"/>
      <c r="Q13" s="1037">
        <v>2372</v>
      </c>
      <c r="R13" s="1038"/>
      <c r="S13" s="1038"/>
      <c r="T13" s="1038"/>
      <c r="U13" s="1038"/>
      <c r="V13" s="1038">
        <v>2372</v>
      </c>
      <c r="W13" s="1038"/>
      <c r="X13" s="1038"/>
      <c r="Y13" s="1038"/>
      <c r="Z13" s="1038"/>
      <c r="AA13" s="1038" t="s">
        <v>485</v>
      </c>
      <c r="AB13" s="1038"/>
      <c r="AC13" s="1038"/>
      <c r="AD13" s="1038"/>
      <c r="AE13" s="1039"/>
      <c r="AF13" s="1013" t="s">
        <v>111</v>
      </c>
      <c r="AG13" s="1014"/>
      <c r="AH13" s="1014"/>
      <c r="AI13" s="1014"/>
      <c r="AJ13" s="1015"/>
      <c r="AK13" s="1080">
        <v>1088</v>
      </c>
      <c r="AL13" s="1081"/>
      <c r="AM13" s="1081"/>
      <c r="AN13" s="1081"/>
      <c r="AO13" s="1081"/>
      <c r="AP13" s="1081" t="s">
        <v>485</v>
      </c>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551</v>
      </c>
      <c r="BT13" s="1009"/>
      <c r="BU13" s="1009"/>
      <c r="BV13" s="1009"/>
      <c r="BW13" s="1009"/>
      <c r="BX13" s="1009"/>
      <c r="BY13" s="1009"/>
      <c r="BZ13" s="1009"/>
      <c r="CA13" s="1009"/>
      <c r="CB13" s="1009"/>
      <c r="CC13" s="1009"/>
      <c r="CD13" s="1009"/>
      <c r="CE13" s="1009"/>
      <c r="CF13" s="1009"/>
      <c r="CG13" s="1010"/>
      <c r="CH13" s="983">
        <v>19</v>
      </c>
      <c r="CI13" s="984"/>
      <c r="CJ13" s="984"/>
      <c r="CK13" s="984"/>
      <c r="CL13" s="985"/>
      <c r="CM13" s="983">
        <v>281</v>
      </c>
      <c r="CN13" s="984"/>
      <c r="CO13" s="984"/>
      <c r="CP13" s="984"/>
      <c r="CQ13" s="985"/>
      <c r="CR13" s="983">
        <v>1</v>
      </c>
      <c r="CS13" s="984"/>
      <c r="CT13" s="984"/>
      <c r="CU13" s="984"/>
      <c r="CV13" s="985"/>
      <c r="CW13" s="983" t="s">
        <v>485</v>
      </c>
      <c r="CX13" s="984"/>
      <c r="CY13" s="984"/>
      <c r="CZ13" s="984"/>
      <c r="DA13" s="985"/>
      <c r="DB13" s="983" t="s">
        <v>485</v>
      </c>
      <c r="DC13" s="984"/>
      <c r="DD13" s="984"/>
      <c r="DE13" s="984"/>
      <c r="DF13" s="985"/>
      <c r="DG13" s="983" t="s">
        <v>485</v>
      </c>
      <c r="DH13" s="984"/>
      <c r="DI13" s="984"/>
      <c r="DJ13" s="984"/>
      <c r="DK13" s="985"/>
      <c r="DL13" s="983" t="s">
        <v>485</v>
      </c>
      <c r="DM13" s="984"/>
      <c r="DN13" s="984"/>
      <c r="DO13" s="984"/>
      <c r="DP13" s="985"/>
      <c r="DQ13" s="983" t="s">
        <v>485</v>
      </c>
      <c r="DR13" s="984"/>
      <c r="DS13" s="984"/>
      <c r="DT13" s="984"/>
      <c r="DU13" s="985"/>
      <c r="DV13" s="986"/>
      <c r="DW13" s="987"/>
      <c r="DX13" s="987"/>
      <c r="DY13" s="987"/>
      <c r="DZ13" s="988"/>
      <c r="EA13" s="205"/>
    </row>
    <row r="14" spans="1:131" s="206" customFormat="1" ht="26.25" customHeight="1">
      <c r="A14" s="212">
        <v>8</v>
      </c>
      <c r="B14" s="1031" t="s">
        <v>370</v>
      </c>
      <c r="C14" s="1032"/>
      <c r="D14" s="1032"/>
      <c r="E14" s="1032"/>
      <c r="F14" s="1032"/>
      <c r="G14" s="1032"/>
      <c r="H14" s="1032"/>
      <c r="I14" s="1032"/>
      <c r="J14" s="1032"/>
      <c r="K14" s="1032"/>
      <c r="L14" s="1032"/>
      <c r="M14" s="1032"/>
      <c r="N14" s="1032"/>
      <c r="O14" s="1032"/>
      <c r="P14" s="1033"/>
      <c r="Q14" s="1037">
        <v>142899</v>
      </c>
      <c r="R14" s="1038"/>
      <c r="S14" s="1038"/>
      <c r="T14" s="1038"/>
      <c r="U14" s="1038"/>
      <c r="V14" s="1038">
        <v>142899</v>
      </c>
      <c r="W14" s="1038"/>
      <c r="X14" s="1038"/>
      <c r="Y14" s="1038"/>
      <c r="Z14" s="1038"/>
      <c r="AA14" s="1038" t="s">
        <v>485</v>
      </c>
      <c r="AB14" s="1038"/>
      <c r="AC14" s="1038"/>
      <c r="AD14" s="1038"/>
      <c r="AE14" s="1039"/>
      <c r="AF14" s="1013" t="s">
        <v>111</v>
      </c>
      <c r="AG14" s="1014"/>
      <c r="AH14" s="1014"/>
      <c r="AI14" s="1014"/>
      <c r="AJ14" s="1015"/>
      <c r="AK14" s="1080">
        <v>94996</v>
      </c>
      <c r="AL14" s="1081"/>
      <c r="AM14" s="1081"/>
      <c r="AN14" s="1081"/>
      <c r="AO14" s="1081"/>
      <c r="AP14" s="1081" t="s">
        <v>485</v>
      </c>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552</v>
      </c>
      <c r="BT14" s="1009"/>
      <c r="BU14" s="1009"/>
      <c r="BV14" s="1009"/>
      <c r="BW14" s="1009"/>
      <c r="BX14" s="1009"/>
      <c r="BY14" s="1009"/>
      <c r="BZ14" s="1009"/>
      <c r="CA14" s="1009"/>
      <c r="CB14" s="1009"/>
      <c r="CC14" s="1009"/>
      <c r="CD14" s="1009"/>
      <c r="CE14" s="1009"/>
      <c r="CF14" s="1009"/>
      <c r="CG14" s="1010"/>
      <c r="CH14" s="983">
        <v>1</v>
      </c>
      <c r="CI14" s="984"/>
      <c r="CJ14" s="984"/>
      <c r="CK14" s="984"/>
      <c r="CL14" s="985"/>
      <c r="CM14" s="983">
        <v>231</v>
      </c>
      <c r="CN14" s="984"/>
      <c r="CO14" s="984"/>
      <c r="CP14" s="984"/>
      <c r="CQ14" s="985"/>
      <c r="CR14" s="983">
        <v>200</v>
      </c>
      <c r="CS14" s="984"/>
      <c r="CT14" s="984"/>
      <c r="CU14" s="984"/>
      <c r="CV14" s="985"/>
      <c r="CW14" s="983">
        <v>37</v>
      </c>
      <c r="CX14" s="984"/>
      <c r="CY14" s="984"/>
      <c r="CZ14" s="984"/>
      <c r="DA14" s="985"/>
      <c r="DB14" s="983" t="s">
        <v>485</v>
      </c>
      <c r="DC14" s="984"/>
      <c r="DD14" s="984"/>
      <c r="DE14" s="984"/>
      <c r="DF14" s="985"/>
      <c r="DG14" s="983" t="s">
        <v>485</v>
      </c>
      <c r="DH14" s="984"/>
      <c r="DI14" s="984"/>
      <c r="DJ14" s="984"/>
      <c r="DK14" s="985"/>
      <c r="DL14" s="983" t="s">
        <v>485</v>
      </c>
      <c r="DM14" s="984"/>
      <c r="DN14" s="984"/>
      <c r="DO14" s="984"/>
      <c r="DP14" s="985"/>
      <c r="DQ14" s="983" t="s">
        <v>485</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553</v>
      </c>
      <c r="BT15" s="1009"/>
      <c r="BU15" s="1009"/>
      <c r="BV15" s="1009"/>
      <c r="BW15" s="1009"/>
      <c r="BX15" s="1009"/>
      <c r="BY15" s="1009"/>
      <c r="BZ15" s="1009"/>
      <c r="CA15" s="1009"/>
      <c r="CB15" s="1009"/>
      <c r="CC15" s="1009"/>
      <c r="CD15" s="1009"/>
      <c r="CE15" s="1009"/>
      <c r="CF15" s="1009"/>
      <c r="CG15" s="1010"/>
      <c r="CH15" s="983">
        <v>-14</v>
      </c>
      <c r="CI15" s="984"/>
      <c r="CJ15" s="984"/>
      <c r="CK15" s="984"/>
      <c r="CL15" s="985"/>
      <c r="CM15" s="983">
        <v>395</v>
      </c>
      <c r="CN15" s="984"/>
      <c r="CO15" s="984"/>
      <c r="CP15" s="984"/>
      <c r="CQ15" s="985"/>
      <c r="CR15" s="983">
        <v>200</v>
      </c>
      <c r="CS15" s="984"/>
      <c r="CT15" s="984"/>
      <c r="CU15" s="984"/>
      <c r="CV15" s="985"/>
      <c r="CW15" s="983" t="s">
        <v>485</v>
      </c>
      <c r="CX15" s="984"/>
      <c r="CY15" s="984"/>
      <c r="CZ15" s="984"/>
      <c r="DA15" s="985"/>
      <c r="DB15" s="983" t="s">
        <v>485</v>
      </c>
      <c r="DC15" s="984"/>
      <c r="DD15" s="984"/>
      <c r="DE15" s="984"/>
      <c r="DF15" s="985"/>
      <c r="DG15" s="983" t="s">
        <v>485</v>
      </c>
      <c r="DH15" s="984"/>
      <c r="DI15" s="984"/>
      <c r="DJ15" s="984"/>
      <c r="DK15" s="985"/>
      <c r="DL15" s="983" t="s">
        <v>485</v>
      </c>
      <c r="DM15" s="984"/>
      <c r="DN15" s="984"/>
      <c r="DO15" s="984"/>
      <c r="DP15" s="985"/>
      <c r="DQ15" s="983" t="s">
        <v>485</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554</v>
      </c>
      <c r="BT16" s="1009"/>
      <c r="BU16" s="1009"/>
      <c r="BV16" s="1009"/>
      <c r="BW16" s="1009"/>
      <c r="BX16" s="1009"/>
      <c r="BY16" s="1009"/>
      <c r="BZ16" s="1009"/>
      <c r="CA16" s="1009"/>
      <c r="CB16" s="1009"/>
      <c r="CC16" s="1009"/>
      <c r="CD16" s="1009"/>
      <c r="CE16" s="1009"/>
      <c r="CF16" s="1009"/>
      <c r="CG16" s="1010"/>
      <c r="CH16" s="983">
        <v>3</v>
      </c>
      <c r="CI16" s="984"/>
      <c r="CJ16" s="984"/>
      <c r="CK16" s="984"/>
      <c r="CL16" s="985"/>
      <c r="CM16" s="983">
        <v>37</v>
      </c>
      <c r="CN16" s="984"/>
      <c r="CO16" s="984"/>
      <c r="CP16" s="984"/>
      <c r="CQ16" s="985"/>
      <c r="CR16" s="983" t="s">
        <v>485</v>
      </c>
      <c r="CS16" s="984"/>
      <c r="CT16" s="984"/>
      <c r="CU16" s="984"/>
      <c r="CV16" s="985"/>
      <c r="CW16" s="983">
        <v>123</v>
      </c>
      <c r="CX16" s="984"/>
      <c r="CY16" s="984"/>
      <c r="CZ16" s="984"/>
      <c r="DA16" s="985"/>
      <c r="DB16" s="983" t="s">
        <v>485</v>
      </c>
      <c r="DC16" s="984"/>
      <c r="DD16" s="984"/>
      <c r="DE16" s="984"/>
      <c r="DF16" s="985"/>
      <c r="DG16" s="983" t="s">
        <v>485</v>
      </c>
      <c r="DH16" s="984"/>
      <c r="DI16" s="984"/>
      <c r="DJ16" s="984"/>
      <c r="DK16" s="985"/>
      <c r="DL16" s="983" t="s">
        <v>485</v>
      </c>
      <c r="DM16" s="984"/>
      <c r="DN16" s="984"/>
      <c r="DO16" s="984"/>
      <c r="DP16" s="985"/>
      <c r="DQ16" s="983" t="s">
        <v>485</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555</v>
      </c>
      <c r="BT17" s="1009"/>
      <c r="BU17" s="1009"/>
      <c r="BV17" s="1009"/>
      <c r="BW17" s="1009"/>
      <c r="BX17" s="1009"/>
      <c r="BY17" s="1009"/>
      <c r="BZ17" s="1009"/>
      <c r="CA17" s="1009"/>
      <c r="CB17" s="1009"/>
      <c r="CC17" s="1009"/>
      <c r="CD17" s="1009"/>
      <c r="CE17" s="1009"/>
      <c r="CF17" s="1009"/>
      <c r="CG17" s="1010"/>
      <c r="CH17" s="983">
        <v>-6</v>
      </c>
      <c r="CI17" s="984"/>
      <c r="CJ17" s="984"/>
      <c r="CK17" s="984"/>
      <c r="CL17" s="985"/>
      <c r="CM17" s="983">
        <v>15</v>
      </c>
      <c r="CN17" s="984"/>
      <c r="CO17" s="984"/>
      <c r="CP17" s="984"/>
      <c r="CQ17" s="985"/>
      <c r="CR17" s="983" t="s">
        <v>485</v>
      </c>
      <c r="CS17" s="984"/>
      <c r="CT17" s="984"/>
      <c r="CU17" s="984"/>
      <c r="CV17" s="985"/>
      <c r="CW17" s="983">
        <v>12</v>
      </c>
      <c r="CX17" s="984"/>
      <c r="CY17" s="984"/>
      <c r="CZ17" s="984"/>
      <c r="DA17" s="985"/>
      <c r="DB17" s="983" t="s">
        <v>485</v>
      </c>
      <c r="DC17" s="984"/>
      <c r="DD17" s="984"/>
      <c r="DE17" s="984"/>
      <c r="DF17" s="985"/>
      <c r="DG17" s="983" t="s">
        <v>485</v>
      </c>
      <c r="DH17" s="984"/>
      <c r="DI17" s="984"/>
      <c r="DJ17" s="984"/>
      <c r="DK17" s="985"/>
      <c r="DL17" s="983" t="s">
        <v>485</v>
      </c>
      <c r="DM17" s="984"/>
      <c r="DN17" s="984"/>
      <c r="DO17" s="984"/>
      <c r="DP17" s="985"/>
      <c r="DQ17" s="983" t="s">
        <v>485</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556</v>
      </c>
      <c r="BT18" s="1009"/>
      <c r="BU18" s="1009"/>
      <c r="BV18" s="1009"/>
      <c r="BW18" s="1009"/>
      <c r="BX18" s="1009"/>
      <c r="BY18" s="1009"/>
      <c r="BZ18" s="1009"/>
      <c r="CA18" s="1009"/>
      <c r="CB18" s="1009"/>
      <c r="CC18" s="1009"/>
      <c r="CD18" s="1009"/>
      <c r="CE18" s="1009"/>
      <c r="CF18" s="1009"/>
      <c r="CG18" s="1010"/>
      <c r="CH18" s="983">
        <v>16</v>
      </c>
      <c r="CI18" s="984"/>
      <c r="CJ18" s="984"/>
      <c r="CK18" s="984"/>
      <c r="CL18" s="985"/>
      <c r="CM18" s="983">
        <v>237</v>
      </c>
      <c r="CN18" s="984"/>
      <c r="CO18" s="984"/>
      <c r="CP18" s="984"/>
      <c r="CQ18" s="985"/>
      <c r="CR18" s="983">
        <v>100</v>
      </c>
      <c r="CS18" s="984"/>
      <c r="CT18" s="984"/>
      <c r="CU18" s="984"/>
      <c r="CV18" s="985"/>
      <c r="CW18" s="983">
        <v>120</v>
      </c>
      <c r="CX18" s="984"/>
      <c r="CY18" s="984"/>
      <c r="CZ18" s="984"/>
      <c r="DA18" s="985"/>
      <c r="DB18" s="983" t="s">
        <v>485</v>
      </c>
      <c r="DC18" s="984"/>
      <c r="DD18" s="984"/>
      <c r="DE18" s="984"/>
      <c r="DF18" s="985"/>
      <c r="DG18" s="983" t="s">
        <v>485</v>
      </c>
      <c r="DH18" s="984"/>
      <c r="DI18" s="984"/>
      <c r="DJ18" s="984"/>
      <c r="DK18" s="985"/>
      <c r="DL18" s="983" t="s">
        <v>485</v>
      </c>
      <c r="DM18" s="984"/>
      <c r="DN18" s="984"/>
      <c r="DO18" s="984"/>
      <c r="DP18" s="985"/>
      <c r="DQ18" s="983" t="s">
        <v>485</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557</v>
      </c>
      <c r="BT19" s="1009"/>
      <c r="BU19" s="1009"/>
      <c r="BV19" s="1009"/>
      <c r="BW19" s="1009"/>
      <c r="BX19" s="1009"/>
      <c r="BY19" s="1009"/>
      <c r="BZ19" s="1009"/>
      <c r="CA19" s="1009"/>
      <c r="CB19" s="1009"/>
      <c r="CC19" s="1009"/>
      <c r="CD19" s="1009"/>
      <c r="CE19" s="1009"/>
      <c r="CF19" s="1009"/>
      <c r="CG19" s="1010"/>
      <c r="CH19" s="983">
        <v>190</v>
      </c>
      <c r="CI19" s="984"/>
      <c r="CJ19" s="984"/>
      <c r="CK19" s="984"/>
      <c r="CL19" s="985"/>
      <c r="CM19" s="983">
        <v>1852</v>
      </c>
      <c r="CN19" s="984"/>
      <c r="CO19" s="984"/>
      <c r="CP19" s="984"/>
      <c r="CQ19" s="985"/>
      <c r="CR19" s="983">
        <v>20</v>
      </c>
      <c r="CS19" s="984"/>
      <c r="CT19" s="984"/>
      <c r="CU19" s="984"/>
      <c r="CV19" s="985"/>
      <c r="CW19" s="983" t="s">
        <v>485</v>
      </c>
      <c r="CX19" s="984"/>
      <c r="CY19" s="984"/>
      <c r="CZ19" s="984"/>
      <c r="DA19" s="985"/>
      <c r="DB19" s="983" t="s">
        <v>485</v>
      </c>
      <c r="DC19" s="984"/>
      <c r="DD19" s="984"/>
      <c r="DE19" s="984"/>
      <c r="DF19" s="985"/>
      <c r="DG19" s="983" t="s">
        <v>485</v>
      </c>
      <c r="DH19" s="984"/>
      <c r="DI19" s="984"/>
      <c r="DJ19" s="984"/>
      <c r="DK19" s="985"/>
      <c r="DL19" s="983" t="s">
        <v>485</v>
      </c>
      <c r="DM19" s="984"/>
      <c r="DN19" s="984"/>
      <c r="DO19" s="984"/>
      <c r="DP19" s="985"/>
      <c r="DQ19" s="983" t="s">
        <v>485</v>
      </c>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558</v>
      </c>
      <c r="BT20" s="1009"/>
      <c r="BU20" s="1009"/>
      <c r="BV20" s="1009"/>
      <c r="BW20" s="1009"/>
      <c r="BX20" s="1009"/>
      <c r="BY20" s="1009"/>
      <c r="BZ20" s="1009"/>
      <c r="CA20" s="1009"/>
      <c r="CB20" s="1009"/>
      <c r="CC20" s="1009"/>
      <c r="CD20" s="1009"/>
      <c r="CE20" s="1009"/>
      <c r="CF20" s="1009"/>
      <c r="CG20" s="1010"/>
      <c r="CH20" s="983">
        <v>59</v>
      </c>
      <c r="CI20" s="984"/>
      <c r="CJ20" s="984"/>
      <c r="CK20" s="984"/>
      <c r="CL20" s="985"/>
      <c r="CM20" s="983">
        <v>1100</v>
      </c>
      <c r="CN20" s="984"/>
      <c r="CO20" s="984"/>
      <c r="CP20" s="984"/>
      <c r="CQ20" s="985"/>
      <c r="CR20" s="983">
        <v>40</v>
      </c>
      <c r="CS20" s="984"/>
      <c r="CT20" s="984"/>
      <c r="CU20" s="984"/>
      <c r="CV20" s="985"/>
      <c r="CW20" s="983" t="s">
        <v>485</v>
      </c>
      <c r="CX20" s="984"/>
      <c r="CY20" s="984"/>
      <c r="CZ20" s="984"/>
      <c r="DA20" s="985"/>
      <c r="DB20" s="983" t="s">
        <v>485</v>
      </c>
      <c r="DC20" s="984"/>
      <c r="DD20" s="984"/>
      <c r="DE20" s="984"/>
      <c r="DF20" s="985"/>
      <c r="DG20" s="983" t="s">
        <v>485</v>
      </c>
      <c r="DH20" s="984"/>
      <c r="DI20" s="984"/>
      <c r="DJ20" s="984"/>
      <c r="DK20" s="985"/>
      <c r="DL20" s="983" t="s">
        <v>485</v>
      </c>
      <c r="DM20" s="984"/>
      <c r="DN20" s="984"/>
      <c r="DO20" s="984"/>
      <c r="DP20" s="985"/>
      <c r="DQ20" s="983" t="s">
        <v>485</v>
      </c>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t="s">
        <v>559</v>
      </c>
      <c r="BT21" s="1009"/>
      <c r="BU21" s="1009"/>
      <c r="BV21" s="1009"/>
      <c r="BW21" s="1009"/>
      <c r="BX21" s="1009"/>
      <c r="BY21" s="1009"/>
      <c r="BZ21" s="1009"/>
      <c r="CA21" s="1009"/>
      <c r="CB21" s="1009"/>
      <c r="CC21" s="1009"/>
      <c r="CD21" s="1009"/>
      <c r="CE21" s="1009"/>
      <c r="CF21" s="1009"/>
      <c r="CG21" s="1010"/>
      <c r="CH21" s="983">
        <v>388</v>
      </c>
      <c r="CI21" s="984"/>
      <c r="CJ21" s="984"/>
      <c r="CK21" s="984"/>
      <c r="CL21" s="985"/>
      <c r="CM21" s="983">
        <v>3908</v>
      </c>
      <c r="CN21" s="984"/>
      <c r="CO21" s="984"/>
      <c r="CP21" s="984"/>
      <c r="CQ21" s="985"/>
      <c r="CR21" s="983">
        <v>91</v>
      </c>
      <c r="CS21" s="984"/>
      <c r="CT21" s="984"/>
      <c r="CU21" s="984"/>
      <c r="CV21" s="985"/>
      <c r="CW21" s="983">
        <v>66</v>
      </c>
      <c r="CX21" s="984"/>
      <c r="CY21" s="984"/>
      <c r="CZ21" s="984"/>
      <c r="DA21" s="985"/>
      <c r="DB21" s="983">
        <v>5160</v>
      </c>
      <c r="DC21" s="984"/>
      <c r="DD21" s="984"/>
      <c r="DE21" s="984"/>
      <c r="DF21" s="985"/>
      <c r="DG21" s="983" t="s">
        <v>485</v>
      </c>
      <c r="DH21" s="984"/>
      <c r="DI21" s="984"/>
      <c r="DJ21" s="984"/>
      <c r="DK21" s="985"/>
      <c r="DL21" s="983" t="s">
        <v>485</v>
      </c>
      <c r="DM21" s="984"/>
      <c r="DN21" s="984"/>
      <c r="DO21" s="984"/>
      <c r="DP21" s="985"/>
      <c r="DQ21" s="983" t="s">
        <v>485</v>
      </c>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371</v>
      </c>
      <c r="BA22" s="1029"/>
      <c r="BB22" s="1029"/>
      <c r="BC22" s="1029"/>
      <c r="BD22" s="1030"/>
      <c r="BE22" s="204"/>
      <c r="BF22" s="204"/>
      <c r="BG22" s="204"/>
      <c r="BH22" s="204"/>
      <c r="BI22" s="204"/>
      <c r="BJ22" s="204"/>
      <c r="BK22" s="204"/>
      <c r="BL22" s="204"/>
      <c r="BM22" s="204"/>
      <c r="BN22" s="204"/>
      <c r="BO22" s="204"/>
      <c r="BP22" s="204"/>
      <c r="BQ22" s="213">
        <v>16</v>
      </c>
      <c r="BR22" s="214"/>
      <c r="BS22" s="1008" t="s">
        <v>560</v>
      </c>
      <c r="BT22" s="1009"/>
      <c r="BU22" s="1009"/>
      <c r="BV22" s="1009"/>
      <c r="BW22" s="1009"/>
      <c r="BX22" s="1009"/>
      <c r="BY22" s="1009"/>
      <c r="BZ22" s="1009"/>
      <c r="CA22" s="1009"/>
      <c r="CB22" s="1009"/>
      <c r="CC22" s="1009"/>
      <c r="CD22" s="1009"/>
      <c r="CE22" s="1009"/>
      <c r="CF22" s="1009"/>
      <c r="CG22" s="1010"/>
      <c r="CH22" s="983">
        <v>15</v>
      </c>
      <c r="CI22" s="984"/>
      <c r="CJ22" s="984"/>
      <c r="CK22" s="984"/>
      <c r="CL22" s="985"/>
      <c r="CM22" s="983">
        <v>210</v>
      </c>
      <c r="CN22" s="984"/>
      <c r="CO22" s="984"/>
      <c r="CP22" s="984"/>
      <c r="CQ22" s="985"/>
      <c r="CR22" s="983">
        <v>92</v>
      </c>
      <c r="CS22" s="984"/>
      <c r="CT22" s="984"/>
      <c r="CU22" s="984"/>
      <c r="CV22" s="985"/>
      <c r="CW22" s="983" t="s">
        <v>485</v>
      </c>
      <c r="CX22" s="984"/>
      <c r="CY22" s="984"/>
      <c r="CZ22" s="984"/>
      <c r="DA22" s="985"/>
      <c r="DB22" s="983" t="s">
        <v>485</v>
      </c>
      <c r="DC22" s="984"/>
      <c r="DD22" s="984"/>
      <c r="DE22" s="984"/>
      <c r="DF22" s="985"/>
      <c r="DG22" s="983" t="s">
        <v>485</v>
      </c>
      <c r="DH22" s="984"/>
      <c r="DI22" s="984"/>
      <c r="DJ22" s="984"/>
      <c r="DK22" s="985"/>
      <c r="DL22" s="983" t="s">
        <v>485</v>
      </c>
      <c r="DM22" s="984"/>
      <c r="DN22" s="984"/>
      <c r="DO22" s="984"/>
      <c r="DP22" s="985"/>
      <c r="DQ22" s="983" t="s">
        <v>485</v>
      </c>
      <c r="DR22" s="984"/>
      <c r="DS22" s="984"/>
      <c r="DT22" s="984"/>
      <c r="DU22" s="985"/>
      <c r="DV22" s="986"/>
      <c r="DW22" s="987"/>
      <c r="DX22" s="987"/>
      <c r="DY22" s="987"/>
      <c r="DZ22" s="988"/>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2">
        <v>369916</v>
      </c>
      <c r="R23" s="1063"/>
      <c r="S23" s="1063"/>
      <c r="T23" s="1063"/>
      <c r="U23" s="1063"/>
      <c r="V23" s="1063">
        <v>366764</v>
      </c>
      <c r="W23" s="1063"/>
      <c r="X23" s="1063"/>
      <c r="Y23" s="1063"/>
      <c r="Z23" s="1063"/>
      <c r="AA23" s="1063">
        <v>3152</v>
      </c>
      <c r="AB23" s="1063"/>
      <c r="AC23" s="1063"/>
      <c r="AD23" s="1063"/>
      <c r="AE23" s="1064"/>
      <c r="AF23" s="1065">
        <v>2724</v>
      </c>
      <c r="AG23" s="1063"/>
      <c r="AH23" s="1063"/>
      <c r="AI23" s="1063"/>
      <c r="AJ23" s="1066"/>
      <c r="AK23" s="1067"/>
      <c r="AL23" s="1068"/>
      <c r="AM23" s="1068"/>
      <c r="AN23" s="1068"/>
      <c r="AO23" s="1068"/>
      <c r="AP23" s="1063">
        <v>848588</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3" t="s">
        <v>379</v>
      </c>
      <c r="AG26" s="1002"/>
      <c r="AH26" s="1002"/>
      <c r="AI26" s="1002"/>
      <c r="AJ26" s="1054"/>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384</v>
      </c>
      <c r="C28" s="1045"/>
      <c r="D28" s="1045"/>
      <c r="E28" s="1045"/>
      <c r="F28" s="1045"/>
      <c r="G28" s="1045"/>
      <c r="H28" s="1045"/>
      <c r="I28" s="1045"/>
      <c r="J28" s="1045"/>
      <c r="K28" s="1045"/>
      <c r="L28" s="1045"/>
      <c r="M28" s="1045"/>
      <c r="N28" s="1045"/>
      <c r="O28" s="1045"/>
      <c r="P28" s="1046"/>
      <c r="Q28" s="1047">
        <v>95625</v>
      </c>
      <c r="R28" s="1048"/>
      <c r="S28" s="1048"/>
      <c r="T28" s="1048"/>
      <c r="U28" s="1048"/>
      <c r="V28" s="1048">
        <v>105519</v>
      </c>
      <c r="W28" s="1048"/>
      <c r="X28" s="1048"/>
      <c r="Y28" s="1048"/>
      <c r="Z28" s="1048"/>
      <c r="AA28" s="1048">
        <v>-9894</v>
      </c>
      <c r="AB28" s="1048"/>
      <c r="AC28" s="1048"/>
      <c r="AD28" s="1048"/>
      <c r="AE28" s="1049"/>
      <c r="AF28" s="1050">
        <v>-9894</v>
      </c>
      <c r="AG28" s="1048"/>
      <c r="AH28" s="1048"/>
      <c r="AI28" s="1048"/>
      <c r="AJ28" s="1051"/>
      <c r="AK28" s="1052">
        <v>8148</v>
      </c>
      <c r="AL28" s="1040"/>
      <c r="AM28" s="1040"/>
      <c r="AN28" s="1040"/>
      <c r="AO28" s="1040"/>
      <c r="AP28" s="1040" t="s">
        <v>485</v>
      </c>
      <c r="AQ28" s="1040"/>
      <c r="AR28" s="1040"/>
      <c r="AS28" s="1040"/>
      <c r="AT28" s="1040"/>
      <c r="AU28" s="1040" t="s">
        <v>485</v>
      </c>
      <c r="AV28" s="1040"/>
      <c r="AW28" s="1040"/>
      <c r="AX28" s="1040"/>
      <c r="AY28" s="1040"/>
      <c r="AZ28" s="1041" t="s">
        <v>485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385</v>
      </c>
      <c r="C29" s="1032"/>
      <c r="D29" s="1032"/>
      <c r="E29" s="1032"/>
      <c r="F29" s="1032"/>
      <c r="G29" s="1032"/>
      <c r="H29" s="1032"/>
      <c r="I29" s="1032"/>
      <c r="J29" s="1032"/>
      <c r="K29" s="1032"/>
      <c r="L29" s="1032"/>
      <c r="M29" s="1032"/>
      <c r="N29" s="1032"/>
      <c r="O29" s="1032"/>
      <c r="P29" s="1033"/>
      <c r="Q29" s="1037">
        <v>53371</v>
      </c>
      <c r="R29" s="1038"/>
      <c r="S29" s="1038"/>
      <c r="T29" s="1038"/>
      <c r="U29" s="1038"/>
      <c r="V29" s="1038">
        <v>52018</v>
      </c>
      <c r="W29" s="1038"/>
      <c r="X29" s="1038"/>
      <c r="Y29" s="1038"/>
      <c r="Z29" s="1038"/>
      <c r="AA29" s="1038">
        <v>1353</v>
      </c>
      <c r="AB29" s="1038"/>
      <c r="AC29" s="1038"/>
      <c r="AD29" s="1038"/>
      <c r="AE29" s="1039"/>
      <c r="AF29" s="1013">
        <v>1353</v>
      </c>
      <c r="AG29" s="1014"/>
      <c r="AH29" s="1014"/>
      <c r="AI29" s="1014"/>
      <c r="AJ29" s="1015"/>
      <c r="AK29" s="974">
        <v>7542</v>
      </c>
      <c r="AL29" s="965"/>
      <c r="AM29" s="965"/>
      <c r="AN29" s="965"/>
      <c r="AO29" s="965"/>
      <c r="AP29" s="965" t="s">
        <v>485</v>
      </c>
      <c r="AQ29" s="965"/>
      <c r="AR29" s="965"/>
      <c r="AS29" s="965"/>
      <c r="AT29" s="965"/>
      <c r="AU29" s="965" t="s">
        <v>485</v>
      </c>
      <c r="AV29" s="965"/>
      <c r="AW29" s="965"/>
      <c r="AX29" s="965"/>
      <c r="AY29" s="965"/>
      <c r="AZ29" s="1036" t="s">
        <v>485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386</v>
      </c>
      <c r="C30" s="1032"/>
      <c r="D30" s="1032"/>
      <c r="E30" s="1032"/>
      <c r="F30" s="1032"/>
      <c r="G30" s="1032"/>
      <c r="H30" s="1032"/>
      <c r="I30" s="1032"/>
      <c r="J30" s="1032"/>
      <c r="K30" s="1032"/>
      <c r="L30" s="1032"/>
      <c r="M30" s="1032"/>
      <c r="N30" s="1032"/>
      <c r="O30" s="1032"/>
      <c r="P30" s="1033"/>
      <c r="Q30" s="1037">
        <v>7851</v>
      </c>
      <c r="R30" s="1038"/>
      <c r="S30" s="1038"/>
      <c r="T30" s="1038"/>
      <c r="U30" s="1038"/>
      <c r="V30" s="1038">
        <v>7824</v>
      </c>
      <c r="W30" s="1038"/>
      <c r="X30" s="1038"/>
      <c r="Y30" s="1038"/>
      <c r="Z30" s="1038"/>
      <c r="AA30" s="1038">
        <v>27</v>
      </c>
      <c r="AB30" s="1038"/>
      <c r="AC30" s="1038"/>
      <c r="AD30" s="1038"/>
      <c r="AE30" s="1039"/>
      <c r="AF30" s="1013">
        <v>27</v>
      </c>
      <c r="AG30" s="1014"/>
      <c r="AH30" s="1014"/>
      <c r="AI30" s="1014"/>
      <c r="AJ30" s="1015"/>
      <c r="AK30" s="974">
        <v>898</v>
      </c>
      <c r="AL30" s="965"/>
      <c r="AM30" s="965"/>
      <c r="AN30" s="965"/>
      <c r="AO30" s="965"/>
      <c r="AP30" s="965" t="s">
        <v>485</v>
      </c>
      <c r="AQ30" s="965"/>
      <c r="AR30" s="965"/>
      <c r="AS30" s="965"/>
      <c r="AT30" s="965"/>
      <c r="AU30" s="965" t="s">
        <v>485</v>
      </c>
      <c r="AV30" s="965"/>
      <c r="AW30" s="965"/>
      <c r="AX30" s="965"/>
      <c r="AY30" s="965"/>
      <c r="AZ30" s="1036" t="s">
        <v>485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387</v>
      </c>
      <c r="C31" s="1032"/>
      <c r="D31" s="1032"/>
      <c r="E31" s="1032"/>
      <c r="F31" s="1032"/>
      <c r="G31" s="1032"/>
      <c r="H31" s="1032"/>
      <c r="I31" s="1032"/>
      <c r="J31" s="1032"/>
      <c r="K31" s="1032"/>
      <c r="L31" s="1032"/>
      <c r="M31" s="1032"/>
      <c r="N31" s="1032"/>
      <c r="O31" s="1032"/>
      <c r="P31" s="1033"/>
      <c r="Q31" s="1037">
        <v>12837</v>
      </c>
      <c r="R31" s="1038"/>
      <c r="S31" s="1038"/>
      <c r="T31" s="1038"/>
      <c r="U31" s="1038"/>
      <c r="V31" s="1038">
        <v>12496</v>
      </c>
      <c r="W31" s="1038"/>
      <c r="X31" s="1038"/>
      <c r="Y31" s="1038"/>
      <c r="Z31" s="1038"/>
      <c r="AA31" s="1038">
        <v>341</v>
      </c>
      <c r="AB31" s="1038"/>
      <c r="AC31" s="1038"/>
      <c r="AD31" s="1038"/>
      <c r="AE31" s="1039"/>
      <c r="AF31" s="1013">
        <v>341</v>
      </c>
      <c r="AG31" s="1014"/>
      <c r="AH31" s="1014"/>
      <c r="AI31" s="1014"/>
      <c r="AJ31" s="1015"/>
      <c r="AK31" s="974">
        <v>86</v>
      </c>
      <c r="AL31" s="965"/>
      <c r="AM31" s="965"/>
      <c r="AN31" s="965"/>
      <c r="AO31" s="965"/>
      <c r="AP31" s="965" t="s">
        <v>485</v>
      </c>
      <c r="AQ31" s="965"/>
      <c r="AR31" s="965"/>
      <c r="AS31" s="965"/>
      <c r="AT31" s="965"/>
      <c r="AU31" s="965" t="s">
        <v>485</v>
      </c>
      <c r="AV31" s="965"/>
      <c r="AW31" s="965"/>
      <c r="AX31" s="965"/>
      <c r="AY31" s="965"/>
      <c r="AZ31" s="1036" t="s">
        <v>485</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388</v>
      </c>
      <c r="C32" s="1032"/>
      <c r="D32" s="1032"/>
      <c r="E32" s="1032"/>
      <c r="F32" s="1032"/>
      <c r="G32" s="1032"/>
      <c r="H32" s="1032"/>
      <c r="I32" s="1032"/>
      <c r="J32" s="1032"/>
      <c r="K32" s="1032"/>
      <c r="L32" s="1032"/>
      <c r="M32" s="1032"/>
      <c r="N32" s="1032"/>
      <c r="O32" s="1032"/>
      <c r="P32" s="1033"/>
      <c r="Q32" s="1037">
        <v>17297</v>
      </c>
      <c r="R32" s="1038"/>
      <c r="S32" s="1038"/>
      <c r="T32" s="1038"/>
      <c r="U32" s="1038"/>
      <c r="V32" s="1038">
        <v>18343</v>
      </c>
      <c r="W32" s="1038"/>
      <c r="X32" s="1038"/>
      <c r="Y32" s="1038"/>
      <c r="Z32" s="1038"/>
      <c r="AA32" s="1038">
        <v>-1046</v>
      </c>
      <c r="AB32" s="1038"/>
      <c r="AC32" s="1038"/>
      <c r="AD32" s="1038"/>
      <c r="AE32" s="1039"/>
      <c r="AF32" s="1013">
        <v>1619</v>
      </c>
      <c r="AG32" s="1014"/>
      <c r="AH32" s="1014"/>
      <c r="AI32" s="1014"/>
      <c r="AJ32" s="1015"/>
      <c r="AK32" s="974">
        <v>3242</v>
      </c>
      <c r="AL32" s="965"/>
      <c r="AM32" s="965"/>
      <c r="AN32" s="965"/>
      <c r="AO32" s="965"/>
      <c r="AP32" s="965">
        <v>20921</v>
      </c>
      <c r="AQ32" s="965"/>
      <c r="AR32" s="965"/>
      <c r="AS32" s="965"/>
      <c r="AT32" s="965"/>
      <c r="AU32" s="965">
        <v>13787</v>
      </c>
      <c r="AV32" s="965"/>
      <c r="AW32" s="965"/>
      <c r="AX32" s="965"/>
      <c r="AY32" s="965"/>
      <c r="AZ32" s="1036" t="s">
        <v>485</v>
      </c>
      <c r="BA32" s="1036"/>
      <c r="BB32" s="1036"/>
      <c r="BC32" s="1036"/>
      <c r="BD32" s="1036"/>
      <c r="BE32" s="1026" t="s">
        <v>389</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390</v>
      </c>
      <c r="C33" s="1032"/>
      <c r="D33" s="1032"/>
      <c r="E33" s="1032"/>
      <c r="F33" s="1032"/>
      <c r="G33" s="1032"/>
      <c r="H33" s="1032"/>
      <c r="I33" s="1032"/>
      <c r="J33" s="1032"/>
      <c r="K33" s="1032"/>
      <c r="L33" s="1032"/>
      <c r="M33" s="1032"/>
      <c r="N33" s="1032"/>
      <c r="O33" s="1032"/>
      <c r="P33" s="1033"/>
      <c r="Q33" s="1037">
        <v>21792</v>
      </c>
      <c r="R33" s="1038"/>
      <c r="S33" s="1038"/>
      <c r="T33" s="1038"/>
      <c r="U33" s="1038"/>
      <c r="V33" s="1038">
        <v>20489</v>
      </c>
      <c r="W33" s="1038"/>
      <c r="X33" s="1038"/>
      <c r="Y33" s="1038"/>
      <c r="Z33" s="1038"/>
      <c r="AA33" s="1038">
        <v>1303</v>
      </c>
      <c r="AB33" s="1038"/>
      <c r="AC33" s="1038"/>
      <c r="AD33" s="1038"/>
      <c r="AE33" s="1039"/>
      <c r="AF33" s="1013">
        <v>1206</v>
      </c>
      <c r="AG33" s="1014"/>
      <c r="AH33" s="1014"/>
      <c r="AI33" s="1014"/>
      <c r="AJ33" s="1015"/>
      <c r="AK33" s="974">
        <v>8967</v>
      </c>
      <c r="AL33" s="965"/>
      <c r="AM33" s="965"/>
      <c r="AN33" s="965"/>
      <c r="AO33" s="965"/>
      <c r="AP33" s="965">
        <v>255626</v>
      </c>
      <c r="AQ33" s="965"/>
      <c r="AR33" s="965"/>
      <c r="AS33" s="965"/>
      <c r="AT33" s="965"/>
      <c r="AU33" s="965">
        <v>133693</v>
      </c>
      <c r="AV33" s="965"/>
      <c r="AW33" s="965"/>
      <c r="AX33" s="965"/>
      <c r="AY33" s="965"/>
      <c r="AZ33" s="1036" t="s">
        <v>485</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391</v>
      </c>
      <c r="C34" s="1032"/>
      <c r="D34" s="1032"/>
      <c r="E34" s="1032"/>
      <c r="F34" s="1032"/>
      <c r="G34" s="1032"/>
      <c r="H34" s="1032"/>
      <c r="I34" s="1032"/>
      <c r="J34" s="1032"/>
      <c r="K34" s="1032"/>
      <c r="L34" s="1032"/>
      <c r="M34" s="1032"/>
      <c r="N34" s="1032"/>
      <c r="O34" s="1032"/>
      <c r="P34" s="1033"/>
      <c r="Q34" s="1037">
        <v>1861</v>
      </c>
      <c r="R34" s="1038"/>
      <c r="S34" s="1038"/>
      <c r="T34" s="1038"/>
      <c r="U34" s="1038"/>
      <c r="V34" s="1038">
        <v>1861</v>
      </c>
      <c r="W34" s="1038"/>
      <c r="X34" s="1038"/>
      <c r="Y34" s="1038"/>
      <c r="Z34" s="1038"/>
      <c r="AA34" s="1038" t="s">
        <v>485</v>
      </c>
      <c r="AB34" s="1038"/>
      <c r="AC34" s="1038"/>
      <c r="AD34" s="1038"/>
      <c r="AE34" s="1039"/>
      <c r="AF34" s="1013">
        <v>910</v>
      </c>
      <c r="AG34" s="1014"/>
      <c r="AH34" s="1014"/>
      <c r="AI34" s="1014"/>
      <c r="AJ34" s="1015"/>
      <c r="AK34" s="974">
        <v>831</v>
      </c>
      <c r="AL34" s="965"/>
      <c r="AM34" s="965"/>
      <c r="AN34" s="965"/>
      <c r="AO34" s="965"/>
      <c r="AP34" s="965">
        <v>20311</v>
      </c>
      <c r="AQ34" s="965"/>
      <c r="AR34" s="965"/>
      <c r="AS34" s="965"/>
      <c r="AT34" s="965"/>
      <c r="AU34" s="965">
        <v>13141</v>
      </c>
      <c r="AV34" s="965"/>
      <c r="AW34" s="965"/>
      <c r="AX34" s="965"/>
      <c r="AY34" s="965"/>
      <c r="AZ34" s="1036" t="s">
        <v>485</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392</v>
      </c>
      <c r="C35" s="1032"/>
      <c r="D35" s="1032"/>
      <c r="E35" s="1032"/>
      <c r="F35" s="1032"/>
      <c r="G35" s="1032"/>
      <c r="H35" s="1032"/>
      <c r="I35" s="1032"/>
      <c r="J35" s="1032"/>
      <c r="K35" s="1032"/>
      <c r="L35" s="1032"/>
      <c r="M35" s="1032"/>
      <c r="N35" s="1032"/>
      <c r="O35" s="1032"/>
      <c r="P35" s="1033"/>
      <c r="Q35" s="1037">
        <v>493</v>
      </c>
      <c r="R35" s="1038"/>
      <c r="S35" s="1038"/>
      <c r="T35" s="1038"/>
      <c r="U35" s="1038"/>
      <c r="V35" s="1038">
        <v>493</v>
      </c>
      <c r="W35" s="1038"/>
      <c r="X35" s="1038"/>
      <c r="Y35" s="1038"/>
      <c r="Z35" s="1038"/>
      <c r="AA35" s="1038" t="s">
        <v>485</v>
      </c>
      <c r="AB35" s="1038"/>
      <c r="AC35" s="1038"/>
      <c r="AD35" s="1038"/>
      <c r="AE35" s="1039"/>
      <c r="AF35" s="1013" t="s">
        <v>111</v>
      </c>
      <c r="AG35" s="1014"/>
      <c r="AH35" s="1014"/>
      <c r="AI35" s="1014"/>
      <c r="AJ35" s="1015"/>
      <c r="AK35" s="974">
        <v>433</v>
      </c>
      <c r="AL35" s="965"/>
      <c r="AM35" s="965"/>
      <c r="AN35" s="965"/>
      <c r="AO35" s="965"/>
      <c r="AP35" s="965">
        <v>4592</v>
      </c>
      <c r="AQ35" s="965"/>
      <c r="AR35" s="965"/>
      <c r="AS35" s="965"/>
      <c r="AT35" s="965"/>
      <c r="AU35" s="965">
        <v>4207</v>
      </c>
      <c r="AV35" s="965"/>
      <c r="AW35" s="965"/>
      <c r="AX35" s="965"/>
      <c r="AY35" s="965"/>
      <c r="AZ35" s="1036" t="s">
        <v>485</v>
      </c>
      <c r="BA35" s="1036"/>
      <c r="BB35" s="1036"/>
      <c r="BC35" s="1036"/>
      <c r="BD35" s="1036"/>
      <c r="BE35" s="1026" t="s">
        <v>393</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394</v>
      </c>
      <c r="C36" s="1032"/>
      <c r="D36" s="1032"/>
      <c r="E36" s="1032"/>
      <c r="F36" s="1032"/>
      <c r="G36" s="1032"/>
      <c r="H36" s="1032"/>
      <c r="I36" s="1032"/>
      <c r="J36" s="1032"/>
      <c r="K36" s="1032"/>
      <c r="L36" s="1032"/>
      <c r="M36" s="1032"/>
      <c r="N36" s="1032"/>
      <c r="O36" s="1032"/>
      <c r="P36" s="1033"/>
      <c r="Q36" s="1037">
        <v>1009</v>
      </c>
      <c r="R36" s="1038"/>
      <c r="S36" s="1038"/>
      <c r="T36" s="1038"/>
      <c r="U36" s="1038"/>
      <c r="V36" s="1038">
        <v>1009</v>
      </c>
      <c r="W36" s="1038"/>
      <c r="X36" s="1038"/>
      <c r="Y36" s="1038"/>
      <c r="Z36" s="1038"/>
      <c r="AA36" s="1038" t="s">
        <v>485</v>
      </c>
      <c r="AB36" s="1038"/>
      <c r="AC36" s="1038"/>
      <c r="AD36" s="1038"/>
      <c r="AE36" s="1039"/>
      <c r="AF36" s="1013" t="s">
        <v>111</v>
      </c>
      <c r="AG36" s="1014"/>
      <c r="AH36" s="1014"/>
      <c r="AI36" s="1014"/>
      <c r="AJ36" s="1015"/>
      <c r="AK36" s="974">
        <v>280</v>
      </c>
      <c r="AL36" s="965"/>
      <c r="AM36" s="965"/>
      <c r="AN36" s="965"/>
      <c r="AO36" s="965"/>
      <c r="AP36" s="965">
        <v>1630</v>
      </c>
      <c r="AQ36" s="965"/>
      <c r="AR36" s="965"/>
      <c r="AS36" s="965"/>
      <c r="AT36" s="965"/>
      <c r="AU36" s="965">
        <v>936</v>
      </c>
      <c r="AV36" s="965"/>
      <c r="AW36" s="965"/>
      <c r="AX36" s="965"/>
      <c r="AY36" s="965"/>
      <c r="AZ36" s="1036" t="s">
        <v>485</v>
      </c>
      <c r="BA36" s="1036"/>
      <c r="BB36" s="1036"/>
      <c r="BC36" s="1036"/>
      <c r="BD36" s="1036"/>
      <c r="BE36" s="1026" t="s">
        <v>393</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395</v>
      </c>
      <c r="C37" s="1032"/>
      <c r="D37" s="1032"/>
      <c r="E37" s="1032"/>
      <c r="F37" s="1032"/>
      <c r="G37" s="1032"/>
      <c r="H37" s="1032"/>
      <c r="I37" s="1032"/>
      <c r="J37" s="1032"/>
      <c r="K37" s="1032"/>
      <c r="L37" s="1032"/>
      <c r="M37" s="1032"/>
      <c r="N37" s="1032"/>
      <c r="O37" s="1032"/>
      <c r="P37" s="1033"/>
      <c r="Q37" s="1037">
        <v>1036</v>
      </c>
      <c r="R37" s="1038"/>
      <c r="S37" s="1038"/>
      <c r="T37" s="1038"/>
      <c r="U37" s="1038"/>
      <c r="V37" s="1038">
        <v>1036</v>
      </c>
      <c r="W37" s="1038"/>
      <c r="X37" s="1038"/>
      <c r="Y37" s="1038"/>
      <c r="Z37" s="1038"/>
      <c r="AA37" s="1038" t="s">
        <v>485</v>
      </c>
      <c r="AB37" s="1038"/>
      <c r="AC37" s="1038"/>
      <c r="AD37" s="1038"/>
      <c r="AE37" s="1039"/>
      <c r="AF37" s="1013" t="s">
        <v>111</v>
      </c>
      <c r="AG37" s="1014"/>
      <c r="AH37" s="1014"/>
      <c r="AI37" s="1014"/>
      <c r="AJ37" s="1015"/>
      <c r="AK37" s="974">
        <v>688</v>
      </c>
      <c r="AL37" s="965"/>
      <c r="AM37" s="965"/>
      <c r="AN37" s="965"/>
      <c r="AO37" s="965"/>
      <c r="AP37" s="965">
        <v>523</v>
      </c>
      <c r="AQ37" s="965"/>
      <c r="AR37" s="965"/>
      <c r="AS37" s="965"/>
      <c r="AT37" s="965"/>
      <c r="AU37" s="965">
        <v>334</v>
      </c>
      <c r="AV37" s="965"/>
      <c r="AW37" s="965"/>
      <c r="AX37" s="965"/>
      <c r="AY37" s="965"/>
      <c r="AZ37" s="1036" t="s">
        <v>485</v>
      </c>
      <c r="BA37" s="1036"/>
      <c r="BB37" s="1036"/>
      <c r="BC37" s="1036"/>
      <c r="BD37" s="1036"/>
      <c r="BE37" s="1026" t="s">
        <v>393</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372</v>
      </c>
      <c r="B63" s="938" t="s">
        <v>397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-4438</v>
      </c>
      <c r="AG63" s="953"/>
      <c r="AH63" s="953"/>
      <c r="AI63" s="953"/>
      <c r="AJ63" s="1024"/>
      <c r="AK63" s="1025"/>
      <c r="AL63" s="957"/>
      <c r="AM63" s="957"/>
      <c r="AN63" s="957"/>
      <c r="AO63" s="957"/>
      <c r="AP63" s="953">
        <v>303603</v>
      </c>
      <c r="AQ63" s="953"/>
      <c r="AR63" s="953"/>
      <c r="AS63" s="953"/>
      <c r="AT63" s="953"/>
      <c r="AU63" s="953">
        <v>166098</v>
      </c>
      <c r="AV63" s="953"/>
      <c r="AW63" s="953"/>
      <c r="AX63" s="953"/>
      <c r="AY63" s="953"/>
      <c r="AZ63" s="1019"/>
      <c r="BA63" s="1019"/>
      <c r="BB63" s="1019"/>
      <c r="BC63" s="1019"/>
      <c r="BD63" s="1019"/>
      <c r="BE63" s="954"/>
      <c r="BF63" s="954"/>
      <c r="BG63" s="954"/>
      <c r="BH63" s="954"/>
      <c r="BI63" s="955"/>
      <c r="BJ63" s="1020">
        <v>-1714</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399</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400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562</v>
      </c>
      <c r="C68" s="980"/>
      <c r="D68" s="980"/>
      <c r="E68" s="980"/>
      <c r="F68" s="980"/>
      <c r="G68" s="980"/>
      <c r="H68" s="980"/>
      <c r="I68" s="980"/>
      <c r="J68" s="980"/>
      <c r="K68" s="980"/>
      <c r="L68" s="980"/>
      <c r="M68" s="980"/>
      <c r="N68" s="980"/>
      <c r="O68" s="980"/>
      <c r="P68" s="981"/>
      <c r="Q68" s="982">
        <v>30393</v>
      </c>
      <c r="R68" s="976"/>
      <c r="S68" s="976"/>
      <c r="T68" s="976"/>
      <c r="U68" s="976"/>
      <c r="V68" s="976">
        <v>29640</v>
      </c>
      <c r="W68" s="976"/>
      <c r="X68" s="976"/>
      <c r="Y68" s="976"/>
      <c r="Z68" s="976"/>
      <c r="AA68" s="976">
        <v>753</v>
      </c>
      <c r="AB68" s="976"/>
      <c r="AC68" s="976"/>
      <c r="AD68" s="976"/>
      <c r="AE68" s="976"/>
      <c r="AF68" s="976">
        <v>753</v>
      </c>
      <c r="AG68" s="976"/>
      <c r="AH68" s="976"/>
      <c r="AI68" s="976"/>
      <c r="AJ68" s="976"/>
      <c r="AK68" s="976" t="s">
        <v>561</v>
      </c>
      <c r="AL68" s="976"/>
      <c r="AM68" s="976"/>
      <c r="AN68" s="976"/>
      <c r="AO68" s="976"/>
      <c r="AP68" s="976" t="s">
        <v>561</v>
      </c>
      <c r="AQ68" s="976"/>
      <c r="AR68" s="976"/>
      <c r="AS68" s="976"/>
      <c r="AT68" s="976"/>
      <c r="AU68" s="976" t="s">
        <v>561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563</v>
      </c>
      <c r="C69" s="969"/>
      <c r="D69" s="969"/>
      <c r="E69" s="969"/>
      <c r="F69" s="969"/>
      <c r="G69" s="969"/>
      <c r="H69" s="969"/>
      <c r="I69" s="969"/>
      <c r="J69" s="969"/>
      <c r="K69" s="969"/>
      <c r="L69" s="969"/>
      <c r="M69" s="969"/>
      <c r="N69" s="969"/>
      <c r="O69" s="969"/>
      <c r="P69" s="970"/>
      <c r="Q69" s="971">
        <v>283</v>
      </c>
      <c r="R69" s="965"/>
      <c r="S69" s="965"/>
      <c r="T69" s="965"/>
      <c r="U69" s="965"/>
      <c r="V69" s="965">
        <v>264</v>
      </c>
      <c r="W69" s="965"/>
      <c r="X69" s="965"/>
      <c r="Y69" s="965"/>
      <c r="Z69" s="965"/>
      <c r="AA69" s="965">
        <v>19</v>
      </c>
      <c r="AB69" s="965"/>
      <c r="AC69" s="965"/>
      <c r="AD69" s="965"/>
      <c r="AE69" s="965"/>
      <c r="AF69" s="965">
        <v>19</v>
      </c>
      <c r="AG69" s="965"/>
      <c r="AH69" s="965"/>
      <c r="AI69" s="965"/>
      <c r="AJ69" s="965"/>
      <c r="AK69" s="965" t="s">
        <v>561</v>
      </c>
      <c r="AL69" s="965"/>
      <c r="AM69" s="965"/>
      <c r="AN69" s="965"/>
      <c r="AO69" s="965"/>
      <c r="AP69" s="965" t="s">
        <v>561</v>
      </c>
      <c r="AQ69" s="965"/>
      <c r="AR69" s="965"/>
      <c r="AS69" s="965"/>
      <c r="AT69" s="965"/>
      <c r="AU69" s="965" t="s">
        <v>561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564</v>
      </c>
      <c r="C70" s="969"/>
      <c r="D70" s="969"/>
      <c r="E70" s="969"/>
      <c r="F70" s="969"/>
      <c r="G70" s="969"/>
      <c r="H70" s="969"/>
      <c r="I70" s="969"/>
      <c r="J70" s="969"/>
      <c r="K70" s="969"/>
      <c r="L70" s="969"/>
      <c r="M70" s="969"/>
      <c r="N70" s="969"/>
      <c r="O70" s="969"/>
      <c r="P70" s="970"/>
      <c r="Q70" s="971">
        <v>106</v>
      </c>
      <c r="R70" s="965"/>
      <c r="S70" s="965"/>
      <c r="T70" s="965"/>
      <c r="U70" s="965"/>
      <c r="V70" s="965">
        <v>98</v>
      </c>
      <c r="W70" s="965"/>
      <c r="X70" s="965"/>
      <c r="Y70" s="965"/>
      <c r="Z70" s="965"/>
      <c r="AA70" s="965">
        <v>8</v>
      </c>
      <c r="AB70" s="965"/>
      <c r="AC70" s="965"/>
      <c r="AD70" s="965"/>
      <c r="AE70" s="965"/>
      <c r="AF70" s="965">
        <v>8</v>
      </c>
      <c r="AG70" s="965"/>
      <c r="AH70" s="965"/>
      <c r="AI70" s="965"/>
      <c r="AJ70" s="965"/>
      <c r="AK70" s="965" t="s">
        <v>561</v>
      </c>
      <c r="AL70" s="965"/>
      <c r="AM70" s="965"/>
      <c r="AN70" s="965"/>
      <c r="AO70" s="965"/>
      <c r="AP70" s="965" t="s">
        <v>561</v>
      </c>
      <c r="AQ70" s="965"/>
      <c r="AR70" s="965"/>
      <c r="AS70" s="965"/>
      <c r="AT70" s="965"/>
      <c r="AU70" s="965" t="s">
        <v>561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565</v>
      </c>
      <c r="C71" s="969"/>
      <c r="D71" s="969"/>
      <c r="E71" s="969"/>
      <c r="F71" s="969"/>
      <c r="G71" s="969"/>
      <c r="H71" s="969"/>
      <c r="I71" s="969"/>
      <c r="J71" s="969"/>
      <c r="K71" s="969"/>
      <c r="L71" s="969"/>
      <c r="M71" s="969"/>
      <c r="N71" s="969"/>
      <c r="O71" s="969"/>
      <c r="P71" s="970"/>
      <c r="Q71" s="971">
        <v>130</v>
      </c>
      <c r="R71" s="965"/>
      <c r="S71" s="965"/>
      <c r="T71" s="965"/>
      <c r="U71" s="965"/>
      <c r="V71" s="965">
        <v>101</v>
      </c>
      <c r="W71" s="965"/>
      <c r="X71" s="965"/>
      <c r="Y71" s="965"/>
      <c r="Z71" s="965"/>
      <c r="AA71" s="965">
        <v>29</v>
      </c>
      <c r="AB71" s="965"/>
      <c r="AC71" s="965"/>
      <c r="AD71" s="965"/>
      <c r="AE71" s="965"/>
      <c r="AF71" s="965">
        <v>29</v>
      </c>
      <c r="AG71" s="965"/>
      <c r="AH71" s="965"/>
      <c r="AI71" s="965"/>
      <c r="AJ71" s="965"/>
      <c r="AK71" s="965" t="s">
        <v>561</v>
      </c>
      <c r="AL71" s="965"/>
      <c r="AM71" s="965"/>
      <c r="AN71" s="965"/>
      <c r="AO71" s="965"/>
      <c r="AP71" s="965" t="s">
        <v>561</v>
      </c>
      <c r="AQ71" s="965"/>
      <c r="AR71" s="965"/>
      <c r="AS71" s="965"/>
      <c r="AT71" s="965"/>
      <c r="AU71" s="965" t="s">
        <v>561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566</v>
      </c>
      <c r="C72" s="969"/>
      <c r="D72" s="969"/>
      <c r="E72" s="969"/>
      <c r="F72" s="969"/>
      <c r="G72" s="969"/>
      <c r="H72" s="969"/>
      <c r="I72" s="969"/>
      <c r="J72" s="969"/>
      <c r="K72" s="969"/>
      <c r="L72" s="969"/>
      <c r="M72" s="969"/>
      <c r="N72" s="969"/>
      <c r="O72" s="969"/>
      <c r="P72" s="970"/>
      <c r="Q72" s="971">
        <v>1786</v>
      </c>
      <c r="R72" s="965"/>
      <c r="S72" s="965"/>
      <c r="T72" s="965"/>
      <c r="U72" s="965"/>
      <c r="V72" s="965">
        <v>1673</v>
      </c>
      <c r="W72" s="965"/>
      <c r="X72" s="965"/>
      <c r="Y72" s="965"/>
      <c r="Z72" s="965"/>
      <c r="AA72" s="965">
        <v>113</v>
      </c>
      <c r="AB72" s="965"/>
      <c r="AC72" s="965"/>
      <c r="AD72" s="965"/>
      <c r="AE72" s="965"/>
      <c r="AF72" s="965">
        <v>113</v>
      </c>
      <c r="AG72" s="965"/>
      <c r="AH72" s="965"/>
      <c r="AI72" s="965"/>
      <c r="AJ72" s="965"/>
      <c r="AK72" s="965">
        <v>80</v>
      </c>
      <c r="AL72" s="965"/>
      <c r="AM72" s="965"/>
      <c r="AN72" s="965"/>
      <c r="AO72" s="965"/>
      <c r="AP72" s="965" t="s">
        <v>485</v>
      </c>
      <c r="AQ72" s="965"/>
      <c r="AR72" s="965"/>
      <c r="AS72" s="965"/>
      <c r="AT72" s="965"/>
      <c r="AU72" s="965" t="s">
        <v>485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567</v>
      </c>
      <c r="C73" s="969"/>
      <c r="D73" s="969"/>
      <c r="E73" s="969"/>
      <c r="F73" s="969"/>
      <c r="G73" s="969"/>
      <c r="H73" s="969"/>
      <c r="I73" s="969"/>
      <c r="J73" s="969"/>
      <c r="K73" s="969"/>
      <c r="L73" s="969"/>
      <c r="M73" s="969"/>
      <c r="N73" s="969"/>
      <c r="O73" s="969"/>
      <c r="P73" s="970"/>
      <c r="Q73" s="971">
        <v>486193</v>
      </c>
      <c r="R73" s="965"/>
      <c r="S73" s="965"/>
      <c r="T73" s="965"/>
      <c r="U73" s="965"/>
      <c r="V73" s="965">
        <v>473327</v>
      </c>
      <c r="W73" s="965"/>
      <c r="X73" s="965"/>
      <c r="Y73" s="965"/>
      <c r="Z73" s="965"/>
      <c r="AA73" s="965">
        <v>12866</v>
      </c>
      <c r="AB73" s="965"/>
      <c r="AC73" s="965"/>
      <c r="AD73" s="965"/>
      <c r="AE73" s="965"/>
      <c r="AF73" s="965">
        <v>12866</v>
      </c>
      <c r="AG73" s="965"/>
      <c r="AH73" s="965"/>
      <c r="AI73" s="965"/>
      <c r="AJ73" s="965"/>
      <c r="AK73" s="965">
        <v>6901</v>
      </c>
      <c r="AL73" s="965"/>
      <c r="AM73" s="965"/>
      <c r="AN73" s="965"/>
      <c r="AO73" s="965"/>
      <c r="AP73" s="965" t="s">
        <v>485</v>
      </c>
      <c r="AQ73" s="965"/>
      <c r="AR73" s="965"/>
      <c r="AS73" s="965"/>
      <c r="AT73" s="965"/>
      <c r="AU73" s="965" t="s">
        <v>485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13788</v>
      </c>
      <c r="AG88" s="953"/>
      <c r="AH88" s="953"/>
      <c r="AI88" s="953"/>
      <c r="AJ88" s="953"/>
      <c r="AK88" s="957"/>
      <c r="AL88" s="957"/>
      <c r="AM88" s="957"/>
      <c r="AN88" s="957"/>
      <c r="AO88" s="957"/>
      <c r="AP88" s="953" t="s">
        <v>561</v>
      </c>
      <c r="AQ88" s="953"/>
      <c r="AR88" s="953"/>
      <c r="AS88" s="953"/>
      <c r="AT88" s="953"/>
      <c r="AU88" s="953" t="s">
        <v>561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1867</v>
      </c>
      <c r="CS102" s="945"/>
      <c r="CT102" s="945"/>
      <c r="CU102" s="945"/>
      <c r="CV102" s="946"/>
      <c r="CW102" s="944">
        <v>981</v>
      </c>
      <c r="CX102" s="945"/>
      <c r="CY102" s="945"/>
      <c r="CZ102" s="945"/>
      <c r="DA102" s="946"/>
      <c r="DB102" s="944">
        <v>5160</v>
      </c>
      <c r="DC102" s="945"/>
      <c r="DD102" s="945"/>
      <c r="DE102" s="945"/>
      <c r="DF102" s="946"/>
      <c r="DG102" s="944" t="s">
        <v>561</v>
      </c>
      <c r="DH102" s="945"/>
      <c r="DI102" s="945"/>
      <c r="DJ102" s="945"/>
      <c r="DK102" s="946"/>
      <c r="DL102" s="944">
        <v>22661</v>
      </c>
      <c r="DM102" s="945"/>
      <c r="DN102" s="945"/>
      <c r="DO102" s="945"/>
      <c r="DP102" s="946"/>
      <c r="DQ102" s="944">
        <v>6798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284</v>
      </c>
      <c r="AG109" s="886"/>
      <c r="AH109" s="886"/>
      <c r="AI109" s="886"/>
      <c r="AJ109" s="887"/>
      <c r="AK109" s="888" t="s">
        <v>283</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284</v>
      </c>
      <c r="BW109" s="886"/>
      <c r="BX109" s="886"/>
      <c r="BY109" s="886"/>
      <c r="BZ109" s="887"/>
      <c r="CA109" s="888" t="s">
        <v>283</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284</v>
      </c>
      <c r="DM109" s="886"/>
      <c r="DN109" s="886"/>
      <c r="DO109" s="886"/>
      <c r="DP109" s="887"/>
      <c r="DQ109" s="888" t="s">
        <v>283</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31786590</v>
      </c>
      <c r="AB110" s="871"/>
      <c r="AC110" s="871"/>
      <c r="AD110" s="871"/>
      <c r="AE110" s="872"/>
      <c r="AF110" s="873">
        <v>30277005</v>
      </c>
      <c r="AG110" s="871"/>
      <c r="AH110" s="871"/>
      <c r="AI110" s="871"/>
      <c r="AJ110" s="872"/>
      <c r="AK110" s="873">
        <v>28895868</v>
      </c>
      <c r="AL110" s="871"/>
      <c r="AM110" s="871"/>
      <c r="AN110" s="871"/>
      <c r="AO110" s="872"/>
      <c r="AP110" s="874">
        <v>16.3</v>
      </c>
      <c r="AQ110" s="875"/>
      <c r="AR110" s="875"/>
      <c r="AS110" s="875"/>
      <c r="AT110" s="876"/>
      <c r="AU110" s="918" t="s">
        <v>60</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831386925</v>
      </c>
      <c r="BR110" s="798"/>
      <c r="BS110" s="798"/>
      <c r="BT110" s="798"/>
      <c r="BU110" s="798"/>
      <c r="BV110" s="798">
        <v>840066002</v>
      </c>
      <c r="BW110" s="798"/>
      <c r="BX110" s="798"/>
      <c r="BY110" s="798"/>
      <c r="BZ110" s="798"/>
      <c r="CA110" s="798">
        <v>848587601</v>
      </c>
      <c r="CB110" s="798"/>
      <c r="CC110" s="798"/>
      <c r="CD110" s="798"/>
      <c r="CE110" s="798"/>
      <c r="CF110" s="859">
        <v>479.8</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8808335</v>
      </c>
      <c r="DH110" s="798"/>
      <c r="DI110" s="798"/>
      <c r="DJ110" s="798"/>
      <c r="DK110" s="798"/>
      <c r="DL110" s="798">
        <v>7861231</v>
      </c>
      <c r="DM110" s="798"/>
      <c r="DN110" s="798"/>
      <c r="DO110" s="798"/>
      <c r="DP110" s="798"/>
      <c r="DQ110" s="798">
        <v>6935505</v>
      </c>
      <c r="DR110" s="798"/>
      <c r="DS110" s="798"/>
      <c r="DT110" s="798"/>
      <c r="DU110" s="798"/>
      <c r="DV110" s="799">
        <v>3.9</v>
      </c>
      <c r="DW110" s="799"/>
      <c r="DX110" s="799"/>
      <c r="DY110" s="799"/>
      <c r="DZ110" s="800"/>
    </row>
    <row r="111" spans="1:131" s="197" customFormat="1" ht="26.25" customHeight="1">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v>4232884</v>
      </c>
      <c r="AB111" s="907"/>
      <c r="AC111" s="907"/>
      <c r="AD111" s="907"/>
      <c r="AE111" s="908"/>
      <c r="AF111" s="909">
        <v>4630537</v>
      </c>
      <c r="AG111" s="907"/>
      <c r="AH111" s="907"/>
      <c r="AI111" s="907"/>
      <c r="AJ111" s="908"/>
      <c r="AK111" s="909">
        <v>3416040</v>
      </c>
      <c r="AL111" s="907"/>
      <c r="AM111" s="907"/>
      <c r="AN111" s="907"/>
      <c r="AO111" s="908"/>
      <c r="AP111" s="910">
        <v>1.9</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v>50735792</v>
      </c>
      <c r="BR111" s="769"/>
      <c r="BS111" s="769"/>
      <c r="BT111" s="769"/>
      <c r="BU111" s="769"/>
      <c r="BV111" s="769">
        <v>41046338</v>
      </c>
      <c r="BW111" s="769"/>
      <c r="BX111" s="769"/>
      <c r="BY111" s="769"/>
      <c r="BZ111" s="769"/>
      <c r="CA111" s="769">
        <v>35879395</v>
      </c>
      <c r="CB111" s="769"/>
      <c r="CC111" s="769"/>
      <c r="CD111" s="769"/>
      <c r="CE111" s="769"/>
      <c r="CF111" s="846">
        <v>20.3</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793851</v>
      </c>
      <c r="DH111" s="769"/>
      <c r="DI111" s="769"/>
      <c r="DJ111" s="769"/>
      <c r="DK111" s="769"/>
      <c r="DL111" s="769">
        <v>487410</v>
      </c>
      <c r="DM111" s="769"/>
      <c r="DN111" s="769"/>
      <c r="DO111" s="769"/>
      <c r="DP111" s="769"/>
      <c r="DQ111" s="769">
        <v>404743</v>
      </c>
      <c r="DR111" s="769"/>
      <c r="DS111" s="769"/>
      <c r="DT111" s="769"/>
      <c r="DU111" s="769"/>
      <c r="DV111" s="821">
        <v>0.2</v>
      </c>
      <c r="DW111" s="821"/>
      <c r="DX111" s="821"/>
      <c r="DY111" s="821"/>
      <c r="DZ111" s="822"/>
    </row>
    <row r="112" spans="1:131" s="197" customFormat="1" ht="26.25" customHeight="1">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24184208</v>
      </c>
      <c r="AB112" s="782"/>
      <c r="AC112" s="782"/>
      <c r="AD112" s="782"/>
      <c r="AE112" s="783"/>
      <c r="AF112" s="784">
        <v>25431355</v>
      </c>
      <c r="AG112" s="782"/>
      <c r="AH112" s="782"/>
      <c r="AI112" s="782"/>
      <c r="AJ112" s="783"/>
      <c r="AK112" s="784">
        <v>25905001</v>
      </c>
      <c r="AL112" s="782"/>
      <c r="AM112" s="782"/>
      <c r="AN112" s="782"/>
      <c r="AO112" s="783"/>
      <c r="AP112" s="752">
        <v>14.6</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171069864</v>
      </c>
      <c r="BR112" s="769"/>
      <c r="BS112" s="769"/>
      <c r="BT112" s="769"/>
      <c r="BU112" s="769"/>
      <c r="BV112" s="769">
        <v>167766473</v>
      </c>
      <c r="BW112" s="769"/>
      <c r="BX112" s="769"/>
      <c r="BY112" s="769"/>
      <c r="BZ112" s="769"/>
      <c r="CA112" s="769">
        <v>166097049</v>
      </c>
      <c r="CB112" s="769"/>
      <c r="CC112" s="769"/>
      <c r="CD112" s="769"/>
      <c r="CE112" s="769"/>
      <c r="CF112" s="846">
        <v>93.9</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26496</v>
      </c>
      <c r="DH112" s="769"/>
      <c r="DI112" s="769"/>
      <c r="DJ112" s="769"/>
      <c r="DK112" s="769"/>
      <c r="DL112" s="769">
        <v>14045</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10920048</v>
      </c>
      <c r="AB113" s="907"/>
      <c r="AC113" s="907"/>
      <c r="AD113" s="907"/>
      <c r="AE113" s="908"/>
      <c r="AF113" s="909">
        <v>10615871</v>
      </c>
      <c r="AG113" s="907"/>
      <c r="AH113" s="907"/>
      <c r="AI113" s="907"/>
      <c r="AJ113" s="908"/>
      <c r="AK113" s="909">
        <v>10142719</v>
      </c>
      <c r="AL113" s="907"/>
      <c r="AM113" s="907"/>
      <c r="AN113" s="907"/>
      <c r="AO113" s="908"/>
      <c r="AP113" s="910">
        <v>5.7</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4744152</v>
      </c>
      <c r="DH113" s="782"/>
      <c r="DI113" s="782"/>
      <c r="DJ113" s="782"/>
      <c r="DK113" s="783"/>
      <c r="DL113" s="784">
        <v>2252886</v>
      </c>
      <c r="DM113" s="782"/>
      <c r="DN113" s="782"/>
      <c r="DO113" s="782"/>
      <c r="DP113" s="783"/>
      <c r="DQ113" s="784">
        <v>1447563</v>
      </c>
      <c r="DR113" s="782"/>
      <c r="DS113" s="782"/>
      <c r="DT113" s="782"/>
      <c r="DU113" s="783"/>
      <c r="DV113" s="752">
        <v>0.8</v>
      </c>
      <c r="DW113" s="753"/>
      <c r="DX113" s="753"/>
      <c r="DY113" s="753"/>
      <c r="DZ113" s="754"/>
    </row>
    <row r="114" spans="1:130" s="197" customFormat="1" ht="26.25" customHeight="1">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53222547</v>
      </c>
      <c r="BR114" s="769"/>
      <c r="BS114" s="769"/>
      <c r="BT114" s="769"/>
      <c r="BU114" s="769"/>
      <c r="BV114" s="769">
        <v>51216636</v>
      </c>
      <c r="BW114" s="769"/>
      <c r="BX114" s="769"/>
      <c r="BY114" s="769"/>
      <c r="BZ114" s="769"/>
      <c r="CA114" s="769">
        <v>47249606</v>
      </c>
      <c r="CB114" s="769"/>
      <c r="CC114" s="769"/>
      <c r="CD114" s="769"/>
      <c r="CE114" s="769"/>
      <c r="CF114" s="846">
        <v>26.7</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2911175</v>
      </c>
      <c r="AB115" s="907"/>
      <c r="AC115" s="907"/>
      <c r="AD115" s="907"/>
      <c r="AE115" s="908"/>
      <c r="AF115" s="909">
        <v>2740739</v>
      </c>
      <c r="AG115" s="907"/>
      <c r="AH115" s="907"/>
      <c r="AI115" s="907"/>
      <c r="AJ115" s="908"/>
      <c r="AK115" s="909">
        <v>2913723</v>
      </c>
      <c r="AL115" s="907"/>
      <c r="AM115" s="907"/>
      <c r="AN115" s="907"/>
      <c r="AO115" s="908"/>
      <c r="AP115" s="910">
        <v>1.6</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3766664</v>
      </c>
      <c r="BR115" s="769"/>
      <c r="BS115" s="769"/>
      <c r="BT115" s="769"/>
      <c r="BU115" s="769"/>
      <c r="BV115" s="769">
        <v>3164046</v>
      </c>
      <c r="BW115" s="769"/>
      <c r="BX115" s="769"/>
      <c r="BY115" s="769"/>
      <c r="BZ115" s="769"/>
      <c r="CA115" s="769">
        <v>7333702</v>
      </c>
      <c r="CB115" s="769"/>
      <c r="CC115" s="769"/>
      <c r="CD115" s="769"/>
      <c r="CE115" s="769"/>
      <c r="CF115" s="846">
        <v>4.0999999999999996</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3281</v>
      </c>
      <c r="AB116" s="782"/>
      <c r="AC116" s="782"/>
      <c r="AD116" s="782"/>
      <c r="AE116" s="783"/>
      <c r="AF116" s="784">
        <v>2204</v>
      </c>
      <c r="AG116" s="782"/>
      <c r="AH116" s="782"/>
      <c r="AI116" s="782"/>
      <c r="AJ116" s="783"/>
      <c r="AK116" s="784">
        <v>20</v>
      </c>
      <c r="AL116" s="782"/>
      <c r="AM116" s="782"/>
      <c r="AN116" s="782"/>
      <c r="AO116" s="783"/>
      <c r="AP116" s="752">
        <v>0</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v>4974581</v>
      </c>
      <c r="BR116" s="769"/>
      <c r="BS116" s="769"/>
      <c r="BT116" s="769"/>
      <c r="BU116" s="769"/>
      <c r="BV116" s="769">
        <v>5242017</v>
      </c>
      <c r="BW116" s="769"/>
      <c r="BX116" s="769"/>
      <c r="BY116" s="769"/>
      <c r="BZ116" s="769"/>
      <c r="CA116" s="769">
        <v>1713988</v>
      </c>
      <c r="CB116" s="769"/>
      <c r="CC116" s="769"/>
      <c r="CD116" s="769"/>
      <c r="CE116" s="769"/>
      <c r="CF116" s="846">
        <v>1</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74038186</v>
      </c>
      <c r="AB117" s="893"/>
      <c r="AC117" s="893"/>
      <c r="AD117" s="893"/>
      <c r="AE117" s="894"/>
      <c r="AF117" s="896">
        <v>73697711</v>
      </c>
      <c r="AG117" s="893"/>
      <c r="AH117" s="893"/>
      <c r="AI117" s="893"/>
      <c r="AJ117" s="894"/>
      <c r="AK117" s="896">
        <v>71273371</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284</v>
      </c>
      <c r="AG118" s="886"/>
      <c r="AH118" s="886"/>
      <c r="AI118" s="886"/>
      <c r="AJ118" s="887"/>
      <c r="AK118" s="888" t="s">
        <v>283</v>
      </c>
      <c r="AL118" s="886"/>
      <c r="AM118" s="886"/>
      <c r="AN118" s="886"/>
      <c r="AO118" s="887"/>
      <c r="AP118" s="889" t="s">
        <v>411</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439</v>
      </c>
      <c r="BP118" s="836"/>
      <c r="BQ118" s="855">
        <v>1115156373</v>
      </c>
      <c r="BR118" s="856"/>
      <c r="BS118" s="856"/>
      <c r="BT118" s="856"/>
      <c r="BU118" s="856"/>
      <c r="BV118" s="856">
        <v>1108501512</v>
      </c>
      <c r="BW118" s="856"/>
      <c r="BX118" s="856"/>
      <c r="BY118" s="856"/>
      <c r="BZ118" s="856"/>
      <c r="CA118" s="856">
        <v>1106861341</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946565</v>
      </c>
      <c r="AB119" s="871"/>
      <c r="AC119" s="871"/>
      <c r="AD119" s="871"/>
      <c r="AE119" s="872"/>
      <c r="AF119" s="873">
        <v>947107</v>
      </c>
      <c r="AG119" s="871"/>
      <c r="AH119" s="871"/>
      <c r="AI119" s="871"/>
      <c r="AJ119" s="872"/>
      <c r="AK119" s="873">
        <v>947700</v>
      </c>
      <c r="AL119" s="871"/>
      <c r="AM119" s="871"/>
      <c r="AN119" s="871"/>
      <c r="AO119" s="872"/>
      <c r="AP119" s="874">
        <v>0.5</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57543107</v>
      </c>
      <c r="BR119" s="798"/>
      <c r="BS119" s="798"/>
      <c r="BT119" s="798"/>
      <c r="BU119" s="798"/>
      <c r="BV119" s="798">
        <v>71023991</v>
      </c>
      <c r="BW119" s="798"/>
      <c r="BX119" s="798"/>
      <c r="BY119" s="798"/>
      <c r="BZ119" s="798"/>
      <c r="CA119" s="798">
        <v>88483907</v>
      </c>
      <c r="CB119" s="798"/>
      <c r="CC119" s="798"/>
      <c r="CD119" s="798"/>
      <c r="CE119" s="798"/>
      <c r="CF119" s="859">
        <v>50</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36362958</v>
      </c>
      <c r="DH119" s="715"/>
      <c r="DI119" s="715"/>
      <c r="DJ119" s="715"/>
      <c r="DK119" s="716"/>
      <c r="DL119" s="717">
        <v>30430766</v>
      </c>
      <c r="DM119" s="715"/>
      <c r="DN119" s="715"/>
      <c r="DO119" s="715"/>
      <c r="DP119" s="716"/>
      <c r="DQ119" s="717">
        <v>27091584</v>
      </c>
      <c r="DR119" s="715"/>
      <c r="DS119" s="715"/>
      <c r="DT119" s="715"/>
      <c r="DU119" s="716"/>
      <c r="DV119" s="805">
        <v>15.3</v>
      </c>
      <c r="DW119" s="806"/>
      <c r="DX119" s="806"/>
      <c r="DY119" s="806"/>
      <c r="DZ119" s="807"/>
    </row>
    <row r="120" spans="1:130" s="197" customFormat="1" ht="26.25" customHeight="1">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219375</v>
      </c>
      <c r="AB120" s="782"/>
      <c r="AC120" s="782"/>
      <c r="AD120" s="782"/>
      <c r="AE120" s="783"/>
      <c r="AF120" s="784">
        <v>218036</v>
      </c>
      <c r="AG120" s="782"/>
      <c r="AH120" s="782"/>
      <c r="AI120" s="782"/>
      <c r="AJ120" s="783"/>
      <c r="AK120" s="784">
        <v>212070</v>
      </c>
      <c r="AL120" s="782"/>
      <c r="AM120" s="782"/>
      <c r="AN120" s="782"/>
      <c r="AO120" s="783"/>
      <c r="AP120" s="752">
        <v>0.1</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180022719</v>
      </c>
      <c r="BR120" s="769"/>
      <c r="BS120" s="769"/>
      <c r="BT120" s="769"/>
      <c r="BU120" s="769"/>
      <c r="BV120" s="769">
        <v>170902193</v>
      </c>
      <c r="BW120" s="769"/>
      <c r="BX120" s="769"/>
      <c r="BY120" s="769"/>
      <c r="BZ120" s="769"/>
      <c r="CA120" s="769">
        <v>160443234</v>
      </c>
      <c r="CB120" s="769"/>
      <c r="CC120" s="769"/>
      <c r="CD120" s="769"/>
      <c r="CE120" s="769"/>
      <c r="CF120" s="846">
        <v>90.7</v>
      </c>
      <c r="CG120" s="847"/>
      <c r="CH120" s="847"/>
      <c r="CI120" s="847"/>
      <c r="CJ120" s="847"/>
      <c r="CK120" s="848" t="s">
        <v>445</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135769634</v>
      </c>
      <c r="DH120" s="798"/>
      <c r="DI120" s="798"/>
      <c r="DJ120" s="798"/>
      <c r="DK120" s="798"/>
      <c r="DL120" s="798">
        <v>134120743</v>
      </c>
      <c r="DM120" s="798"/>
      <c r="DN120" s="798"/>
      <c r="DO120" s="798"/>
      <c r="DP120" s="798"/>
      <c r="DQ120" s="798">
        <v>133692579</v>
      </c>
      <c r="DR120" s="798"/>
      <c r="DS120" s="798"/>
      <c r="DT120" s="798"/>
      <c r="DU120" s="798"/>
      <c r="DV120" s="799">
        <v>75.599999999999994</v>
      </c>
      <c r="DW120" s="799"/>
      <c r="DX120" s="799"/>
      <c r="DY120" s="799"/>
      <c r="DZ120" s="800"/>
    </row>
    <row r="121" spans="1:130" s="197" customFormat="1" ht="26.25" customHeight="1">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14122</v>
      </c>
      <c r="AB121" s="782"/>
      <c r="AC121" s="782"/>
      <c r="AD121" s="782"/>
      <c r="AE121" s="783"/>
      <c r="AF121" s="784">
        <v>14122</v>
      </c>
      <c r="AG121" s="782"/>
      <c r="AH121" s="782"/>
      <c r="AI121" s="782"/>
      <c r="AJ121" s="783"/>
      <c r="AK121" s="784">
        <v>14122</v>
      </c>
      <c r="AL121" s="782"/>
      <c r="AM121" s="782"/>
      <c r="AN121" s="782"/>
      <c r="AO121" s="783"/>
      <c r="AP121" s="752">
        <v>0</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408318466</v>
      </c>
      <c r="BR121" s="856"/>
      <c r="BS121" s="856"/>
      <c r="BT121" s="856"/>
      <c r="BU121" s="856"/>
      <c r="BV121" s="856">
        <v>413493067</v>
      </c>
      <c r="BW121" s="856"/>
      <c r="BX121" s="856"/>
      <c r="BY121" s="856"/>
      <c r="BZ121" s="856"/>
      <c r="CA121" s="856">
        <v>419159195</v>
      </c>
      <c r="CB121" s="856"/>
      <c r="CC121" s="856"/>
      <c r="CD121" s="856"/>
      <c r="CE121" s="856"/>
      <c r="CF121" s="857">
        <v>237</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15103452</v>
      </c>
      <c r="DH121" s="769"/>
      <c r="DI121" s="769"/>
      <c r="DJ121" s="769"/>
      <c r="DK121" s="769"/>
      <c r="DL121" s="769">
        <v>13807779</v>
      </c>
      <c r="DM121" s="769"/>
      <c r="DN121" s="769"/>
      <c r="DO121" s="769"/>
      <c r="DP121" s="769"/>
      <c r="DQ121" s="769">
        <v>13787107</v>
      </c>
      <c r="DR121" s="769"/>
      <c r="DS121" s="769"/>
      <c r="DT121" s="769"/>
      <c r="DU121" s="769"/>
      <c r="DV121" s="821">
        <v>7.8</v>
      </c>
      <c r="DW121" s="821"/>
      <c r="DX121" s="821"/>
      <c r="DY121" s="821"/>
      <c r="DZ121" s="822"/>
    </row>
    <row r="122" spans="1:130" s="197" customFormat="1" ht="26.25" customHeight="1">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448</v>
      </c>
      <c r="BP122" s="836"/>
      <c r="BQ122" s="837">
        <v>645884292</v>
      </c>
      <c r="BR122" s="838"/>
      <c r="BS122" s="838"/>
      <c r="BT122" s="838"/>
      <c r="BU122" s="838"/>
      <c r="BV122" s="838">
        <v>655419251</v>
      </c>
      <c r="BW122" s="838"/>
      <c r="BX122" s="838"/>
      <c r="BY122" s="838"/>
      <c r="BZ122" s="838"/>
      <c r="CA122" s="838">
        <v>668086336</v>
      </c>
      <c r="CB122" s="838"/>
      <c r="CC122" s="838"/>
      <c r="CD122" s="838"/>
      <c r="CE122" s="838"/>
      <c r="CF122" s="741"/>
      <c r="CG122" s="742"/>
      <c r="CH122" s="742"/>
      <c r="CI122" s="742"/>
      <c r="CJ122" s="839"/>
      <c r="CK122" s="849"/>
      <c r="CL122" s="810"/>
      <c r="CM122" s="810"/>
      <c r="CN122" s="810"/>
      <c r="CO122" s="811"/>
      <c r="CP122" s="826" t="s">
        <v>391</v>
      </c>
      <c r="CQ122" s="827"/>
      <c r="CR122" s="827"/>
      <c r="CS122" s="827"/>
      <c r="CT122" s="827"/>
      <c r="CU122" s="827"/>
      <c r="CV122" s="827"/>
      <c r="CW122" s="827"/>
      <c r="CX122" s="827"/>
      <c r="CY122" s="827"/>
      <c r="CZ122" s="827"/>
      <c r="DA122" s="827"/>
      <c r="DB122" s="827"/>
      <c r="DC122" s="827"/>
      <c r="DD122" s="827"/>
      <c r="DE122" s="827"/>
      <c r="DF122" s="828"/>
      <c r="DG122" s="768">
        <v>13950415</v>
      </c>
      <c r="DH122" s="769"/>
      <c r="DI122" s="769"/>
      <c r="DJ122" s="769"/>
      <c r="DK122" s="769"/>
      <c r="DL122" s="769">
        <v>14014004</v>
      </c>
      <c r="DM122" s="769"/>
      <c r="DN122" s="769"/>
      <c r="DO122" s="769"/>
      <c r="DP122" s="769"/>
      <c r="DQ122" s="769">
        <v>13141483</v>
      </c>
      <c r="DR122" s="769"/>
      <c r="DS122" s="769"/>
      <c r="DT122" s="769"/>
      <c r="DU122" s="769"/>
      <c r="DV122" s="821">
        <v>7.4</v>
      </c>
      <c r="DW122" s="821"/>
      <c r="DX122" s="821"/>
      <c r="DY122" s="821"/>
      <c r="DZ122" s="822"/>
    </row>
    <row r="123" spans="1:130" s="197" customFormat="1" ht="26.25" customHeight="1" thickBot="1">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268.5</v>
      </c>
      <c r="BR123" s="830"/>
      <c r="BS123" s="830"/>
      <c r="BT123" s="830"/>
      <c r="BU123" s="830"/>
      <c r="BV123" s="830">
        <v>261.10000000000002</v>
      </c>
      <c r="BW123" s="830"/>
      <c r="BX123" s="830"/>
      <c r="BY123" s="830"/>
      <c r="BZ123" s="830"/>
      <c r="CA123" s="830">
        <v>248</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4599322</v>
      </c>
      <c r="DH123" s="782"/>
      <c r="DI123" s="782"/>
      <c r="DJ123" s="782"/>
      <c r="DK123" s="783"/>
      <c r="DL123" s="784">
        <v>4367329</v>
      </c>
      <c r="DM123" s="782"/>
      <c r="DN123" s="782"/>
      <c r="DO123" s="782"/>
      <c r="DP123" s="783"/>
      <c r="DQ123" s="784">
        <v>4206706</v>
      </c>
      <c r="DR123" s="782"/>
      <c r="DS123" s="782"/>
      <c r="DT123" s="782"/>
      <c r="DU123" s="783"/>
      <c r="DV123" s="752">
        <v>2.4</v>
      </c>
      <c r="DW123" s="753"/>
      <c r="DX123" s="753"/>
      <c r="DY123" s="753"/>
      <c r="DZ123" s="754"/>
    </row>
    <row r="124" spans="1:130" s="197" customFormat="1" ht="26.25" customHeight="1">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1647041</v>
      </c>
      <c r="DH124" s="715"/>
      <c r="DI124" s="715"/>
      <c r="DJ124" s="715"/>
      <c r="DK124" s="716"/>
      <c r="DL124" s="717">
        <v>1456618</v>
      </c>
      <c r="DM124" s="715"/>
      <c r="DN124" s="715"/>
      <c r="DO124" s="715"/>
      <c r="DP124" s="716"/>
      <c r="DQ124" s="717">
        <v>1269174</v>
      </c>
      <c r="DR124" s="715"/>
      <c r="DS124" s="715"/>
      <c r="DT124" s="715"/>
      <c r="DU124" s="716"/>
      <c r="DV124" s="805">
        <v>0.7</v>
      </c>
      <c r="DW124" s="806"/>
      <c r="DX124" s="806"/>
      <c r="DY124" s="806"/>
      <c r="DZ124" s="807"/>
    </row>
    <row r="125" spans="1:130" s="197" customFormat="1" ht="26.25" customHeight="1" thickBot="1">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1731113</v>
      </c>
      <c r="AB126" s="782"/>
      <c r="AC126" s="782"/>
      <c r="AD126" s="782"/>
      <c r="AE126" s="783"/>
      <c r="AF126" s="784">
        <v>1560426</v>
      </c>
      <c r="AG126" s="782"/>
      <c r="AH126" s="782"/>
      <c r="AI126" s="782"/>
      <c r="AJ126" s="783"/>
      <c r="AK126" s="784">
        <v>1738942</v>
      </c>
      <c r="AL126" s="782"/>
      <c r="AM126" s="782"/>
      <c r="AN126" s="782"/>
      <c r="AO126" s="783"/>
      <c r="AP126" s="752">
        <v>1</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v>1048</v>
      </c>
      <c r="AG127" s="782"/>
      <c r="AH127" s="782"/>
      <c r="AI127" s="782"/>
      <c r="AJ127" s="783"/>
      <c r="AK127" s="784">
        <v>889</v>
      </c>
      <c r="AL127" s="782"/>
      <c r="AM127" s="782"/>
      <c r="AN127" s="782"/>
      <c r="AO127" s="783"/>
      <c r="AP127" s="752">
        <v>0</v>
      </c>
      <c r="AQ127" s="753"/>
      <c r="AR127" s="753"/>
      <c r="AS127" s="753"/>
      <c r="AT127" s="754"/>
      <c r="AU127" s="233"/>
      <c r="AV127" s="233"/>
      <c r="AW127" s="233"/>
      <c r="AX127" s="755" t="s">
        <v>459</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3766664</v>
      </c>
      <c r="DH127" s="818"/>
      <c r="DI127" s="818"/>
      <c r="DJ127" s="818"/>
      <c r="DK127" s="818"/>
      <c r="DL127" s="818">
        <v>3164046</v>
      </c>
      <c r="DM127" s="818"/>
      <c r="DN127" s="818"/>
      <c r="DO127" s="818"/>
      <c r="DP127" s="818"/>
      <c r="DQ127" s="818">
        <v>7333702</v>
      </c>
      <c r="DR127" s="818"/>
      <c r="DS127" s="818"/>
      <c r="DT127" s="818"/>
      <c r="DU127" s="818"/>
      <c r="DV127" s="819">
        <v>4.0999999999999996</v>
      </c>
      <c r="DW127" s="819"/>
      <c r="DX127" s="819"/>
      <c r="DY127" s="819"/>
      <c r="DZ127" s="820"/>
    </row>
    <row r="128" spans="1:130" s="197" customFormat="1" ht="26.25" customHeight="1">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12608033</v>
      </c>
      <c r="AB128" s="722"/>
      <c r="AC128" s="722"/>
      <c r="AD128" s="722"/>
      <c r="AE128" s="723"/>
      <c r="AF128" s="724">
        <v>11175467</v>
      </c>
      <c r="AG128" s="722"/>
      <c r="AH128" s="722"/>
      <c r="AI128" s="722"/>
      <c r="AJ128" s="723"/>
      <c r="AK128" s="724">
        <v>11297723</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v>0.83</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204299150</v>
      </c>
      <c r="AB129" s="782"/>
      <c r="AC129" s="782"/>
      <c r="AD129" s="782"/>
      <c r="AE129" s="783"/>
      <c r="AF129" s="784">
        <v>202328382</v>
      </c>
      <c r="AG129" s="782"/>
      <c r="AH129" s="782"/>
      <c r="AI129" s="782"/>
      <c r="AJ129" s="783"/>
      <c r="AK129" s="784">
        <v>205817868</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18.399999999999999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29549358</v>
      </c>
      <c r="AB130" s="782"/>
      <c r="AC130" s="782"/>
      <c r="AD130" s="782"/>
      <c r="AE130" s="783"/>
      <c r="AF130" s="784">
        <v>28812636</v>
      </c>
      <c r="AG130" s="782"/>
      <c r="AH130" s="782"/>
      <c r="AI130" s="782"/>
      <c r="AJ130" s="783"/>
      <c r="AK130" s="784">
        <v>28954803</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248</v>
      </c>
      <c r="BG130" s="704"/>
      <c r="BH130" s="704"/>
      <c r="BI130" s="704"/>
      <c r="BJ130" s="704"/>
      <c r="BK130" s="704"/>
      <c r="BL130" s="705"/>
      <c r="BM130" s="703">
        <v>400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174749792</v>
      </c>
      <c r="AB131" s="715"/>
      <c r="AC131" s="715"/>
      <c r="AD131" s="715"/>
      <c r="AE131" s="716"/>
      <c r="AF131" s="717">
        <v>173515746</v>
      </c>
      <c r="AG131" s="715"/>
      <c r="AH131" s="715"/>
      <c r="AI131" s="715"/>
      <c r="AJ131" s="716"/>
      <c r="AK131" s="717">
        <v>176863065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18.24368123</v>
      </c>
      <c r="AB132" s="738"/>
      <c r="AC132" s="738"/>
      <c r="AD132" s="738"/>
      <c r="AE132" s="739"/>
      <c r="AF132" s="740">
        <v>19.427405740000001</v>
      </c>
      <c r="AG132" s="738"/>
      <c r="AH132" s="738"/>
      <c r="AI132" s="738"/>
      <c r="AJ132" s="739"/>
      <c r="AK132" s="740">
        <v>17.539470439999999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20.5</v>
      </c>
      <c r="AB133" s="747"/>
      <c r="AC133" s="747"/>
      <c r="AD133" s="747"/>
      <c r="AE133" s="748"/>
      <c r="AF133" s="746">
        <v>19.5</v>
      </c>
      <c r="AG133" s="747"/>
      <c r="AH133" s="747"/>
      <c r="AI133" s="747"/>
      <c r="AJ133" s="748"/>
      <c r="AK133" s="746">
        <v>18.399999999999999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7" t="s">
        <v>475</v>
      </c>
      <c r="L7" s="254"/>
      <c r="M7" s="255" t="s">
        <v>476</v>
      </c>
      <c r="N7" s="256"/>
    </row>
    <row r="8" spans="1:16">
      <c r="A8" s="248"/>
      <c r="B8" s="244"/>
      <c r="C8" s="244"/>
      <c r="D8" s="244"/>
      <c r="E8" s="244"/>
      <c r="F8" s="244"/>
      <c r="G8" s="257"/>
      <c r="H8" s="258"/>
      <c r="I8" s="258"/>
      <c r="J8" s="259"/>
      <c r="K8" s="1118"/>
      <c r="L8" s="260" t="s">
        <v>477</v>
      </c>
      <c r="M8" s="261" t="s">
        <v>478</v>
      </c>
      <c r="N8" s="262" t="s">
        <v>479</v>
      </c>
    </row>
    <row r="9" spans="1:16">
      <c r="A9" s="248"/>
      <c r="B9" s="244"/>
      <c r="C9" s="244"/>
      <c r="D9" s="244"/>
      <c r="E9" s="244"/>
      <c r="F9" s="244"/>
      <c r="G9" s="1131" t="s">
        <v>480</v>
      </c>
      <c r="H9" s="1132"/>
      <c r="I9" s="1132"/>
      <c r="J9" s="1133"/>
      <c r="K9" s="263">
        <v>55188348</v>
      </c>
      <c r="L9" s="264">
        <v>57485</v>
      </c>
      <c r="M9" s="265">
        <v>62396</v>
      </c>
      <c r="N9" s="266">
        <v>-7.9</v>
      </c>
    </row>
    <row r="10" spans="1:16">
      <c r="A10" s="248"/>
      <c r="B10" s="244"/>
      <c r="C10" s="244"/>
      <c r="D10" s="244"/>
      <c r="E10" s="244"/>
      <c r="F10" s="244"/>
      <c r="G10" s="1131" t="s">
        <v>481</v>
      </c>
      <c r="H10" s="1132"/>
      <c r="I10" s="1132"/>
      <c r="J10" s="1133"/>
      <c r="K10" s="267">
        <v>1961427</v>
      </c>
      <c r="L10" s="268">
        <v>2043</v>
      </c>
      <c r="M10" s="269">
        <v>1393</v>
      </c>
      <c r="N10" s="270">
        <v>46.7</v>
      </c>
    </row>
    <row r="11" spans="1:16" ht="13.5" customHeight="1">
      <c r="A11" s="248"/>
      <c r="B11" s="244"/>
      <c r="C11" s="244"/>
      <c r="D11" s="244"/>
      <c r="E11" s="244"/>
      <c r="F11" s="244"/>
      <c r="G11" s="1131" t="s">
        <v>482</v>
      </c>
      <c r="H11" s="1132"/>
      <c r="I11" s="1132"/>
      <c r="J11" s="1133"/>
      <c r="K11" s="267">
        <v>7338</v>
      </c>
      <c r="L11" s="268">
        <v>8</v>
      </c>
      <c r="M11" s="269">
        <v>62</v>
      </c>
      <c r="N11" s="270">
        <v>-87.1</v>
      </c>
    </row>
    <row r="12" spans="1:16" ht="13.5" customHeight="1">
      <c r="A12" s="248"/>
      <c r="B12" s="244"/>
      <c r="C12" s="244"/>
      <c r="D12" s="244"/>
      <c r="E12" s="244"/>
      <c r="F12" s="244"/>
      <c r="G12" s="1131" t="s">
        <v>483</v>
      </c>
      <c r="H12" s="1132"/>
      <c r="I12" s="1132"/>
      <c r="J12" s="1133"/>
      <c r="K12" s="267">
        <v>1399626</v>
      </c>
      <c r="L12" s="268">
        <v>1458</v>
      </c>
      <c r="M12" s="269">
        <v>1508</v>
      </c>
      <c r="N12" s="270">
        <v>-3.3</v>
      </c>
    </row>
    <row r="13" spans="1:16" ht="13.5" customHeight="1">
      <c r="A13" s="248"/>
      <c r="B13" s="244"/>
      <c r="C13" s="244"/>
      <c r="D13" s="244"/>
      <c r="E13" s="244"/>
      <c r="F13" s="244"/>
      <c r="G13" s="1131" t="s">
        <v>484</v>
      </c>
      <c r="H13" s="1132"/>
      <c r="I13" s="1132"/>
      <c r="J13" s="1133"/>
      <c r="K13" s="267" t="s">
        <v>485</v>
      </c>
      <c r="L13" s="268" t="s">
        <v>485</v>
      </c>
      <c r="M13" s="269">
        <v>25</v>
      </c>
      <c r="N13" s="270" t="s">
        <v>485</v>
      </c>
    </row>
    <row r="14" spans="1:16" ht="13.5" customHeight="1">
      <c r="A14" s="248"/>
      <c r="B14" s="244"/>
      <c r="C14" s="244"/>
      <c r="D14" s="244"/>
      <c r="E14" s="244"/>
      <c r="F14" s="244"/>
      <c r="G14" s="1131" t="s">
        <v>486</v>
      </c>
      <c r="H14" s="1132"/>
      <c r="I14" s="1132"/>
      <c r="J14" s="1133"/>
      <c r="K14" s="267">
        <v>1784698</v>
      </c>
      <c r="L14" s="268">
        <v>1859</v>
      </c>
      <c r="M14" s="269">
        <v>1888</v>
      </c>
      <c r="N14" s="270">
        <v>-1.5</v>
      </c>
    </row>
    <row r="15" spans="1:16" ht="13.5" customHeight="1">
      <c r="A15" s="248"/>
      <c r="B15" s="244"/>
      <c r="C15" s="244"/>
      <c r="D15" s="244"/>
      <c r="E15" s="244"/>
      <c r="F15" s="244"/>
      <c r="G15" s="1131" t="s">
        <v>487</v>
      </c>
      <c r="H15" s="1132"/>
      <c r="I15" s="1132"/>
      <c r="J15" s="1133"/>
      <c r="K15" s="267">
        <v>1014660</v>
      </c>
      <c r="L15" s="268">
        <v>1057</v>
      </c>
      <c r="M15" s="269">
        <v>1209</v>
      </c>
      <c r="N15" s="270">
        <v>-12.6</v>
      </c>
    </row>
    <row r="16" spans="1:16">
      <c r="A16" s="248"/>
      <c r="B16" s="244"/>
      <c r="C16" s="244"/>
      <c r="D16" s="244"/>
      <c r="E16" s="244"/>
      <c r="F16" s="244"/>
      <c r="G16" s="1134" t="s">
        <v>488</v>
      </c>
      <c r="H16" s="1135"/>
      <c r="I16" s="1135"/>
      <c r="J16" s="1136"/>
      <c r="K16" s="268">
        <v>-7472874</v>
      </c>
      <c r="L16" s="268">
        <v>-7784</v>
      </c>
      <c r="M16" s="269">
        <v>-6084</v>
      </c>
      <c r="N16" s="270">
        <v>27.9</v>
      </c>
    </row>
    <row r="17" spans="1:16">
      <c r="A17" s="248"/>
      <c r="B17" s="244"/>
      <c r="C17" s="244"/>
      <c r="D17" s="244"/>
      <c r="E17" s="244"/>
      <c r="F17" s="244"/>
      <c r="G17" s="1134" t="s">
        <v>168</v>
      </c>
      <c r="H17" s="1135"/>
      <c r="I17" s="1135"/>
      <c r="J17" s="1136"/>
      <c r="K17" s="268">
        <v>53883223</v>
      </c>
      <c r="L17" s="268">
        <v>56125</v>
      </c>
      <c r="M17" s="269">
        <v>62398</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28" t="s">
        <v>493</v>
      </c>
      <c r="H21" s="1129"/>
      <c r="I21" s="1129"/>
      <c r="J21" s="1130"/>
      <c r="K21" s="280">
        <v>6.15</v>
      </c>
      <c r="L21" s="281">
        <v>6.59</v>
      </c>
      <c r="M21" s="282">
        <v>-0.44</v>
      </c>
      <c r="N21" s="249"/>
      <c r="O21" s="283"/>
      <c r="P21" s="279"/>
    </row>
    <row r="22" spans="1:16" s="284" customFormat="1">
      <c r="A22" s="279"/>
      <c r="B22" s="249"/>
      <c r="C22" s="249"/>
      <c r="D22" s="249"/>
      <c r="E22" s="249"/>
      <c r="F22" s="249"/>
      <c r="G22" s="1128" t="s">
        <v>494</v>
      </c>
      <c r="H22" s="1129"/>
      <c r="I22" s="1129"/>
      <c r="J22" s="1130"/>
      <c r="K22" s="285">
        <v>102.5</v>
      </c>
      <c r="L22" s="286">
        <v>100.6</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475</v>
      </c>
      <c r="L30" s="254"/>
      <c r="M30" s="255" t="s">
        <v>476</v>
      </c>
      <c r="N30" s="256"/>
    </row>
    <row r="31" spans="1:16">
      <c r="A31" s="248"/>
      <c r="B31" s="244"/>
      <c r="C31" s="244"/>
      <c r="D31" s="244"/>
      <c r="E31" s="244"/>
      <c r="F31" s="244"/>
      <c r="G31" s="257"/>
      <c r="H31" s="258"/>
      <c r="I31" s="258"/>
      <c r="J31" s="259"/>
      <c r="K31" s="1118"/>
      <c r="L31" s="260" t="s">
        <v>477</v>
      </c>
      <c r="M31" s="261" t="s">
        <v>478</v>
      </c>
      <c r="N31" s="262" t="s">
        <v>479</v>
      </c>
    </row>
    <row r="32" spans="1:16" ht="27" customHeight="1">
      <c r="A32" s="248"/>
      <c r="B32" s="244"/>
      <c r="C32" s="244"/>
      <c r="D32" s="244"/>
      <c r="E32" s="244"/>
      <c r="F32" s="244"/>
      <c r="G32" s="1119" t="s">
        <v>498</v>
      </c>
      <c r="H32" s="1120"/>
      <c r="I32" s="1120"/>
      <c r="J32" s="1121"/>
      <c r="K32" s="294">
        <v>28895868</v>
      </c>
      <c r="L32" s="294">
        <v>30098</v>
      </c>
      <c r="M32" s="295">
        <v>34621</v>
      </c>
      <c r="N32" s="296">
        <v>-13.1</v>
      </c>
    </row>
    <row r="33" spans="1:16" ht="13.5" customHeight="1">
      <c r="A33" s="248"/>
      <c r="B33" s="244"/>
      <c r="C33" s="244"/>
      <c r="D33" s="244"/>
      <c r="E33" s="244"/>
      <c r="F33" s="244"/>
      <c r="G33" s="1119" t="s">
        <v>499</v>
      </c>
      <c r="H33" s="1120"/>
      <c r="I33" s="1120"/>
      <c r="J33" s="1121"/>
      <c r="K33" s="294">
        <v>3416040</v>
      </c>
      <c r="L33" s="294">
        <v>3558</v>
      </c>
      <c r="M33" s="295">
        <v>3627</v>
      </c>
      <c r="N33" s="296">
        <v>-1.9</v>
      </c>
    </row>
    <row r="34" spans="1:16" ht="27" customHeight="1">
      <c r="A34" s="248"/>
      <c r="B34" s="244"/>
      <c r="C34" s="244"/>
      <c r="D34" s="244"/>
      <c r="E34" s="244"/>
      <c r="F34" s="244"/>
      <c r="G34" s="1119" t="s">
        <v>500</v>
      </c>
      <c r="H34" s="1120"/>
      <c r="I34" s="1120"/>
      <c r="J34" s="1121"/>
      <c r="K34" s="294">
        <v>25905001</v>
      </c>
      <c r="L34" s="294">
        <v>26983</v>
      </c>
      <c r="M34" s="295">
        <v>19984</v>
      </c>
      <c r="N34" s="296">
        <v>35</v>
      </c>
    </row>
    <row r="35" spans="1:16" ht="27" customHeight="1">
      <c r="A35" s="248"/>
      <c r="B35" s="244"/>
      <c r="C35" s="244"/>
      <c r="D35" s="244"/>
      <c r="E35" s="244"/>
      <c r="F35" s="244"/>
      <c r="G35" s="1119" t="s">
        <v>501</v>
      </c>
      <c r="H35" s="1120"/>
      <c r="I35" s="1120"/>
      <c r="J35" s="1121"/>
      <c r="K35" s="294">
        <v>10142719</v>
      </c>
      <c r="L35" s="294">
        <v>10565</v>
      </c>
      <c r="M35" s="295">
        <v>13756</v>
      </c>
      <c r="N35" s="296">
        <v>-23.2</v>
      </c>
    </row>
    <row r="36" spans="1:16" ht="27" customHeight="1">
      <c r="A36" s="248"/>
      <c r="B36" s="244"/>
      <c r="C36" s="244"/>
      <c r="D36" s="244"/>
      <c r="E36" s="244"/>
      <c r="F36" s="244"/>
      <c r="G36" s="1119" t="s">
        <v>502</v>
      </c>
      <c r="H36" s="1120"/>
      <c r="I36" s="1120"/>
      <c r="J36" s="1121"/>
      <c r="K36" s="294" t="s">
        <v>485</v>
      </c>
      <c r="L36" s="294" t="s">
        <v>485</v>
      </c>
      <c r="M36" s="295">
        <v>215</v>
      </c>
      <c r="N36" s="296" t="s">
        <v>485</v>
      </c>
    </row>
    <row r="37" spans="1:16" ht="13.5" customHeight="1">
      <c r="A37" s="248"/>
      <c r="B37" s="244"/>
      <c r="C37" s="244"/>
      <c r="D37" s="244"/>
      <c r="E37" s="244"/>
      <c r="F37" s="244"/>
      <c r="G37" s="1119" t="s">
        <v>503</v>
      </c>
      <c r="H37" s="1120"/>
      <c r="I37" s="1120"/>
      <c r="J37" s="1121"/>
      <c r="K37" s="294">
        <v>2913723</v>
      </c>
      <c r="L37" s="294">
        <v>3035</v>
      </c>
      <c r="M37" s="295">
        <v>1113</v>
      </c>
      <c r="N37" s="296">
        <v>172.7</v>
      </c>
    </row>
    <row r="38" spans="1:16" ht="27" customHeight="1">
      <c r="A38" s="248"/>
      <c r="B38" s="244"/>
      <c r="C38" s="244"/>
      <c r="D38" s="244"/>
      <c r="E38" s="244"/>
      <c r="F38" s="244"/>
      <c r="G38" s="1122" t="s">
        <v>504</v>
      </c>
      <c r="H38" s="1123"/>
      <c r="I38" s="1123"/>
      <c r="J38" s="1124"/>
      <c r="K38" s="297">
        <v>20</v>
      </c>
      <c r="L38" s="297">
        <v>0</v>
      </c>
      <c r="M38" s="298">
        <v>9</v>
      </c>
      <c r="N38" s="299">
        <v>-100</v>
      </c>
      <c r="O38" s="293"/>
    </row>
    <row r="39" spans="1:16">
      <c r="A39" s="248"/>
      <c r="B39" s="244"/>
      <c r="C39" s="244"/>
      <c r="D39" s="244"/>
      <c r="E39" s="244"/>
      <c r="F39" s="244"/>
      <c r="G39" s="1122" t="s">
        <v>505</v>
      </c>
      <c r="H39" s="1123"/>
      <c r="I39" s="1123"/>
      <c r="J39" s="1124"/>
      <c r="K39" s="300">
        <v>-11297723</v>
      </c>
      <c r="L39" s="300">
        <v>-11768</v>
      </c>
      <c r="M39" s="301">
        <v>-16355</v>
      </c>
      <c r="N39" s="302">
        <v>-28</v>
      </c>
      <c r="O39" s="293"/>
    </row>
    <row r="40" spans="1:16" ht="27" customHeight="1">
      <c r="A40" s="248"/>
      <c r="B40" s="244"/>
      <c r="C40" s="244"/>
      <c r="D40" s="244"/>
      <c r="E40" s="244"/>
      <c r="F40" s="244"/>
      <c r="G40" s="1119" t="s">
        <v>506</v>
      </c>
      <c r="H40" s="1120"/>
      <c r="I40" s="1120"/>
      <c r="J40" s="1121"/>
      <c r="K40" s="300">
        <v>-28954803</v>
      </c>
      <c r="L40" s="300">
        <v>-30160</v>
      </c>
      <c r="M40" s="301">
        <v>-34950</v>
      </c>
      <c r="N40" s="302">
        <v>-13.7</v>
      </c>
      <c r="O40" s="293"/>
    </row>
    <row r="41" spans="1:16">
      <c r="A41" s="248"/>
      <c r="B41" s="244"/>
      <c r="C41" s="244"/>
      <c r="D41" s="244"/>
      <c r="E41" s="244"/>
      <c r="F41" s="244"/>
      <c r="G41" s="1125" t="s">
        <v>278</v>
      </c>
      <c r="H41" s="1126"/>
      <c r="I41" s="1126"/>
      <c r="J41" s="1127"/>
      <c r="K41" s="294">
        <v>31020845</v>
      </c>
      <c r="L41" s="300">
        <v>32312</v>
      </c>
      <c r="M41" s="301">
        <v>22022</v>
      </c>
      <c r="N41" s="302">
        <v>46.7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12" t="s">
        <v>475</v>
      </c>
      <c r="J49" s="1114" t="s">
        <v>510</v>
      </c>
      <c r="K49" s="1115"/>
      <c r="L49" s="1115"/>
      <c r="M49" s="1115"/>
      <c r="N49" s="1116"/>
    </row>
    <row r="50" spans="1:14">
      <c r="A50" s="248"/>
      <c r="B50" s="244"/>
      <c r="C50" s="244"/>
      <c r="D50" s="244"/>
      <c r="E50" s="244"/>
      <c r="F50" s="244"/>
      <c r="G50" s="312"/>
      <c r="H50" s="313"/>
      <c r="I50" s="1113"/>
      <c r="J50" s="314" t="s">
        <v>511</v>
      </c>
      <c r="K50" s="315" t="s">
        <v>512</v>
      </c>
      <c r="L50" s="316" t="s">
        <v>513</v>
      </c>
      <c r="M50" s="317" t="s">
        <v>514</v>
      </c>
      <c r="N50" s="318" t="s">
        <v>515</v>
      </c>
    </row>
    <row r="51" spans="1:14">
      <c r="A51" s="248"/>
      <c r="B51" s="244"/>
      <c r="C51" s="244"/>
      <c r="D51" s="244"/>
      <c r="E51" s="244"/>
      <c r="F51" s="244"/>
      <c r="G51" s="310" t="s">
        <v>516</v>
      </c>
      <c r="H51" s="311"/>
      <c r="I51" s="319">
        <v>42681136</v>
      </c>
      <c r="J51" s="320">
        <v>45775</v>
      </c>
      <c r="K51" s="321">
        <v>-5.8</v>
      </c>
      <c r="L51" s="322">
        <v>55769</v>
      </c>
      <c r="M51" s="323">
        <v>-1.8</v>
      </c>
      <c r="N51" s="324">
        <v>-4</v>
      </c>
    </row>
    <row r="52" spans="1:14">
      <c r="A52" s="248"/>
      <c r="B52" s="244"/>
      <c r="C52" s="244"/>
      <c r="D52" s="244"/>
      <c r="E52" s="244"/>
      <c r="F52" s="244"/>
      <c r="G52" s="325"/>
      <c r="H52" s="326" t="s">
        <v>517</v>
      </c>
      <c r="I52" s="327">
        <v>30064086</v>
      </c>
      <c r="J52" s="328">
        <v>32243</v>
      </c>
      <c r="K52" s="329">
        <v>-4.2</v>
      </c>
      <c r="L52" s="330">
        <v>31551</v>
      </c>
      <c r="M52" s="331">
        <v>-4.2</v>
      </c>
      <c r="N52" s="332">
        <v>0</v>
      </c>
    </row>
    <row r="53" spans="1:14">
      <c r="A53" s="248"/>
      <c r="B53" s="244"/>
      <c r="C53" s="244"/>
      <c r="D53" s="244"/>
      <c r="E53" s="244"/>
      <c r="F53" s="244"/>
      <c r="G53" s="310" t="s">
        <v>518</v>
      </c>
      <c r="H53" s="311"/>
      <c r="I53" s="319">
        <v>36532840</v>
      </c>
      <c r="J53" s="320">
        <v>38997</v>
      </c>
      <c r="K53" s="321">
        <v>-14.8</v>
      </c>
      <c r="L53" s="322">
        <v>52334</v>
      </c>
      <c r="M53" s="323">
        <v>-6.2</v>
      </c>
      <c r="N53" s="324">
        <v>-8.6</v>
      </c>
    </row>
    <row r="54" spans="1:14">
      <c r="A54" s="248"/>
      <c r="B54" s="244"/>
      <c r="C54" s="244"/>
      <c r="D54" s="244"/>
      <c r="E54" s="244"/>
      <c r="F54" s="244"/>
      <c r="G54" s="325"/>
      <c r="H54" s="326" t="s">
        <v>517</v>
      </c>
      <c r="I54" s="327">
        <v>25048980</v>
      </c>
      <c r="J54" s="328">
        <v>26739</v>
      </c>
      <c r="K54" s="329">
        <v>-17.100000000000001</v>
      </c>
      <c r="L54" s="330">
        <v>29965</v>
      </c>
      <c r="M54" s="331">
        <v>-5</v>
      </c>
      <c r="N54" s="332">
        <v>-12.1</v>
      </c>
    </row>
    <row r="55" spans="1:14">
      <c r="A55" s="248"/>
      <c r="B55" s="244"/>
      <c r="C55" s="244"/>
      <c r="D55" s="244"/>
      <c r="E55" s="244"/>
      <c r="F55" s="244"/>
      <c r="G55" s="310" t="s">
        <v>519</v>
      </c>
      <c r="H55" s="311"/>
      <c r="I55" s="319">
        <v>29225308</v>
      </c>
      <c r="J55" s="320">
        <v>31185</v>
      </c>
      <c r="K55" s="321">
        <v>-20</v>
      </c>
      <c r="L55" s="322">
        <v>48794</v>
      </c>
      <c r="M55" s="323">
        <v>-6.8</v>
      </c>
      <c r="N55" s="324">
        <v>-13.2</v>
      </c>
    </row>
    <row r="56" spans="1:14">
      <c r="A56" s="248"/>
      <c r="B56" s="244"/>
      <c r="C56" s="244"/>
      <c r="D56" s="244"/>
      <c r="E56" s="244"/>
      <c r="F56" s="244"/>
      <c r="G56" s="325"/>
      <c r="H56" s="326" t="s">
        <v>517</v>
      </c>
      <c r="I56" s="327">
        <v>18670958</v>
      </c>
      <c r="J56" s="328">
        <v>19923</v>
      </c>
      <c r="K56" s="329">
        <v>-25.5</v>
      </c>
      <c r="L56" s="330">
        <v>25698</v>
      </c>
      <c r="M56" s="331">
        <v>-14.2</v>
      </c>
      <c r="N56" s="332">
        <v>-11.3</v>
      </c>
    </row>
    <row r="57" spans="1:14">
      <c r="A57" s="248"/>
      <c r="B57" s="244"/>
      <c r="C57" s="244"/>
      <c r="D57" s="244"/>
      <c r="E57" s="244"/>
      <c r="F57" s="244"/>
      <c r="G57" s="310" t="s">
        <v>520</v>
      </c>
      <c r="H57" s="311"/>
      <c r="I57" s="319">
        <v>32847950</v>
      </c>
      <c r="J57" s="320">
        <v>34282</v>
      </c>
      <c r="K57" s="321">
        <v>9.9</v>
      </c>
      <c r="L57" s="322">
        <v>47129</v>
      </c>
      <c r="M57" s="323">
        <v>-3.4</v>
      </c>
      <c r="N57" s="324">
        <v>13.3</v>
      </c>
    </row>
    <row r="58" spans="1:14">
      <c r="A58" s="248"/>
      <c r="B58" s="244"/>
      <c r="C58" s="244"/>
      <c r="D58" s="244"/>
      <c r="E58" s="244"/>
      <c r="F58" s="244"/>
      <c r="G58" s="325"/>
      <c r="H58" s="326" t="s">
        <v>517</v>
      </c>
      <c r="I58" s="327">
        <v>19713417</v>
      </c>
      <c r="J58" s="328">
        <v>20574</v>
      </c>
      <c r="K58" s="329">
        <v>3.3</v>
      </c>
      <c r="L58" s="330">
        <v>23069</v>
      </c>
      <c r="M58" s="331">
        <v>-10.199999999999999</v>
      </c>
      <c r="N58" s="332">
        <v>13.5</v>
      </c>
    </row>
    <row r="59" spans="1:14">
      <c r="A59" s="248"/>
      <c r="B59" s="244"/>
      <c r="C59" s="244"/>
      <c r="D59" s="244"/>
      <c r="E59" s="244"/>
      <c r="F59" s="244"/>
      <c r="G59" s="310" t="s">
        <v>521</v>
      </c>
      <c r="H59" s="311"/>
      <c r="I59" s="319">
        <v>31671287</v>
      </c>
      <c r="J59" s="320">
        <v>32989</v>
      </c>
      <c r="K59" s="321">
        <v>-3.8</v>
      </c>
      <c r="L59" s="322">
        <v>50848</v>
      </c>
      <c r="M59" s="323">
        <v>7.9</v>
      </c>
      <c r="N59" s="324">
        <v>-11.7</v>
      </c>
    </row>
    <row r="60" spans="1:14">
      <c r="A60" s="248"/>
      <c r="B60" s="244"/>
      <c r="C60" s="244"/>
      <c r="D60" s="244"/>
      <c r="E60" s="244"/>
      <c r="F60" s="244"/>
      <c r="G60" s="325"/>
      <c r="H60" s="326" t="s">
        <v>517</v>
      </c>
      <c r="I60" s="333">
        <v>16631930</v>
      </c>
      <c r="J60" s="328">
        <v>17324</v>
      </c>
      <c r="K60" s="329">
        <v>-15.8</v>
      </c>
      <c r="L60" s="330">
        <v>22583</v>
      </c>
      <c r="M60" s="331">
        <v>-2.1</v>
      </c>
      <c r="N60" s="332">
        <v>-13.7</v>
      </c>
    </row>
    <row r="61" spans="1:14">
      <c r="A61" s="248"/>
      <c r="B61" s="244"/>
      <c r="C61" s="244"/>
      <c r="D61" s="244"/>
      <c r="E61" s="244"/>
      <c r="F61" s="244"/>
      <c r="G61" s="310" t="s">
        <v>522</v>
      </c>
      <c r="H61" s="334"/>
      <c r="I61" s="335">
        <v>34591704</v>
      </c>
      <c r="J61" s="336">
        <v>36646</v>
      </c>
      <c r="K61" s="337">
        <v>-6.9</v>
      </c>
      <c r="L61" s="338">
        <v>50975</v>
      </c>
      <c r="M61" s="339">
        <v>-2.1</v>
      </c>
      <c r="N61" s="324">
        <v>-4.8</v>
      </c>
    </row>
    <row r="62" spans="1:14">
      <c r="A62" s="248"/>
      <c r="B62" s="244"/>
      <c r="C62" s="244"/>
      <c r="D62" s="244"/>
      <c r="E62" s="244"/>
      <c r="F62" s="244"/>
      <c r="G62" s="325"/>
      <c r="H62" s="326" t="s">
        <v>517</v>
      </c>
      <c r="I62" s="327">
        <v>22025874</v>
      </c>
      <c r="J62" s="328">
        <v>23361</v>
      </c>
      <c r="K62" s="329">
        <v>-11.9</v>
      </c>
      <c r="L62" s="330">
        <v>26573</v>
      </c>
      <c r="M62" s="331">
        <v>-7.1</v>
      </c>
      <c r="N62" s="332">
        <v>-4.8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7" t="s">
        <v>3</v>
      </c>
      <c r="D47" s="1137"/>
      <c r="E47" s="1138"/>
      <c r="F47" s="11">
        <v>0.81</v>
      </c>
      <c r="G47" s="12">
        <v>0.55000000000000004</v>
      </c>
      <c r="H47" s="12">
        <v>1.06</v>
      </c>
      <c r="I47" s="12">
        <v>1.03</v>
      </c>
      <c r="J47" s="13">
        <v>1.79</v>
      </c>
    </row>
    <row r="48" spans="2:10" ht="57.75" customHeight="1">
      <c r="B48" s="14"/>
      <c r="C48" s="1139" t="s">
        <v>4</v>
      </c>
      <c r="D48" s="1139"/>
      <c r="E48" s="1140"/>
      <c r="F48" s="15">
        <v>0.36</v>
      </c>
      <c r="G48" s="16">
        <v>0.16</v>
      </c>
      <c r="H48" s="16">
        <v>0.56000000000000005</v>
      </c>
      <c r="I48" s="16">
        <v>0.51</v>
      </c>
      <c r="J48" s="17">
        <v>1.32</v>
      </c>
    </row>
    <row r="49" spans="2:10" ht="57.75" customHeight="1" thickBot="1">
      <c r="B49" s="18"/>
      <c r="C49" s="1141" t="s">
        <v>5</v>
      </c>
      <c r="D49" s="1141"/>
      <c r="E49" s="1142"/>
      <c r="F49" s="19">
        <v>0.63</v>
      </c>
      <c r="G49" s="20">
        <v>0.26</v>
      </c>
      <c r="H49" s="20">
        <v>1.02</v>
      </c>
      <c r="I49" s="20" t="s">
        <v>529</v>
      </c>
      <c r="J49" s="21">
        <v>1.61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9" t="s">
        <v>530</v>
      </c>
      <c r="D34" s="1149"/>
      <c r="E34" s="1150"/>
      <c r="F34" s="32" t="s">
        <v>531</v>
      </c>
      <c r="G34" s="33" t="s">
        <v>532</v>
      </c>
      <c r="H34" s="33" t="s">
        <v>533</v>
      </c>
      <c r="I34" s="33" t="s">
        <v>534</v>
      </c>
      <c r="J34" s="34" t="s">
        <v>535</v>
      </c>
      <c r="K34" s="22"/>
      <c r="L34" s="22"/>
      <c r="M34" s="22"/>
      <c r="N34" s="22"/>
      <c r="O34" s="22"/>
      <c r="P34" s="22"/>
    </row>
    <row r="35" spans="1:16" ht="39" customHeight="1">
      <c r="A35" s="22"/>
      <c r="B35" s="35"/>
      <c r="C35" s="1143" t="s">
        <v>536</v>
      </c>
      <c r="D35" s="1144"/>
      <c r="E35" s="1145"/>
      <c r="F35" s="36">
        <v>0.36</v>
      </c>
      <c r="G35" s="37">
        <v>0.16</v>
      </c>
      <c r="H35" s="37">
        <v>0.56000000000000005</v>
      </c>
      <c r="I35" s="37">
        <v>0.5</v>
      </c>
      <c r="J35" s="38">
        <v>1.32</v>
      </c>
      <c r="K35" s="22"/>
      <c r="L35" s="22"/>
      <c r="M35" s="22"/>
      <c r="N35" s="22"/>
      <c r="O35" s="22"/>
      <c r="P35" s="22"/>
    </row>
    <row r="36" spans="1:16" ht="39" customHeight="1">
      <c r="A36" s="22"/>
      <c r="B36" s="35"/>
      <c r="C36" s="1143" t="s">
        <v>537</v>
      </c>
      <c r="D36" s="1144"/>
      <c r="E36" s="1145"/>
      <c r="F36" s="36">
        <v>1.35</v>
      </c>
      <c r="G36" s="37">
        <v>1.4</v>
      </c>
      <c r="H36" s="37">
        <v>1.36</v>
      </c>
      <c r="I36" s="37">
        <v>1.33</v>
      </c>
      <c r="J36" s="38">
        <v>0.79</v>
      </c>
      <c r="K36" s="22"/>
      <c r="L36" s="22"/>
      <c r="M36" s="22"/>
      <c r="N36" s="22"/>
      <c r="O36" s="22"/>
      <c r="P36" s="22"/>
    </row>
    <row r="37" spans="1:16" ht="39" customHeight="1">
      <c r="A37" s="22"/>
      <c r="B37" s="35"/>
      <c r="C37" s="1143" t="s">
        <v>538</v>
      </c>
      <c r="D37" s="1144"/>
      <c r="E37" s="1145"/>
      <c r="F37" s="36">
        <v>7.0000000000000007E-2</v>
      </c>
      <c r="G37" s="37">
        <v>0.04</v>
      </c>
      <c r="H37" s="37">
        <v>0.06</v>
      </c>
      <c r="I37" s="37">
        <v>0.16</v>
      </c>
      <c r="J37" s="38">
        <v>0.66</v>
      </c>
      <c r="K37" s="22"/>
      <c r="L37" s="22"/>
      <c r="M37" s="22"/>
      <c r="N37" s="22"/>
      <c r="O37" s="22"/>
      <c r="P37" s="22"/>
    </row>
    <row r="38" spans="1:16" ht="39" customHeight="1">
      <c r="A38" s="22"/>
      <c r="B38" s="35"/>
      <c r="C38" s="1143" t="s">
        <v>539</v>
      </c>
      <c r="D38" s="1144"/>
      <c r="E38" s="1145"/>
      <c r="F38" s="36">
        <v>0.9</v>
      </c>
      <c r="G38" s="37">
        <v>0.81</v>
      </c>
      <c r="H38" s="37">
        <v>0.65</v>
      </c>
      <c r="I38" s="37">
        <v>0.56000000000000005</v>
      </c>
      <c r="J38" s="38">
        <v>0.59</v>
      </c>
      <c r="K38" s="22"/>
      <c r="L38" s="22"/>
      <c r="M38" s="22"/>
      <c r="N38" s="22"/>
      <c r="O38" s="22"/>
      <c r="P38" s="22"/>
    </row>
    <row r="39" spans="1:16" ht="39" customHeight="1">
      <c r="A39" s="22"/>
      <c r="B39" s="35"/>
      <c r="C39" s="1143" t="s">
        <v>540</v>
      </c>
      <c r="D39" s="1144"/>
      <c r="E39" s="1145"/>
      <c r="F39" s="36">
        <v>0.7</v>
      </c>
      <c r="G39" s="37">
        <v>0.66</v>
      </c>
      <c r="H39" s="37">
        <v>0.62</v>
      </c>
      <c r="I39" s="37">
        <v>0.56000000000000005</v>
      </c>
      <c r="J39" s="38">
        <v>0.44</v>
      </c>
      <c r="K39" s="22"/>
      <c r="L39" s="22"/>
      <c r="M39" s="22"/>
      <c r="N39" s="22"/>
      <c r="O39" s="22"/>
      <c r="P39" s="22"/>
    </row>
    <row r="40" spans="1:16" ht="39" customHeight="1">
      <c r="A40" s="22"/>
      <c r="B40" s="35"/>
      <c r="C40" s="1143" t="s">
        <v>541</v>
      </c>
      <c r="D40" s="1144"/>
      <c r="E40" s="1145"/>
      <c r="F40" s="36">
        <v>0</v>
      </c>
      <c r="G40" s="37">
        <v>0</v>
      </c>
      <c r="H40" s="37">
        <v>0.05</v>
      </c>
      <c r="I40" s="37">
        <v>0.03</v>
      </c>
      <c r="J40" s="38">
        <v>0.17</v>
      </c>
      <c r="K40" s="22"/>
      <c r="L40" s="22"/>
      <c r="M40" s="22"/>
      <c r="N40" s="22"/>
      <c r="O40" s="22"/>
      <c r="P40" s="22"/>
    </row>
    <row r="41" spans="1:16" ht="39" customHeight="1">
      <c r="A41" s="22"/>
      <c r="B41" s="35"/>
      <c r="C41" s="1143" t="s">
        <v>542</v>
      </c>
      <c r="D41" s="1144"/>
      <c r="E41" s="1145"/>
      <c r="F41" s="36">
        <v>0.02</v>
      </c>
      <c r="G41" s="37">
        <v>0.02</v>
      </c>
      <c r="H41" s="37">
        <v>0.06</v>
      </c>
      <c r="I41" s="37">
        <v>0.01</v>
      </c>
      <c r="J41" s="38">
        <v>0.01</v>
      </c>
      <c r="K41" s="22"/>
      <c r="L41" s="22"/>
      <c r="M41" s="22"/>
      <c r="N41" s="22"/>
      <c r="O41" s="22"/>
      <c r="P41" s="22"/>
    </row>
    <row r="42" spans="1:16" ht="39" customHeight="1">
      <c r="A42" s="22"/>
      <c r="B42" s="39"/>
      <c r="C42" s="1143" t="s">
        <v>543</v>
      </c>
      <c r="D42" s="1144"/>
      <c r="E42" s="1145"/>
      <c r="F42" s="36" t="s">
        <v>485</v>
      </c>
      <c r="G42" s="37" t="s">
        <v>485</v>
      </c>
      <c r="H42" s="37" t="s">
        <v>485</v>
      </c>
      <c r="I42" s="37" t="s">
        <v>485</v>
      </c>
      <c r="J42" s="38" t="s">
        <v>485</v>
      </c>
      <c r="K42" s="22"/>
      <c r="L42" s="22"/>
      <c r="M42" s="22"/>
      <c r="N42" s="22"/>
      <c r="O42" s="22"/>
      <c r="P42" s="22"/>
    </row>
    <row r="43" spans="1:16" ht="39" customHeight="1" thickBot="1">
      <c r="A43" s="22"/>
      <c r="B43" s="40"/>
      <c r="C43" s="1146" t="s">
        <v>544</v>
      </c>
      <c r="D43" s="1147"/>
      <c r="E43" s="1148"/>
      <c r="F43" s="41">
        <v>0</v>
      </c>
      <c r="G43" s="42">
        <v>0</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9" t="s">
        <v>10</v>
      </c>
      <c r="C45" s="1160"/>
      <c r="D45" s="58"/>
      <c r="E45" s="1165" t="s">
        <v>11</v>
      </c>
      <c r="F45" s="1165"/>
      <c r="G45" s="1165"/>
      <c r="H45" s="1165"/>
      <c r="I45" s="1165"/>
      <c r="J45" s="1166"/>
      <c r="K45" s="59">
        <v>35925</v>
      </c>
      <c r="L45" s="60">
        <v>34349</v>
      </c>
      <c r="M45" s="60">
        <v>31787</v>
      </c>
      <c r="N45" s="60">
        <v>30277</v>
      </c>
      <c r="O45" s="61">
        <v>28896</v>
      </c>
      <c r="P45" s="48"/>
      <c r="Q45" s="48"/>
      <c r="R45" s="48"/>
      <c r="S45" s="48"/>
      <c r="T45" s="48"/>
      <c r="U45" s="48"/>
    </row>
    <row r="46" spans="1:21" ht="30.75" customHeight="1">
      <c r="A46" s="48"/>
      <c r="B46" s="1161"/>
      <c r="C46" s="1162"/>
      <c r="D46" s="62"/>
      <c r="E46" s="1153" t="s">
        <v>12</v>
      </c>
      <c r="F46" s="1153"/>
      <c r="G46" s="1153"/>
      <c r="H46" s="1153"/>
      <c r="I46" s="1153"/>
      <c r="J46" s="1154"/>
      <c r="K46" s="63">
        <v>5540</v>
      </c>
      <c r="L46" s="64">
        <v>5695</v>
      </c>
      <c r="M46" s="64">
        <v>4233</v>
      </c>
      <c r="N46" s="64">
        <v>4631</v>
      </c>
      <c r="O46" s="65">
        <v>3416</v>
      </c>
      <c r="P46" s="48"/>
      <c r="Q46" s="48"/>
      <c r="R46" s="48"/>
      <c r="S46" s="48"/>
      <c r="T46" s="48"/>
      <c r="U46" s="48"/>
    </row>
    <row r="47" spans="1:21" ht="30.75" customHeight="1">
      <c r="A47" s="48"/>
      <c r="B47" s="1161"/>
      <c r="C47" s="1162"/>
      <c r="D47" s="62"/>
      <c r="E47" s="1153" t="s">
        <v>13</v>
      </c>
      <c r="F47" s="1153"/>
      <c r="G47" s="1153"/>
      <c r="H47" s="1153"/>
      <c r="I47" s="1153"/>
      <c r="J47" s="1154"/>
      <c r="K47" s="63">
        <v>20623</v>
      </c>
      <c r="L47" s="64">
        <v>22615</v>
      </c>
      <c r="M47" s="64">
        <v>24184</v>
      </c>
      <c r="N47" s="64">
        <v>25431</v>
      </c>
      <c r="O47" s="65">
        <v>25905</v>
      </c>
      <c r="P47" s="48"/>
      <c r="Q47" s="48"/>
      <c r="R47" s="48"/>
      <c r="S47" s="48"/>
      <c r="T47" s="48"/>
      <c r="U47" s="48"/>
    </row>
    <row r="48" spans="1:21" ht="30.75" customHeight="1">
      <c r="A48" s="48"/>
      <c r="B48" s="1161"/>
      <c r="C48" s="1162"/>
      <c r="D48" s="62"/>
      <c r="E48" s="1153" t="s">
        <v>14</v>
      </c>
      <c r="F48" s="1153"/>
      <c r="G48" s="1153"/>
      <c r="H48" s="1153"/>
      <c r="I48" s="1153"/>
      <c r="J48" s="1154"/>
      <c r="K48" s="63">
        <v>10820</v>
      </c>
      <c r="L48" s="64">
        <v>10712</v>
      </c>
      <c r="M48" s="64">
        <v>10920</v>
      </c>
      <c r="N48" s="64">
        <v>10616</v>
      </c>
      <c r="O48" s="65">
        <v>10143</v>
      </c>
      <c r="P48" s="48"/>
      <c r="Q48" s="48"/>
      <c r="R48" s="48"/>
      <c r="S48" s="48"/>
      <c r="T48" s="48"/>
      <c r="U48" s="48"/>
    </row>
    <row r="49" spans="1:21" ht="30.75" customHeight="1">
      <c r="A49" s="48"/>
      <c r="B49" s="1161"/>
      <c r="C49" s="1162"/>
      <c r="D49" s="62"/>
      <c r="E49" s="1153" t="s">
        <v>15</v>
      </c>
      <c r="F49" s="1153"/>
      <c r="G49" s="1153"/>
      <c r="H49" s="1153"/>
      <c r="I49" s="1153"/>
      <c r="J49" s="1154"/>
      <c r="K49" s="63" t="s">
        <v>485</v>
      </c>
      <c r="L49" s="64" t="s">
        <v>485</v>
      </c>
      <c r="M49" s="64" t="s">
        <v>485</v>
      </c>
      <c r="N49" s="64" t="s">
        <v>485</v>
      </c>
      <c r="O49" s="65" t="s">
        <v>485</v>
      </c>
      <c r="P49" s="48"/>
      <c r="Q49" s="48"/>
      <c r="R49" s="48"/>
      <c r="S49" s="48"/>
      <c r="T49" s="48"/>
      <c r="U49" s="48"/>
    </row>
    <row r="50" spans="1:21" ht="30.75" customHeight="1">
      <c r="A50" s="48"/>
      <c r="B50" s="1161"/>
      <c r="C50" s="1162"/>
      <c r="D50" s="62"/>
      <c r="E50" s="1153" t="s">
        <v>16</v>
      </c>
      <c r="F50" s="1153"/>
      <c r="G50" s="1153"/>
      <c r="H50" s="1153"/>
      <c r="I50" s="1153"/>
      <c r="J50" s="1154"/>
      <c r="K50" s="63">
        <v>4648</v>
      </c>
      <c r="L50" s="64">
        <v>4054</v>
      </c>
      <c r="M50" s="64">
        <v>2911</v>
      </c>
      <c r="N50" s="64">
        <v>2741</v>
      </c>
      <c r="O50" s="65">
        <v>2914</v>
      </c>
      <c r="P50" s="48"/>
      <c r="Q50" s="48"/>
      <c r="R50" s="48"/>
      <c r="S50" s="48"/>
      <c r="T50" s="48"/>
      <c r="U50" s="48"/>
    </row>
    <row r="51" spans="1:21" ht="30.75" customHeight="1">
      <c r="A51" s="48"/>
      <c r="B51" s="1163"/>
      <c r="C51" s="1164"/>
      <c r="D51" s="66"/>
      <c r="E51" s="1153" t="s">
        <v>17</v>
      </c>
      <c r="F51" s="1153"/>
      <c r="G51" s="1153"/>
      <c r="H51" s="1153"/>
      <c r="I51" s="1153"/>
      <c r="J51" s="1154"/>
      <c r="K51" s="63">
        <v>30</v>
      </c>
      <c r="L51" s="64">
        <v>16</v>
      </c>
      <c r="M51" s="64">
        <v>3</v>
      </c>
      <c r="N51" s="64">
        <v>2</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40479</v>
      </c>
      <c r="L52" s="64">
        <v>41195</v>
      </c>
      <c r="M52" s="64">
        <v>42158</v>
      </c>
      <c r="N52" s="64">
        <v>39988</v>
      </c>
      <c r="O52" s="65">
        <v>40253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37107</v>
      </c>
      <c r="L53" s="69">
        <v>36246</v>
      </c>
      <c r="M53" s="69">
        <v>31880</v>
      </c>
      <c r="N53" s="69">
        <v>33710</v>
      </c>
      <c r="O53" s="70">
        <v>31021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嶋田　裕市</cp:lastModifiedBy>
  <cp:lastPrinted>2015-05-15T08:38:44Z</cp:lastPrinted>
  <dcterms:created xsi:type="dcterms:W3CDTF">2015-02-17T06:27:07Z</dcterms:created>
  <dcterms:modified xsi:type="dcterms:W3CDTF">2015-05-15T08:43:31Z</dcterms:modified>
  <cp:category/>
</cp:coreProperties>
</file>