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BE39" i="9"/>
  <c r="U39" i="9"/>
  <c r="BE38" i="9"/>
  <c r="U38" i="9"/>
  <c r="BE37" i="9"/>
  <c r="BE36" i="9"/>
  <c r="BW34" i="9"/>
  <c r="BW35" i="9" s="1"/>
  <c r="BW36" i="9" s="1"/>
  <c r="BW37" i="9" s="1"/>
  <c r="BW38" i="9" s="1"/>
  <c r="BW39" i="9" s="1"/>
  <c r="BW40" i="9" s="1"/>
  <c r="BW41" i="9" s="1"/>
  <c r="BW42" i="9" s="1"/>
  <c r="C34" i="9"/>
  <c r="C35" i="9" s="1"/>
  <c r="CO34" i="9" l="1"/>
  <c r="CO35" i="9" s="1"/>
  <c r="CO36" i="9" s="1"/>
  <c r="CO37" i="9" s="1"/>
  <c r="CO38" i="9" s="1"/>
  <c r="CO39" i="9" s="1"/>
  <c r="CO40" i="9" s="1"/>
  <c r="CO41" i="9" s="1"/>
  <c r="CO42" i="9" s="1"/>
  <c r="CO43" i="9" s="1"/>
  <c r="C36" i="9"/>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AM39" i="9" s="1"/>
  <c r="BE34" i="9" l="1"/>
  <c r="BE35" i="9" s="1"/>
</calcChain>
</file>

<file path=xl/sharedStrings.xml><?xml version="1.0" encoding="utf-8"?>
<sst xmlns="http://schemas.openxmlformats.org/spreadsheetml/2006/main" count="1101" uniqueCount="597">
  <si>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</si>
  <si>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</si>
  <si>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</si>
  <si>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</si>
  <si>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</si>
  <si>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</si>
  <si>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</si>
  <si>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</si>
  <si>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</si>
  <si>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</si>
  <si>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</si>
  <si>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</si>
  <si>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</si>
  <si>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</si>
  <si>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</si>
  <si>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</si>
  <si>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</si>
  <si>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</si>
  <si>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</si>
  <si>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</si>
  <si>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</si>
  <si>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</si>
  <si>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</si>
  <si>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</si>
  <si>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</si>
  <si>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</si>
  <si>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</si>
  <si>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</si>
  <si>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</si>
  <si>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</si>
  <si>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</si>
  <si>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</si>
  <si>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</si>
  <si>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</si>
  <si>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</si>
  <si>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</si>
  <si>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</si>
  <si>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</si>
  <si>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</si>
  <si>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</si>
  <si>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</si>
  <si>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</si>
  <si>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</si>
  <si>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</si>
  <si>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</si>
  <si>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</si>
  <si>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</si>
  <si>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</si>
  <si>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</si>
  <si>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</si>
  <si>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</si>
  <si>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</si>
  <si>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</si>
  <si>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</si>
  <si>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</si>
  <si>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</si>
  <si>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</si>
  <si>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</si>
  <si>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</si>
  <si>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</si>
  <si>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</si>
  <si>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</si>
  <si>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</si>
  <si>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</si>
  <si>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</si>
  <si>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</si>
  <si>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</si>
  <si>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</si>
  <si>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</si>
  <si>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</si>
  <si>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</si>
  <si>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</si>
  <si>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</si>
  <si>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</si>
  <si>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</si>
  <si>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</si>
  <si>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</si>
  <si>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</si>
  <si>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</si>
  <si>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</si>
  <si>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</si>
  <si>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</si>
  <si>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</si>
  <si>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</si>
  <si>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</si>
  <si>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</si>
  <si>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</si>
  <si>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</si>
  <si>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</si>
  <si>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</si>
  <si>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</si>
  <si>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</si>
  <si>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</si>
  <si>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</si>
  <si>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</si>
  <si>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</si>
  <si>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</si>
  <si>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</si>
  <si>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</si>
  <si>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</si>
  <si>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</si>
  <si>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</si>
  <si>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</si>
  <si>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</si>
  <si>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</si>
  <si>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</si>
  <si>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</si>
  <si>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</si>
  <si>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</si>
  <si>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</si>
  <si>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</si>
  <si>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</si>
  <si>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</si>
  <si>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</si>
  <si>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</si>
  <si>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</si>
  <si>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</si>
  <si>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</si>
  <si>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</si>
  <si>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</si>
  <si>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</si>
  <si>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</si>
  <si>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</si>
  <si>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</si>
  <si>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</si>
  <si>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</si>
  <si>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</si>
  <si>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</si>
  <si>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</si>
  <si>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</si>
  <si>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</si>
  <si>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</si>
  <si>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</si>
  <si>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</si>
  <si>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</si>
  <si>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</si>
  <si>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</si>
  <si>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自動車運送事業会計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</si>
  <si>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</si>
  <si>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</si>
  <si>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</si>
  <si>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</si>
  <si>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</si>
  <si>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</si>
  <si>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</si>
  <si>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</si>
  <si>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</si>
  <si>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</si>
  <si>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</si>
  <si>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</si>
  <si>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</si>
  <si>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</si>
  <si>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</si>
  <si>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</si>
  <si>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</si>
  <si>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</si>
  <si>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</si>
  <si>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</si>
  <si>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</si>
  <si>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</si>
  <si>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</si>
  <si>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</si>
  <si>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</si>
  <si>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</si>
  <si>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</si>
  <si>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</si>
  <si>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</si>
  <si>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</si>
  <si>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</si>
  <si>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</si>
  <si>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</si>
  <si>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</si>
  <si>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</si>
  <si>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</si>
  <si>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</si>
  <si>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</si>
  <si>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</si>
  <si>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</si>
  <si>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</si>
  <si>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</si>
  <si>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</si>
  <si>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</si>
  <si>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</si>
  <si>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</si>
  <si>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</si>
  <si>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</si>
  <si>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</si>
  <si>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</si>
  <si>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</si>
  <si>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</si>
  <si>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</si>
  <si>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</si>
  <si>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</si>
  <si>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</si>
  <si>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</si>
  <si>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</si>
  <si>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</si>
  <si>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</si>
  <si>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</si>
  <si>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</si>
  <si>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</si>
  <si>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</si>
  <si>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</si>
  <si>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</si>
  <si>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</si>
  <si>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</si>
  <si>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</si>
  <si>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</si>
  <si>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</si>
  <si>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</si>
  <si>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</si>
  <si>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</si>
  <si>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</si>
  <si>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</si>
  <si>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</si>
  <si>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</si>
  <si>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</si>
  <si>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</si>
  <si>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</si>
  <si>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</si>
  <si>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</si>
  <si>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</si>
  <si>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</si>
  <si>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</si>
  <si>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</si>
  <si>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</si>
  <si>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</si>
  <si>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</si>
  <si>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</si>
  <si>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</si>
  <si>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</si>
  <si>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</si>
  <si>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</si>
  <si>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</si>
  <si>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</si>
  <si>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</si>
  <si>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</si>
  <si>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</si>
  <si>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</si>
  <si>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</si>
  <si>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</si>
  <si>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</si>
  <si>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</si>
  <si>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</si>
  <si>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</si>
  <si>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</si>
  <si>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</si>
  <si>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</si>
  <si>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</si>
  <si>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</si>
  <si>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</si>
  <si>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</si>
  <si>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</si>
  <si>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</si>
  <si>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</si>
  <si>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</si>
  <si>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</si>
  <si>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</si>
  <si>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</si>
  <si>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</si>
  <si>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</si>
  <si>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</si>
  <si>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</si>
  <si>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</si>
  <si>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</si>
  <si>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</si>
  <si>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</si>
  <si>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</si>
  <si>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</si>
  <si>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</si>
  <si>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</si>
  <si>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</si>
  <si>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</si>
  <si>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</si>
  <si>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</si>
  <si>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</si>
  <si>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</si>
  <si>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</si>
  <si>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</si>
  <si>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</si>
  <si>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</si>
  <si>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</si>
  <si>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</si>
  <si>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</si>
  <si>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</si>
  <si>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</si>
  <si>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</si>
  <si>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</si>
  <si>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</si>
  <si>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</si>
  <si>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</si>
  <si>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</si>
  <si>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</si>
  <si>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</si>
  <si>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</si>
  <si>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</si>
  <si>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</si>
  <si>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</si>
  <si>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</si>
  <si>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</si>
  <si>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</si>
  <si>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</si>
  <si>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</si>
  <si>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</si>
  <si>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</si>
  <si>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</si>
  <si>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</si>
  <si>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</si>
  <si>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</si>
  <si>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</si>
  <si>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</si>
  <si>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</si>
  <si>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</si>
  <si>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</si>
  <si>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</si>
  <si>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</si>
  <si>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</si>
  <si>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</si>
  <si>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</si>
  <si>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</si>
  <si>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</si>
  <si>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</si>
  <si>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</si>
  <si>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</si>
  <si>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</si>
  <si>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</si>
  <si>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</si>
  <si>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</si>
  <si>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</si>
  <si>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</si>
  <si>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</si>
  <si>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</si>
  <si>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</si>
  <si>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</si>
  <si>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</si>
  <si>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</si>
  <si>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</si>
  <si>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</si>
  <si>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</si>
  <si>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</si>
  <si>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</si>
  <si>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</si>
  <si>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</si>
  <si>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</si>
  <si>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</si>
  <si>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</si>
  <si>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</si>
  <si>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</si>
  <si>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</si>
  <si>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</si>
  <si>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</si>
  <si>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</si>
  <si>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</si>
  <si>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</si>
  <si>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</si>
  <si>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</si>
  <si>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</si>
  <si>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</si>
  <si>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</si>
  <si>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</si>
  <si>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</si>
  <si>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</si>
  <si>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</si>
  <si>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</si>
  <si>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</si>
  <si>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</si>
  <si>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</si>
  <si>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</si>
  <si>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</si>
  <si>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</si>
  <si>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</si>
  <si>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</si>
  <si>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</si>
  <si>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</si>
  <si>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</si>
  <si>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</si>
  <si>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</si>
  <si>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</si>
  <si>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</si>
  <si>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</si>
  <si>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</si>
  <si>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</si>
  <si>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</si>
  <si>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</si>
  <si>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</si>
  <si>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</si>
  <si>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</si>
  <si>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</si>
  <si>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</si>
  <si>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</si>
  <si>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農業共済事業特別会計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</si>
  <si>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</si>
  <si>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</si>
  <si>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</si>
  <si>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</si>
  <si>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</si>
  <si>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</si>
  <si>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</si>
  <si>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市場及びと畜場特別会計</t>
    <phoneticPr fontId="5"/>
  </si>
  <si>
    <t>法非適用企業</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</si>
  <si>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</si>
  <si>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</si>
  <si>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</si>
  <si>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</si>
  <si>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</si>
  <si>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</si>
  <si>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</si>
  <si>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</si>
  <si>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</si>
  <si>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</si>
  <si>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</si>
  <si>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</si>
  <si>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</si>
  <si>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</si>
  <si>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</si>
  <si>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</si>
  <si>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</si>
  <si>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</si>
  <si>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</si>
  <si>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</si>
  <si>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</si>
  <si>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</si>
  <si>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</si>
  <si>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</si>
  <si>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</si>
  <si>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</si>
  <si>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</si>
  <si>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</si>
  <si>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</si>
  <si>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</si>
  <si>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</si>
  <si>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</si>
  <si>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</si>
  <si>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</si>
  <si>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</si>
  <si>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</si>
  <si>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</si>
  <si>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</si>
  <si>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</si>
  <si>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</si>
  <si>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</si>
  <si>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</si>
  <si>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</si>
  <si>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</si>
  <si>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</si>
  <si>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</si>
  <si>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</si>
  <si>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</si>
  <si>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</si>
  <si>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</si>
  <si>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</si>
  <si>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</si>
  <si>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</si>
  <si>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</si>
  <si>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</si>
  <si>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</si>
  <si>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</si>
  <si>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</si>
  <si>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</si>
  <si>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</si>
  <si>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</si>
  <si>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</si>
  <si>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</si>
  <si>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</si>
  <si>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</si>
  <si>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</si>
  <si>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</si>
  <si>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</si>
  <si>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</si>
  <si>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</si>
  <si>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</si>
  <si>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</si>
  <si>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</si>
  <si>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</si>
  <si>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</si>
  <si>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</si>
  <si>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</si>
  <si>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</si>
  <si>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</si>
  <si>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</si>
  <si>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</si>
  <si>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</si>
  <si>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</si>
  <si>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</si>
  <si>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</si>
  <si>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</si>
  <si>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</si>
  <si>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</si>
  <si>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</si>
  <si>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</si>
  <si>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</si>
  <si>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</si>
  <si>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</si>
  <si>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</si>
  <si>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</si>
  <si>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</si>
  <si>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</si>
  <si>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</si>
  <si>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</si>
  <si>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</si>
  <si>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</si>
  <si>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</si>
  <si>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</si>
  <si>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</si>
  <si>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</si>
  <si>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</si>
  <si>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</si>
  <si>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</si>
  <si>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</si>
  <si>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</si>
  <si>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</si>
  <si>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</si>
  <si>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</si>
  <si>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</si>
  <si>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</si>
  <si>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</si>
  <si>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</si>
  <si>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</si>
  <si>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</si>
  <si>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</si>
  <si>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</si>
  <si>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</si>
  <si>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</si>
  <si>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</si>
  <si>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</si>
  <si>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</si>
  <si>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</si>
  <si>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</si>
  <si>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</si>
  <si>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</si>
  <si>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</si>
  <si>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</si>
  <si>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</si>
  <si>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</si>
  <si>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0.49</t>
  </si>
  <si>
    <t>▲ 0.08</t>
  </si>
  <si>
    <t>▲ 0.16</t>
  </si>
  <si>
    <t>自動車運送事業会計</t>
  </si>
  <si>
    <t>▲ 1.81</t>
  </si>
  <si>
    <t>▲ 1.12</t>
  </si>
  <si>
    <t>▲ 0.90</t>
  </si>
  <si>
    <t>▲ 0.73</t>
  </si>
  <si>
    <t>▲ 0.52</t>
  </si>
  <si>
    <t>水道事業会計</t>
  </si>
  <si>
    <t>下水道事業会計</t>
  </si>
  <si>
    <t>国民健康保険特別会計</t>
  </si>
  <si>
    <t>工業用水道事業会計</t>
  </si>
  <si>
    <t>一般会計</t>
  </si>
  <si>
    <t>介護保険特別会計</t>
  </si>
  <si>
    <t>後期高齢者医療特別会計</t>
  </si>
  <si>
    <t>その他会計（赤字）</t>
  </si>
  <si>
    <t>▲ 0.51</t>
  </si>
  <si>
    <t>▲ 0.10</t>
  </si>
  <si>
    <t>その他会計（黒字）</t>
  </si>
  <si>
    <t>名古屋国際センター</t>
    <rPh sb="0" eb="3">
      <t>ナゴヤ</t>
    </rPh>
    <rPh sb="3" eb="5">
      <t>コクサイ</t>
    </rPh>
    <phoneticPr fontId="2"/>
  </si>
  <si>
    <t>名古屋市民休暇村管理公社</t>
    <rPh sb="0" eb="3">
      <t>ナゴヤ</t>
    </rPh>
    <rPh sb="3" eb="5">
      <t>シミン</t>
    </rPh>
    <rPh sb="5" eb="7">
      <t>キュウカ</t>
    </rPh>
    <rPh sb="7" eb="8">
      <t>ムラ</t>
    </rPh>
    <rPh sb="8" eb="10">
      <t>カンリ</t>
    </rPh>
    <rPh sb="10" eb="12">
      <t>コウシャ</t>
    </rPh>
    <phoneticPr fontId="2"/>
  </si>
  <si>
    <t>名古屋フィルハーモニー交響楽団</t>
    <rPh sb="0" eb="3">
      <t>ナゴヤ</t>
    </rPh>
    <rPh sb="11" eb="13">
      <t>コウキョウ</t>
    </rPh>
    <rPh sb="13" eb="15">
      <t>ガクダン</t>
    </rPh>
    <phoneticPr fontId="2"/>
  </si>
  <si>
    <t>名古屋市文化振興事業団</t>
    <rPh sb="0" eb="3">
      <t>ナゴヤ</t>
    </rPh>
    <rPh sb="3" eb="4">
      <t>シ</t>
    </rPh>
    <rPh sb="4" eb="6">
      <t>ブンカ</t>
    </rPh>
    <rPh sb="6" eb="8">
      <t>シンコウ</t>
    </rPh>
    <rPh sb="8" eb="11">
      <t>ジギョウダン</t>
    </rPh>
    <phoneticPr fontId="2"/>
  </si>
  <si>
    <t>名古屋産業振興公社</t>
    <rPh sb="0" eb="3">
      <t>ナゴヤ</t>
    </rPh>
    <rPh sb="3" eb="5">
      <t>サンギョウ</t>
    </rPh>
    <rPh sb="5" eb="7">
      <t>シンコウ</t>
    </rPh>
    <rPh sb="7" eb="9">
      <t>コウシャ</t>
    </rPh>
    <phoneticPr fontId="2"/>
  </si>
  <si>
    <t>名古屋市中小企業共済会</t>
    <rPh sb="0" eb="4">
      <t>ナゴヤシ</t>
    </rPh>
    <rPh sb="4" eb="6">
      <t>チュウショウ</t>
    </rPh>
    <rPh sb="6" eb="8">
      <t>キギョウ</t>
    </rPh>
    <rPh sb="8" eb="10">
      <t>キョウサイ</t>
    </rPh>
    <rPh sb="10" eb="11">
      <t>カイ</t>
    </rPh>
    <phoneticPr fontId="2"/>
  </si>
  <si>
    <t>名古屋食肉公社</t>
    <rPh sb="0" eb="3">
      <t>ナゴヤ</t>
    </rPh>
    <rPh sb="3" eb="5">
      <t>ショクニク</t>
    </rPh>
    <rPh sb="5" eb="7">
      <t>コウシャ</t>
    </rPh>
    <phoneticPr fontId="2"/>
  </si>
  <si>
    <t>名古屋市小規模事業金融公社</t>
    <rPh sb="0" eb="4">
      <t>ナゴヤシ</t>
    </rPh>
    <rPh sb="4" eb="7">
      <t>ショウキボ</t>
    </rPh>
    <rPh sb="7" eb="9">
      <t>ジギョウ</t>
    </rPh>
    <rPh sb="9" eb="11">
      <t>キンユウ</t>
    </rPh>
    <rPh sb="11" eb="13">
      <t>コウシャ</t>
    </rPh>
    <phoneticPr fontId="2"/>
  </si>
  <si>
    <t>名古屋観光コンベンションビューロー</t>
    <rPh sb="0" eb="3">
      <t>ナゴヤ</t>
    </rPh>
    <rPh sb="3" eb="5">
      <t>カンコウ</t>
    </rPh>
    <phoneticPr fontId="2"/>
  </si>
  <si>
    <t>名古屋国際芸術文化交流財団</t>
    <rPh sb="0" eb="3">
      <t>ナゴヤ</t>
    </rPh>
    <rPh sb="3" eb="5">
      <t>コクサイ</t>
    </rPh>
    <rPh sb="5" eb="7">
      <t>ゲイジュツ</t>
    </rPh>
    <rPh sb="7" eb="9">
      <t>ブンカ</t>
    </rPh>
    <rPh sb="9" eb="11">
      <t>コウリュウ</t>
    </rPh>
    <rPh sb="11" eb="13">
      <t>ザイダン</t>
    </rPh>
    <phoneticPr fontId="2"/>
  </si>
  <si>
    <t>魚アラ処理公社</t>
    <rPh sb="0" eb="1">
      <t>ウオ</t>
    </rPh>
    <rPh sb="3" eb="5">
      <t>ショリ</t>
    </rPh>
    <rPh sb="5" eb="7">
      <t>コウシャ</t>
    </rPh>
    <phoneticPr fontId="2"/>
  </si>
  <si>
    <t>名古屋まちづくり公社</t>
    <rPh sb="0" eb="3">
      <t>ナゴヤ</t>
    </rPh>
    <rPh sb="8" eb="10">
      <t>コウシャ</t>
    </rPh>
    <phoneticPr fontId="2"/>
  </si>
  <si>
    <t>なごや建設事業サービス財団</t>
    <rPh sb="3" eb="5">
      <t>ケンセツ</t>
    </rPh>
    <rPh sb="5" eb="7">
      <t>ジギョウ</t>
    </rPh>
    <rPh sb="11" eb="13">
      <t>ザイダン</t>
    </rPh>
    <phoneticPr fontId="2"/>
  </si>
  <si>
    <t>名古屋市教育スポーツ協会</t>
    <rPh sb="0" eb="4">
      <t>ナゴヤシ</t>
    </rPh>
    <rPh sb="4" eb="6">
      <t>キョウイク</t>
    </rPh>
    <rPh sb="10" eb="12">
      <t>キョウカイ</t>
    </rPh>
    <phoneticPr fontId="2"/>
  </si>
  <si>
    <t>木曽三川水源造成公社</t>
    <rPh sb="0" eb="2">
      <t>キソ</t>
    </rPh>
    <rPh sb="2" eb="4">
      <t>サンセン</t>
    </rPh>
    <rPh sb="4" eb="6">
      <t>スイゲン</t>
    </rPh>
    <rPh sb="6" eb="8">
      <t>ゾウセイ</t>
    </rPh>
    <rPh sb="8" eb="10">
      <t>コウシャ</t>
    </rPh>
    <phoneticPr fontId="2"/>
  </si>
  <si>
    <t>暴力追放愛知県民会議</t>
    <rPh sb="0" eb="2">
      <t>ボウリョク</t>
    </rPh>
    <rPh sb="2" eb="4">
      <t>ツイホウ</t>
    </rPh>
    <rPh sb="4" eb="8">
      <t>アイチケンミン</t>
    </rPh>
    <rPh sb="8" eb="10">
      <t>カイギ</t>
    </rPh>
    <phoneticPr fontId="2"/>
  </si>
  <si>
    <t>名古屋食肉市場</t>
    <rPh sb="0" eb="3">
      <t>ナゴヤ</t>
    </rPh>
    <rPh sb="3" eb="5">
      <t>ショクニク</t>
    </rPh>
    <rPh sb="5" eb="7">
      <t>シジョウ</t>
    </rPh>
    <phoneticPr fontId="2"/>
  </si>
  <si>
    <t>国際デザインセンター</t>
    <rPh sb="0" eb="2">
      <t>コクサイ</t>
    </rPh>
    <phoneticPr fontId="2"/>
  </si>
  <si>
    <t>名古屋埠頭</t>
    <rPh sb="0" eb="3">
      <t>ナゴヤ</t>
    </rPh>
    <rPh sb="3" eb="5">
      <t>フトウ</t>
    </rPh>
    <phoneticPr fontId="2"/>
  </si>
  <si>
    <t>名古屋テレビ塔</t>
    <rPh sb="0" eb="3">
      <t>ナゴヤ</t>
    </rPh>
    <rPh sb="6" eb="7">
      <t>トウ</t>
    </rPh>
    <phoneticPr fontId="2"/>
  </si>
  <si>
    <t>名古屋昭和建物サービス</t>
    <rPh sb="0" eb="3">
      <t>ナゴヤ</t>
    </rPh>
    <rPh sb="3" eb="5">
      <t>ショウワ</t>
    </rPh>
    <rPh sb="5" eb="7">
      <t>タテモノ</t>
    </rPh>
    <phoneticPr fontId="2"/>
  </si>
  <si>
    <t>若宮大通駐車場</t>
    <rPh sb="0" eb="2">
      <t>ワカミヤ</t>
    </rPh>
    <rPh sb="2" eb="4">
      <t>オオドオリ</t>
    </rPh>
    <rPh sb="4" eb="7">
      <t>チュウシャジョウ</t>
    </rPh>
    <phoneticPr fontId="2"/>
  </si>
  <si>
    <t>名古屋ガイドウェイバス</t>
    <rPh sb="0" eb="3">
      <t>ナゴヤ</t>
    </rPh>
    <phoneticPr fontId="2"/>
  </si>
  <si>
    <t>栄公園振興</t>
    <rPh sb="0" eb="1">
      <t>サカ</t>
    </rPh>
    <rPh sb="1" eb="3">
      <t>コウエン</t>
    </rPh>
    <rPh sb="3" eb="5">
      <t>シンコウ</t>
    </rPh>
    <phoneticPr fontId="2"/>
  </si>
  <si>
    <t>名古屋臨海高速鉄道</t>
    <rPh sb="0" eb="3">
      <t>ナゴヤ</t>
    </rPh>
    <rPh sb="3" eb="5">
      <t>リンカイ</t>
    </rPh>
    <rPh sb="5" eb="7">
      <t>コウソク</t>
    </rPh>
    <rPh sb="7" eb="9">
      <t>テツドウ</t>
    </rPh>
    <phoneticPr fontId="2"/>
  </si>
  <si>
    <t>名古屋西部ソイルリサイクル</t>
    <rPh sb="0" eb="3">
      <t>ナゴヤ</t>
    </rPh>
    <rPh sb="3" eb="5">
      <t>セイブ</t>
    </rPh>
    <phoneticPr fontId="2"/>
  </si>
  <si>
    <t>名古屋交通開発機構</t>
    <rPh sb="0" eb="3">
      <t>ナゴヤ</t>
    </rPh>
    <rPh sb="3" eb="5">
      <t>コウツウ</t>
    </rPh>
    <rPh sb="5" eb="7">
      <t>カイハツ</t>
    </rPh>
    <rPh sb="7" eb="9">
      <t>キコウ</t>
    </rPh>
    <phoneticPr fontId="2"/>
  </si>
  <si>
    <t>名古屋市住宅供給公社</t>
    <rPh sb="0" eb="4">
      <t>ナゴヤシ</t>
    </rPh>
    <rPh sb="4" eb="6">
      <t>ジュウタク</t>
    </rPh>
    <rPh sb="6" eb="8">
      <t>キョウキュウ</t>
    </rPh>
    <rPh sb="8" eb="10">
      <t>コウシャ</t>
    </rPh>
    <phoneticPr fontId="2"/>
  </si>
  <si>
    <t>名古屋市土地開発公社</t>
    <rPh sb="0" eb="4">
      <t>ナゴヤシ</t>
    </rPh>
    <rPh sb="4" eb="6">
      <t>トチ</t>
    </rPh>
    <rPh sb="6" eb="8">
      <t>カイハツ</t>
    </rPh>
    <rPh sb="8" eb="10">
      <t>コウシャ</t>
    </rPh>
    <phoneticPr fontId="2"/>
  </si>
  <si>
    <t>名古屋高速道路公社</t>
    <rPh sb="0" eb="3">
      <t>ナゴヤ</t>
    </rPh>
    <rPh sb="3" eb="5">
      <t>コウソク</t>
    </rPh>
    <rPh sb="5" eb="7">
      <t>ドウロ</t>
    </rPh>
    <rPh sb="7" eb="9">
      <t>コウシャ</t>
    </rPh>
    <phoneticPr fontId="2"/>
  </si>
  <si>
    <t>名古屋上下水道総合サービス</t>
    <rPh sb="0" eb="3">
      <t>ナゴヤ</t>
    </rPh>
    <rPh sb="3" eb="4">
      <t>ジョウ</t>
    </rPh>
    <rPh sb="4" eb="6">
      <t>ゲスイ</t>
    </rPh>
    <rPh sb="6" eb="7">
      <t>ミチ</t>
    </rPh>
    <rPh sb="7" eb="9">
      <t>ソウゴウ</t>
    </rPh>
    <phoneticPr fontId="2"/>
  </si>
  <si>
    <t>○</t>
  </si>
  <si>
    <t>名古屋港管理組合　一般会計</t>
    <rPh sb="0" eb="3">
      <t>ナゴヤ</t>
    </rPh>
    <rPh sb="3" eb="4">
      <t>コウ</t>
    </rPh>
    <rPh sb="4" eb="6">
      <t>カンリ</t>
    </rPh>
    <rPh sb="6" eb="8">
      <t>クミアイ</t>
    </rPh>
    <rPh sb="9" eb="11">
      <t>イッパン</t>
    </rPh>
    <rPh sb="11" eb="13">
      <t>カイケイ</t>
    </rPh>
    <phoneticPr fontId="2"/>
  </si>
  <si>
    <t>名古屋港管理組合　基金特別会計</t>
    <rPh sb="0" eb="3">
      <t>ナゴヤ</t>
    </rPh>
    <rPh sb="3" eb="4">
      <t>コウ</t>
    </rPh>
    <rPh sb="4" eb="6">
      <t>カンリ</t>
    </rPh>
    <rPh sb="6" eb="8">
      <t>クミアイ</t>
    </rPh>
    <rPh sb="9" eb="11">
      <t>キキン</t>
    </rPh>
    <rPh sb="11" eb="13">
      <t>トクベツ</t>
    </rPh>
    <rPh sb="13" eb="15">
      <t>カイケイ</t>
    </rPh>
    <phoneticPr fontId="2"/>
  </si>
  <si>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2"/>
  </si>
  <si>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2"/>
  </si>
  <si>
    <t>名古屋競輪組合　一般会計</t>
    <rPh sb="0" eb="3">
      <t>ナゴヤ</t>
    </rPh>
    <rPh sb="3" eb="5">
      <t>ケイリン</t>
    </rPh>
    <rPh sb="5" eb="7">
      <t>クミアイ</t>
    </rPh>
    <rPh sb="8" eb="10">
      <t>イッパン</t>
    </rPh>
    <rPh sb="10" eb="12">
      <t>カイケイ</t>
    </rPh>
    <phoneticPr fontId="2"/>
  </si>
  <si>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2"/>
  </si>
  <si>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</si>
  <si>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</si>
  <si>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</si>
  <si>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愛知県競馬組合　一般会計</t>
    <rPh sb="0" eb="3">
      <t>アイチケン</t>
    </rPh>
    <rPh sb="3" eb="5">
      <t>ケイバ</t>
    </rPh>
    <rPh sb="5" eb="7">
      <t>クミアイ</t>
    </rPh>
    <rPh sb="8" eb="10">
      <t>イッパン</t>
    </rPh>
    <rPh sb="10" eb="12">
      <t>カイケイ</t>
    </rPh>
    <phoneticPr fontId="2"/>
  </si>
  <si>
    <t>名古屋市立大学</t>
    <rPh sb="0" eb="3">
      <t>ナゴヤ</t>
    </rPh>
    <rPh sb="3" eb="5">
      <t>シリツ</t>
    </rPh>
    <rPh sb="5" eb="7">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</si>
</sst>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43357</c:v>
                </c:pt>
                <c:pt idx="1">
                  <c:v>40517</c:v>
                </c:pt>
                <c:pt idx="2">
                  <c:v>38562</c:v>
                </c:pt>
                <c:pt idx="3">
                  <c:v>31991</c:v>
                </c:pt>
                <c:pt idx="4">
                  <c:v>40184</c:v>
                </c:pt>
              </c:numCache>
            </c:numRef>
          </c:val>
          <c:smooth val="0"/>
        </c:ser>
        <c:dLbls>
          <c:showLegendKey val="0"/>
          <c:showVal val="0"/>
          <c:showCatName val="0"/>
          <c:showSerName val="0"/>
          <c:showPercent val="0"/>
          <c:showBubbleSize val="0"/>
        </c:dLbls>
        <c:marker val="1"/>
        <c:smooth val="0"/>
        <c:axId val="135169920"/>
        <c:axId val="135180288"/>
      </c:lineChart>
      <c:catAx>
        <c:axId val="135169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80288"/>
        <c:crosses val="autoZero"/>
        <c:auto val="1"/>
        <c:lblAlgn val="ctr"/>
        <c:lblOffset val="100"/>
        <c:tickLblSkip val="1"/>
        <c:tickMarkSkip val="1"/>
        <c:noMultiLvlLbl val="0"/>
      </c:catAx>
      <c:valAx>
        <c:axId val="1351802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6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0.46</c:v>
                </c:pt>
                <c:pt idx="1">
                  <c:v>0.46</c:v>
                </c:pt>
                <c:pt idx="2">
                  <c:v>0.28000000000000003</c:v>
                </c:pt>
                <c:pt idx="3">
                  <c:v>0.21</c:v>
                </c:pt>
                <c:pt idx="4">
                  <c:v>0.32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c:v>
                </c:pt>
                <c:pt idx="1">
                  <c:v>1.4</c:v>
                </c:pt>
                <c:pt idx="2">
                  <c:v>2.56</c:v>
                </c:pt>
                <c:pt idx="3">
                  <c:v>2.69</c:v>
                </c:pt>
                <c:pt idx="4">
                  <c:v>2.46</c:v>
                </c:pt>
              </c:numCache>
            </c:numRef>
          </c:val>
        </c:ser>
        <c:dLbls>
          <c:showLegendKey val="0"/>
          <c:showVal val="0"/>
          <c:showCatName val="0"/>
          <c:showSerName val="0"/>
          <c:showPercent val="0"/>
          <c:showBubbleSize val="0"/>
        </c:dLbls>
        <c:gapWidth val="250"/>
        <c:overlap val="100"/>
        <c:axId val="138686464"/>
        <c:axId val="13868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0.98</c:v>
                </c:pt>
                <c:pt idx="1">
                  <c:v>-0.49</c:v>
                </c:pt>
                <c:pt idx="2">
                  <c:v>0.77</c:v>
                </c:pt>
                <c:pt idx="3">
                  <c:v>-0.08</c:v>
                </c:pt>
                <c:pt idx="4">
                  <c:v>-0.16</c:v>
                </c:pt>
              </c:numCache>
            </c:numRef>
          </c:val>
          <c:smooth val="0"/>
        </c:ser>
        <c:dLbls>
          <c:showLegendKey val="0"/>
          <c:showVal val="0"/>
          <c:showCatName val="0"/>
          <c:showSerName val="0"/>
          <c:showPercent val="0"/>
          <c:showBubbleSize val="0"/>
        </c:dLbls>
        <c:marker val="1"/>
        <c:smooth val="0"/>
        <c:axId val="138686464"/>
        <c:axId val="138688384"/>
      </c:lineChart>
      <c:catAx>
        <c:axId val="1386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688384"/>
        <c:crosses val="autoZero"/>
        <c:auto val="1"/>
        <c:lblAlgn val="ctr"/>
        <c:lblOffset val="100"/>
        <c:tickLblSkip val="1"/>
        <c:tickMarkSkip val="1"/>
        <c:noMultiLvlLbl val="0"/>
      </c:catAx>
      <c:valAx>
        <c:axId val="13868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0.02</c:v>
                </c:pt>
                <c:pt idx="4">
                  <c:v>#N/A</c:v>
                </c:pt>
                <c:pt idx="5">
                  <c:v>0.02</c:v>
                </c:pt>
                <c:pt idx="6">
                  <c:v>#N/A</c:v>
                </c:pt>
                <c:pt idx="7">
                  <c:v>0.02</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0.51</c:v>
                </c:pt>
                <c:pt idx="1">
                  <c:v>#N/A</c:v>
                </c:pt>
                <c:pt idx="2">
                  <c:v>0</c:v>
                </c:pt>
                <c:pt idx="3">
                  <c:v>0</c:v>
                </c:pt>
                <c:pt idx="4">
                  <c:v>0.1</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0.12</c:v>
                </c:pt>
                <c:pt idx="4">
                  <c:v>#N/A</c:v>
                </c:pt>
                <c:pt idx="5">
                  <c:v>0.13</c:v>
                </c:pt>
                <c:pt idx="6">
                  <c:v>#N/A</c:v>
                </c:pt>
                <c:pt idx="7">
                  <c:v>0.16</c:v>
                </c:pt>
                <c:pt idx="8">
                  <c:v>#N/A</c:v>
                </c:pt>
                <c:pt idx="9">
                  <c:v>0.16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0.38</c:v>
                </c:pt>
                <c:pt idx="2">
                  <c:v>#N/A</c:v>
                </c:pt>
                <c:pt idx="3">
                  <c:v>0.06</c:v>
                </c:pt>
                <c:pt idx="4">
                  <c:v>#N/A</c:v>
                </c:pt>
                <c:pt idx="5">
                  <c:v>0.26</c:v>
                </c:pt>
                <c:pt idx="6">
                  <c:v>#N/A</c:v>
                </c:pt>
                <c:pt idx="7">
                  <c:v>0.21</c:v>
                </c:pt>
                <c:pt idx="8">
                  <c:v>#N/A</c:v>
                </c:pt>
                <c:pt idx="9">
                  <c:v>0.17</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0.46</c:v>
                </c:pt>
                <c:pt idx="2">
                  <c:v>#N/A</c:v>
                </c:pt>
                <c:pt idx="3">
                  <c:v>0.46</c:v>
                </c:pt>
                <c:pt idx="4">
                  <c:v>#N/A</c:v>
                </c:pt>
                <c:pt idx="5">
                  <c:v>0.28000000000000003</c:v>
                </c:pt>
                <c:pt idx="6">
                  <c:v>#N/A</c:v>
                </c:pt>
                <c:pt idx="7">
                  <c:v>0.21</c:v>
                </c:pt>
                <c:pt idx="8">
                  <c:v>#N/A</c:v>
                </c:pt>
                <c:pt idx="9">
                  <c:v>0.32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0.3</c:v>
                </c:pt>
                <c:pt idx="4">
                  <c:v>#N/A</c:v>
                </c:pt>
                <c:pt idx="5">
                  <c:v>0.33</c:v>
                </c:pt>
                <c:pt idx="6">
                  <c:v>#N/A</c:v>
                </c:pt>
                <c:pt idx="7">
                  <c:v>0.34</c:v>
                </c:pt>
                <c:pt idx="8">
                  <c:v>#N/A</c:v>
                </c:pt>
                <c:pt idx="9">
                  <c:v>0.34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0.32</c:v>
                </c:pt>
                <c:pt idx="4">
                  <c:v>#N/A</c:v>
                </c:pt>
                <c:pt idx="5">
                  <c:v>0.52</c:v>
                </c:pt>
                <c:pt idx="6">
                  <c:v>#N/A</c:v>
                </c:pt>
                <c:pt idx="7">
                  <c:v>0.44</c:v>
                </c:pt>
                <c:pt idx="8">
                  <c:v>#N/A</c:v>
                </c:pt>
                <c:pt idx="9">
                  <c:v>0.44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3.54</c:v>
                </c:pt>
                <c:pt idx="2">
                  <c:v>#N/A</c:v>
                </c:pt>
                <c:pt idx="3">
                  <c:v>3.22</c:v>
                </c:pt>
                <c:pt idx="4">
                  <c:v>#N/A</c:v>
                </c:pt>
                <c:pt idx="5">
                  <c:v>3.31</c:v>
                </c:pt>
                <c:pt idx="6">
                  <c:v>#N/A</c:v>
                </c:pt>
                <c:pt idx="7">
                  <c:v>3.66</c:v>
                </c:pt>
                <c:pt idx="8">
                  <c:v>#N/A</c:v>
                </c:pt>
                <c:pt idx="9">
                  <c:v>3.97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c:v>
                </c:pt>
                <c:pt idx="2">
                  <c:v>#N/A</c:v>
                </c:pt>
                <c:pt idx="3">
                  <c:v>4.3099999999999996</c:v>
                </c:pt>
                <c:pt idx="4">
                  <c:v>#N/A</c:v>
                </c:pt>
                <c:pt idx="5">
                  <c:v>4.3</c:v>
                </c:pt>
                <c:pt idx="6">
                  <c:v>#N/A</c:v>
                </c:pt>
                <c:pt idx="7">
                  <c:v>4.68</c:v>
                </c:pt>
                <c:pt idx="8">
                  <c:v>#N/A</c:v>
                </c:pt>
                <c:pt idx="9">
                  <c:v>5.17</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1.81</c:v>
                </c:pt>
                <c:pt idx="1">
                  <c:v>#N/A</c:v>
                </c:pt>
                <c:pt idx="2">
                  <c:v>1.1200000000000001</c:v>
                </c:pt>
                <c:pt idx="3">
                  <c:v>#N/A</c:v>
                </c:pt>
                <c:pt idx="4">
                  <c:v>0.9</c:v>
                </c:pt>
                <c:pt idx="5">
                  <c:v>#N/A</c:v>
                </c:pt>
                <c:pt idx="6">
                  <c:v>0.73</c:v>
                </c:pt>
                <c:pt idx="7">
                  <c:v>#N/A</c:v>
                </c:pt>
                <c:pt idx="8">
                  <c:v>0.52</c:v>
                </c:pt>
                <c:pt idx="9">
                  <c:v>#N/A</c:v>
                </c:pt>
              </c:numCache>
            </c:numRef>
          </c:val>
        </c:ser>
        <c:dLbls>
          <c:showLegendKey val="0"/>
          <c:showVal val="0"/>
          <c:showCatName val="0"/>
          <c:showSerName val="0"/>
          <c:showPercent val="0"/>
          <c:showBubbleSize val="0"/>
        </c:dLbls>
        <c:gapWidth val="150"/>
        <c:overlap val="100"/>
        <c:axId val="138905472"/>
        <c:axId val="138907008"/>
      </c:barChart>
      <c:catAx>
        <c:axId val="1389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07008"/>
        <c:crosses val="autoZero"/>
        <c:auto val="1"/>
        <c:lblAlgn val="ctr"/>
        <c:lblOffset val="100"/>
        <c:tickLblSkip val="1"/>
        <c:tickMarkSkip val="1"/>
        <c:noMultiLvlLbl val="0"/>
      </c:catAx>
      <c:valAx>
        <c:axId val="13890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0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142555</c:v>
                </c:pt>
                <c:pt idx="5">
                  <c:v>142459</c:v>
                </c:pt>
                <c:pt idx="8">
                  <c:v>141208</c:v>
                </c:pt>
                <c:pt idx="11">
                  <c:v>139416</c:v>
                </c:pt>
                <c:pt idx="14">
                  <c:v>138667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1547</c:v>
                </c:pt>
                <c:pt idx="3">
                  <c:v>1727</c:v>
                </c:pt>
                <c:pt idx="6">
                  <c:v>1546</c:v>
                </c:pt>
                <c:pt idx="9">
                  <c:v>352</c:v>
                </c:pt>
                <c:pt idx="12">
                  <c:v>329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3803</c:v>
                </c:pt>
                <c:pt idx="3">
                  <c:v>3963</c:v>
                </c:pt>
                <c:pt idx="6">
                  <c:v>4175</c:v>
                </c:pt>
                <c:pt idx="9">
                  <c:v>4093</c:v>
                </c:pt>
                <c:pt idx="12">
                  <c:v>4267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46183</c:v>
                </c:pt>
                <c:pt idx="3">
                  <c:v>45161</c:v>
                </c:pt>
                <c:pt idx="6">
                  <c:v>45327</c:v>
                </c:pt>
                <c:pt idx="9">
                  <c:v>45159</c:v>
                </c:pt>
                <c:pt idx="12">
                  <c:v>44078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52694</c:v>
                </c:pt>
                <c:pt idx="3">
                  <c:v>54118</c:v>
                </c:pt>
                <c:pt idx="6">
                  <c:v>54845</c:v>
                </c:pt>
                <c:pt idx="9">
                  <c:v>55879</c:v>
                </c:pt>
                <c:pt idx="12">
                  <c:v>56318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10881</c:v>
                </c:pt>
                <c:pt idx="3">
                  <c:v>8701</c:v>
                </c:pt>
                <c:pt idx="6">
                  <c:v>8657</c:v>
                </c:pt>
                <c:pt idx="9">
                  <c:v>10996</c:v>
                </c:pt>
                <c:pt idx="12">
                  <c:v>14433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85516</c:v>
                </c:pt>
                <c:pt idx="3">
                  <c:v>82330</c:v>
                </c:pt>
                <c:pt idx="6">
                  <c:v>82730</c:v>
                </c:pt>
                <c:pt idx="9">
                  <c:v>80792</c:v>
                </c:pt>
                <c:pt idx="12">
                  <c:v>82172</c:v>
                </c:pt>
              </c:numCache>
            </c:numRef>
          </c:val>
        </c:ser>
        <c:dLbls>
          <c:showLegendKey val="0"/>
          <c:showVal val="0"/>
          <c:showCatName val="0"/>
          <c:showSerName val="0"/>
          <c:showPercent val="0"/>
          <c:showBubbleSize val="0"/>
        </c:dLbls>
        <c:gapWidth val="100"/>
        <c:overlap val="100"/>
        <c:axId val="140630656"/>
        <c:axId val="14063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58071</c:v>
                </c:pt>
                <c:pt idx="2">
                  <c:v>#N/A</c:v>
                </c:pt>
                <c:pt idx="3">
                  <c:v>#N/A</c:v>
                </c:pt>
                <c:pt idx="4">
                  <c:v>53541</c:v>
                </c:pt>
                <c:pt idx="5">
                  <c:v>#N/A</c:v>
                </c:pt>
                <c:pt idx="6">
                  <c:v>#N/A</c:v>
                </c:pt>
                <c:pt idx="7">
                  <c:v>56072</c:v>
                </c:pt>
                <c:pt idx="8">
                  <c:v>#N/A</c:v>
                </c:pt>
                <c:pt idx="9">
                  <c:v>#N/A</c:v>
                </c:pt>
                <c:pt idx="10">
                  <c:v>57855</c:v>
                </c:pt>
                <c:pt idx="11">
                  <c:v>#N/A</c:v>
                </c:pt>
                <c:pt idx="12">
                  <c:v>#N/A</c:v>
                </c:pt>
                <c:pt idx="13">
                  <c:v>62930</c:v>
                </c:pt>
                <c:pt idx="14">
                  <c:v>#N/A</c:v>
                </c:pt>
              </c:numCache>
            </c:numRef>
          </c:val>
          <c:smooth val="0"/>
        </c:ser>
        <c:dLbls>
          <c:showLegendKey val="0"/>
          <c:showVal val="0"/>
          <c:showCatName val="0"/>
          <c:showSerName val="0"/>
          <c:showPercent val="0"/>
          <c:showBubbleSize val="0"/>
        </c:dLbls>
        <c:marker val="1"/>
        <c:smooth val="0"/>
        <c:axId val="140630656"/>
        <c:axId val="140636928"/>
      </c:lineChart>
      <c:catAx>
        <c:axId val="1406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36928"/>
        <c:crosses val="autoZero"/>
        <c:auto val="1"/>
        <c:lblAlgn val="ctr"/>
        <c:lblOffset val="100"/>
        <c:tickLblSkip val="1"/>
        <c:tickMarkSkip val="1"/>
        <c:noMultiLvlLbl val="0"/>
      </c:catAx>
      <c:valAx>
        <c:axId val="14063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3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972951</c:v>
                </c:pt>
                <c:pt idx="5">
                  <c:v>985837</c:v>
                </c:pt>
                <c:pt idx="8">
                  <c:v>984428</c:v>
                </c:pt>
                <c:pt idx="11">
                  <c:v>990698</c:v>
                </c:pt>
                <c:pt idx="14">
                  <c:v>990031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531065</c:v>
                </c:pt>
                <c:pt idx="5">
                  <c:v>550462</c:v>
                </c:pt>
                <c:pt idx="8">
                  <c:v>555339</c:v>
                </c:pt>
                <c:pt idx="11">
                  <c:v>551096</c:v>
                </c:pt>
                <c:pt idx="14">
                  <c:v>561435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195975</c:v>
                </c:pt>
                <c:pt idx="5">
                  <c:v>219237</c:v>
                </c:pt>
                <c:pt idx="8">
                  <c:v>241878</c:v>
                </c:pt>
                <c:pt idx="11">
                  <c:v>249830</c:v>
                </c:pt>
                <c:pt idx="14">
                  <c:v>239185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924</c:v>
                </c:pt>
                <c:pt idx="3">
                  <c:v>995</c:v>
                </c:pt>
                <c:pt idx="6">
                  <c:v>994</c:v>
                </c:pt>
                <c:pt idx="9">
                  <c:v>994</c:v>
                </c:pt>
                <c:pt idx="12">
                  <c:v>926</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71443</c:v>
                </c:pt>
                <c:pt idx="3">
                  <c:v>57470</c:v>
                </c:pt>
                <c:pt idx="6">
                  <c:v>56107</c:v>
                </c:pt>
                <c:pt idx="9">
                  <c:v>54520</c:v>
                </c:pt>
                <c:pt idx="12">
                  <c:v>40851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158701</c:v>
                </c:pt>
                <c:pt idx="3">
                  <c:v>151722</c:v>
                </c:pt>
                <c:pt idx="6">
                  <c:v>144496</c:v>
                </c:pt>
                <c:pt idx="9">
                  <c:v>140089</c:v>
                </c:pt>
                <c:pt idx="12">
                  <c:v>137547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43781</c:v>
                </c:pt>
                <c:pt idx="3">
                  <c:v>42468</c:v>
                </c:pt>
                <c:pt idx="6">
                  <c:v>40706</c:v>
                </c:pt>
                <c:pt idx="9">
                  <c:v>38441</c:v>
                </c:pt>
                <c:pt idx="12">
                  <c:v>36583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537596</c:v>
                </c:pt>
                <c:pt idx="3">
                  <c:v>541504</c:v>
                </c:pt>
                <c:pt idx="6">
                  <c:v>536097</c:v>
                </c:pt>
                <c:pt idx="9">
                  <c:v>524187</c:v>
                </c:pt>
                <c:pt idx="12">
                  <c:v>512528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29345</c:v>
                </c:pt>
                <c:pt idx="3">
                  <c:v>25106</c:v>
                </c:pt>
                <c:pt idx="6">
                  <c:v>22599</c:v>
                </c:pt>
                <c:pt idx="9">
                  <c:v>21018</c:v>
                </c:pt>
                <c:pt idx="12">
                  <c:v>20122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1888248</c:v>
                </c:pt>
                <c:pt idx="3">
                  <c:v>1919451</c:v>
                </c:pt>
                <c:pt idx="6">
                  <c:v>1915664</c:v>
                </c:pt>
                <c:pt idx="9">
                  <c:v>1885335</c:v>
                </c:pt>
                <c:pt idx="12">
                  <c:v>1825924</c:v>
                </c:pt>
              </c:numCache>
            </c:numRef>
          </c:val>
        </c:ser>
        <c:dLbls>
          <c:showLegendKey val="0"/>
          <c:showVal val="0"/>
          <c:showCatName val="0"/>
          <c:showSerName val="0"/>
          <c:showPercent val="0"/>
          <c:showBubbleSize val="0"/>
        </c:dLbls>
        <c:gapWidth val="100"/>
        <c:overlap val="100"/>
        <c:axId val="153765376"/>
        <c:axId val="15376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1030049</c:v>
                </c:pt>
                <c:pt idx="2">
                  <c:v>#N/A</c:v>
                </c:pt>
                <c:pt idx="3">
                  <c:v>#N/A</c:v>
                </c:pt>
                <c:pt idx="4">
                  <c:v>983179</c:v>
                </c:pt>
                <c:pt idx="5">
                  <c:v>#N/A</c:v>
                </c:pt>
                <c:pt idx="6">
                  <c:v>#N/A</c:v>
                </c:pt>
                <c:pt idx="7">
                  <c:v>935017</c:v>
                </c:pt>
                <c:pt idx="8">
                  <c:v>#N/A</c:v>
                </c:pt>
                <c:pt idx="9">
                  <c:v>#N/A</c:v>
                </c:pt>
                <c:pt idx="10">
                  <c:v>872960</c:v>
                </c:pt>
                <c:pt idx="11">
                  <c:v>#N/A</c:v>
                </c:pt>
                <c:pt idx="12">
                  <c:v>#N/A</c:v>
                </c:pt>
                <c:pt idx="13">
                  <c:v>783830</c:v>
                </c:pt>
                <c:pt idx="14">
                  <c:v>#N/A</c:v>
                </c:pt>
              </c:numCache>
            </c:numRef>
          </c:val>
          <c:smooth val="0"/>
        </c:ser>
        <c:dLbls>
          <c:showLegendKey val="0"/>
          <c:showVal val="0"/>
          <c:showCatName val="0"/>
          <c:showSerName val="0"/>
          <c:showPercent val="0"/>
          <c:showBubbleSize val="0"/>
        </c:dLbls>
        <c:marker val="1"/>
        <c:smooth val="0"/>
        <c:axId val="153765376"/>
        <c:axId val="153767296"/>
      </c:lineChart>
      <c:catAx>
        <c:axId val="1537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767296"/>
        <c:crosses val="autoZero"/>
        <c:auto val="1"/>
        <c:lblAlgn val="ctr"/>
        <c:lblOffset val="100"/>
        <c:tickLblSkip val="1"/>
        <c:tickMarkSkip val="1"/>
        <c:noMultiLvlLbl val="0"/>
      </c:catAx>
      <c:valAx>
        <c:axId val="1537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2,254,891
2,190,519
326.43
1,033,032,796
1,025,506,831
1,758,338
553,991,624
1,634,839,287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市税収入などの基準財政収入額が増加したものの、社会保障関係費などの基準財政需要額の伸びが大きかったため、前年度に比べて</a:t>
          </a:r>
          <a:r>
            <a:rPr kumimoji="1" lang="en-US" altLang="ja-JP" sz="1300">
              <a:latin typeface="ＭＳ Ｐゴシック"/>
            </a:rPr>
            <a:t>0.01</a:t>
          </a:r>
          <a:r>
            <a:rPr kumimoji="1" lang="ja-JP" altLang="en-US" sz="1300">
              <a:latin typeface="ＭＳ Ｐゴシック"/>
            </a:rPr>
            <a:t>ポイント減少した。</a:t>
          </a:r>
        </a:p>
        <a:p>
          <a:r>
            <a:rPr kumimoji="1" lang="ja-JP" altLang="en-US" sz="1300">
              <a:latin typeface="ＭＳ Ｐゴシック"/>
            </a:rPr>
            <a:t>　類似団体内平均値を大きく上回っているが、引き続き効率的な財政運営を行うとともに、市税の徴収率向上などにより歳入確保に努める。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154517</xdr:rowOff>
    </xdr:to>
    <xdr:cxnSp macro="">
      <xdr:nvCxnSpPr>
        <xdr:cNvPr id="63" name="直線コネクタ 62"/>
        <xdr:cNvCxnSpPr/>
      </xdr:nvCxnSpPr>
      <xdr:spPr>
        <a:xfrm flipV="1">
          <a:off x="4953000" y="65828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6"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7" name="直線コネクタ 66"/>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148167</xdr:rowOff>
    </xdr:to>
    <xdr:cxnSp macro="">
      <xdr:nvCxnSpPr>
        <xdr:cNvPr id="68" name="直線コネクタ 67"/>
        <xdr:cNvCxnSpPr/>
      </xdr:nvCxnSpPr>
      <xdr:spPr>
        <a:xfrm>
          <a:off x="4114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9"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27517</xdr:rowOff>
    </xdr:from>
    <xdr:to>
      <xdr:col>6</xdr:col>
      <xdr:colOff>0</xdr:colOff>
      <xdr:row>38</xdr:row>
      <xdr:rowOff>107950</xdr:rowOff>
    </xdr:to>
    <xdr:cxnSp macro="">
      <xdr:nvCxnSpPr>
        <xdr:cNvPr id="71" name="直線コネクタ 70"/>
        <xdr:cNvCxnSpPr/>
      </xdr:nvCxnSpPr>
      <xdr:spPr>
        <a:xfrm>
          <a:off x="3225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38</xdr:row>
      <xdr:rowOff>27517</xdr:rowOff>
    </xdr:to>
    <xdr:cxnSp macro="">
      <xdr:nvCxnSpPr>
        <xdr:cNvPr id="74" name="直線コネクタ 73"/>
        <xdr:cNvCxnSpPr/>
      </xdr:nvCxnSpPr>
      <xdr:spPr>
        <a:xfrm>
          <a:off x="2336800" y="64219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6" name="テキスト ボックス 75"/>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78317</xdr:rowOff>
    </xdr:to>
    <xdr:cxnSp macro="">
      <xdr:nvCxnSpPr>
        <xdr:cNvPr id="77" name="直線コネクタ 76"/>
        <xdr:cNvCxnSpPr/>
      </xdr:nvCxnSpPr>
      <xdr:spPr>
        <a:xfrm>
          <a:off x="1447800" y="63415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18644</xdr:rowOff>
    </xdr:from>
    <xdr:ext cx="762000" cy="259045"/>
    <xdr:sp macro="" textlink="">
      <xdr:nvSpPr>
        <xdr:cNvPr id="88" name="財政力該当値テキスト"/>
        <xdr:cNvSpPr txBox="1"/>
      </xdr:nvSpPr>
      <xdr:spPr>
        <a:xfrm>
          <a:off x="5041900" y="65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148167</xdr:rowOff>
    </xdr:from>
    <xdr:to>
      <xdr:col>4</xdr:col>
      <xdr:colOff>533400</xdr:colOff>
      <xdr:row>38</xdr:row>
      <xdr:rowOff>78316</xdr:rowOff>
    </xdr:to>
    <xdr:sp macro="" textlink="">
      <xdr:nvSpPr>
        <xdr:cNvPr id="91" name="円/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3" name="円/楕円 92"/>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4" name="テキスト ボックス 93"/>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5" name="円/楕円 94"/>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6" name="テキスト ボックス 95"/>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経常収支比率は、扶助費の増などにより前年度に比べて</a:t>
          </a:r>
          <a:r>
            <a:rPr kumimoji="1" lang="en-US" altLang="ja-JP" sz="1300">
              <a:latin typeface="ＭＳ Ｐゴシック"/>
            </a:rPr>
            <a:t>0.4</a:t>
          </a:r>
          <a:r>
            <a:rPr kumimoji="1" lang="ja-JP" altLang="en-US" sz="1300">
              <a:latin typeface="ＭＳ Ｐゴシック"/>
            </a:rPr>
            <a:t>ポイント上昇し、</a:t>
          </a:r>
          <a:r>
            <a:rPr kumimoji="1" lang="en-US" altLang="ja-JP" sz="1300">
              <a:latin typeface="ＭＳ Ｐゴシック"/>
            </a:rPr>
            <a:t>100.2</a:t>
          </a:r>
          <a:r>
            <a:rPr kumimoji="1" lang="ja-JP" altLang="en-US" sz="1300">
              <a:latin typeface="ＭＳ Ｐゴシック"/>
            </a:rPr>
            <a:t>％と財政構造は硬直化している。</a:t>
          </a:r>
          <a:endParaRPr kumimoji="1" lang="en-US" altLang="ja-JP" sz="1300">
            <a:latin typeface="ＭＳ Ｐゴシック"/>
          </a:endParaRPr>
        </a:p>
        <a:p>
          <a:r>
            <a:rPr kumimoji="1" lang="ja-JP" altLang="en-US" sz="1300">
              <a:latin typeface="ＭＳ Ｐゴシック"/>
            </a:rPr>
            <a:t>　こうした状況の中、新たな行政需要や喫緊の課題などに対応するため、施策の推進に効果の薄い事業は見直し、より効果の高い事業に振り向け、行財政改革に取り組んでいる。特に、歳出の増または歳入の減を伴う新規・拡充事業を実施する際には、原則として、既存事務事業の廃止・見直しや歳入の確保を図ることなどにより、必要となる財源を確保し、持続可能で安定的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8" name="直線コネクタ 127"/>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9"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30" name="直線コネクタ 129"/>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88295</xdr:rowOff>
    </xdr:from>
    <xdr:to>
      <xdr:col>7</xdr:col>
      <xdr:colOff>152400</xdr:colOff>
      <xdr:row>66</xdr:row>
      <xdr:rowOff>134257</xdr:rowOff>
    </xdr:to>
    <xdr:cxnSp macro="">
      <xdr:nvCxnSpPr>
        <xdr:cNvPr id="133" name="直線コネクタ 132"/>
        <xdr:cNvCxnSpPr/>
      </xdr:nvCxnSpPr>
      <xdr:spPr>
        <a:xfrm>
          <a:off x="4114800" y="114039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4"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5" name="フローチャート : 判断 134"/>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88295</xdr:rowOff>
    </xdr:from>
    <xdr:to>
      <xdr:col>6</xdr:col>
      <xdr:colOff>0</xdr:colOff>
      <xdr:row>66</xdr:row>
      <xdr:rowOff>88295</xdr:rowOff>
    </xdr:to>
    <xdr:cxnSp macro="">
      <xdr:nvCxnSpPr>
        <xdr:cNvPr id="136" name="直線コネクタ 135"/>
        <xdr:cNvCxnSpPr/>
      </xdr:nvCxnSpPr>
      <xdr:spPr>
        <a:xfrm>
          <a:off x="3225800" y="1140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7" name="フローチャート : 判断 136"/>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8" name="テキスト ボックス 137"/>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42333</xdr:rowOff>
    </xdr:from>
    <xdr:to>
      <xdr:col>4</xdr:col>
      <xdr:colOff>482600</xdr:colOff>
      <xdr:row>66</xdr:row>
      <xdr:rowOff>88295</xdr:rowOff>
    </xdr:to>
    <xdr:cxnSp macro="">
      <xdr:nvCxnSpPr>
        <xdr:cNvPr id="139" name="直線コネクタ 138"/>
        <xdr:cNvCxnSpPr/>
      </xdr:nvCxnSpPr>
      <xdr:spPr>
        <a:xfrm>
          <a:off x="2336800" y="113580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40" name="フローチャート : 判断 139"/>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169532</xdr:rowOff>
    </xdr:from>
    <xdr:ext cx="762000" cy="259045"/>
    <xdr:sp macro="" textlink="">
      <xdr:nvSpPr>
        <xdr:cNvPr id="141" name="テキスト ボックス 140"/>
        <xdr:cNvSpPr txBox="1"/>
      </xdr:nvSpPr>
      <xdr:spPr>
        <a:xfrm>
          <a:off x="2844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64407</xdr:rowOff>
    </xdr:from>
    <xdr:to>
      <xdr:col>3</xdr:col>
      <xdr:colOff>279400</xdr:colOff>
      <xdr:row>66</xdr:row>
      <xdr:rowOff>42333</xdr:rowOff>
    </xdr:to>
    <xdr:cxnSp macro="">
      <xdr:nvCxnSpPr>
        <xdr:cNvPr id="142" name="直線コネクタ 141"/>
        <xdr:cNvCxnSpPr/>
      </xdr:nvCxnSpPr>
      <xdr:spPr>
        <a:xfrm>
          <a:off x="1447800" y="1120865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3" name="フローチャート : 判断 142"/>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4" name="テキスト ボックス 143"/>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5" name="フローチャート : 判断 144"/>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6" name="テキスト ボックス 145"/>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83457</xdr:rowOff>
    </xdr:from>
    <xdr:to>
      <xdr:col>7</xdr:col>
      <xdr:colOff>203200</xdr:colOff>
      <xdr:row>67</xdr:row>
      <xdr:rowOff>13607</xdr:rowOff>
    </xdr:to>
    <xdr:sp macro="" textlink="">
      <xdr:nvSpPr>
        <xdr:cNvPr id="152" name="円/楕円 151"/>
        <xdr:cNvSpPr/>
      </xdr:nvSpPr>
      <xdr:spPr>
        <a:xfrm>
          <a:off x="49022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150784</xdr:rowOff>
    </xdr:from>
    <xdr:ext cx="762000" cy="259045"/>
    <xdr:sp macro="" textlink="">
      <xdr:nvSpPr>
        <xdr:cNvPr id="153" name="財政構造の弾力性該当値テキスト"/>
        <xdr:cNvSpPr txBox="1"/>
      </xdr:nvSpPr>
      <xdr:spPr>
        <a:xfrm>
          <a:off x="5041900" y="112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37495</xdr:rowOff>
    </xdr:from>
    <xdr:to>
      <xdr:col>6</xdr:col>
      <xdr:colOff>50800</xdr:colOff>
      <xdr:row>66</xdr:row>
      <xdr:rowOff>139095</xdr:rowOff>
    </xdr:to>
    <xdr:sp macro="" textlink="">
      <xdr:nvSpPr>
        <xdr:cNvPr id="154" name="円/楕円 153"/>
        <xdr:cNvSpPr/>
      </xdr:nvSpPr>
      <xdr:spPr>
        <a:xfrm>
          <a:off x="4064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123872</xdr:rowOff>
    </xdr:from>
    <xdr:ext cx="736600" cy="259045"/>
    <xdr:sp macro="" textlink="">
      <xdr:nvSpPr>
        <xdr:cNvPr id="155" name="テキスト ボックス 154"/>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37495</xdr:rowOff>
    </xdr:from>
    <xdr:to>
      <xdr:col>4</xdr:col>
      <xdr:colOff>533400</xdr:colOff>
      <xdr:row>66</xdr:row>
      <xdr:rowOff>139095</xdr:rowOff>
    </xdr:to>
    <xdr:sp macro="" textlink="">
      <xdr:nvSpPr>
        <xdr:cNvPr id="156" name="円/楕円 155"/>
        <xdr:cNvSpPr/>
      </xdr:nvSpPr>
      <xdr:spPr>
        <a:xfrm>
          <a:off x="3175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123872</xdr:rowOff>
    </xdr:from>
    <xdr:ext cx="762000" cy="259045"/>
    <xdr:sp macro="" textlink="">
      <xdr:nvSpPr>
        <xdr:cNvPr id="157" name="テキスト ボックス 156"/>
        <xdr:cNvSpPr txBox="1"/>
      </xdr:nvSpPr>
      <xdr:spPr>
        <a:xfrm>
          <a:off x="2844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8" name="円/楕円 157"/>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9" name="テキスト ボックス 158"/>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60" name="円/楕円 159"/>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99984</xdr:rowOff>
    </xdr:from>
    <xdr:ext cx="762000" cy="259045"/>
    <xdr:sp macro="" textlink="">
      <xdr:nvSpPr>
        <xdr:cNvPr id="161" name="テキスト ボックス 160"/>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人口１人あたり人件費・物件費等決算額は、対象経費が前年度から減少し、人口が前年度から増加したため、</a:t>
          </a:r>
          <a:r>
            <a:rPr kumimoji="1" lang="en-US" altLang="ja-JP" sz="1300">
              <a:latin typeface="ＭＳ Ｐゴシック"/>
            </a:rPr>
            <a:t>836</a:t>
          </a:r>
          <a:r>
            <a:rPr kumimoji="1" lang="ja-JP" altLang="en-US" sz="1300">
              <a:latin typeface="ＭＳ Ｐゴシック"/>
            </a:rPr>
            <a:t>円減少した。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163813</xdr:rowOff>
    </xdr:from>
    <xdr:to>
      <xdr:col>7</xdr:col>
      <xdr:colOff>152400</xdr:colOff>
      <xdr:row>87</xdr:row>
      <xdr:rowOff>78629</xdr:rowOff>
    </xdr:to>
    <xdr:cxnSp macro="">
      <xdr:nvCxnSpPr>
        <xdr:cNvPr id="191" name="直線コネクタ 190"/>
        <xdr:cNvCxnSpPr/>
      </xdr:nvCxnSpPr>
      <xdr:spPr>
        <a:xfrm flipV="1">
          <a:off x="4953000" y="13879813"/>
          <a:ext cx="0" cy="1114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50706</xdr:rowOff>
    </xdr:from>
    <xdr:ext cx="762000" cy="259045"/>
    <xdr:sp macro="" textlink="">
      <xdr:nvSpPr>
        <xdr:cNvPr id="192" name="人件費・物件費等の状況最小値テキスト"/>
        <xdr:cNvSpPr txBox="1"/>
      </xdr:nvSpPr>
      <xdr:spPr>
        <a:xfrm>
          <a:off x="5041900" y="1496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87</xdr:row>
      <xdr:rowOff>78629</xdr:rowOff>
    </xdr:from>
    <xdr:to>
      <xdr:col>7</xdr:col>
      <xdr:colOff>241300</xdr:colOff>
      <xdr:row>87</xdr:row>
      <xdr:rowOff>78629</xdr:rowOff>
    </xdr:to>
    <xdr:cxnSp macro="">
      <xdr:nvCxnSpPr>
        <xdr:cNvPr id="193" name="直線コネクタ 192"/>
        <xdr:cNvCxnSpPr/>
      </xdr:nvCxnSpPr>
      <xdr:spPr>
        <a:xfrm>
          <a:off x="4864100" y="1499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78740</xdr:rowOff>
    </xdr:from>
    <xdr:ext cx="762000" cy="259045"/>
    <xdr:sp macro="" textlink="">
      <xdr:nvSpPr>
        <xdr:cNvPr id="194" name="人件費・物件費等の状況最大値テキスト"/>
        <xdr:cNvSpPr txBox="1"/>
      </xdr:nvSpPr>
      <xdr:spPr>
        <a:xfrm>
          <a:off x="5041900" y="136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80</xdr:row>
      <xdr:rowOff>163813</xdr:rowOff>
    </xdr:from>
    <xdr:to>
      <xdr:col>7</xdr:col>
      <xdr:colOff>241300</xdr:colOff>
      <xdr:row>80</xdr:row>
      <xdr:rowOff>163813</xdr:rowOff>
    </xdr:to>
    <xdr:cxnSp macro="">
      <xdr:nvCxnSpPr>
        <xdr:cNvPr id="195" name="直線コネクタ 194"/>
        <xdr:cNvCxnSpPr/>
      </xdr:nvCxnSpPr>
      <xdr:spPr>
        <a:xfrm>
          <a:off x="4864100" y="1387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73293</xdr:rowOff>
    </xdr:from>
    <xdr:to>
      <xdr:col>7</xdr:col>
      <xdr:colOff>152400</xdr:colOff>
      <xdr:row>85</xdr:row>
      <xdr:rowOff>106914</xdr:rowOff>
    </xdr:to>
    <xdr:cxnSp macro="">
      <xdr:nvCxnSpPr>
        <xdr:cNvPr id="196" name="直線コネクタ 195"/>
        <xdr:cNvCxnSpPr/>
      </xdr:nvCxnSpPr>
      <xdr:spPr>
        <a:xfrm flipV="1">
          <a:off x="4114800" y="14646543"/>
          <a:ext cx="8382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47071</xdr:rowOff>
    </xdr:from>
    <xdr:ext cx="762000" cy="259045"/>
    <xdr:sp macro="" textlink="">
      <xdr:nvSpPr>
        <xdr:cNvPr id="197" name="人件費・物件費等の状況平均値テキスト"/>
        <xdr:cNvSpPr txBox="1"/>
      </xdr:nvSpPr>
      <xdr:spPr>
        <a:xfrm>
          <a:off x="5041900" y="14277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30544</xdr:rowOff>
    </xdr:from>
    <xdr:to>
      <xdr:col>7</xdr:col>
      <xdr:colOff>203200</xdr:colOff>
      <xdr:row>84</xdr:row>
      <xdr:rowOff>132144</xdr:rowOff>
    </xdr:to>
    <xdr:sp macro="" textlink="">
      <xdr:nvSpPr>
        <xdr:cNvPr id="198" name="フローチャート : 判断 197"/>
        <xdr:cNvSpPr/>
      </xdr:nvSpPr>
      <xdr:spPr>
        <a:xfrm>
          <a:off x="49022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106914</xdr:rowOff>
    </xdr:from>
    <xdr:to>
      <xdr:col>6</xdr:col>
      <xdr:colOff>0</xdr:colOff>
      <xdr:row>87</xdr:row>
      <xdr:rowOff>28239</xdr:rowOff>
    </xdr:to>
    <xdr:cxnSp macro="">
      <xdr:nvCxnSpPr>
        <xdr:cNvPr id="199" name="直線コネクタ 198"/>
        <xdr:cNvCxnSpPr/>
      </xdr:nvCxnSpPr>
      <xdr:spPr>
        <a:xfrm flipV="1">
          <a:off x="3225800" y="14680164"/>
          <a:ext cx="889000" cy="2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200" name="フローチャート : 判断 199"/>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201" name="テキスト ボックス 200"/>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28239</xdr:rowOff>
    </xdr:from>
    <xdr:to>
      <xdr:col>4</xdr:col>
      <xdr:colOff>482600</xdr:colOff>
      <xdr:row>87</xdr:row>
      <xdr:rowOff>47462</xdr:rowOff>
    </xdr:to>
    <xdr:cxnSp macro="">
      <xdr:nvCxnSpPr>
        <xdr:cNvPr id="202" name="直線コネクタ 201"/>
        <xdr:cNvCxnSpPr/>
      </xdr:nvCxnSpPr>
      <xdr:spPr>
        <a:xfrm flipV="1">
          <a:off x="2336800" y="14944389"/>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93396</xdr:rowOff>
    </xdr:from>
    <xdr:to>
      <xdr:col>4</xdr:col>
      <xdr:colOff>533400</xdr:colOff>
      <xdr:row>86</xdr:row>
      <xdr:rowOff>23546</xdr:rowOff>
    </xdr:to>
    <xdr:sp macro="" textlink="">
      <xdr:nvSpPr>
        <xdr:cNvPr id="203" name="フローチャート : 判断 202"/>
        <xdr:cNvSpPr/>
      </xdr:nvSpPr>
      <xdr:spPr>
        <a:xfrm>
          <a:off x="3175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33723</xdr:rowOff>
    </xdr:from>
    <xdr:ext cx="762000" cy="259045"/>
    <xdr:sp macro="" textlink="">
      <xdr:nvSpPr>
        <xdr:cNvPr id="204" name="テキスト ボックス 203"/>
        <xdr:cNvSpPr txBox="1"/>
      </xdr:nvSpPr>
      <xdr:spPr>
        <a:xfrm>
          <a:off x="2844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47462</xdr:rowOff>
    </xdr:from>
    <xdr:to>
      <xdr:col>3</xdr:col>
      <xdr:colOff>279400</xdr:colOff>
      <xdr:row>88</xdr:row>
      <xdr:rowOff>60527</xdr:rowOff>
    </xdr:to>
    <xdr:cxnSp macro="">
      <xdr:nvCxnSpPr>
        <xdr:cNvPr id="205" name="直線コネクタ 204"/>
        <xdr:cNvCxnSpPr/>
      </xdr:nvCxnSpPr>
      <xdr:spPr>
        <a:xfrm flipV="1">
          <a:off x="1447800" y="14963612"/>
          <a:ext cx="889000" cy="18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39466</xdr:rowOff>
    </xdr:from>
    <xdr:to>
      <xdr:col>3</xdr:col>
      <xdr:colOff>330200</xdr:colOff>
      <xdr:row>85</xdr:row>
      <xdr:rowOff>141066</xdr:rowOff>
    </xdr:to>
    <xdr:sp macro="" textlink="">
      <xdr:nvSpPr>
        <xdr:cNvPr id="206" name="フローチャート : 判断 205"/>
        <xdr:cNvSpPr/>
      </xdr:nvSpPr>
      <xdr:spPr>
        <a:xfrm>
          <a:off x="2286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151243</xdr:rowOff>
    </xdr:from>
    <xdr:ext cx="762000" cy="259045"/>
    <xdr:sp macro="" textlink="">
      <xdr:nvSpPr>
        <xdr:cNvPr id="207" name="テキスト ボックス 206"/>
        <xdr:cNvSpPr txBox="1"/>
      </xdr:nvSpPr>
      <xdr:spPr>
        <a:xfrm>
          <a:off x="1955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135905</xdr:rowOff>
    </xdr:from>
    <xdr:to>
      <xdr:col>2</xdr:col>
      <xdr:colOff>127000</xdr:colOff>
      <xdr:row>86</xdr:row>
      <xdr:rowOff>66055</xdr:rowOff>
    </xdr:to>
    <xdr:sp macro="" textlink="">
      <xdr:nvSpPr>
        <xdr:cNvPr id="208" name="フローチャート : 判断 207"/>
        <xdr:cNvSpPr/>
      </xdr:nvSpPr>
      <xdr:spPr>
        <a:xfrm>
          <a:off x="1397000" y="147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76232</xdr:rowOff>
    </xdr:from>
    <xdr:ext cx="762000" cy="259045"/>
    <xdr:sp macro="" textlink="">
      <xdr:nvSpPr>
        <xdr:cNvPr id="209" name="テキスト ボックス 208"/>
        <xdr:cNvSpPr txBox="1"/>
      </xdr:nvSpPr>
      <xdr:spPr>
        <a:xfrm>
          <a:off x="1066800" y="144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22493</xdr:rowOff>
    </xdr:from>
    <xdr:to>
      <xdr:col>7</xdr:col>
      <xdr:colOff>203200</xdr:colOff>
      <xdr:row>85</xdr:row>
      <xdr:rowOff>124093</xdr:rowOff>
    </xdr:to>
    <xdr:sp macro="" textlink="">
      <xdr:nvSpPr>
        <xdr:cNvPr id="215" name="円/楕円 214"/>
        <xdr:cNvSpPr/>
      </xdr:nvSpPr>
      <xdr:spPr>
        <a:xfrm>
          <a:off x="4902200" y="145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166020</xdr:rowOff>
    </xdr:from>
    <xdr:ext cx="762000" cy="259045"/>
    <xdr:sp macro="" textlink="">
      <xdr:nvSpPr>
        <xdr:cNvPr id="216" name="人件費・物件費等の状況該当値テキスト"/>
        <xdr:cNvSpPr txBox="1"/>
      </xdr:nvSpPr>
      <xdr:spPr>
        <a:xfrm>
          <a:off x="5041900" y="14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111,033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56114</xdr:rowOff>
    </xdr:from>
    <xdr:to>
      <xdr:col>6</xdr:col>
      <xdr:colOff>50800</xdr:colOff>
      <xdr:row>85</xdr:row>
      <xdr:rowOff>157714</xdr:rowOff>
    </xdr:to>
    <xdr:sp macro="" textlink="">
      <xdr:nvSpPr>
        <xdr:cNvPr id="217" name="円/楕円 216"/>
        <xdr:cNvSpPr/>
      </xdr:nvSpPr>
      <xdr:spPr>
        <a:xfrm>
          <a:off x="4064000" y="14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142491</xdr:rowOff>
    </xdr:from>
    <xdr:ext cx="736600" cy="259045"/>
    <xdr:sp macro="" textlink="">
      <xdr:nvSpPr>
        <xdr:cNvPr id="218" name="テキスト ボックス 217"/>
        <xdr:cNvSpPr txBox="1"/>
      </xdr:nvSpPr>
      <xdr:spPr>
        <a:xfrm>
          <a:off x="3733800" y="1471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148889</xdr:rowOff>
    </xdr:from>
    <xdr:to>
      <xdr:col>4</xdr:col>
      <xdr:colOff>533400</xdr:colOff>
      <xdr:row>87</xdr:row>
      <xdr:rowOff>79039</xdr:rowOff>
    </xdr:to>
    <xdr:sp macro="" textlink="">
      <xdr:nvSpPr>
        <xdr:cNvPr id="219" name="円/楕円 218"/>
        <xdr:cNvSpPr/>
      </xdr:nvSpPr>
      <xdr:spPr>
        <a:xfrm>
          <a:off x="3175000" y="14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63816</xdr:rowOff>
    </xdr:from>
    <xdr:ext cx="762000" cy="259045"/>
    <xdr:sp macro="" textlink="">
      <xdr:nvSpPr>
        <xdr:cNvPr id="220" name="テキスト ボックス 219"/>
        <xdr:cNvSpPr txBox="1"/>
      </xdr:nvSpPr>
      <xdr:spPr>
        <a:xfrm>
          <a:off x="2844800" y="1497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168112</xdr:rowOff>
    </xdr:from>
    <xdr:to>
      <xdr:col>3</xdr:col>
      <xdr:colOff>330200</xdr:colOff>
      <xdr:row>87</xdr:row>
      <xdr:rowOff>98262</xdr:rowOff>
    </xdr:to>
    <xdr:sp macro="" textlink="">
      <xdr:nvSpPr>
        <xdr:cNvPr id="221" name="円/楕円 220"/>
        <xdr:cNvSpPr/>
      </xdr:nvSpPr>
      <xdr:spPr>
        <a:xfrm>
          <a:off x="2286000" y="149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83039</xdr:rowOff>
    </xdr:from>
    <xdr:ext cx="762000" cy="259045"/>
    <xdr:sp macro="" textlink="">
      <xdr:nvSpPr>
        <xdr:cNvPr id="222" name="テキスト ボックス 221"/>
        <xdr:cNvSpPr txBox="1"/>
      </xdr:nvSpPr>
      <xdr:spPr>
        <a:xfrm>
          <a:off x="1955800" y="149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118,917</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9727</xdr:rowOff>
    </xdr:from>
    <xdr:to>
      <xdr:col>2</xdr:col>
      <xdr:colOff>127000</xdr:colOff>
      <xdr:row>88</xdr:row>
      <xdr:rowOff>111327</xdr:rowOff>
    </xdr:to>
    <xdr:sp macro="" textlink="">
      <xdr:nvSpPr>
        <xdr:cNvPr id="223" name="円/楕円 222"/>
        <xdr:cNvSpPr/>
      </xdr:nvSpPr>
      <xdr:spPr>
        <a:xfrm>
          <a:off x="1397000" y="150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96104</xdr:rowOff>
    </xdr:from>
    <xdr:ext cx="762000" cy="259045"/>
    <xdr:sp macro="" textlink="">
      <xdr:nvSpPr>
        <xdr:cNvPr id="224" name="テキスト ボックス 223"/>
        <xdr:cNvSpPr txBox="1"/>
      </xdr:nvSpPr>
      <xdr:spPr>
        <a:xfrm>
          <a:off x="1066800" y="1518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本市においては、本市人事委員会において平成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年度に▲</a:t>
          </a:r>
          <a:r>
            <a:rPr kumimoji="1" lang="en-US" altLang="ja-JP" sz="1050">
              <a:solidFill>
                <a:schemeClr val="dk1"/>
              </a:solidFill>
              <a:effectLst/>
              <a:latin typeface="+mn-lt"/>
              <a:ea typeface="+mn-ea"/>
              <a:cs typeface="+mn-cs"/>
            </a:rPr>
            <a:t>2.99</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a:t>
          </a:r>
          <a:r>
            <a:rPr kumimoji="1" lang="en-US" altLang="ja-JP" sz="1050">
              <a:solidFill>
                <a:schemeClr val="dk1"/>
              </a:solidFill>
              <a:effectLst/>
              <a:latin typeface="+mn-lt"/>
              <a:ea typeface="+mn-ea"/>
              <a:cs typeface="+mn-cs"/>
            </a:rPr>
            <a:t>2.35</a:t>
          </a:r>
          <a:r>
            <a:rPr kumimoji="1" lang="ja-JP" altLang="ja-JP" sz="1050">
              <a:solidFill>
                <a:schemeClr val="dk1"/>
              </a:solidFill>
              <a:effectLst/>
              <a:latin typeface="+mn-lt"/>
              <a:ea typeface="+mn-ea"/>
              <a:cs typeface="+mn-cs"/>
            </a:rPr>
            <a:t>％の勧告がなされ、国を大幅に上回る職員給与の引下げを行ったが、その際、勧告に従い、給料だけでなく地域手当をはじめとする諸手当も含めた給与全体の引下げを行ったため、ラスパイレス指数への反映がその引下げの一部のみであること等が、</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を上回る</a:t>
          </a:r>
          <a:r>
            <a:rPr kumimoji="1" lang="en-US" altLang="ja-JP" sz="1050">
              <a:solidFill>
                <a:schemeClr val="dk1"/>
              </a:solidFill>
              <a:effectLst/>
              <a:latin typeface="+mn-lt"/>
              <a:ea typeface="+mn-ea"/>
              <a:cs typeface="+mn-cs"/>
            </a:rPr>
            <a:t>101.1</a:t>
          </a:r>
          <a:r>
            <a:rPr kumimoji="1" lang="ja-JP" altLang="ja-JP" sz="1050">
              <a:solidFill>
                <a:schemeClr val="dk1"/>
              </a:solidFill>
              <a:effectLst/>
              <a:latin typeface="+mn-lt"/>
              <a:ea typeface="+mn-ea"/>
              <a:cs typeface="+mn-cs"/>
            </a:rPr>
            <a:t>となっている要因であると考えられる。</a:t>
          </a:r>
          <a:endParaRPr lang="ja-JP" altLang="ja-JP" sz="1050">
            <a:effectLst/>
          </a:endParaRPr>
        </a:p>
        <a:p>
          <a:r>
            <a:rPr kumimoji="1" lang="ja-JP" altLang="ja-JP" sz="1050">
              <a:solidFill>
                <a:schemeClr val="dk1"/>
              </a:solidFill>
              <a:effectLst/>
              <a:latin typeface="+mn-lt"/>
              <a:ea typeface="+mn-ea"/>
              <a:cs typeface="+mn-cs"/>
            </a:rPr>
            <a:t>　また、前年度よりも指数が</a:t>
          </a:r>
          <a:r>
            <a:rPr kumimoji="1" lang="en-US" altLang="ja-JP" sz="1050">
              <a:solidFill>
                <a:schemeClr val="dk1"/>
              </a:solidFill>
              <a:effectLst/>
              <a:latin typeface="+mn-lt"/>
              <a:ea typeface="+mn-ea"/>
              <a:cs typeface="+mn-cs"/>
            </a:rPr>
            <a:t>10.5</a:t>
          </a:r>
          <a:r>
            <a:rPr kumimoji="1" lang="ja-JP" altLang="ja-JP" sz="1050">
              <a:solidFill>
                <a:schemeClr val="dk1"/>
              </a:solidFill>
              <a:effectLst/>
              <a:latin typeface="+mn-lt"/>
              <a:ea typeface="+mn-ea"/>
              <a:cs typeface="+mn-cs"/>
            </a:rPr>
            <a:t>下がったのは、国において平成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日から給料の削減措置が終了したことや、本市の職員分布が国と異なること等が要因であると考えられる。</a:t>
          </a:r>
          <a:endParaRPr lang="ja-JP" altLang="ja-JP" sz="1050">
            <a:effectLst/>
          </a:endParaRPr>
        </a:p>
        <a:p>
          <a:r>
            <a:rPr kumimoji="1" lang="ja-JP" altLang="ja-JP" sz="1050">
              <a:solidFill>
                <a:schemeClr val="dk1"/>
              </a:solidFill>
              <a:effectLst/>
              <a:latin typeface="+mn-lt"/>
              <a:ea typeface="+mn-ea"/>
              <a:cs typeface="+mn-cs"/>
            </a:rPr>
            <a:t>　今後も引き続き、本市人事委員会の報告及び勧告等を尊重するとともに、これまでの取組みや国の要請等を踏まえ、自主的かつ適切に対応してまいりたい。</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33338</xdr:rowOff>
    </xdr:from>
    <xdr:to>
      <xdr:col>24</xdr:col>
      <xdr:colOff>558800</xdr:colOff>
      <xdr:row>86</xdr:row>
      <xdr:rowOff>101600</xdr:rowOff>
    </xdr:to>
    <xdr:cxnSp macro="">
      <xdr:nvCxnSpPr>
        <xdr:cNvPr id="249" name="直線コネクタ 248"/>
        <xdr:cNvCxnSpPr/>
      </xdr:nvCxnSpPr>
      <xdr:spPr>
        <a:xfrm flipV="1">
          <a:off x="17018000" y="14092238"/>
          <a:ext cx="0" cy="754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50"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51" name="直線コネクタ 250"/>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119715</xdr:rowOff>
    </xdr:from>
    <xdr:ext cx="762000" cy="259045"/>
    <xdr:sp macro="" textlink="">
      <xdr:nvSpPr>
        <xdr:cNvPr id="252" name="給与水準   （国との比較）最大値テキスト"/>
        <xdr:cNvSpPr txBox="1"/>
      </xdr:nvSpPr>
      <xdr:spPr>
        <a:xfrm>
          <a:off x="17106900" y="138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82</xdr:row>
      <xdr:rowOff>33338</xdr:rowOff>
    </xdr:from>
    <xdr:to>
      <xdr:col>24</xdr:col>
      <xdr:colOff>647700</xdr:colOff>
      <xdr:row>82</xdr:row>
      <xdr:rowOff>33338</xdr:rowOff>
    </xdr:to>
    <xdr:cxnSp macro="">
      <xdr:nvCxnSpPr>
        <xdr:cNvPr id="253" name="直線コネクタ 252"/>
        <xdr:cNvCxnSpPr/>
      </xdr:nvCxnSpPr>
      <xdr:spPr>
        <a:xfrm>
          <a:off x="16929100" y="1409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98107</xdr:rowOff>
    </xdr:from>
    <xdr:to>
      <xdr:col>24</xdr:col>
      <xdr:colOff>558800</xdr:colOff>
      <xdr:row>89</xdr:row>
      <xdr:rowOff>45720</xdr:rowOff>
    </xdr:to>
    <xdr:cxnSp macro="">
      <xdr:nvCxnSpPr>
        <xdr:cNvPr id="254" name="直線コネクタ 253"/>
        <xdr:cNvCxnSpPr/>
      </xdr:nvCxnSpPr>
      <xdr:spPr>
        <a:xfrm flipV="1">
          <a:off x="16179800" y="14671357"/>
          <a:ext cx="8382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33672</xdr:rowOff>
    </xdr:from>
    <xdr:ext cx="762000" cy="259045"/>
    <xdr:sp macro="" textlink="">
      <xdr:nvSpPr>
        <xdr:cNvPr id="255" name="給与水準   （国との比較）平均値テキスト"/>
        <xdr:cNvSpPr txBox="1"/>
      </xdr:nvSpPr>
      <xdr:spPr>
        <a:xfrm>
          <a:off x="17106900" y="1443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56" name="フローチャート : 判断 255"/>
        <xdr:cNvSpPr/>
      </xdr:nvSpPr>
      <xdr:spPr>
        <a:xfrm>
          <a:off x="16967200" y="1459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100013</xdr:rowOff>
    </xdr:to>
    <xdr:cxnSp macro="">
      <xdr:nvCxnSpPr>
        <xdr:cNvPr id="257" name="直線コネクタ 256"/>
        <xdr:cNvCxnSpPr/>
      </xdr:nvCxnSpPr>
      <xdr:spPr>
        <a:xfrm flipV="1">
          <a:off x="15290800" y="153047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15557</xdr:rowOff>
    </xdr:from>
    <xdr:to>
      <xdr:col>23</xdr:col>
      <xdr:colOff>457200</xdr:colOff>
      <xdr:row>88</xdr:row>
      <xdr:rowOff>117157</xdr:rowOff>
    </xdr:to>
    <xdr:sp macro="" textlink="">
      <xdr:nvSpPr>
        <xdr:cNvPr id="258" name="フローチャート : 判断 257"/>
        <xdr:cNvSpPr/>
      </xdr:nvSpPr>
      <xdr:spPr>
        <a:xfrm>
          <a:off x="16129000" y="151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127334</xdr:rowOff>
    </xdr:from>
    <xdr:ext cx="736600" cy="259045"/>
    <xdr:sp macro="" textlink="">
      <xdr:nvSpPr>
        <xdr:cNvPr id="259" name="テキスト ボックス 258"/>
        <xdr:cNvSpPr txBox="1"/>
      </xdr:nvSpPr>
      <xdr:spPr>
        <a:xfrm>
          <a:off x="15798800" y="148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71438</xdr:rowOff>
    </xdr:from>
    <xdr:to>
      <xdr:col>22</xdr:col>
      <xdr:colOff>203200</xdr:colOff>
      <xdr:row>89</xdr:row>
      <xdr:rowOff>100013</xdr:rowOff>
    </xdr:to>
    <xdr:cxnSp macro="">
      <xdr:nvCxnSpPr>
        <xdr:cNvPr id="260" name="直線コネクタ 259"/>
        <xdr:cNvCxnSpPr/>
      </xdr:nvCxnSpPr>
      <xdr:spPr>
        <a:xfrm>
          <a:off x="14401800" y="14816138"/>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39688</xdr:rowOff>
    </xdr:from>
    <xdr:to>
      <xdr:col>22</xdr:col>
      <xdr:colOff>254000</xdr:colOff>
      <xdr:row>88</xdr:row>
      <xdr:rowOff>141288</xdr:rowOff>
    </xdr:to>
    <xdr:sp macro="" textlink="">
      <xdr:nvSpPr>
        <xdr:cNvPr id="261" name="フローチャート : 判断 260"/>
        <xdr:cNvSpPr/>
      </xdr:nvSpPr>
      <xdr:spPr>
        <a:xfrm>
          <a:off x="15240000" y="1512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151465</xdr:rowOff>
    </xdr:from>
    <xdr:ext cx="762000" cy="259045"/>
    <xdr:sp macro="" textlink="">
      <xdr:nvSpPr>
        <xdr:cNvPr id="262" name="テキスト ボックス 261"/>
        <xdr:cNvSpPr txBox="1"/>
      </xdr:nvSpPr>
      <xdr:spPr>
        <a:xfrm>
          <a:off x="14909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71438</xdr:rowOff>
    </xdr:from>
    <xdr:to>
      <xdr:col>21</xdr:col>
      <xdr:colOff>0</xdr:colOff>
      <xdr:row>86</xdr:row>
      <xdr:rowOff>89536</xdr:rowOff>
    </xdr:to>
    <xdr:cxnSp macro="">
      <xdr:nvCxnSpPr>
        <xdr:cNvPr id="263" name="直線コネクタ 262"/>
        <xdr:cNvCxnSpPr/>
      </xdr:nvCxnSpPr>
      <xdr:spPr>
        <a:xfrm flipV="1">
          <a:off x="13512800" y="148161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53339</xdr:rowOff>
    </xdr:from>
    <xdr:to>
      <xdr:col>21</xdr:col>
      <xdr:colOff>50800</xdr:colOff>
      <xdr:row>85</xdr:row>
      <xdr:rowOff>154939</xdr:rowOff>
    </xdr:to>
    <xdr:sp macro="" textlink="">
      <xdr:nvSpPr>
        <xdr:cNvPr id="264" name="フローチャート : 判断 263"/>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65" name="テキスト ボックス 264"/>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66" name="フローチャート : 判断 26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11765</xdr:rowOff>
    </xdr:from>
    <xdr:ext cx="762000" cy="259045"/>
    <xdr:sp macro="" textlink="">
      <xdr:nvSpPr>
        <xdr:cNvPr id="267" name="テキスト ボックス 266"/>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47307</xdr:rowOff>
    </xdr:from>
    <xdr:to>
      <xdr:col>24</xdr:col>
      <xdr:colOff>609600</xdr:colOff>
      <xdr:row>85</xdr:row>
      <xdr:rowOff>148907</xdr:rowOff>
    </xdr:to>
    <xdr:sp macro="" textlink="">
      <xdr:nvSpPr>
        <xdr:cNvPr id="273" name="円/楕円 272"/>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19384</xdr:rowOff>
    </xdr:from>
    <xdr:ext cx="762000" cy="259045"/>
    <xdr:sp macro="" textlink="">
      <xdr:nvSpPr>
        <xdr:cNvPr id="274" name="給与水準   （国との比較）該当値テキスト"/>
        <xdr:cNvSpPr txBox="1"/>
      </xdr:nvSpPr>
      <xdr:spPr>
        <a:xfrm>
          <a:off x="17106900" y="1459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5" name="円/楕円 274"/>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6" name="テキスト ボックス 275"/>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49213</xdr:rowOff>
    </xdr:from>
    <xdr:to>
      <xdr:col>22</xdr:col>
      <xdr:colOff>254000</xdr:colOff>
      <xdr:row>89</xdr:row>
      <xdr:rowOff>150813</xdr:rowOff>
    </xdr:to>
    <xdr:sp macro="" textlink="">
      <xdr:nvSpPr>
        <xdr:cNvPr id="277" name="円/楕円 276"/>
        <xdr:cNvSpPr/>
      </xdr:nvSpPr>
      <xdr:spPr>
        <a:xfrm>
          <a:off x="15240000" y="153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135590</xdr:rowOff>
    </xdr:from>
    <xdr:ext cx="762000" cy="259045"/>
    <xdr:sp macro="" textlink="">
      <xdr:nvSpPr>
        <xdr:cNvPr id="278" name="テキスト ボックス 277"/>
        <xdr:cNvSpPr txBox="1"/>
      </xdr:nvSpPr>
      <xdr:spPr>
        <a:xfrm>
          <a:off x="14909800" y="1539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20638</xdr:rowOff>
    </xdr:from>
    <xdr:to>
      <xdr:col>21</xdr:col>
      <xdr:colOff>50800</xdr:colOff>
      <xdr:row>86</xdr:row>
      <xdr:rowOff>122238</xdr:rowOff>
    </xdr:to>
    <xdr:sp macro="" textlink="">
      <xdr:nvSpPr>
        <xdr:cNvPr id="279" name="円/楕円 278"/>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107015</xdr:rowOff>
    </xdr:from>
    <xdr:ext cx="762000" cy="259045"/>
    <xdr:sp macro="" textlink="">
      <xdr:nvSpPr>
        <xdr:cNvPr id="280" name="テキスト ボックス 279"/>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81" name="円/楕円 280"/>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125113</xdr:rowOff>
    </xdr:from>
    <xdr:ext cx="762000" cy="259045"/>
    <xdr:sp macro="" textlink="">
      <xdr:nvSpPr>
        <xdr:cNvPr id="282" name="テキスト ボックス 281"/>
        <xdr:cNvSpPr txBox="1"/>
      </xdr:nvSpPr>
      <xdr:spPr>
        <a:xfrm>
          <a:off x="13131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本市では、「新たな定員管理計画」（計画期間：平成</a:t>
          </a:r>
          <a:r>
            <a:rPr kumimoji="1" lang="en-US" altLang="ja-JP" sz="1100">
              <a:latin typeface="ＭＳ Ｐゴシック"/>
            </a:rPr>
            <a:t>22</a:t>
          </a:r>
          <a:r>
            <a:rPr kumimoji="1" lang="ja-JP" altLang="en-US" sz="1100">
              <a:latin typeface="ＭＳ Ｐゴシック"/>
            </a:rPr>
            <a:t>年度当初～平成</a:t>
          </a:r>
          <a:r>
            <a:rPr kumimoji="1" lang="en-US" altLang="ja-JP" sz="1100">
              <a:latin typeface="ＭＳ Ｐゴシック"/>
            </a:rPr>
            <a:t>25</a:t>
          </a:r>
          <a:r>
            <a:rPr kumimoji="1" lang="ja-JP" altLang="en-US" sz="1100">
              <a:latin typeface="ＭＳ Ｐゴシック"/>
            </a:rPr>
            <a:t>年度当初、目標：</a:t>
          </a:r>
          <a:r>
            <a:rPr kumimoji="1" lang="en-US" altLang="ja-JP" sz="1100">
              <a:latin typeface="ＭＳ Ｐゴシック"/>
            </a:rPr>
            <a:t>1,400</a:t>
          </a:r>
          <a:r>
            <a:rPr kumimoji="1" lang="ja-JP" altLang="en-US" sz="1100">
              <a:latin typeface="ＭＳ Ｐゴシック"/>
            </a:rPr>
            <a:t>人以上の職員数の純減）に基づき、</a:t>
          </a:r>
          <a:r>
            <a:rPr kumimoji="1" lang="en-US" altLang="ja-JP" sz="1100">
              <a:latin typeface="ＭＳ Ｐゴシック"/>
            </a:rPr>
            <a:t>1,807</a:t>
          </a:r>
          <a:r>
            <a:rPr kumimoji="1" lang="ja-JP" altLang="en-US" sz="1100">
              <a:latin typeface="ＭＳ Ｐゴシック"/>
            </a:rPr>
            <a:t>人の純減を達成したが、人口当たり職員数は類似団体内平均値を上回っている。これは高校をはじめとした市立教育機関数や、保育所をはじめとした直営福祉施設数の差が主な要因であると考えられる。</a:t>
          </a:r>
        </a:p>
        <a:p>
          <a:r>
            <a:rPr kumimoji="1" lang="ja-JP" altLang="en-US" sz="1100">
              <a:latin typeface="ＭＳ Ｐゴシック"/>
            </a:rPr>
            <a:t>　現在、平成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月に策定した「平成</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28</a:t>
          </a:r>
          <a:r>
            <a:rPr kumimoji="1" lang="ja-JP" altLang="en-US" sz="1100">
              <a:latin typeface="ＭＳ Ｐゴシック"/>
            </a:rPr>
            <a:t>年度定員管理の方針」に基づき、引き続き事務の集約化や施設のあり方の見直し、事務の委託化・嘱託化等により職員数を見直すとともに、市民にとって必要度・重要度のより高い事務事業に重点的に職員を配置することで、平成</a:t>
          </a:r>
          <a:r>
            <a:rPr kumimoji="1" lang="en-US" altLang="ja-JP" sz="1100">
              <a:latin typeface="ＭＳ Ｐゴシック"/>
            </a:rPr>
            <a:t>25</a:t>
          </a:r>
          <a:r>
            <a:rPr kumimoji="1" lang="ja-JP" altLang="en-US" sz="1100">
              <a:latin typeface="ＭＳ Ｐゴシック"/>
            </a:rPr>
            <a:t>年度職員数に対し平成</a:t>
          </a:r>
          <a:r>
            <a:rPr kumimoji="1" lang="en-US" altLang="ja-JP" sz="1100">
              <a:latin typeface="ＭＳ Ｐゴシック"/>
            </a:rPr>
            <a:t>28</a:t>
          </a:r>
          <a:r>
            <a:rPr kumimoji="1" lang="ja-JP" altLang="en-US" sz="1100">
              <a:latin typeface="ＭＳ Ｐゴシック"/>
            </a:rPr>
            <a:t>年度当初までに公営企業を除き</a:t>
          </a:r>
          <a:r>
            <a:rPr kumimoji="1" lang="en-US" altLang="ja-JP" sz="1100">
              <a:latin typeface="ＭＳ Ｐゴシック"/>
            </a:rPr>
            <a:t>300</a:t>
          </a:r>
          <a:r>
            <a:rPr kumimoji="1" lang="ja-JP" altLang="en-US" sz="1100">
              <a:latin typeface="ＭＳ Ｐゴシック"/>
            </a:rPr>
            <a:t>人以上の純減を目指し、より適切な定員管理に努める。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150495</xdr:rowOff>
    </xdr:from>
    <xdr:to>
      <xdr:col>24</xdr:col>
      <xdr:colOff>558800</xdr:colOff>
      <xdr:row>63</xdr:row>
      <xdr:rowOff>154517</xdr:rowOff>
    </xdr:to>
    <xdr:cxnSp macro="">
      <xdr:nvCxnSpPr>
        <xdr:cNvPr id="317" name="直線コネクタ 316"/>
        <xdr:cNvCxnSpPr/>
      </xdr:nvCxnSpPr>
      <xdr:spPr>
        <a:xfrm flipV="1">
          <a:off x="16179800" y="109518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137389</xdr:rowOff>
    </xdr:from>
    <xdr:ext cx="762000" cy="259045"/>
    <xdr:sp macro="" textlink="">
      <xdr:nvSpPr>
        <xdr:cNvPr id="318" name="定員管理の状況平均値テキスト"/>
        <xdr:cNvSpPr txBox="1"/>
      </xdr:nvSpPr>
      <xdr:spPr>
        <a:xfrm>
          <a:off x="17106900" y="1042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154517</xdr:rowOff>
    </xdr:from>
    <xdr:to>
      <xdr:col>23</xdr:col>
      <xdr:colOff>406400</xdr:colOff>
      <xdr:row>64</xdr:row>
      <xdr:rowOff>87630</xdr:rowOff>
    </xdr:to>
    <xdr:cxnSp macro="">
      <xdr:nvCxnSpPr>
        <xdr:cNvPr id="320" name="直線コネクタ 319"/>
        <xdr:cNvCxnSpPr/>
      </xdr:nvCxnSpPr>
      <xdr:spPr>
        <a:xfrm flipV="1">
          <a:off x="15290800" y="1095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22" name="テキスト ボックス 321"/>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147955</xdr:rowOff>
    </xdr:to>
    <xdr:cxnSp macro="">
      <xdr:nvCxnSpPr>
        <xdr:cNvPr id="323" name="直線コネクタ 322"/>
        <xdr:cNvCxnSpPr/>
      </xdr:nvCxnSpPr>
      <xdr:spPr>
        <a:xfrm flipV="1">
          <a:off x="14401800" y="1106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157708</xdr:rowOff>
    </xdr:from>
    <xdr:ext cx="762000" cy="259045"/>
    <xdr:sp macro="" textlink="">
      <xdr:nvSpPr>
        <xdr:cNvPr id="325" name="テキスト ボックス 324"/>
        <xdr:cNvSpPr txBox="1"/>
      </xdr:nvSpPr>
      <xdr:spPr>
        <a:xfrm>
          <a:off x="14909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147955</xdr:rowOff>
    </xdr:from>
    <xdr:to>
      <xdr:col>21</xdr:col>
      <xdr:colOff>0</xdr:colOff>
      <xdr:row>65</xdr:row>
      <xdr:rowOff>60960</xdr:rowOff>
    </xdr:to>
    <xdr:cxnSp macro="">
      <xdr:nvCxnSpPr>
        <xdr:cNvPr id="326" name="直線コネクタ 325"/>
        <xdr:cNvCxnSpPr/>
      </xdr:nvCxnSpPr>
      <xdr:spPr>
        <a:xfrm flipV="1">
          <a:off x="13512800" y="111207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28" name="テキスト ボックス 327"/>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74735</xdr:rowOff>
    </xdr:from>
    <xdr:ext cx="762000" cy="259045"/>
    <xdr:sp macro="" textlink="">
      <xdr:nvSpPr>
        <xdr:cNvPr id="330" name="テキスト ボックス 329"/>
        <xdr:cNvSpPr txBox="1"/>
      </xdr:nvSpPr>
      <xdr:spPr>
        <a:xfrm>
          <a:off x="13131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6" name="円/楕円 335"/>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37"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103717</xdr:rowOff>
    </xdr:from>
    <xdr:to>
      <xdr:col>23</xdr:col>
      <xdr:colOff>457200</xdr:colOff>
      <xdr:row>64</xdr:row>
      <xdr:rowOff>33867</xdr:rowOff>
    </xdr:to>
    <xdr:sp macro="" textlink="">
      <xdr:nvSpPr>
        <xdr:cNvPr id="338" name="円/楕円 337"/>
        <xdr:cNvSpPr/>
      </xdr:nvSpPr>
      <xdr:spPr>
        <a:xfrm>
          <a:off x="16129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18644</xdr:rowOff>
    </xdr:from>
    <xdr:ext cx="736600" cy="259045"/>
    <xdr:sp macro="" textlink="">
      <xdr:nvSpPr>
        <xdr:cNvPr id="339" name="テキスト ボックス 338"/>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0" name="円/楕円 339"/>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1" name="テキスト ボックス 340"/>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97155</xdr:rowOff>
    </xdr:from>
    <xdr:to>
      <xdr:col>21</xdr:col>
      <xdr:colOff>50800</xdr:colOff>
      <xdr:row>65</xdr:row>
      <xdr:rowOff>27305</xdr:rowOff>
    </xdr:to>
    <xdr:sp macro="" textlink="">
      <xdr:nvSpPr>
        <xdr:cNvPr id="342" name="円/楕円 341"/>
        <xdr:cNvSpPr/>
      </xdr:nvSpPr>
      <xdr:spPr>
        <a:xfrm>
          <a:off x="14351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12082</xdr:rowOff>
    </xdr:from>
    <xdr:ext cx="762000" cy="259045"/>
    <xdr:sp macro="" textlink="">
      <xdr:nvSpPr>
        <xdr:cNvPr id="343" name="テキスト ボックス 342"/>
        <xdr:cNvSpPr txBox="1"/>
      </xdr:nvSpPr>
      <xdr:spPr>
        <a:xfrm>
          <a:off x="14020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10160</xdr:rowOff>
    </xdr:from>
    <xdr:to>
      <xdr:col>19</xdr:col>
      <xdr:colOff>533400</xdr:colOff>
      <xdr:row>65</xdr:row>
      <xdr:rowOff>111760</xdr:rowOff>
    </xdr:to>
    <xdr:sp macro="" textlink="">
      <xdr:nvSpPr>
        <xdr:cNvPr id="344" name="円/楕円 343"/>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96537</xdr:rowOff>
    </xdr:from>
    <xdr:ext cx="762000" cy="259045"/>
    <xdr:sp macro="" textlink="">
      <xdr:nvSpPr>
        <xdr:cNvPr id="345" name="テキスト ボックス 344"/>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類似団体内平均値と比べると</a:t>
          </a:r>
          <a:r>
            <a:rPr kumimoji="1" lang="en-US" altLang="ja-JP" sz="1300">
              <a:latin typeface="ＭＳ Ｐゴシック"/>
            </a:rPr>
            <a:t>1.4</a:t>
          </a:r>
          <a:r>
            <a:rPr kumimoji="1" lang="ja-JP" altLang="en-US" sz="1300">
              <a:latin typeface="ＭＳ Ｐゴシック"/>
            </a:rPr>
            <a:t>ポイント高く、前年度と比べると</a:t>
          </a:r>
          <a:r>
            <a:rPr kumimoji="1" lang="en-US" altLang="ja-JP" sz="1300">
              <a:latin typeface="ＭＳ Ｐゴシック"/>
            </a:rPr>
            <a:t>0.5</a:t>
          </a:r>
          <a:r>
            <a:rPr kumimoji="1" lang="ja-JP" altLang="en-US" sz="1300">
              <a:latin typeface="ＭＳ Ｐゴシック"/>
            </a:rPr>
            <a:t>ポイント増加している。</a:t>
          </a:r>
        </a:p>
        <a:p>
          <a:r>
            <a:rPr kumimoji="1" lang="ja-JP" altLang="en-US" sz="1300">
              <a:latin typeface="ＭＳ Ｐゴシック"/>
            </a:rPr>
            <a:t>　これは、地方債の元利償還金が増加したこと及び地方交付税に算入される公債費等が減少したこと等による。</a:t>
          </a:r>
        </a:p>
        <a:p>
          <a:r>
            <a:rPr kumimoji="1" lang="ja-JP" altLang="en-US" sz="1300">
              <a:latin typeface="ＭＳ Ｐゴシック"/>
            </a:rPr>
            <a:t>　今後も世代間の負担の公平に配慮しつつ、将来世代に過度な負担を残さないよう、計画的な財政運営に努める。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139398</xdr:rowOff>
    </xdr:from>
    <xdr:to>
      <xdr:col>24</xdr:col>
      <xdr:colOff>558800</xdr:colOff>
      <xdr:row>42</xdr:row>
      <xdr:rowOff>25400</xdr:rowOff>
    </xdr:to>
    <xdr:cxnSp macro="">
      <xdr:nvCxnSpPr>
        <xdr:cNvPr id="382" name="直線コネクタ 381"/>
        <xdr:cNvCxnSpPr/>
      </xdr:nvCxnSpPr>
      <xdr:spPr>
        <a:xfrm>
          <a:off x="16179800" y="71688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3"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41</xdr:row>
      <xdr:rowOff>139398</xdr:rowOff>
    </xdr:to>
    <xdr:cxnSp macro="">
      <xdr:nvCxnSpPr>
        <xdr:cNvPr id="385" name="直線コネクタ 384"/>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7" name="テキスト ボックス 386"/>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41</xdr:row>
      <xdr:rowOff>139398</xdr:rowOff>
    </xdr:to>
    <xdr:cxnSp macro="">
      <xdr:nvCxnSpPr>
        <xdr:cNvPr id="388" name="直線コネクタ 387"/>
        <xdr:cNvCxnSpPr/>
      </xdr:nvCxnSpPr>
      <xdr:spPr>
        <a:xfrm flipV="1">
          <a:off x="14401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0" name="テキスト ボックス 389"/>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36891</xdr:rowOff>
    </xdr:to>
    <xdr:cxnSp macro="">
      <xdr:nvCxnSpPr>
        <xdr:cNvPr id="391" name="直線コネクタ 390"/>
        <xdr:cNvCxnSpPr/>
      </xdr:nvCxnSpPr>
      <xdr:spPr>
        <a:xfrm flipV="1">
          <a:off x="13512800" y="716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3" name="テキスト ボックス 392"/>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5" name="テキスト ボックス 394"/>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1" name="円/楕円 400"/>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2"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3" name="円/楕円 402"/>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404" name="テキスト ボックス 403"/>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05" name="円/楕円 404"/>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17434</xdr:rowOff>
    </xdr:from>
    <xdr:ext cx="762000" cy="259045"/>
    <xdr:sp macro="" textlink="">
      <xdr:nvSpPr>
        <xdr:cNvPr id="406" name="テキスト ボックス 405"/>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07" name="円/楕円 406"/>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408" name="テキスト ボックス 407"/>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09" name="円/楕円 408"/>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0" name="テキスト ボックス 409"/>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類似団体内平均値と比べると</a:t>
          </a:r>
          <a:r>
            <a:rPr kumimoji="1" lang="en-US" altLang="ja-JP" sz="1300">
              <a:latin typeface="ＭＳ Ｐゴシック"/>
            </a:rPr>
            <a:t>25.9</a:t>
          </a:r>
          <a:r>
            <a:rPr kumimoji="1" lang="ja-JP" altLang="en-US" sz="1300">
              <a:latin typeface="ＭＳ Ｐゴシック"/>
            </a:rPr>
            <a:t>ポイント高く、前年度と比べると</a:t>
          </a:r>
          <a:r>
            <a:rPr kumimoji="1" lang="en-US" altLang="ja-JP" sz="1300">
              <a:latin typeface="ＭＳ Ｐゴシック"/>
            </a:rPr>
            <a:t>23.5</a:t>
          </a:r>
          <a:r>
            <a:rPr kumimoji="1" lang="ja-JP" altLang="en-US" sz="1300">
              <a:latin typeface="ＭＳ Ｐゴシック"/>
            </a:rPr>
            <a:t>ポイント減少している。</a:t>
          </a:r>
        </a:p>
        <a:p>
          <a:r>
            <a:rPr kumimoji="1" lang="ja-JP" altLang="en-US" sz="1300">
              <a:latin typeface="ＭＳ Ｐゴシック"/>
            </a:rPr>
            <a:t>　これは、地方債現在高（臨時財政対策債を除く）が減少したこと、地下鉄等の公営企業債等繰入見込額が減少したこと及び土地開発公社等の設立法人等の負債額等負担見込額が減少したこと等による。</a:t>
          </a:r>
        </a:p>
        <a:p>
          <a:r>
            <a:rPr kumimoji="1" lang="ja-JP" altLang="en-US" sz="1300">
              <a:latin typeface="ＭＳ Ｐゴシック"/>
            </a:rPr>
            <a:t>　今後も世代間の負担の公平に配慮しつつ、将来世代に過度な負担を残さないよう、計画的な財政運営に努める。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160807</xdr:rowOff>
    </xdr:from>
    <xdr:to>
      <xdr:col>24</xdr:col>
      <xdr:colOff>558800</xdr:colOff>
      <xdr:row>19</xdr:row>
      <xdr:rowOff>102769</xdr:rowOff>
    </xdr:to>
    <xdr:cxnSp macro="">
      <xdr:nvCxnSpPr>
        <xdr:cNvPr id="442" name="直線コネクタ 441"/>
        <xdr:cNvCxnSpPr/>
      </xdr:nvCxnSpPr>
      <xdr:spPr>
        <a:xfrm flipV="1">
          <a:off x="16179800" y="3246907"/>
          <a:ext cx="838200" cy="1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43"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102769</xdr:rowOff>
    </xdr:from>
    <xdr:to>
      <xdr:col>23</xdr:col>
      <xdr:colOff>406400</xdr:colOff>
      <xdr:row>19</xdr:row>
      <xdr:rowOff>170815</xdr:rowOff>
    </xdr:to>
    <xdr:cxnSp macro="">
      <xdr:nvCxnSpPr>
        <xdr:cNvPr id="445" name="直線コネクタ 444"/>
        <xdr:cNvCxnSpPr/>
      </xdr:nvCxnSpPr>
      <xdr:spPr>
        <a:xfrm flipV="1">
          <a:off x="15290800" y="3360319"/>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47" name="テキスト ボックス 446"/>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170815</xdr:rowOff>
    </xdr:from>
    <xdr:to>
      <xdr:col>22</xdr:col>
      <xdr:colOff>203200</xdr:colOff>
      <xdr:row>20</xdr:row>
      <xdr:rowOff>65964</xdr:rowOff>
    </xdr:to>
    <xdr:cxnSp macro="">
      <xdr:nvCxnSpPr>
        <xdr:cNvPr id="448" name="直線コネクタ 447"/>
        <xdr:cNvCxnSpPr/>
      </xdr:nvCxnSpPr>
      <xdr:spPr>
        <a:xfrm flipV="1">
          <a:off x="14401800" y="342836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50" name="テキスト ボックス 449"/>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65964</xdr:rowOff>
    </xdr:from>
    <xdr:to>
      <xdr:col>21</xdr:col>
      <xdr:colOff>0</xdr:colOff>
      <xdr:row>20</xdr:row>
      <xdr:rowOff>77064</xdr:rowOff>
    </xdr:to>
    <xdr:cxnSp macro="">
      <xdr:nvCxnSpPr>
        <xdr:cNvPr id="451" name="直線コネクタ 450"/>
        <xdr:cNvCxnSpPr/>
      </xdr:nvCxnSpPr>
      <xdr:spPr>
        <a:xfrm flipV="1">
          <a:off x="13512800" y="349496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53" name="テキスト ボックス 452"/>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55" name="テキスト ボックス 454"/>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110007</xdr:rowOff>
    </xdr:from>
    <xdr:to>
      <xdr:col>24</xdr:col>
      <xdr:colOff>609600</xdr:colOff>
      <xdr:row>19</xdr:row>
      <xdr:rowOff>40157</xdr:rowOff>
    </xdr:to>
    <xdr:sp macro="" textlink="">
      <xdr:nvSpPr>
        <xdr:cNvPr id="461" name="円/楕円 460"/>
        <xdr:cNvSpPr/>
      </xdr:nvSpPr>
      <xdr:spPr>
        <a:xfrm>
          <a:off x="16967200" y="31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82084</xdr:rowOff>
    </xdr:from>
    <xdr:ext cx="762000" cy="259045"/>
    <xdr:sp macro="" textlink="">
      <xdr:nvSpPr>
        <xdr:cNvPr id="462" name="将来負担の状況該当値テキスト"/>
        <xdr:cNvSpPr txBox="1"/>
      </xdr:nvSpPr>
      <xdr:spPr>
        <a:xfrm>
          <a:off x="17106900" y="31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51969</xdr:rowOff>
    </xdr:from>
    <xdr:to>
      <xdr:col>23</xdr:col>
      <xdr:colOff>457200</xdr:colOff>
      <xdr:row>19</xdr:row>
      <xdr:rowOff>153569</xdr:rowOff>
    </xdr:to>
    <xdr:sp macro="" textlink="">
      <xdr:nvSpPr>
        <xdr:cNvPr id="463" name="円/楕円 462"/>
        <xdr:cNvSpPr/>
      </xdr:nvSpPr>
      <xdr:spPr>
        <a:xfrm>
          <a:off x="16129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138346</xdr:rowOff>
    </xdr:from>
    <xdr:ext cx="736600" cy="259045"/>
    <xdr:sp macro="" textlink="">
      <xdr:nvSpPr>
        <xdr:cNvPr id="464" name="テキスト ボックス 463"/>
        <xdr:cNvSpPr txBox="1"/>
      </xdr:nvSpPr>
      <xdr:spPr>
        <a:xfrm>
          <a:off x="15798800" y="339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120015</xdr:rowOff>
    </xdr:from>
    <xdr:to>
      <xdr:col>22</xdr:col>
      <xdr:colOff>254000</xdr:colOff>
      <xdr:row>20</xdr:row>
      <xdr:rowOff>50165</xdr:rowOff>
    </xdr:to>
    <xdr:sp macro="" textlink="">
      <xdr:nvSpPr>
        <xdr:cNvPr id="465" name="円/楕円 464"/>
        <xdr:cNvSpPr/>
      </xdr:nvSpPr>
      <xdr:spPr>
        <a:xfrm>
          <a:off x="15240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34942</xdr:rowOff>
    </xdr:from>
    <xdr:ext cx="762000" cy="259045"/>
    <xdr:sp macro="" textlink="">
      <xdr:nvSpPr>
        <xdr:cNvPr id="466" name="テキスト ボックス 465"/>
        <xdr:cNvSpPr txBox="1"/>
      </xdr:nvSpPr>
      <xdr:spPr>
        <a:xfrm>
          <a:off x="14909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15164</xdr:rowOff>
    </xdr:from>
    <xdr:to>
      <xdr:col>21</xdr:col>
      <xdr:colOff>50800</xdr:colOff>
      <xdr:row>20</xdr:row>
      <xdr:rowOff>116764</xdr:rowOff>
    </xdr:to>
    <xdr:sp macro="" textlink="">
      <xdr:nvSpPr>
        <xdr:cNvPr id="467" name="円/楕円 466"/>
        <xdr:cNvSpPr/>
      </xdr:nvSpPr>
      <xdr:spPr>
        <a:xfrm>
          <a:off x="14351000" y="3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101541</xdr:rowOff>
    </xdr:from>
    <xdr:ext cx="762000" cy="259045"/>
    <xdr:sp macro="" textlink="">
      <xdr:nvSpPr>
        <xdr:cNvPr id="468" name="テキスト ボックス 467"/>
        <xdr:cNvSpPr txBox="1"/>
      </xdr:nvSpPr>
      <xdr:spPr>
        <a:xfrm>
          <a:off x="14020800" y="353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26264</xdr:rowOff>
    </xdr:from>
    <xdr:to>
      <xdr:col>19</xdr:col>
      <xdr:colOff>533400</xdr:colOff>
      <xdr:row>20</xdr:row>
      <xdr:rowOff>127864</xdr:rowOff>
    </xdr:to>
    <xdr:sp macro="" textlink="">
      <xdr:nvSpPr>
        <xdr:cNvPr id="469" name="円/楕円 468"/>
        <xdr:cNvSpPr/>
      </xdr:nvSpPr>
      <xdr:spPr>
        <a:xfrm>
          <a:off x="13462000" y="34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112641</xdr:rowOff>
    </xdr:from>
    <xdr:ext cx="762000" cy="259045"/>
    <xdr:sp macro="" textlink="">
      <xdr:nvSpPr>
        <xdr:cNvPr id="470" name="テキスト ボックス 469"/>
        <xdr:cNvSpPr txBox="1"/>
      </xdr:nvSpPr>
      <xdr:spPr>
        <a:xfrm>
          <a:off x="13131800" y="35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2,254,891
2,190,519
326.43
1,033,032,796
1,025,506,831
1,758,338
553,991,624
1,634,839,287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25.4</a:t>
          </a:r>
          <a:r>
            <a:rPr kumimoji="1" lang="ja-JP" altLang="en-US" sz="1300">
              <a:latin typeface="ＭＳ Ｐゴシック"/>
            </a:rPr>
            <a:t>％で、前年度から</a:t>
          </a:r>
          <a:r>
            <a:rPr kumimoji="1" lang="en-US" altLang="ja-JP" sz="1300">
              <a:latin typeface="ＭＳ Ｐゴシック"/>
            </a:rPr>
            <a:t>0.4</a:t>
          </a:r>
          <a:r>
            <a:rPr kumimoji="1" lang="ja-JP" altLang="en-US" sz="1300">
              <a:latin typeface="ＭＳ Ｐゴシック"/>
            </a:rPr>
            <a:t>ポイント減少した。しかし、次頁の人件費及び人件費に準ずる費用の人口１人当たりの歳出決算額及び人口</a:t>
          </a:r>
          <a:r>
            <a:rPr kumimoji="1" lang="en-US" altLang="ja-JP" sz="1300">
              <a:latin typeface="ＭＳ Ｐゴシック"/>
            </a:rPr>
            <a:t>1,000</a:t>
          </a:r>
          <a:r>
            <a:rPr kumimoji="1" lang="ja-JP" altLang="en-US" sz="1300">
              <a:latin typeface="ＭＳ Ｐゴシック"/>
            </a:rPr>
            <a:t>人当たりの職員数とともに、依然として類似団体内平均値を上回っている。その理由及び分析については、（３）市町村財政比較分析表の「定員管理の状況」分析欄を参照。</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40</xdr:row>
      <xdr:rowOff>12700</xdr:rowOff>
    </xdr:to>
    <xdr:cxnSp macro="">
      <xdr:nvCxnSpPr>
        <xdr:cNvPr id="67" name="直線コネクタ 66"/>
        <xdr:cNvCxnSpPr/>
      </xdr:nvCxnSpPr>
      <xdr:spPr>
        <a:xfrm flipV="1">
          <a:off x="3987800" y="6805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117220</xdr:rowOff>
    </xdr:from>
    <xdr:ext cx="762000" cy="259045"/>
    <xdr:sp macro="" textlink="">
      <xdr:nvSpPr>
        <xdr:cNvPr id="68" name="人件費平均値テキスト"/>
        <xdr:cNvSpPr txBox="1"/>
      </xdr:nvSpPr>
      <xdr:spPr>
        <a:xfrm>
          <a:off x="4914900" y="628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159657</xdr:rowOff>
    </xdr:to>
    <xdr:cxnSp macro="">
      <xdr:nvCxnSpPr>
        <xdr:cNvPr id="70" name="直線コネクタ 69"/>
        <xdr:cNvCxnSpPr/>
      </xdr:nvCxnSpPr>
      <xdr:spPr>
        <a:xfrm flipV="1">
          <a:off x="3098800" y="6870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81841</xdr:rowOff>
    </xdr:from>
    <xdr:ext cx="736600" cy="259045"/>
    <xdr:sp macro="" textlink="">
      <xdr:nvSpPr>
        <xdr:cNvPr id="72" name="テキスト ボックス 71"/>
        <xdr:cNvSpPr txBox="1"/>
      </xdr:nvSpPr>
      <xdr:spPr>
        <a:xfrm>
          <a:off x="3606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159657</xdr:rowOff>
    </xdr:from>
    <xdr:to>
      <xdr:col>4</xdr:col>
      <xdr:colOff>346075</xdr:colOff>
      <xdr:row>41</xdr:row>
      <xdr:rowOff>86178</xdr:rowOff>
    </xdr:to>
    <xdr:cxnSp macro="">
      <xdr:nvCxnSpPr>
        <xdr:cNvPr id="73" name="直線コネクタ 72"/>
        <xdr:cNvCxnSpPr/>
      </xdr:nvCxnSpPr>
      <xdr:spPr>
        <a:xfrm flipV="1">
          <a:off x="2209800" y="7017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86178</xdr:rowOff>
    </xdr:from>
    <xdr:to>
      <xdr:col>3</xdr:col>
      <xdr:colOff>142875</xdr:colOff>
      <xdr:row>41</xdr:row>
      <xdr:rowOff>167822</xdr:rowOff>
    </xdr:to>
    <xdr:cxnSp macro="">
      <xdr:nvCxnSpPr>
        <xdr:cNvPr id="76" name="直線コネクタ 75"/>
        <xdr:cNvCxnSpPr/>
      </xdr:nvCxnSpPr>
      <xdr:spPr>
        <a:xfrm flipV="1">
          <a:off x="1320800" y="7115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155320</xdr:rowOff>
    </xdr:from>
    <xdr:ext cx="762000" cy="259045"/>
    <xdr:sp macro="" textlink="">
      <xdr:nvSpPr>
        <xdr:cNvPr id="80" name="テキスト ボックス 79"/>
        <xdr:cNvSpPr txBox="1"/>
      </xdr:nvSpPr>
      <xdr:spPr>
        <a:xfrm>
          <a:off x="939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68035</xdr:rowOff>
    </xdr:from>
    <xdr:to>
      <xdr:col>7</xdr:col>
      <xdr:colOff>66675</xdr:colOff>
      <xdr:row>39</xdr:row>
      <xdr:rowOff>169635</xdr:rowOff>
    </xdr:to>
    <xdr:sp macro="" textlink="">
      <xdr:nvSpPr>
        <xdr:cNvPr id="86" name="円/楕円 85"/>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40112</xdr:rowOff>
    </xdr:from>
    <xdr:ext cx="762000" cy="259045"/>
    <xdr:sp macro="" textlink="">
      <xdr:nvSpPr>
        <xdr:cNvPr id="87"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8" name="円/楕円 87"/>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9" name="テキスト ボックス 88"/>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108857</xdr:rowOff>
    </xdr:from>
    <xdr:to>
      <xdr:col>4</xdr:col>
      <xdr:colOff>396875</xdr:colOff>
      <xdr:row>41</xdr:row>
      <xdr:rowOff>39007</xdr:rowOff>
    </xdr:to>
    <xdr:sp macro="" textlink="">
      <xdr:nvSpPr>
        <xdr:cNvPr id="90" name="円/楕円 89"/>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23784</xdr:rowOff>
    </xdr:from>
    <xdr:ext cx="762000" cy="259045"/>
    <xdr:sp macro="" textlink="">
      <xdr:nvSpPr>
        <xdr:cNvPr id="91" name="テキスト ボックス 90"/>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35378</xdr:rowOff>
    </xdr:from>
    <xdr:to>
      <xdr:col>3</xdr:col>
      <xdr:colOff>193675</xdr:colOff>
      <xdr:row>41</xdr:row>
      <xdr:rowOff>136978</xdr:rowOff>
    </xdr:to>
    <xdr:sp macro="" textlink="">
      <xdr:nvSpPr>
        <xdr:cNvPr id="92" name="円/楕円 91"/>
        <xdr:cNvSpPr/>
      </xdr:nvSpPr>
      <xdr:spPr>
        <a:xfrm>
          <a:off x="2159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121755</xdr:rowOff>
    </xdr:from>
    <xdr:ext cx="762000" cy="259045"/>
    <xdr:sp macro="" textlink="">
      <xdr:nvSpPr>
        <xdr:cNvPr id="93" name="テキスト ボックス 92"/>
        <xdr:cNvSpPr txBox="1"/>
      </xdr:nvSpPr>
      <xdr:spPr>
        <a:xfrm>
          <a:off x="1828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117022</xdr:rowOff>
    </xdr:from>
    <xdr:to>
      <xdr:col>1</xdr:col>
      <xdr:colOff>676275</xdr:colOff>
      <xdr:row>42</xdr:row>
      <xdr:rowOff>47172</xdr:rowOff>
    </xdr:to>
    <xdr:sp macro="" textlink="">
      <xdr:nvSpPr>
        <xdr:cNvPr id="94" name="円/楕円 93"/>
        <xdr:cNvSpPr/>
      </xdr:nvSpPr>
      <xdr:spPr>
        <a:xfrm>
          <a:off x="1270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31949</xdr:rowOff>
    </xdr:from>
    <xdr:ext cx="762000" cy="259045"/>
    <xdr:sp macro="" textlink="">
      <xdr:nvSpPr>
        <xdr:cNvPr id="95" name="テキスト ボックス 94"/>
        <xdr:cNvSpPr txBox="1"/>
      </xdr:nvSpPr>
      <xdr:spPr>
        <a:xfrm>
          <a:off x="939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11.1</a:t>
          </a:r>
          <a:r>
            <a:rPr kumimoji="1" lang="ja-JP" altLang="en-US" sz="1300">
              <a:latin typeface="ＭＳ Ｐゴシック"/>
            </a:rPr>
            <a:t>％で、類似団体内平均値と比べて低い水準を維持している。これは指定管理者制度の導入など施設運営の効率化や光熱水費の削減などに努めてきた結果であり、今後も公の施設等の見直しに努める。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151493</xdr:rowOff>
    </xdr:to>
    <xdr:cxnSp macro="">
      <xdr:nvCxnSpPr>
        <xdr:cNvPr id="130" name="直線コネクタ 129"/>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118836</xdr:rowOff>
    </xdr:to>
    <xdr:cxnSp macro="">
      <xdr:nvCxnSpPr>
        <xdr:cNvPr id="133" name="直線コネクタ 132"/>
        <xdr:cNvCxnSpPr/>
      </xdr:nvCxnSpPr>
      <xdr:spPr>
        <a:xfrm flipV="1">
          <a:off x="14782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5" name="テキスト ボックス 134"/>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162379</xdr:rowOff>
    </xdr:to>
    <xdr:cxnSp macro="">
      <xdr:nvCxnSpPr>
        <xdr:cNvPr id="136" name="直線コネクタ 135"/>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8" name="テキスト ボックス 137"/>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162379</xdr:rowOff>
    </xdr:to>
    <xdr:cxnSp macro="">
      <xdr:nvCxnSpPr>
        <xdr:cNvPr id="139" name="直線コネクタ 138"/>
        <xdr:cNvCxnSpPr/>
      </xdr:nvCxnSpPr>
      <xdr:spPr>
        <a:xfrm>
          <a:off x="13004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41" name="テキスト ボックス 14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3" name="テキスト ボックス 142"/>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9" name="円/楕円 148"/>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0"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1" name="円/楕円 150"/>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2" name="テキスト ボックス 151"/>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3" name="円/楕円 152"/>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4" name="テキスト ボックス 153"/>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5" name="円/楕円 154"/>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6" name="テキスト ボックス 155"/>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7" name="円/楕円 156"/>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8" name="テキスト ボックス 157"/>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17.0</a:t>
          </a:r>
          <a:r>
            <a:rPr kumimoji="1" lang="ja-JP" altLang="en-US" sz="1300">
              <a:latin typeface="ＭＳ Ｐゴシック"/>
            </a:rPr>
            <a:t>％と類似団体内平均値と比べて高い水準にある。また、前年度と比べても、障害者福祉施策や保育施策に係る経費の増などにより、</a:t>
          </a:r>
          <a:r>
            <a:rPr kumimoji="1" lang="en-US" altLang="ja-JP" sz="1300">
              <a:latin typeface="ＭＳ Ｐゴシック"/>
            </a:rPr>
            <a:t>0.8</a:t>
          </a:r>
          <a:r>
            <a:rPr kumimoji="1" lang="ja-JP" altLang="en-US" sz="1300">
              <a:latin typeface="ＭＳ Ｐゴシック"/>
            </a:rPr>
            <a:t>ポイント上昇している。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127000</xdr:rowOff>
    </xdr:to>
    <xdr:cxnSp macro="">
      <xdr:nvCxnSpPr>
        <xdr:cNvPr id="191" name="直線コネクタ 190"/>
        <xdr:cNvCxnSpPr/>
      </xdr:nvCxnSpPr>
      <xdr:spPr>
        <a:xfrm>
          <a:off x="3987800" y="10261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92727</xdr:rowOff>
    </xdr:from>
    <xdr:ext cx="762000" cy="259045"/>
    <xdr:sp macro="" textlink="">
      <xdr:nvSpPr>
        <xdr:cNvPr id="192" name="扶助費平均値テキスト"/>
        <xdr:cNvSpPr txBox="1"/>
      </xdr:nvSpPr>
      <xdr:spPr>
        <a:xfrm>
          <a:off x="4914900" y="1003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146050</xdr:rowOff>
    </xdr:to>
    <xdr:cxnSp macro="">
      <xdr:nvCxnSpPr>
        <xdr:cNvPr id="194" name="直線コネクタ 193"/>
        <xdr:cNvCxnSpPr/>
      </xdr:nvCxnSpPr>
      <xdr:spPr>
        <a:xfrm>
          <a:off x="3098800" y="1020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149877</xdr:rowOff>
    </xdr:from>
    <xdr:ext cx="736600" cy="259045"/>
    <xdr:sp macro="" textlink="">
      <xdr:nvSpPr>
        <xdr:cNvPr id="196" name="テキスト ボックス 195"/>
        <xdr:cNvSpPr txBox="1"/>
      </xdr:nvSpPr>
      <xdr:spPr>
        <a:xfrm>
          <a:off x="3606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88900</xdr:rowOff>
    </xdr:to>
    <xdr:cxnSp macro="">
      <xdr:nvCxnSpPr>
        <xdr:cNvPr id="197" name="直線コネクタ 196"/>
        <xdr:cNvCxnSpPr/>
      </xdr:nvCxnSpPr>
      <xdr:spPr>
        <a:xfrm>
          <a:off x="2209800" y="9994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9" name="テキスト ボックス 198"/>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58</xdr:row>
      <xdr:rowOff>50800</xdr:rowOff>
    </xdr:to>
    <xdr:cxnSp macro="">
      <xdr:nvCxnSpPr>
        <xdr:cNvPr id="200" name="直線コネクタ 199"/>
        <xdr:cNvCxnSpPr/>
      </xdr:nvCxnSpPr>
      <xdr:spPr>
        <a:xfrm>
          <a:off x="1320800" y="969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2" name="テキスト ボックス 20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4" name="テキスト ボックス 20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10" name="円/楕円 209"/>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48277</xdr:rowOff>
    </xdr:from>
    <xdr:ext cx="762000" cy="259045"/>
    <xdr:sp macro="" textlink="">
      <xdr:nvSpPr>
        <xdr:cNvPr id="211"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12" name="円/楕円 211"/>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13" name="テキスト ボックス 212"/>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14" name="円/楕円 213"/>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5" name="テキスト ボックス 214"/>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6" name="円/楕円 215"/>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7" name="テキスト ボックス 216"/>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8" name="円/楕円 21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149877</xdr:rowOff>
    </xdr:from>
    <xdr:ext cx="762000" cy="259045"/>
    <xdr:sp macro="" textlink="">
      <xdr:nvSpPr>
        <xdr:cNvPr id="219" name="テキスト ボックス 218"/>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その他の経費に係る経常収支比率は</a:t>
          </a:r>
          <a:r>
            <a:rPr kumimoji="1" lang="en-US" altLang="ja-JP" sz="1300">
              <a:latin typeface="ＭＳ Ｐゴシック"/>
            </a:rPr>
            <a:t>2</a:t>
          </a:r>
          <a:r>
            <a:rPr kumimoji="1" lang="ja-JP" altLang="en-US" sz="1300">
              <a:latin typeface="ＭＳ Ｐゴシック"/>
            </a:rPr>
            <a:t>年連続</a:t>
          </a:r>
          <a:r>
            <a:rPr kumimoji="1" lang="en-US" altLang="ja-JP" sz="1300">
              <a:latin typeface="ＭＳ Ｐゴシック"/>
            </a:rPr>
            <a:t>11.2</a:t>
          </a:r>
          <a:r>
            <a:rPr kumimoji="1" lang="ja-JP" altLang="en-US" sz="1300">
              <a:latin typeface="ＭＳ Ｐゴシック"/>
            </a:rPr>
            <a:t>％で、類似団体内平均値との差は縮小したものの、依然として高い水準にある。これは義務的な性格が強い国民健康保険、後期高齢者医療、介護保険等に対する繰出金が多額なためである。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88900</xdr:rowOff>
    </xdr:to>
    <xdr:cxnSp macro="">
      <xdr:nvCxnSpPr>
        <xdr:cNvPr id="252" name="直線コネクタ 251"/>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3"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88900</xdr:rowOff>
    </xdr:to>
    <xdr:cxnSp macro="">
      <xdr:nvCxnSpPr>
        <xdr:cNvPr id="255" name="直線コネクタ 254"/>
        <xdr:cNvCxnSpPr/>
      </xdr:nvCxnSpPr>
      <xdr:spPr>
        <a:xfrm>
          <a:off x="14782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7" name="テキスト ボックス 256"/>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146050</xdr:rowOff>
    </xdr:to>
    <xdr:cxnSp macro="">
      <xdr:nvCxnSpPr>
        <xdr:cNvPr id="258" name="直線コネクタ 257"/>
        <xdr:cNvCxnSpPr/>
      </xdr:nvCxnSpPr>
      <xdr:spPr>
        <a:xfrm>
          <a:off x="13893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0" name="テキスト ボックス 259"/>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107950</xdr:rowOff>
    </xdr:to>
    <xdr:cxnSp macro="">
      <xdr:nvCxnSpPr>
        <xdr:cNvPr id="261" name="直線コネクタ 260"/>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3" name="テキスト ボックス 262"/>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5" name="テキスト ボックス 26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1" name="円/楕円 270"/>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72"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3" name="円/楕円 272"/>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74" name="テキスト ボックス 27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5" name="円/楕円 274"/>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6" name="テキスト ボックス 275"/>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7" name="円/楕円 276"/>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143527</xdr:rowOff>
    </xdr:from>
    <xdr:ext cx="762000" cy="259045"/>
    <xdr:sp macro="" textlink="">
      <xdr:nvSpPr>
        <xdr:cNvPr id="278" name="テキスト ボックス 277"/>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9" name="円/楕円 278"/>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80" name="テキスト ボックス 279"/>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13.0</a:t>
          </a:r>
          <a:r>
            <a:rPr kumimoji="1" lang="ja-JP" altLang="en-US" sz="1300">
              <a:latin typeface="ＭＳ Ｐゴシック"/>
            </a:rPr>
            <a:t>％で、前年度から</a:t>
          </a:r>
          <a:r>
            <a:rPr kumimoji="1" lang="en-US" altLang="ja-JP" sz="1300">
              <a:latin typeface="ＭＳ Ｐゴシック"/>
            </a:rPr>
            <a:t>0.8</a:t>
          </a:r>
          <a:r>
            <a:rPr kumimoji="1" lang="ja-JP" altLang="en-US" sz="1300">
              <a:latin typeface="ＭＳ Ｐゴシック"/>
            </a:rPr>
            <a:t>％減少したものの類似団体内平均値と比べて高い水準にある。これは、公営企業などへの繰出しが多額になっていること及び名古屋港を管理する一部事務組合を設置し、負担金を支出していることが主な要因であると考えられ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25</a:t>
          </a:r>
          <a:r>
            <a:rPr kumimoji="1" lang="ja-JP" altLang="en-US" sz="1300">
              <a:latin typeface="ＭＳ Ｐゴシック"/>
            </a:rPr>
            <a:t>年度は土地開発公社に対し用地取得に係る臨時的な負担金を支出した。</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127000</xdr:rowOff>
    </xdr:from>
    <xdr:to>
      <xdr:col>24</xdr:col>
      <xdr:colOff>31750</xdr:colOff>
      <xdr:row>41</xdr:row>
      <xdr:rowOff>107950</xdr:rowOff>
    </xdr:to>
    <xdr:cxnSp macro="">
      <xdr:nvCxnSpPr>
        <xdr:cNvPr id="313" name="直線コネクタ 312"/>
        <xdr:cNvCxnSpPr/>
      </xdr:nvCxnSpPr>
      <xdr:spPr>
        <a:xfrm flipV="1">
          <a:off x="15671800" y="698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4"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107950</xdr:rowOff>
    </xdr:from>
    <xdr:to>
      <xdr:col>22</xdr:col>
      <xdr:colOff>565150</xdr:colOff>
      <xdr:row>41</xdr:row>
      <xdr:rowOff>107950</xdr:rowOff>
    </xdr:to>
    <xdr:cxnSp macro="">
      <xdr:nvCxnSpPr>
        <xdr:cNvPr id="316" name="直線コネクタ 315"/>
        <xdr:cNvCxnSpPr/>
      </xdr:nvCxnSpPr>
      <xdr:spPr>
        <a:xfrm>
          <a:off x="147828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16527</xdr:rowOff>
    </xdr:from>
    <xdr:ext cx="736600" cy="259045"/>
    <xdr:sp macro="" textlink="">
      <xdr:nvSpPr>
        <xdr:cNvPr id="318" name="テキスト ボックス 317"/>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12700</xdr:rowOff>
    </xdr:from>
    <xdr:to>
      <xdr:col>21</xdr:col>
      <xdr:colOff>361950</xdr:colOff>
      <xdr:row>41</xdr:row>
      <xdr:rowOff>107950</xdr:rowOff>
    </xdr:to>
    <xdr:cxnSp macro="">
      <xdr:nvCxnSpPr>
        <xdr:cNvPr id="319" name="直線コネクタ 318"/>
        <xdr:cNvCxnSpPr/>
      </xdr:nvCxnSpPr>
      <xdr:spPr>
        <a:xfrm>
          <a:off x="13893800" y="7042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1" name="テキスト ボックス 320"/>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12700</xdr:rowOff>
    </xdr:from>
    <xdr:to>
      <xdr:col>20</xdr:col>
      <xdr:colOff>158750</xdr:colOff>
      <xdr:row>42</xdr:row>
      <xdr:rowOff>69850</xdr:rowOff>
    </xdr:to>
    <xdr:cxnSp macro="">
      <xdr:nvCxnSpPr>
        <xdr:cNvPr id="322" name="直線コネクタ 321"/>
        <xdr:cNvCxnSpPr/>
      </xdr:nvCxnSpPr>
      <xdr:spPr>
        <a:xfrm flipV="1">
          <a:off x="13004800" y="7042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4" name="テキスト ボックス 323"/>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6" name="テキスト ボックス 325"/>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76200</xdr:rowOff>
    </xdr:from>
    <xdr:to>
      <xdr:col>24</xdr:col>
      <xdr:colOff>82550</xdr:colOff>
      <xdr:row>41</xdr:row>
      <xdr:rowOff>6350</xdr:rowOff>
    </xdr:to>
    <xdr:sp macro="" textlink="">
      <xdr:nvSpPr>
        <xdr:cNvPr id="332" name="円/楕円 331"/>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48277</xdr:rowOff>
    </xdr:from>
    <xdr:ext cx="762000" cy="259045"/>
    <xdr:sp macro="" textlink="">
      <xdr:nvSpPr>
        <xdr:cNvPr id="333" name="補助費等該当値テキスト"/>
        <xdr:cNvSpPr txBox="1"/>
      </xdr:nvSpPr>
      <xdr:spPr>
        <a:xfrm>
          <a:off x="16598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57150</xdr:rowOff>
    </xdr:from>
    <xdr:to>
      <xdr:col>22</xdr:col>
      <xdr:colOff>615950</xdr:colOff>
      <xdr:row>41</xdr:row>
      <xdr:rowOff>158750</xdr:rowOff>
    </xdr:to>
    <xdr:sp macro="" textlink="">
      <xdr:nvSpPr>
        <xdr:cNvPr id="334" name="円/楕円 333"/>
        <xdr:cNvSpPr/>
      </xdr:nvSpPr>
      <xdr:spPr>
        <a:xfrm>
          <a:off x="15621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143527</xdr:rowOff>
    </xdr:from>
    <xdr:ext cx="736600" cy="259045"/>
    <xdr:sp macro="" textlink="">
      <xdr:nvSpPr>
        <xdr:cNvPr id="335" name="テキスト ボックス 334"/>
        <xdr:cNvSpPr txBox="1"/>
      </xdr:nvSpPr>
      <xdr:spPr>
        <a:xfrm>
          <a:off x="15290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57150</xdr:rowOff>
    </xdr:from>
    <xdr:to>
      <xdr:col>21</xdr:col>
      <xdr:colOff>412750</xdr:colOff>
      <xdr:row>41</xdr:row>
      <xdr:rowOff>158750</xdr:rowOff>
    </xdr:to>
    <xdr:sp macro="" textlink="">
      <xdr:nvSpPr>
        <xdr:cNvPr id="336" name="円/楕円 335"/>
        <xdr:cNvSpPr/>
      </xdr:nvSpPr>
      <xdr:spPr>
        <a:xfrm>
          <a:off x="14732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143527</xdr:rowOff>
    </xdr:from>
    <xdr:ext cx="762000" cy="259045"/>
    <xdr:sp macro="" textlink="">
      <xdr:nvSpPr>
        <xdr:cNvPr id="337" name="テキスト ボックス 336"/>
        <xdr:cNvSpPr txBox="1"/>
      </xdr:nvSpPr>
      <xdr:spPr>
        <a:xfrm>
          <a:off x="14401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133350</xdr:rowOff>
    </xdr:from>
    <xdr:to>
      <xdr:col>20</xdr:col>
      <xdr:colOff>209550</xdr:colOff>
      <xdr:row>41</xdr:row>
      <xdr:rowOff>63500</xdr:rowOff>
    </xdr:to>
    <xdr:sp macro="" textlink="">
      <xdr:nvSpPr>
        <xdr:cNvPr id="338" name="円/楕円 337"/>
        <xdr:cNvSpPr/>
      </xdr:nvSpPr>
      <xdr:spPr>
        <a:xfrm>
          <a:off x="13843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48277</xdr:rowOff>
    </xdr:from>
    <xdr:ext cx="762000" cy="259045"/>
    <xdr:sp macro="" textlink="">
      <xdr:nvSpPr>
        <xdr:cNvPr id="339" name="テキスト ボックス 338"/>
        <xdr:cNvSpPr txBox="1"/>
      </xdr:nvSpPr>
      <xdr:spPr>
        <a:xfrm>
          <a:off x="13512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19050</xdr:rowOff>
    </xdr:from>
    <xdr:to>
      <xdr:col>19</xdr:col>
      <xdr:colOff>6350</xdr:colOff>
      <xdr:row>42</xdr:row>
      <xdr:rowOff>120650</xdr:rowOff>
    </xdr:to>
    <xdr:sp macro="" textlink="">
      <xdr:nvSpPr>
        <xdr:cNvPr id="340" name="円/楕円 339"/>
        <xdr:cNvSpPr/>
      </xdr:nvSpPr>
      <xdr:spPr>
        <a:xfrm>
          <a:off x="129540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105427</xdr:rowOff>
    </xdr:from>
    <xdr:ext cx="762000" cy="259045"/>
    <xdr:sp macro="" textlink="">
      <xdr:nvSpPr>
        <xdr:cNvPr id="341" name="テキスト ボックス 340"/>
        <xdr:cNvSpPr txBox="1"/>
      </xdr:nvSpPr>
      <xdr:spPr>
        <a:xfrm>
          <a:off x="12623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年度以降、発行額が増加した臨時財政対策債などの償還の開始や、地方債現在高の圧縮の観点から借換を抑制したこと等により公債償還金が増加し、公債費に係る経常収支比率は前年度と比較すると</a:t>
          </a:r>
          <a:r>
            <a:rPr kumimoji="1" lang="en-US" altLang="ja-JP" sz="1300">
              <a:latin typeface="ＭＳ Ｐゴシック"/>
            </a:rPr>
            <a:t>0.4</a:t>
          </a:r>
          <a:r>
            <a:rPr kumimoji="1" lang="ja-JP" altLang="en-US" sz="1300">
              <a:latin typeface="ＭＳ Ｐゴシック"/>
            </a:rPr>
            <a:t>ポイント上昇したものの、類似団体内平均値をやや下回る水準で推移している。</a:t>
          </a:r>
          <a:endParaRPr kumimoji="1" lang="en-US" altLang="ja-JP" sz="1300">
            <a:latin typeface="ＭＳ Ｐゴシック"/>
          </a:endParaRPr>
        </a:p>
        <a:p>
          <a:r>
            <a:rPr kumimoji="1" lang="ja-JP" altLang="en-US" sz="1300">
              <a:latin typeface="ＭＳ Ｐゴシック"/>
            </a:rPr>
            <a:t>　今後も地方債発行にあたり、実質公債費比率や地方債現在高等に注視しながら、将来世代に過度の負担を残さないように十分留意する必要がある。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26307</xdr:rowOff>
    </xdr:from>
    <xdr:to>
      <xdr:col>7</xdr:col>
      <xdr:colOff>15875</xdr:colOff>
      <xdr:row>77</xdr:row>
      <xdr:rowOff>69850</xdr:rowOff>
    </xdr:to>
    <xdr:cxnSp macro="">
      <xdr:nvCxnSpPr>
        <xdr:cNvPr id="376" name="直線コネクタ 375"/>
        <xdr:cNvCxnSpPr/>
      </xdr:nvCxnSpPr>
      <xdr:spPr>
        <a:xfrm>
          <a:off x="3987800" y="1322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7"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15421</xdr:rowOff>
    </xdr:from>
    <xdr:to>
      <xdr:col>5</xdr:col>
      <xdr:colOff>549275</xdr:colOff>
      <xdr:row>77</xdr:row>
      <xdr:rowOff>26307</xdr:rowOff>
    </xdr:to>
    <xdr:cxnSp macro="">
      <xdr:nvCxnSpPr>
        <xdr:cNvPr id="379" name="直線コネクタ 378"/>
        <xdr:cNvCxnSpPr/>
      </xdr:nvCxnSpPr>
      <xdr:spPr>
        <a:xfrm>
          <a:off x="3098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1" name="テキスト ボックス 380"/>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58964</xdr:rowOff>
    </xdr:to>
    <xdr:cxnSp macro="">
      <xdr:nvCxnSpPr>
        <xdr:cNvPr id="382" name="直線コネクタ 381"/>
        <xdr:cNvCxnSpPr/>
      </xdr:nvCxnSpPr>
      <xdr:spPr>
        <a:xfrm flipV="1">
          <a:off x="2209800" y="13217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4" name="テキスト ボックス 383"/>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154214</xdr:rowOff>
    </xdr:from>
    <xdr:to>
      <xdr:col>3</xdr:col>
      <xdr:colOff>142875</xdr:colOff>
      <xdr:row>77</xdr:row>
      <xdr:rowOff>58964</xdr:rowOff>
    </xdr:to>
    <xdr:cxnSp macro="">
      <xdr:nvCxnSpPr>
        <xdr:cNvPr id="385" name="直線コネクタ 384"/>
        <xdr:cNvCxnSpPr/>
      </xdr:nvCxnSpPr>
      <xdr:spPr>
        <a:xfrm>
          <a:off x="1320800" y="13184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7" name="テキスト ボックス 386"/>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5" name="円/楕円 394"/>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6"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146957</xdr:rowOff>
    </xdr:from>
    <xdr:to>
      <xdr:col>5</xdr:col>
      <xdr:colOff>600075</xdr:colOff>
      <xdr:row>77</xdr:row>
      <xdr:rowOff>77107</xdr:rowOff>
    </xdr:to>
    <xdr:sp macro="" textlink="">
      <xdr:nvSpPr>
        <xdr:cNvPr id="397" name="円/楕円 396"/>
        <xdr:cNvSpPr/>
      </xdr:nvSpPr>
      <xdr:spPr>
        <a:xfrm>
          <a:off x="3937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98" name="テキスト ボックス 397"/>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136071</xdr:rowOff>
    </xdr:from>
    <xdr:to>
      <xdr:col>4</xdr:col>
      <xdr:colOff>396875</xdr:colOff>
      <xdr:row>77</xdr:row>
      <xdr:rowOff>66221</xdr:rowOff>
    </xdr:to>
    <xdr:sp macro="" textlink="">
      <xdr:nvSpPr>
        <xdr:cNvPr id="399" name="円/楕円 398"/>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76399</xdr:rowOff>
    </xdr:from>
    <xdr:ext cx="762000" cy="259045"/>
    <xdr:sp macro="" textlink="">
      <xdr:nvSpPr>
        <xdr:cNvPr id="400" name="テキスト ボックス 399"/>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8164</xdr:rowOff>
    </xdr:from>
    <xdr:to>
      <xdr:col>3</xdr:col>
      <xdr:colOff>193675</xdr:colOff>
      <xdr:row>77</xdr:row>
      <xdr:rowOff>109764</xdr:rowOff>
    </xdr:to>
    <xdr:sp macro="" textlink="">
      <xdr:nvSpPr>
        <xdr:cNvPr id="401" name="円/楕円 400"/>
        <xdr:cNvSpPr/>
      </xdr:nvSpPr>
      <xdr:spPr>
        <a:xfrm>
          <a:off x="2159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119941</xdr:rowOff>
    </xdr:from>
    <xdr:ext cx="762000" cy="259045"/>
    <xdr:sp macro="" textlink="">
      <xdr:nvSpPr>
        <xdr:cNvPr id="402" name="テキスト ボックス 401"/>
        <xdr:cNvSpPr txBox="1"/>
      </xdr:nvSpPr>
      <xdr:spPr>
        <a:xfrm>
          <a:off x="1828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103414</xdr:rowOff>
    </xdr:from>
    <xdr:to>
      <xdr:col>1</xdr:col>
      <xdr:colOff>676275</xdr:colOff>
      <xdr:row>77</xdr:row>
      <xdr:rowOff>33564</xdr:rowOff>
    </xdr:to>
    <xdr:sp macro="" textlink="">
      <xdr:nvSpPr>
        <xdr:cNvPr id="403" name="円/楕円 402"/>
        <xdr:cNvSpPr/>
      </xdr:nvSpPr>
      <xdr:spPr>
        <a:xfrm>
          <a:off x="1270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43742</xdr:rowOff>
    </xdr:from>
    <xdr:ext cx="762000" cy="259045"/>
    <xdr:sp macro="" textlink="">
      <xdr:nvSpPr>
        <xdr:cNvPr id="404" name="テキスト ボックス 403"/>
        <xdr:cNvSpPr txBox="1"/>
      </xdr:nvSpPr>
      <xdr:spPr>
        <a:xfrm>
          <a:off x="939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人件費、扶助費、物件費、補助費等及びその他の分析欄を参照。</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30987</xdr:rowOff>
    </xdr:from>
    <xdr:to>
      <xdr:col>24</xdr:col>
      <xdr:colOff>31750</xdr:colOff>
      <xdr:row>80</xdr:row>
      <xdr:rowOff>30987</xdr:rowOff>
    </xdr:to>
    <xdr:cxnSp macro="">
      <xdr:nvCxnSpPr>
        <xdr:cNvPr id="435" name="直線コネクタ 434"/>
        <xdr:cNvCxnSpPr/>
      </xdr:nvCxnSpPr>
      <xdr:spPr>
        <a:xfrm>
          <a:off x="15671800" y="13746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30987</xdr:rowOff>
    </xdr:from>
    <xdr:to>
      <xdr:col>22</xdr:col>
      <xdr:colOff>565150</xdr:colOff>
      <xdr:row>80</xdr:row>
      <xdr:rowOff>40132</xdr:rowOff>
    </xdr:to>
    <xdr:cxnSp macro="">
      <xdr:nvCxnSpPr>
        <xdr:cNvPr id="438" name="直線コネクタ 437"/>
        <xdr:cNvCxnSpPr/>
      </xdr:nvCxnSpPr>
      <xdr:spPr>
        <a:xfrm flipV="1">
          <a:off x="14782800" y="13746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0" name="テキスト ボックス 43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80</xdr:row>
      <xdr:rowOff>40132</xdr:rowOff>
    </xdr:to>
    <xdr:cxnSp macro="">
      <xdr:nvCxnSpPr>
        <xdr:cNvPr id="441" name="直線コネクタ 440"/>
        <xdr:cNvCxnSpPr/>
      </xdr:nvCxnSpPr>
      <xdr:spPr>
        <a:xfrm>
          <a:off x="13893800" y="13682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79</xdr:row>
      <xdr:rowOff>138430</xdr:rowOff>
    </xdr:to>
    <xdr:cxnSp macro="">
      <xdr:nvCxnSpPr>
        <xdr:cNvPr id="444" name="直線コネクタ 443"/>
        <xdr:cNvCxnSpPr/>
      </xdr:nvCxnSpPr>
      <xdr:spPr>
        <a:xfrm>
          <a:off x="13004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48" name="テキスト ボックス 44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151637</xdr:rowOff>
    </xdr:from>
    <xdr:to>
      <xdr:col>24</xdr:col>
      <xdr:colOff>82550</xdr:colOff>
      <xdr:row>80</xdr:row>
      <xdr:rowOff>81787</xdr:rowOff>
    </xdr:to>
    <xdr:sp macro="" textlink="">
      <xdr:nvSpPr>
        <xdr:cNvPr id="454" name="円/楕円 453"/>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123714</xdr:rowOff>
    </xdr:from>
    <xdr:ext cx="762000" cy="259045"/>
    <xdr:sp macro="" textlink="">
      <xdr:nvSpPr>
        <xdr:cNvPr id="455" name="公債費以外該当値テキスト"/>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151637</xdr:rowOff>
    </xdr:from>
    <xdr:to>
      <xdr:col>22</xdr:col>
      <xdr:colOff>615950</xdr:colOff>
      <xdr:row>80</xdr:row>
      <xdr:rowOff>81787</xdr:rowOff>
    </xdr:to>
    <xdr:sp macro="" textlink="">
      <xdr:nvSpPr>
        <xdr:cNvPr id="456" name="円/楕円 455"/>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66564</xdr:rowOff>
    </xdr:from>
    <xdr:ext cx="736600" cy="259045"/>
    <xdr:sp macro="" textlink="">
      <xdr:nvSpPr>
        <xdr:cNvPr id="457" name="テキスト ボックス 456"/>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160782</xdr:rowOff>
    </xdr:from>
    <xdr:to>
      <xdr:col>21</xdr:col>
      <xdr:colOff>412750</xdr:colOff>
      <xdr:row>80</xdr:row>
      <xdr:rowOff>90932</xdr:rowOff>
    </xdr:to>
    <xdr:sp macro="" textlink="">
      <xdr:nvSpPr>
        <xdr:cNvPr id="458" name="円/楕円 457"/>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75709</xdr:rowOff>
    </xdr:from>
    <xdr:ext cx="762000" cy="259045"/>
    <xdr:sp macro="" textlink="">
      <xdr:nvSpPr>
        <xdr:cNvPr id="459" name="テキスト ボックス 458"/>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60" name="円/楕円 459"/>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61" name="テキスト ボックス 460"/>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32765</xdr:rowOff>
    </xdr:from>
    <xdr:to>
      <xdr:col>19</xdr:col>
      <xdr:colOff>6350</xdr:colOff>
      <xdr:row>79</xdr:row>
      <xdr:rowOff>134365</xdr:rowOff>
    </xdr:to>
    <xdr:sp macro="" textlink="">
      <xdr:nvSpPr>
        <xdr:cNvPr id="462" name="円/楕円 461"/>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119142</xdr:rowOff>
    </xdr:from>
    <xdr:ext cx="762000" cy="259045"/>
    <xdr:sp macro="" textlink="">
      <xdr:nvSpPr>
        <xdr:cNvPr id="463" name="テキスト ボックス 462"/>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132060</xdr:rowOff>
    </xdr:from>
    <xdr:to>
      <xdr:col>4</xdr:col>
      <xdr:colOff>1117600</xdr:colOff>
      <xdr:row>14</xdr:row>
      <xdr:rowOff>4181</xdr:rowOff>
    </xdr:to>
    <xdr:cxnSp macro="">
      <xdr:nvCxnSpPr>
        <xdr:cNvPr id="48" name="直線コネクタ 47"/>
        <xdr:cNvCxnSpPr/>
      </xdr:nvCxnSpPr>
      <xdr:spPr bwMode="auto">
        <a:xfrm>
          <a:off x="5003800" y="2408535"/>
          <a:ext cx="647700" cy="4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43415</xdr:rowOff>
    </xdr:from>
    <xdr:ext cx="762000" cy="259045"/>
    <xdr:sp macro="" textlink="">
      <xdr:nvSpPr>
        <xdr:cNvPr id="49" name="人口1人当たり決算額の推移平均値テキスト130"/>
        <xdr:cNvSpPr txBox="1"/>
      </xdr:nvSpPr>
      <xdr:spPr>
        <a:xfrm>
          <a:off x="5740400" y="283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141204</xdr:rowOff>
    </xdr:from>
    <xdr:to>
      <xdr:col>4</xdr:col>
      <xdr:colOff>469900</xdr:colOff>
      <xdr:row>13</xdr:row>
      <xdr:rowOff>132060</xdr:rowOff>
    </xdr:to>
    <xdr:cxnSp macro="">
      <xdr:nvCxnSpPr>
        <xdr:cNvPr id="51" name="直線コネクタ 50"/>
        <xdr:cNvCxnSpPr/>
      </xdr:nvCxnSpPr>
      <xdr:spPr bwMode="auto">
        <a:xfrm>
          <a:off x="4305300" y="2246229"/>
          <a:ext cx="698500" cy="16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61155</xdr:rowOff>
    </xdr:from>
    <xdr:ext cx="736600" cy="259045"/>
    <xdr:sp macro="" textlink="">
      <xdr:nvSpPr>
        <xdr:cNvPr id="53" name="テキスト ボックス 52"/>
        <xdr:cNvSpPr txBox="1"/>
      </xdr:nvSpPr>
      <xdr:spPr>
        <a:xfrm>
          <a:off x="4622800" y="285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60188</xdr:rowOff>
    </xdr:from>
    <xdr:to>
      <xdr:col>3</xdr:col>
      <xdr:colOff>904875</xdr:colOff>
      <xdr:row>12</xdr:row>
      <xdr:rowOff>141204</xdr:rowOff>
    </xdr:to>
    <xdr:cxnSp macro="">
      <xdr:nvCxnSpPr>
        <xdr:cNvPr id="54" name="直線コネクタ 53"/>
        <xdr:cNvCxnSpPr/>
      </xdr:nvCxnSpPr>
      <xdr:spPr bwMode="auto">
        <a:xfrm>
          <a:off x="3606800" y="2165213"/>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96679</xdr:rowOff>
    </xdr:from>
    <xdr:ext cx="762000" cy="259045"/>
    <xdr:sp macro="" textlink="">
      <xdr:nvSpPr>
        <xdr:cNvPr id="56" name="テキスト ボックス 55"/>
        <xdr:cNvSpPr txBox="1"/>
      </xdr:nvSpPr>
      <xdr:spPr>
        <a:xfrm>
          <a:off x="3924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144404</xdr:rowOff>
    </xdr:from>
    <xdr:to>
      <xdr:col>3</xdr:col>
      <xdr:colOff>206375</xdr:colOff>
      <xdr:row>12</xdr:row>
      <xdr:rowOff>60188</xdr:rowOff>
    </xdr:to>
    <xdr:cxnSp macro="">
      <xdr:nvCxnSpPr>
        <xdr:cNvPr id="57" name="直線コネクタ 56"/>
        <xdr:cNvCxnSpPr/>
      </xdr:nvCxnSpPr>
      <xdr:spPr bwMode="auto">
        <a:xfrm>
          <a:off x="2908300" y="2077979"/>
          <a:ext cx="698500" cy="8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61932</xdr:rowOff>
    </xdr:from>
    <xdr:ext cx="762000" cy="259045"/>
    <xdr:sp macro="" textlink="">
      <xdr:nvSpPr>
        <xdr:cNvPr id="59" name="テキスト ボックス 58"/>
        <xdr:cNvSpPr txBox="1"/>
      </xdr:nvSpPr>
      <xdr:spPr>
        <a:xfrm>
          <a:off x="32258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163156</xdr:rowOff>
    </xdr:from>
    <xdr:ext cx="762000" cy="259045"/>
    <xdr:sp macro="" textlink="">
      <xdr:nvSpPr>
        <xdr:cNvPr id="61" name="テキスト ボックス 60"/>
        <xdr:cNvSpPr txBox="1"/>
      </xdr:nvSpPr>
      <xdr:spPr>
        <a:xfrm>
          <a:off x="2527300" y="261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124831</xdr:rowOff>
    </xdr:from>
    <xdr:to>
      <xdr:col>5</xdr:col>
      <xdr:colOff>34925</xdr:colOff>
      <xdr:row>14</xdr:row>
      <xdr:rowOff>54981</xdr:rowOff>
    </xdr:to>
    <xdr:sp macro="" textlink="">
      <xdr:nvSpPr>
        <xdr:cNvPr id="67" name="円/楕円 66"/>
        <xdr:cNvSpPr/>
      </xdr:nvSpPr>
      <xdr:spPr bwMode="auto">
        <a:xfrm>
          <a:off x="5600700" y="24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141358</xdr:rowOff>
    </xdr:from>
    <xdr:ext cx="762000" cy="259045"/>
    <xdr:sp macro="" textlink="">
      <xdr:nvSpPr>
        <xdr:cNvPr id="68" name="人口1人当たり決算額の推移該当値テキスト130"/>
        <xdr:cNvSpPr txBox="1"/>
      </xdr:nvSpPr>
      <xdr:spPr>
        <a:xfrm>
          <a:off x="5740400" y="224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72,478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81260</xdr:rowOff>
    </xdr:from>
    <xdr:to>
      <xdr:col>4</xdr:col>
      <xdr:colOff>520700</xdr:colOff>
      <xdr:row>14</xdr:row>
      <xdr:rowOff>11410</xdr:rowOff>
    </xdr:to>
    <xdr:sp macro="" textlink="">
      <xdr:nvSpPr>
        <xdr:cNvPr id="69" name="円/楕円 68"/>
        <xdr:cNvSpPr/>
      </xdr:nvSpPr>
      <xdr:spPr bwMode="auto">
        <a:xfrm>
          <a:off x="4953000" y="235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21587</xdr:rowOff>
    </xdr:from>
    <xdr:ext cx="736600" cy="259045"/>
    <xdr:sp macro="" textlink="">
      <xdr:nvSpPr>
        <xdr:cNvPr id="70" name="テキスト ボックス 69"/>
        <xdr:cNvSpPr txBox="1"/>
      </xdr:nvSpPr>
      <xdr:spPr>
        <a:xfrm>
          <a:off x="4622800" y="212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90404</xdr:rowOff>
    </xdr:from>
    <xdr:to>
      <xdr:col>3</xdr:col>
      <xdr:colOff>955675</xdr:colOff>
      <xdr:row>13</xdr:row>
      <xdr:rowOff>20554</xdr:rowOff>
    </xdr:to>
    <xdr:sp macro="" textlink="">
      <xdr:nvSpPr>
        <xdr:cNvPr id="71" name="円/楕円 70"/>
        <xdr:cNvSpPr/>
      </xdr:nvSpPr>
      <xdr:spPr bwMode="auto">
        <a:xfrm>
          <a:off x="4254500" y="219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30731</xdr:rowOff>
    </xdr:from>
    <xdr:ext cx="762000" cy="259045"/>
    <xdr:sp macro="" textlink="">
      <xdr:nvSpPr>
        <xdr:cNvPr id="72" name="テキスト ボックス 71"/>
        <xdr:cNvSpPr txBox="1"/>
      </xdr:nvSpPr>
      <xdr:spPr>
        <a:xfrm>
          <a:off x="3924300" y="196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76,981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9388</xdr:rowOff>
    </xdr:from>
    <xdr:to>
      <xdr:col>3</xdr:col>
      <xdr:colOff>257175</xdr:colOff>
      <xdr:row>12</xdr:row>
      <xdr:rowOff>110988</xdr:rowOff>
    </xdr:to>
    <xdr:sp macro="" textlink="">
      <xdr:nvSpPr>
        <xdr:cNvPr id="73" name="円/楕円 72"/>
        <xdr:cNvSpPr/>
      </xdr:nvSpPr>
      <xdr:spPr bwMode="auto">
        <a:xfrm>
          <a:off x="3556000" y="211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121165</xdr:rowOff>
    </xdr:from>
    <xdr:ext cx="762000" cy="259045"/>
    <xdr:sp macro="" textlink="">
      <xdr:nvSpPr>
        <xdr:cNvPr id="74" name="テキスト ボックス 73"/>
        <xdr:cNvSpPr txBox="1"/>
      </xdr:nvSpPr>
      <xdr:spPr>
        <a:xfrm>
          <a:off x="3225800" y="188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78,753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93604</xdr:rowOff>
    </xdr:from>
    <xdr:to>
      <xdr:col>2</xdr:col>
      <xdr:colOff>692150</xdr:colOff>
      <xdr:row>12</xdr:row>
      <xdr:rowOff>23754</xdr:rowOff>
    </xdr:to>
    <xdr:sp macro="" textlink="">
      <xdr:nvSpPr>
        <xdr:cNvPr id="75" name="円/楕円 74"/>
        <xdr:cNvSpPr/>
      </xdr:nvSpPr>
      <xdr:spPr bwMode="auto">
        <a:xfrm>
          <a:off x="2857500" y="20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33931</xdr:rowOff>
    </xdr:from>
    <xdr:ext cx="762000" cy="259045"/>
    <xdr:sp macro="" textlink="">
      <xdr:nvSpPr>
        <xdr:cNvPr id="76" name="テキスト ボックス 75"/>
        <xdr:cNvSpPr txBox="1"/>
      </xdr:nvSpPr>
      <xdr:spPr>
        <a:xfrm>
          <a:off x="2527300" y="179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279796</xdr:rowOff>
    </xdr:from>
    <xdr:to>
      <xdr:col>4</xdr:col>
      <xdr:colOff>1117600</xdr:colOff>
      <xdr:row>34</xdr:row>
      <xdr:rowOff>35971</xdr:rowOff>
    </xdr:to>
    <xdr:cxnSp macro="">
      <xdr:nvCxnSpPr>
        <xdr:cNvPr id="108" name="直線コネクタ 107"/>
        <xdr:cNvCxnSpPr/>
      </xdr:nvCxnSpPr>
      <xdr:spPr bwMode="auto">
        <a:xfrm flipV="1">
          <a:off x="5003800" y="6204346"/>
          <a:ext cx="647700" cy="9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127281</xdr:rowOff>
    </xdr:from>
    <xdr:ext cx="762000" cy="259045"/>
    <xdr:sp macro="" textlink="">
      <xdr:nvSpPr>
        <xdr:cNvPr id="109" name="人口1人当たり決算額の推移平均値テキスト445"/>
        <xdr:cNvSpPr txBox="1"/>
      </xdr:nvSpPr>
      <xdr:spPr>
        <a:xfrm>
          <a:off x="5740400" y="6394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35971</xdr:rowOff>
    </xdr:from>
    <xdr:to>
      <xdr:col>4</xdr:col>
      <xdr:colOff>469900</xdr:colOff>
      <xdr:row>34</xdr:row>
      <xdr:rowOff>38029</xdr:rowOff>
    </xdr:to>
    <xdr:cxnSp macro="">
      <xdr:nvCxnSpPr>
        <xdr:cNvPr id="111" name="直線コネクタ 110"/>
        <xdr:cNvCxnSpPr/>
      </xdr:nvCxnSpPr>
      <xdr:spPr bwMode="auto">
        <a:xfrm flipV="1">
          <a:off x="4305300" y="6303421"/>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223659</xdr:rowOff>
    </xdr:from>
    <xdr:ext cx="736600" cy="259045"/>
    <xdr:sp macro="" textlink="">
      <xdr:nvSpPr>
        <xdr:cNvPr id="113" name="テキスト ボックス 112"/>
        <xdr:cNvSpPr txBox="1"/>
      </xdr:nvSpPr>
      <xdr:spPr>
        <a:xfrm>
          <a:off x="4622800" y="64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38029</xdr:rowOff>
    </xdr:from>
    <xdr:to>
      <xdr:col>3</xdr:col>
      <xdr:colOff>904875</xdr:colOff>
      <xdr:row>34</xdr:row>
      <xdr:rowOff>90332</xdr:rowOff>
    </xdr:to>
    <xdr:cxnSp macro="">
      <xdr:nvCxnSpPr>
        <xdr:cNvPr id="114" name="直線コネクタ 113"/>
        <xdr:cNvCxnSpPr/>
      </xdr:nvCxnSpPr>
      <xdr:spPr bwMode="auto">
        <a:xfrm flipV="1">
          <a:off x="3606800" y="6305479"/>
          <a:ext cx="698500" cy="5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215886</xdr:rowOff>
    </xdr:from>
    <xdr:ext cx="762000" cy="259045"/>
    <xdr:sp macro="" textlink="">
      <xdr:nvSpPr>
        <xdr:cNvPr id="116" name="テキスト ボックス 115"/>
        <xdr:cNvSpPr txBox="1"/>
      </xdr:nvSpPr>
      <xdr:spPr>
        <a:xfrm>
          <a:off x="3924300" y="648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336900</xdr:rowOff>
    </xdr:from>
    <xdr:to>
      <xdr:col>3</xdr:col>
      <xdr:colOff>206375</xdr:colOff>
      <xdr:row>34</xdr:row>
      <xdr:rowOff>90332</xdr:rowOff>
    </xdr:to>
    <xdr:cxnSp macro="">
      <xdr:nvCxnSpPr>
        <xdr:cNvPr id="117" name="直線コネクタ 116"/>
        <xdr:cNvCxnSpPr/>
      </xdr:nvCxnSpPr>
      <xdr:spPr bwMode="auto">
        <a:xfrm>
          <a:off x="2908300" y="6261450"/>
          <a:ext cx="698500" cy="9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147901</xdr:rowOff>
    </xdr:from>
    <xdr:ext cx="762000" cy="259045"/>
    <xdr:sp macro="" textlink="">
      <xdr:nvSpPr>
        <xdr:cNvPr id="119" name="テキスト ボックス 118"/>
        <xdr:cNvSpPr txBox="1"/>
      </xdr:nvSpPr>
      <xdr:spPr>
        <a:xfrm>
          <a:off x="3225800" y="641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35384</xdr:rowOff>
    </xdr:from>
    <xdr:ext cx="762000" cy="259045"/>
    <xdr:sp macro="" textlink="">
      <xdr:nvSpPr>
        <xdr:cNvPr id="121" name="テキスト ボックス 120"/>
        <xdr:cNvSpPr txBox="1"/>
      </xdr:nvSpPr>
      <xdr:spPr>
        <a:xfrm>
          <a:off x="2527300" y="63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228996</xdr:rowOff>
    </xdr:from>
    <xdr:to>
      <xdr:col>5</xdr:col>
      <xdr:colOff>34925</xdr:colOff>
      <xdr:row>33</xdr:row>
      <xdr:rowOff>330596</xdr:rowOff>
    </xdr:to>
    <xdr:sp macro="" textlink="">
      <xdr:nvSpPr>
        <xdr:cNvPr id="127" name="円/楕円 126"/>
        <xdr:cNvSpPr/>
      </xdr:nvSpPr>
      <xdr:spPr bwMode="auto">
        <a:xfrm>
          <a:off x="5600700" y="615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74073</xdr:rowOff>
    </xdr:from>
    <xdr:ext cx="762000" cy="259045"/>
    <xdr:sp macro="" textlink="">
      <xdr:nvSpPr>
        <xdr:cNvPr id="128" name="人口1人当たり決算額の推移該当値テキスト445"/>
        <xdr:cNvSpPr txBox="1"/>
      </xdr:nvSpPr>
      <xdr:spPr>
        <a:xfrm>
          <a:off x="5740400" y="599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27,908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328071</xdr:rowOff>
    </xdr:from>
    <xdr:to>
      <xdr:col>4</xdr:col>
      <xdr:colOff>520700</xdr:colOff>
      <xdr:row>34</xdr:row>
      <xdr:rowOff>86771</xdr:rowOff>
    </xdr:to>
    <xdr:sp macro="" textlink="">
      <xdr:nvSpPr>
        <xdr:cNvPr id="129" name="円/楕円 128"/>
        <xdr:cNvSpPr/>
      </xdr:nvSpPr>
      <xdr:spPr bwMode="auto">
        <a:xfrm>
          <a:off x="4953000" y="625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96948</xdr:rowOff>
    </xdr:from>
    <xdr:ext cx="736600" cy="259045"/>
    <xdr:sp macro="" textlink="">
      <xdr:nvSpPr>
        <xdr:cNvPr id="130" name="テキスト ボックス 129"/>
        <xdr:cNvSpPr txBox="1"/>
      </xdr:nvSpPr>
      <xdr:spPr>
        <a:xfrm>
          <a:off x="4622800" y="60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330129</xdr:rowOff>
    </xdr:from>
    <xdr:to>
      <xdr:col>3</xdr:col>
      <xdr:colOff>955675</xdr:colOff>
      <xdr:row>34</xdr:row>
      <xdr:rowOff>88829</xdr:rowOff>
    </xdr:to>
    <xdr:sp macro="" textlink="">
      <xdr:nvSpPr>
        <xdr:cNvPr id="131" name="円/楕円 130"/>
        <xdr:cNvSpPr/>
      </xdr:nvSpPr>
      <xdr:spPr bwMode="auto">
        <a:xfrm>
          <a:off x="4254500" y="625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99006</xdr:rowOff>
    </xdr:from>
    <xdr:ext cx="762000" cy="259045"/>
    <xdr:sp macro="" textlink="">
      <xdr:nvSpPr>
        <xdr:cNvPr id="132" name="テキスト ボックス 131"/>
        <xdr:cNvSpPr txBox="1"/>
      </xdr:nvSpPr>
      <xdr:spPr>
        <a:xfrm>
          <a:off x="3924300" y="602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39532</xdr:rowOff>
    </xdr:from>
    <xdr:to>
      <xdr:col>3</xdr:col>
      <xdr:colOff>257175</xdr:colOff>
      <xdr:row>34</xdr:row>
      <xdr:rowOff>141132</xdr:rowOff>
    </xdr:to>
    <xdr:sp macro="" textlink="">
      <xdr:nvSpPr>
        <xdr:cNvPr id="133" name="円/楕円 132"/>
        <xdr:cNvSpPr/>
      </xdr:nvSpPr>
      <xdr:spPr bwMode="auto">
        <a:xfrm>
          <a:off x="3556000" y="630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151309</xdr:rowOff>
    </xdr:from>
    <xdr:ext cx="762000" cy="259045"/>
    <xdr:sp macro="" textlink="">
      <xdr:nvSpPr>
        <xdr:cNvPr id="134" name="テキスト ボックス 133"/>
        <xdr:cNvSpPr txBox="1"/>
      </xdr:nvSpPr>
      <xdr:spPr>
        <a:xfrm>
          <a:off x="3225800" y="607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286100</xdr:rowOff>
    </xdr:from>
    <xdr:to>
      <xdr:col>2</xdr:col>
      <xdr:colOff>692150</xdr:colOff>
      <xdr:row>34</xdr:row>
      <xdr:rowOff>44800</xdr:rowOff>
    </xdr:to>
    <xdr:sp macro="" textlink="">
      <xdr:nvSpPr>
        <xdr:cNvPr id="135" name="円/楕円 134"/>
        <xdr:cNvSpPr/>
      </xdr:nvSpPr>
      <xdr:spPr bwMode="auto">
        <a:xfrm>
          <a:off x="2857500" y="621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54977</xdr:rowOff>
    </xdr:from>
    <xdr:ext cx="762000" cy="259045"/>
    <xdr:sp macro="" textlink="">
      <xdr:nvSpPr>
        <xdr:cNvPr id="136" name="テキスト ボックス 135"/>
        <xdr:cNvSpPr txBox="1"/>
      </xdr:nvSpPr>
      <xdr:spPr>
        <a:xfrm>
          <a:off x="2527300" y="59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＜財政調整基金残高／標準財政規模＞</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年度の財政調整基金残高は</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取り崩しが決算剰余金等の積み立てを上回ったため</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前年度に比べて</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億円減少し</a:t>
          </a:r>
          <a:r>
            <a:rPr kumimoji="1" lang="en-US" altLang="ja-JP" sz="900">
              <a:latin typeface="ＭＳ ゴシック" pitchFamily="49" charset="-128"/>
              <a:ea typeface="ＭＳ ゴシック" pitchFamily="49" charset="-128"/>
            </a:rPr>
            <a:t>､136</a:t>
          </a:r>
          <a:r>
            <a:rPr kumimoji="1" lang="ja-JP" altLang="en-US" sz="900">
              <a:latin typeface="ＭＳ ゴシック" pitchFamily="49" charset="-128"/>
              <a:ea typeface="ＭＳ ゴシック" pitchFamily="49" charset="-128"/>
            </a:rPr>
            <a:t>億円となった。また</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標準財政規模は前年度に比べて</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ポイント増加した。そのため</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それに対する割合は前年度に比べて</a:t>
          </a:r>
          <a:r>
            <a:rPr kumimoji="1" lang="en-US" altLang="ja-JP" sz="900">
              <a:latin typeface="ＭＳ ゴシック" pitchFamily="49" charset="-128"/>
              <a:ea typeface="ＭＳ ゴシック" pitchFamily="49" charset="-128"/>
            </a:rPr>
            <a:t>0.23</a:t>
          </a:r>
          <a:r>
            <a:rPr kumimoji="1" lang="ja-JP" altLang="en-US" sz="900">
              <a:latin typeface="ＭＳ ゴシック" pitchFamily="49" charset="-128"/>
              <a:ea typeface="ＭＳ ゴシック" pitchFamily="49" charset="-128"/>
            </a:rPr>
            <a:t>ポイント減少した。</a:t>
          </a:r>
        </a:p>
        <a:p>
          <a:r>
            <a:rPr kumimoji="1" lang="ja-JP" altLang="en-US" sz="900">
              <a:latin typeface="ＭＳ ゴシック" pitchFamily="49" charset="-128"/>
              <a:ea typeface="ＭＳ ゴシック" pitchFamily="49" charset="-128"/>
            </a:rPr>
            <a:t>＜実質収支額／標準財政規模＞</a:t>
          </a:r>
        </a:p>
        <a:p>
          <a:r>
            <a:rPr kumimoji="1" lang="ja-JP" altLang="en-US" sz="900">
              <a:latin typeface="ＭＳ ゴシック" pitchFamily="49" charset="-128"/>
              <a:ea typeface="ＭＳ ゴシック" pitchFamily="49" charset="-128"/>
            </a:rPr>
            <a:t>　総括表に記載のとおり、平成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年度の歳入歳出差引は前年度に比べて</a:t>
          </a:r>
          <a:r>
            <a:rPr kumimoji="1" lang="en-US" altLang="ja-JP" sz="900">
              <a:latin typeface="ＭＳ ゴシック" pitchFamily="49" charset="-128"/>
              <a:ea typeface="ＭＳ ゴシック" pitchFamily="49" charset="-128"/>
            </a:rPr>
            <a:t>42</a:t>
          </a:r>
          <a:r>
            <a:rPr kumimoji="1" lang="ja-JP" altLang="en-US" sz="900">
              <a:latin typeface="ＭＳ ゴシック" pitchFamily="49" charset="-128"/>
              <a:ea typeface="ＭＳ ゴシック" pitchFamily="49" charset="-128"/>
            </a:rPr>
            <a:t>億円減少したが、翌年度に繰越すべき財源が前年度に比べて</a:t>
          </a:r>
          <a:r>
            <a:rPr kumimoji="1" lang="en-US" altLang="ja-JP" sz="900">
              <a:latin typeface="ＭＳ ゴシック" pitchFamily="49" charset="-128"/>
              <a:ea typeface="ＭＳ ゴシック" pitchFamily="49" charset="-128"/>
            </a:rPr>
            <a:t>48</a:t>
          </a:r>
          <a:r>
            <a:rPr kumimoji="1" lang="ja-JP" altLang="en-US" sz="900">
              <a:latin typeface="ＭＳ ゴシック" pitchFamily="49" charset="-128"/>
              <a:ea typeface="ＭＳ ゴシック" pitchFamily="49" charset="-128"/>
            </a:rPr>
            <a:t>億円減少したため、実質収支は前年度に比べて</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億円増加し</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億円となった。そのため標準財政規模に対する割合も前年度に比べて増加した。</a:t>
          </a:r>
        </a:p>
        <a:p>
          <a:r>
            <a:rPr kumimoji="1" lang="ja-JP" altLang="en-US" sz="900">
              <a:latin typeface="ＭＳ ゴシック" pitchFamily="49" charset="-128"/>
              <a:ea typeface="ＭＳ ゴシック" pitchFamily="49" charset="-128"/>
            </a:rPr>
            <a:t>＜実質単年度収支／標準財政規模＞</a:t>
          </a:r>
        </a:p>
        <a:p>
          <a:r>
            <a:rPr kumimoji="1" lang="ja-JP" altLang="en-US" sz="9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平成</a:t>
          </a:r>
          <a:r>
            <a:rPr kumimoji="1" lang="en-US" altLang="ja-JP" sz="900">
              <a:solidFill>
                <a:sysClr val="windowText" lastClr="000000"/>
              </a:solidFill>
              <a:latin typeface="ＭＳ ゴシック" pitchFamily="49" charset="-128"/>
              <a:ea typeface="ＭＳ ゴシック" pitchFamily="49" charset="-128"/>
            </a:rPr>
            <a:t>25</a:t>
          </a:r>
          <a:r>
            <a:rPr kumimoji="1" lang="ja-JP" altLang="en-US" sz="900">
              <a:solidFill>
                <a:sysClr val="windowText" lastClr="000000"/>
              </a:solidFill>
              <a:latin typeface="ＭＳ ゴシック" pitchFamily="49" charset="-128"/>
              <a:ea typeface="ＭＳ ゴシック" pitchFamily="49" charset="-128"/>
            </a:rPr>
            <a:t>年度は</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単年度収支が</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億円と前年度に比べて</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億円増加したが</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財政調整基金からの取り崩しが前年度に比べて</a:t>
          </a:r>
          <a:r>
            <a:rPr kumimoji="1" lang="en-US" altLang="ja-JP" sz="900">
              <a:solidFill>
                <a:sysClr val="windowText" lastClr="000000"/>
              </a:solidFill>
              <a:latin typeface="ＭＳ ゴシック" pitchFamily="49" charset="-128"/>
              <a:ea typeface="ＭＳ ゴシック" pitchFamily="49" charset="-128"/>
            </a:rPr>
            <a:t>15</a:t>
          </a:r>
          <a:r>
            <a:rPr kumimoji="1" lang="ja-JP" altLang="en-US" sz="900">
              <a:solidFill>
                <a:sysClr val="windowText" lastClr="000000"/>
              </a:solidFill>
              <a:latin typeface="ＭＳ ゴシック" pitchFamily="49" charset="-128"/>
              <a:ea typeface="ＭＳ ゴシック" pitchFamily="49" charset="-128"/>
            </a:rPr>
            <a:t>億円増加したため</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実質単年度収支は前年度に比べて</a:t>
          </a:r>
          <a:r>
            <a:rPr kumimoji="1" lang="en-US" altLang="ja-JP" sz="900">
              <a:solidFill>
                <a:sysClr val="windowText" lastClr="000000"/>
              </a:solidFill>
              <a:latin typeface="ＭＳ ゴシック" pitchFamily="49" charset="-128"/>
              <a:ea typeface="ＭＳ ゴシック" pitchFamily="49" charset="-128"/>
            </a:rPr>
            <a:t>5</a:t>
          </a:r>
          <a:r>
            <a:rPr kumimoji="1" lang="ja-JP" altLang="en-US" sz="900">
              <a:solidFill>
                <a:sysClr val="windowText" lastClr="000000"/>
              </a:solidFill>
              <a:latin typeface="ＭＳ ゴシック" pitchFamily="49" charset="-128"/>
              <a:ea typeface="ＭＳ ゴシック" pitchFamily="49" charset="-128"/>
            </a:rPr>
            <a:t>億円減少した</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そのため、標準財政規模に対する割合も前年度に引き続き減少した</a:t>
          </a:r>
          <a:r>
            <a:rPr kumimoji="1" lang="en-US" altLang="ja-JP" sz="900">
              <a:solidFill>
                <a:sysClr val="windowText" lastClr="000000"/>
              </a:solidFill>
              <a:latin typeface="ＭＳ ゴシック" pitchFamily="49" charset="-128"/>
              <a:ea typeface="ＭＳ ゴシック" pitchFamily="49" charset="-128"/>
            </a:rPr>
            <a:t>｡</a:t>
          </a:r>
          <a:endParaRPr kumimoji="1" lang="ja-JP" altLang="en-US"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連結実質赤字は依然として発生していない。また、前年度と比べると、標準財政規模に対する実質収支額と資金剰余額の合計額の割合については</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これは、水道事業会計や下水道事業会計等において資金剰余額が増加したことや、自動車運送事業会計において、平成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年度に策定した経営健全化計画に基づき経営改善に努めたことにより、収益的収支が引き続き黒字となったこと及び経営健全化出資金を受入れたこと等による。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実質公債費比率の分子は、前年度と比べると、</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億円ほど増加している。</a:t>
          </a:r>
        </a:p>
        <a:p>
          <a:r>
            <a:rPr kumimoji="1" lang="ja-JP" altLang="en-US" sz="1400">
              <a:latin typeface="ＭＳ ゴシック" pitchFamily="49" charset="-128"/>
              <a:ea typeface="ＭＳ ゴシック" pitchFamily="49" charset="-128"/>
            </a:rPr>
            <a:t>　主に減債基金積立不足算定額が増加したことによるものであり、これは平成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年度の満期一括償還に係る地方債の償還額が増加したことに伴うものである。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将来負担比率の分子は、前年度と比べると、</a:t>
          </a:r>
          <a:r>
            <a:rPr kumimoji="1" lang="en-US" altLang="ja-JP" sz="1400">
              <a:latin typeface="ＭＳ ゴシック" pitchFamily="49" charset="-128"/>
              <a:ea typeface="ＭＳ ゴシック" pitchFamily="49" charset="-128"/>
            </a:rPr>
            <a:t>891</a:t>
          </a:r>
          <a:r>
            <a:rPr kumimoji="1" lang="ja-JP" altLang="en-US" sz="1400">
              <a:latin typeface="ＭＳ ゴシック" pitchFamily="49" charset="-128"/>
              <a:ea typeface="ＭＳ ゴシック" pitchFamily="49" charset="-128"/>
            </a:rPr>
            <a:t>億円ほど減少している。</a:t>
          </a:r>
        </a:p>
        <a:p>
          <a:r>
            <a:rPr kumimoji="1" lang="ja-JP" altLang="en-US" sz="1400">
              <a:latin typeface="ＭＳ ゴシック" pitchFamily="49" charset="-128"/>
              <a:ea typeface="ＭＳ ゴシック" pitchFamily="49" charset="-128"/>
            </a:rPr>
            <a:t>　これは、地方債現在高（臨時財政対策債を除く）が減少したこと、地下鉄等の公営企業債等繰入見込額が減少したこと及び土地開発公社等の設立法人等の負債額等負担見込額が減少したこと等による。</a:t>
          </a:r>
        </a:p>
        <a:p>
          <a:r>
            <a:rPr kumimoji="1" lang="ja-JP" altLang="en-US" sz="1400">
              <a:latin typeface="ＭＳ ゴシック" pitchFamily="49" charset="-128"/>
              <a:ea typeface="ＭＳ ゴシック" pitchFamily="49" charset="-128"/>
            </a:rPr>
            <a:t>　今後も世代間の負担の公平に配慮しつつ、将来世代に過度な負担を残さないよう、計画的な財政運営に努める。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1033032796</v>
      </c>
      <c r="BO4" s="379"/>
      <c r="BP4" s="379"/>
      <c r="BQ4" s="379"/>
      <c r="BR4" s="379"/>
      <c r="BS4" s="379"/>
      <c r="BT4" s="379"/>
      <c r="BU4" s="380"/>
      <c r="BV4" s="378">
        <v>1013608290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0.3</v>
      </c>
      <c r="CU4" s="554"/>
      <c r="CV4" s="554"/>
      <c r="CW4" s="554"/>
      <c r="CX4" s="554"/>
      <c r="CY4" s="554"/>
      <c r="CZ4" s="554"/>
      <c r="DA4" s="555"/>
      <c r="DB4" s="553">
        <v>0.2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1025506831</v>
      </c>
      <c r="BO5" s="384"/>
      <c r="BP5" s="384"/>
      <c r="BQ5" s="384"/>
      <c r="BR5" s="384"/>
      <c r="BS5" s="384"/>
      <c r="BT5" s="384"/>
      <c r="BU5" s="385"/>
      <c r="BV5" s="383">
        <v>1001930854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100.2</v>
      </c>
      <c r="CU5" s="354"/>
      <c r="CV5" s="354"/>
      <c r="CW5" s="354"/>
      <c r="CX5" s="354"/>
      <c r="CY5" s="354"/>
      <c r="CZ5" s="354"/>
      <c r="DA5" s="355"/>
      <c r="DB5" s="353">
        <v>99.8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7525965</v>
      </c>
      <c r="BO6" s="384"/>
      <c r="BP6" s="384"/>
      <c r="BQ6" s="384"/>
      <c r="BR6" s="384"/>
      <c r="BS6" s="384"/>
      <c r="BT6" s="384"/>
      <c r="BU6" s="385"/>
      <c r="BV6" s="383">
        <v>11677436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105.6</v>
      </c>
      <c r="CU6" s="528"/>
      <c r="CV6" s="528"/>
      <c r="CW6" s="528"/>
      <c r="CX6" s="528"/>
      <c r="CY6" s="528"/>
      <c r="CZ6" s="528"/>
      <c r="DA6" s="529"/>
      <c r="DB6" s="527">
        <v>107.1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5767627</v>
      </c>
      <c r="BO7" s="384"/>
      <c r="BP7" s="384"/>
      <c r="BQ7" s="384"/>
      <c r="BR7" s="384"/>
      <c r="BS7" s="384"/>
      <c r="BT7" s="384"/>
      <c r="BU7" s="385"/>
      <c r="BV7" s="383">
        <v>10553288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553991624</v>
      </c>
      <c r="CU7" s="384"/>
      <c r="CV7" s="384"/>
      <c r="CW7" s="384"/>
      <c r="CX7" s="384"/>
      <c r="CY7" s="384"/>
      <c r="CZ7" s="384"/>
      <c r="DA7" s="385"/>
      <c r="DB7" s="383">
        <v>542253744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1758338</v>
      </c>
      <c r="BO8" s="384"/>
      <c r="BP8" s="384"/>
      <c r="BQ8" s="384"/>
      <c r="BR8" s="384"/>
      <c r="BS8" s="384"/>
      <c r="BT8" s="384"/>
      <c r="BU8" s="385"/>
      <c r="BV8" s="383">
        <v>1124148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0.98</v>
      </c>
      <c r="CU8" s="491"/>
      <c r="CV8" s="491"/>
      <c r="CW8" s="491"/>
      <c r="CX8" s="491"/>
      <c r="CY8" s="491"/>
      <c r="CZ8" s="491"/>
      <c r="DA8" s="492"/>
      <c r="DB8" s="490">
        <v>0.99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2263894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634190</v>
      </c>
      <c r="BO9" s="384"/>
      <c r="BP9" s="384"/>
      <c r="BQ9" s="384"/>
      <c r="BR9" s="384"/>
      <c r="BS9" s="384"/>
      <c r="BT9" s="384"/>
      <c r="BU9" s="385"/>
      <c r="BV9" s="383">
        <v>-391902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20.6</v>
      </c>
      <c r="CU9" s="354"/>
      <c r="CV9" s="354"/>
      <c r="CW9" s="354"/>
      <c r="CX9" s="354"/>
      <c r="CY9" s="354"/>
      <c r="CZ9" s="354"/>
      <c r="DA9" s="355"/>
      <c r="DB9" s="353">
        <v>20</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2215062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25044</v>
      </c>
      <c r="BO10" s="384"/>
      <c r="BP10" s="384"/>
      <c r="BQ10" s="384"/>
      <c r="BR10" s="384"/>
      <c r="BS10" s="384"/>
      <c r="BT10" s="384"/>
      <c r="BU10" s="385"/>
      <c r="BV10" s="383">
        <v>36290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2254891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1557340</v>
      </c>
      <c r="BO12" s="384"/>
      <c r="BP12" s="384"/>
      <c r="BQ12" s="384"/>
      <c r="BR12" s="384"/>
      <c r="BS12" s="384"/>
      <c r="BT12" s="384"/>
      <c r="BU12" s="385"/>
      <c r="BV12" s="383">
        <v>57900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2190519</v>
      </c>
      <c r="S13" s="483"/>
      <c r="T13" s="483"/>
      <c r="U13" s="483"/>
      <c r="V13" s="484"/>
      <c r="W13" s="470" t="s">
        <v>124</v>
      </c>
      <c r="X13" s="396"/>
      <c r="Y13" s="396"/>
      <c r="Z13" s="396"/>
      <c r="AA13" s="396"/>
      <c r="AB13" s="397"/>
      <c r="AC13" s="359">
        <v>2568</v>
      </c>
      <c r="AD13" s="360"/>
      <c r="AE13" s="360"/>
      <c r="AF13" s="360"/>
      <c r="AG13" s="361"/>
      <c r="AH13" s="359">
        <v>3114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-898106</v>
      </c>
      <c r="BO13" s="384"/>
      <c r="BP13" s="384"/>
      <c r="BQ13" s="384"/>
      <c r="BR13" s="384"/>
      <c r="BS13" s="384"/>
      <c r="BT13" s="384"/>
      <c r="BU13" s="385"/>
      <c r="BV13" s="383">
        <v>-413512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2247645</v>
      </c>
      <c r="S14" s="483"/>
      <c r="T14" s="483"/>
      <c r="U14" s="483"/>
      <c r="V14" s="484"/>
      <c r="W14" s="485"/>
      <c r="X14" s="399"/>
      <c r="Y14" s="399"/>
      <c r="Z14" s="399"/>
      <c r="AA14" s="399"/>
      <c r="AB14" s="400"/>
      <c r="AC14" s="475">
        <v>0.3</v>
      </c>
      <c r="AD14" s="476"/>
      <c r="AE14" s="476"/>
      <c r="AF14" s="476"/>
      <c r="AG14" s="477"/>
      <c r="AH14" s="475">
        <v>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164.9</v>
      </c>
      <c r="CU14" s="454"/>
      <c r="CV14" s="454"/>
      <c r="CW14" s="454"/>
      <c r="CX14" s="454"/>
      <c r="CY14" s="454"/>
      <c r="CZ14" s="454"/>
      <c r="DA14" s="455"/>
      <c r="DB14" s="486">
        <v>188.4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2183753</v>
      </c>
      <c r="S15" s="483"/>
      <c r="T15" s="483"/>
      <c r="U15" s="483"/>
      <c r="V15" s="484"/>
      <c r="W15" s="470" t="s">
        <v>131</v>
      </c>
      <c r="X15" s="396"/>
      <c r="Y15" s="396"/>
      <c r="Z15" s="396"/>
      <c r="AA15" s="396"/>
      <c r="AB15" s="397"/>
      <c r="AC15" s="359">
        <v>242070</v>
      </c>
      <c r="AD15" s="360"/>
      <c r="AE15" s="360"/>
      <c r="AF15" s="360"/>
      <c r="AG15" s="361"/>
      <c r="AH15" s="359">
        <v>273131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385489106</v>
      </c>
      <c r="BO15" s="379"/>
      <c r="BP15" s="379"/>
      <c r="BQ15" s="379"/>
      <c r="BR15" s="379"/>
      <c r="BS15" s="379"/>
      <c r="BT15" s="379"/>
      <c r="BU15" s="380"/>
      <c r="BV15" s="378">
        <v>372841001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24.3</v>
      </c>
      <c r="AD16" s="476"/>
      <c r="AE16" s="476"/>
      <c r="AF16" s="476"/>
      <c r="AG16" s="477"/>
      <c r="AH16" s="475">
        <v>25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391894804</v>
      </c>
      <c r="BO16" s="384"/>
      <c r="BP16" s="384"/>
      <c r="BQ16" s="384"/>
      <c r="BR16" s="384"/>
      <c r="BS16" s="384"/>
      <c r="BT16" s="384"/>
      <c r="BU16" s="385"/>
      <c r="BV16" s="383">
        <v>380077968</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14.9</v>
      </c>
      <c r="CU16" s="354"/>
      <c r="CV16" s="354"/>
      <c r="CW16" s="354"/>
      <c r="CX16" s="354"/>
      <c r="CY16" s="354"/>
      <c r="CZ16" s="354"/>
      <c r="DA16" s="355"/>
      <c r="DB16" s="353">
        <v>20.8</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138</v>
      </c>
      <c r="N17" s="465"/>
      <c r="O17" s="465"/>
      <c r="P17" s="465"/>
      <c r="Q17" s="466"/>
      <c r="R17" s="467" t="s">
        <v>135</v>
      </c>
      <c r="S17" s="468"/>
      <c r="T17" s="468"/>
      <c r="U17" s="468"/>
      <c r="V17" s="469"/>
      <c r="W17" s="470" t="s">
        <v>139</v>
      </c>
      <c r="X17" s="396"/>
      <c r="Y17" s="396"/>
      <c r="Z17" s="396"/>
      <c r="AA17" s="396"/>
      <c r="AB17" s="397"/>
      <c r="AC17" s="359">
        <v>752501</v>
      </c>
      <c r="AD17" s="360"/>
      <c r="AE17" s="360"/>
      <c r="AF17" s="360"/>
      <c r="AG17" s="361"/>
      <c r="AH17" s="359">
        <v>790840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507293318</v>
      </c>
      <c r="BO17" s="384"/>
      <c r="BP17" s="384"/>
      <c r="BQ17" s="384"/>
      <c r="BR17" s="384"/>
      <c r="BS17" s="384"/>
      <c r="BT17" s="384"/>
      <c r="BU17" s="385"/>
      <c r="BV17" s="383">
        <v>489731437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326.43</v>
      </c>
      <c r="M18" s="446"/>
      <c r="N18" s="446"/>
      <c r="O18" s="446"/>
      <c r="P18" s="446"/>
      <c r="Q18" s="446"/>
      <c r="R18" s="447"/>
      <c r="S18" s="447"/>
      <c r="T18" s="447"/>
      <c r="U18" s="447"/>
      <c r="V18" s="448"/>
      <c r="W18" s="462"/>
      <c r="X18" s="463"/>
      <c r="Y18" s="463"/>
      <c r="Z18" s="463"/>
      <c r="AA18" s="463"/>
      <c r="AB18" s="471"/>
      <c r="AC18" s="347">
        <v>75.5</v>
      </c>
      <c r="AD18" s="348"/>
      <c r="AE18" s="348"/>
      <c r="AF18" s="348"/>
      <c r="AG18" s="449"/>
      <c r="AH18" s="347">
        <v>72.5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549155113</v>
      </c>
      <c r="BO18" s="384"/>
      <c r="BP18" s="384"/>
      <c r="BQ18" s="384"/>
      <c r="BR18" s="384"/>
      <c r="BS18" s="384"/>
      <c r="BT18" s="384"/>
      <c r="BU18" s="385"/>
      <c r="BV18" s="383">
        <v>553000692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6935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629676945</v>
      </c>
      <c r="BO19" s="384"/>
      <c r="BP19" s="384"/>
      <c r="BQ19" s="384"/>
      <c r="BR19" s="384"/>
      <c r="BS19" s="384"/>
      <c r="BT19" s="384"/>
      <c r="BU19" s="385"/>
      <c r="BV19" s="383">
        <v>623239006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1021227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1634839287</v>
      </c>
      <c r="BO23" s="384"/>
      <c r="BP23" s="384"/>
      <c r="BQ23" s="384"/>
      <c r="BR23" s="384"/>
      <c r="BS23" s="384"/>
      <c r="BT23" s="384"/>
      <c r="BU23" s="385"/>
      <c r="BV23" s="383">
        <v>1680000943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5000</v>
      </c>
      <c r="R24" s="360"/>
      <c r="S24" s="360"/>
      <c r="T24" s="360"/>
      <c r="U24" s="360"/>
      <c r="V24" s="361"/>
      <c r="W24" s="425"/>
      <c r="X24" s="416"/>
      <c r="Y24" s="417"/>
      <c r="Z24" s="356" t="s">
        <v>155</v>
      </c>
      <c r="AA24" s="357"/>
      <c r="AB24" s="357"/>
      <c r="AC24" s="357"/>
      <c r="AD24" s="357"/>
      <c r="AE24" s="357"/>
      <c r="AF24" s="357"/>
      <c r="AG24" s="358"/>
      <c r="AH24" s="359">
        <v>15440</v>
      </c>
      <c r="AI24" s="360"/>
      <c r="AJ24" s="360"/>
      <c r="AK24" s="360"/>
      <c r="AL24" s="361"/>
      <c r="AM24" s="359">
        <v>49546960</v>
      </c>
      <c r="AN24" s="360"/>
      <c r="AO24" s="360"/>
      <c r="AP24" s="360"/>
      <c r="AQ24" s="360"/>
      <c r="AR24" s="361"/>
      <c r="AS24" s="359">
        <v>3209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376468497</v>
      </c>
      <c r="BO24" s="384"/>
      <c r="BP24" s="384"/>
      <c r="BQ24" s="384"/>
      <c r="BR24" s="384"/>
      <c r="BS24" s="384"/>
      <c r="BT24" s="384"/>
      <c r="BU24" s="385"/>
      <c r="BV24" s="383">
        <v>390697689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3</v>
      </c>
      <c r="M25" s="360"/>
      <c r="N25" s="360"/>
      <c r="O25" s="360"/>
      <c r="P25" s="361"/>
      <c r="Q25" s="359">
        <v>8800</v>
      </c>
      <c r="R25" s="360"/>
      <c r="S25" s="360"/>
      <c r="T25" s="360"/>
      <c r="U25" s="360"/>
      <c r="V25" s="361"/>
      <c r="W25" s="425"/>
      <c r="X25" s="416"/>
      <c r="Y25" s="417"/>
      <c r="Z25" s="356" t="s">
        <v>158</v>
      </c>
      <c r="AA25" s="357"/>
      <c r="AB25" s="357"/>
      <c r="AC25" s="357"/>
      <c r="AD25" s="357"/>
      <c r="AE25" s="357"/>
      <c r="AF25" s="357"/>
      <c r="AG25" s="358"/>
      <c r="AH25" s="359">
        <v>2352</v>
      </c>
      <c r="AI25" s="360"/>
      <c r="AJ25" s="360"/>
      <c r="AK25" s="360"/>
      <c r="AL25" s="361"/>
      <c r="AM25" s="359">
        <v>7404096</v>
      </c>
      <c r="AN25" s="360"/>
      <c r="AO25" s="360"/>
      <c r="AP25" s="360"/>
      <c r="AQ25" s="360"/>
      <c r="AR25" s="361"/>
      <c r="AS25" s="359">
        <v>3148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111865688</v>
      </c>
      <c r="BO25" s="379"/>
      <c r="BP25" s="379"/>
      <c r="BQ25" s="379"/>
      <c r="BR25" s="379"/>
      <c r="BS25" s="379"/>
      <c r="BT25" s="379"/>
      <c r="BU25" s="380"/>
      <c r="BV25" s="378">
        <v>108131011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6050</v>
      </c>
      <c r="R26" s="360"/>
      <c r="S26" s="360"/>
      <c r="T26" s="360"/>
      <c r="U26" s="360"/>
      <c r="V26" s="361"/>
      <c r="W26" s="425"/>
      <c r="X26" s="416"/>
      <c r="Y26" s="417"/>
      <c r="Z26" s="356" t="s">
        <v>161</v>
      </c>
      <c r="AA26" s="436"/>
      <c r="AB26" s="436"/>
      <c r="AC26" s="436"/>
      <c r="AD26" s="436"/>
      <c r="AE26" s="436"/>
      <c r="AF26" s="436"/>
      <c r="AG26" s="437"/>
      <c r="AH26" s="359">
        <v>2679</v>
      </c>
      <c r="AI26" s="360"/>
      <c r="AJ26" s="360"/>
      <c r="AK26" s="360"/>
      <c r="AL26" s="361"/>
      <c r="AM26" s="359">
        <v>8923749</v>
      </c>
      <c r="AN26" s="360"/>
      <c r="AO26" s="360"/>
      <c r="AP26" s="360"/>
      <c r="AQ26" s="360"/>
      <c r="AR26" s="361"/>
      <c r="AS26" s="359">
        <v>3331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10812066</v>
      </c>
      <c r="BO26" s="384"/>
      <c r="BP26" s="384"/>
      <c r="BQ26" s="384"/>
      <c r="BR26" s="384"/>
      <c r="BS26" s="384"/>
      <c r="BT26" s="384"/>
      <c r="BU26" s="385"/>
      <c r="BV26" s="383">
        <v>10361729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5000</v>
      </c>
      <c r="R27" s="360"/>
      <c r="S27" s="360"/>
      <c r="T27" s="360"/>
      <c r="U27" s="360"/>
      <c r="V27" s="361"/>
      <c r="W27" s="425"/>
      <c r="X27" s="416"/>
      <c r="Y27" s="417"/>
      <c r="Z27" s="356" t="s">
        <v>164</v>
      </c>
      <c r="AA27" s="357"/>
      <c r="AB27" s="357"/>
      <c r="AC27" s="357"/>
      <c r="AD27" s="357"/>
      <c r="AE27" s="357"/>
      <c r="AF27" s="357"/>
      <c r="AG27" s="358"/>
      <c r="AH27" s="359">
        <v>1213</v>
      </c>
      <c r="AI27" s="360"/>
      <c r="AJ27" s="360"/>
      <c r="AK27" s="360"/>
      <c r="AL27" s="361"/>
      <c r="AM27" s="359">
        <v>4621848</v>
      </c>
      <c r="AN27" s="360"/>
      <c r="AO27" s="360"/>
      <c r="AP27" s="360"/>
      <c r="AQ27" s="360"/>
      <c r="AR27" s="361"/>
      <c r="AS27" s="359">
        <v>3810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2566335</v>
      </c>
      <c r="BO27" s="387"/>
      <c r="BP27" s="387"/>
      <c r="BQ27" s="387"/>
      <c r="BR27" s="387"/>
      <c r="BS27" s="387"/>
      <c r="BT27" s="387"/>
      <c r="BU27" s="388"/>
      <c r="BV27" s="386">
        <v>3000000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5000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13620751</v>
      </c>
      <c r="BO28" s="379"/>
      <c r="BP28" s="379"/>
      <c r="BQ28" s="379"/>
      <c r="BR28" s="379"/>
      <c r="BS28" s="379"/>
      <c r="BT28" s="379"/>
      <c r="BU28" s="380"/>
      <c r="BV28" s="378">
        <v>14583047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73</v>
      </c>
      <c r="M29" s="360"/>
      <c r="N29" s="360"/>
      <c r="O29" s="360"/>
      <c r="P29" s="361"/>
      <c r="Q29" s="359">
        <v>5000</v>
      </c>
      <c r="R29" s="360"/>
      <c r="S29" s="360"/>
      <c r="T29" s="360"/>
      <c r="U29" s="360"/>
      <c r="V29" s="361"/>
      <c r="W29" s="425"/>
      <c r="X29" s="416"/>
      <c r="Y29" s="417"/>
      <c r="Z29" s="356" t="s">
        <v>171</v>
      </c>
      <c r="AA29" s="357"/>
      <c r="AB29" s="357"/>
      <c r="AC29" s="357"/>
      <c r="AD29" s="357"/>
      <c r="AE29" s="357"/>
      <c r="AF29" s="357"/>
      <c r="AG29" s="358"/>
      <c r="AH29" s="359">
        <v>16653</v>
      </c>
      <c r="AI29" s="360"/>
      <c r="AJ29" s="360"/>
      <c r="AK29" s="360"/>
      <c r="AL29" s="361"/>
      <c r="AM29" s="359">
        <v>54168808</v>
      </c>
      <c r="AN29" s="360"/>
      <c r="AO29" s="360"/>
      <c r="AP29" s="360"/>
      <c r="AQ29" s="360"/>
      <c r="AR29" s="361"/>
      <c r="AS29" s="359">
        <v>3253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10136155</v>
      </c>
      <c r="BO29" s="384"/>
      <c r="BP29" s="384"/>
      <c r="BQ29" s="384"/>
      <c r="BR29" s="384"/>
      <c r="BS29" s="384"/>
      <c r="BT29" s="384"/>
      <c r="BU29" s="385"/>
      <c r="BV29" s="383">
        <v>8306296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23460591</v>
      </c>
      <c r="BO30" s="387"/>
      <c r="BP30" s="387"/>
      <c r="BQ30" s="387"/>
      <c r="BR30" s="387"/>
      <c r="BS30" s="387"/>
      <c r="BT30" s="387"/>
      <c r="BU30" s="388"/>
      <c r="BV30" s="386">
        <v>21135780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8</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18</v>
      </c>
      <c r="BF34" s="343"/>
      <c r="BG34" s="342" t="str">
        <f>IF('各会計、関係団体の財政状況及び健全化判断比率'!B38="","",'各会計、関係団体の財政状況及び健全化判断比率'!B38)</f>
        <v>市場及びと畜場特別会計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名古屋港管理組合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29</v>
      </c>
      <c r="CP34" s="343"/>
      <c r="CQ34" s="342" t="str">
        <f>IF('各会計、関係団体の財政状況及び健全化判断比率'!BS7="","",'各会計、関係団体の財政状況及び健全化判断比率'!BS7)</f>
        <v>名古屋国際センター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母子寡婦福祉資金貸付金特別会計</v>
      </c>
      <c r="F35" s="342"/>
      <c r="G35" s="342"/>
      <c r="H35" s="342"/>
      <c r="I35" s="342"/>
      <c r="J35" s="342"/>
      <c r="K35" s="342"/>
      <c r="L35" s="342"/>
      <c r="M35" s="342"/>
      <c r="N35" s="342"/>
      <c r="O35" s="342"/>
      <c r="P35" s="342"/>
      <c r="Q35" s="342"/>
      <c r="R35" s="342"/>
      <c r="S35" s="342"/>
      <c r="T35" s="165"/>
      <c r="U35" s="343">
        <f>IF(W35="","",U34+1)</f>
        <v>9</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19</v>
      </c>
      <c r="BF35" s="343"/>
      <c r="BG35" s="342" t="str">
        <f>IF('各会計、関係団体の財政状況及び健全化判断比率'!B39="","",'各会計、関係団体の財政状況及び健全化判断比率'!B39)</f>
        <v>市街地再開発事業特別会計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名古屋港管理組合　基金特別会計</v>
      </c>
      <c r="BZ35" s="342"/>
      <c r="CA35" s="342"/>
      <c r="CB35" s="342"/>
      <c r="CC35" s="342"/>
      <c r="CD35" s="342"/>
      <c r="CE35" s="342"/>
      <c r="CF35" s="342"/>
      <c r="CG35" s="342"/>
      <c r="CH35" s="342"/>
      <c r="CI35" s="342"/>
      <c r="CJ35" s="342"/>
      <c r="CK35" s="342"/>
      <c r="CL35" s="342"/>
      <c r="CM35" s="342"/>
      <c r="CN35" s="165"/>
      <c r="CO35" s="343">
        <f t="shared" ref="CO35:CO43" si="3">IF(CQ35="","",CO34+1)</f>
        <v>30</v>
      </c>
      <c r="CP35" s="343"/>
      <c r="CQ35" s="342" t="str">
        <f>IF('各会計、関係団体の財政状況及び健全化判断比率'!BS8="","",'各会計、関係団体の財政状況及び健全化判断比率'!BS8)</f>
        <v>名古屋市民休暇村管理公社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土地区画整理組合貸付金特別会計</v>
      </c>
      <c r="F36" s="342"/>
      <c r="G36" s="342"/>
      <c r="H36" s="342"/>
      <c r="I36" s="342"/>
      <c r="J36" s="342"/>
      <c r="K36" s="342"/>
      <c r="L36" s="342"/>
      <c r="M36" s="342"/>
      <c r="N36" s="342"/>
      <c r="O36" s="342"/>
      <c r="P36" s="342"/>
      <c r="Q36" s="342"/>
      <c r="R36" s="342"/>
      <c r="S36" s="342"/>
      <c r="T36" s="165"/>
      <c r="U36" s="343">
        <f t="shared" ref="U36:U43" si="4">IF(W36="","",U35+1)</f>
        <v>10</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IF('各会計、関係団体の財政状況及び健全化判断比率'!B34="","",'各会計、関係団体の財政状況及び健全化判断比率'!B34)</f>
        <v>工業用水道事業会計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名古屋港管理組合　施設運営事業会計</v>
      </c>
      <c r="BZ36" s="342"/>
      <c r="CA36" s="342"/>
      <c r="CB36" s="342"/>
      <c r="CC36" s="342"/>
      <c r="CD36" s="342"/>
      <c r="CE36" s="342"/>
      <c r="CF36" s="342"/>
      <c r="CG36" s="342"/>
      <c r="CH36" s="342"/>
      <c r="CI36" s="342"/>
      <c r="CJ36" s="342"/>
      <c r="CK36" s="342"/>
      <c r="CL36" s="342"/>
      <c r="CM36" s="342"/>
      <c r="CN36" s="165"/>
      <c r="CO36" s="343">
        <f t="shared" si="3"/>
        <v>31</v>
      </c>
      <c r="CP36" s="343"/>
      <c r="CQ36" s="342" t="str">
        <f>IF('各会計、関係団体の財政状況及び健全化判断比率'!BS9="","",'各会計、関係団体の財政状況及び健全化判断比率'!BS9)</f>
        <v>名古屋フィルハーモニー交響楽団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墓地公園整備事業特別会計</v>
      </c>
      <c r="F37" s="342"/>
      <c r="G37" s="342"/>
      <c r="H37" s="342"/>
      <c r="I37" s="342"/>
      <c r="J37" s="342"/>
      <c r="K37" s="342"/>
      <c r="L37" s="342"/>
      <c r="M37" s="342"/>
      <c r="N37" s="342"/>
      <c r="O37" s="342"/>
      <c r="P37" s="342"/>
      <c r="Q37" s="342"/>
      <c r="R37" s="342"/>
      <c r="S37" s="342"/>
      <c r="T37" s="165"/>
      <c r="U37" s="343">
        <f t="shared" si="4"/>
        <v>11</v>
      </c>
      <c r="V37" s="343"/>
      <c r="W37" s="342" t="str">
        <f>IF('各会計、関係団体の財政状況及び健全化判断比率'!B31="","",'各会計、関係団体の財政状況及び健全化判断比率'!B31)</f>
        <v>農業共済事業特別会計</v>
      </c>
      <c r="X37" s="342"/>
      <c r="Y37" s="342"/>
      <c r="Z37" s="342"/>
      <c r="AA37" s="342"/>
      <c r="AB37" s="342"/>
      <c r="AC37" s="342"/>
      <c r="AD37" s="342"/>
      <c r="AE37" s="342"/>
      <c r="AF37" s="342"/>
      <c r="AG37" s="342"/>
      <c r="AH37" s="342"/>
      <c r="AI37" s="342"/>
      <c r="AJ37" s="342"/>
      <c r="AK37" s="342"/>
      <c r="AL37" s="165"/>
      <c r="AM37" s="343">
        <f t="shared" si="0"/>
        <v>15</v>
      </c>
      <c r="AN37" s="343"/>
      <c r="AO37" s="342" t="str">
        <f>IF('各会計、関係団体の財政状況及び健全化判断比率'!B35="","",'各会計、関係団体の財政状況及び健全化判断比率'!B35)</f>
        <v>下水道事業会計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名古屋港管理組合　埋立事業会計</v>
      </c>
      <c r="BZ37" s="342"/>
      <c r="CA37" s="342"/>
      <c r="CB37" s="342"/>
      <c r="CC37" s="342"/>
      <c r="CD37" s="342"/>
      <c r="CE37" s="342"/>
      <c r="CF37" s="342"/>
      <c r="CG37" s="342"/>
      <c r="CH37" s="342"/>
      <c r="CI37" s="342"/>
      <c r="CJ37" s="342"/>
      <c r="CK37" s="342"/>
      <c r="CL37" s="342"/>
      <c r="CM37" s="342"/>
      <c r="CN37" s="165"/>
      <c r="CO37" s="343">
        <f t="shared" si="3"/>
        <v>32</v>
      </c>
      <c r="CP37" s="343"/>
      <c r="CQ37" s="342" t="str">
        <f>IF('各会計、関係団体の財政状況及び健全化判断比率'!BS10="","",'各会計、関係団体の財政状況及び健全化判断比率'!BS10)</f>
        <v>名古屋市文化振興事業団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基金特別会計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16</v>
      </c>
      <c r="AN38" s="343"/>
      <c r="AO38" s="342" t="str">
        <f>IF('各会計、関係団体の財政状況及び健全化判断比率'!B36="","",'各会計、関係団体の財政状況及び健全化判断比率'!B36)</f>
        <v>自動車運送事業会計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愛知県競馬組合　一般会計</v>
      </c>
      <c r="BZ38" s="342"/>
      <c r="CA38" s="342"/>
      <c r="CB38" s="342"/>
      <c r="CC38" s="342"/>
      <c r="CD38" s="342"/>
      <c r="CE38" s="342"/>
      <c r="CF38" s="342"/>
      <c r="CG38" s="342"/>
      <c r="CH38" s="342"/>
      <c r="CI38" s="342"/>
      <c r="CJ38" s="342"/>
      <c r="CK38" s="342"/>
      <c r="CL38" s="342"/>
      <c r="CM38" s="342"/>
      <c r="CN38" s="165"/>
      <c r="CO38" s="343">
        <f t="shared" si="3"/>
        <v>33</v>
      </c>
      <c r="CP38" s="343"/>
      <c r="CQ38" s="342" t="str">
        <f>IF('各会計、関係団体の財政状況及び健全化判断比率'!BS11="","",'各会計、関係団体の財政状況及び健全化判断比率'!BS11)</f>
        <v>名古屋産業振興公社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用地先行取得特別会計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17</v>
      </c>
      <c r="AN39" s="343"/>
      <c r="AO39" s="342" t="str">
        <f>IF('各会計、関係団体の財政状況及び健全化判断比率'!B37="","",'各会計、関係団体の財政状況及び健全化判断比率'!B37)</f>
        <v>高速度鉄道事業会計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名古屋競輪組合　一般会計</v>
      </c>
      <c r="BZ39" s="342"/>
      <c r="CA39" s="342"/>
      <c r="CB39" s="342"/>
      <c r="CC39" s="342"/>
      <c r="CD39" s="342"/>
      <c r="CE39" s="342"/>
      <c r="CF39" s="342"/>
      <c r="CG39" s="342"/>
      <c r="CH39" s="342"/>
      <c r="CI39" s="342"/>
      <c r="CJ39" s="342"/>
      <c r="CK39" s="342"/>
      <c r="CL39" s="342"/>
      <c r="CM39" s="342"/>
      <c r="CN39" s="165"/>
      <c r="CO39" s="343">
        <f t="shared" si="3"/>
        <v>34</v>
      </c>
      <c r="CP39" s="343"/>
      <c r="CQ39" s="342" t="str">
        <f>IF('各会計、関係団体の財政状況及び健全化判断比率'!BS12="","",'各会計、関係団体の財政状況及び健全化判断比率'!BS12)</f>
        <v>名古屋市中小企業共済会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f t="shared" si="5"/>
        <v>7</v>
      </c>
      <c r="D40" s="343"/>
      <c r="E40" s="342" t="str">
        <f>IF('各会計、関係団体の財政状況及び健全化判断比率'!B13="","",'各会計、関係団体の財政状況及び健全化判断比率'!B13)</f>
        <v>公債特別会計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名古屋競輪組合　競輪事業特別会計</v>
      </c>
      <c r="BZ40" s="342"/>
      <c r="CA40" s="342"/>
      <c r="CB40" s="342"/>
      <c r="CC40" s="342"/>
      <c r="CD40" s="342"/>
      <c r="CE40" s="342"/>
      <c r="CF40" s="342"/>
      <c r="CG40" s="342"/>
      <c r="CH40" s="342"/>
      <c r="CI40" s="342"/>
      <c r="CJ40" s="342"/>
      <c r="CK40" s="342"/>
      <c r="CL40" s="342"/>
      <c r="CM40" s="342"/>
      <c r="CN40" s="165"/>
      <c r="CO40" s="343">
        <f t="shared" si="3"/>
        <v>35</v>
      </c>
      <c r="CP40" s="343"/>
      <c r="CQ40" s="342" t="str">
        <f>IF('各会計、関係団体の財政状況及び健全化判断比率'!BS13="","",'各会計、関係団体の財政状況及び健全化判断比率'!BS13)</f>
        <v>名古屋食肉公社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愛知県後期高齢者医療広域連合　一般会計</v>
      </c>
      <c r="BZ41" s="342"/>
      <c r="CA41" s="342"/>
      <c r="CB41" s="342"/>
      <c r="CC41" s="342"/>
      <c r="CD41" s="342"/>
      <c r="CE41" s="342"/>
      <c r="CF41" s="342"/>
      <c r="CG41" s="342"/>
      <c r="CH41" s="342"/>
      <c r="CI41" s="342"/>
      <c r="CJ41" s="342"/>
      <c r="CK41" s="342"/>
      <c r="CL41" s="342"/>
      <c r="CM41" s="342"/>
      <c r="CN41" s="165"/>
      <c r="CO41" s="343">
        <f t="shared" si="3"/>
        <v>36</v>
      </c>
      <c r="CP41" s="343"/>
      <c r="CQ41" s="342" t="str">
        <f>IF('各会計、関係団体の財政状況及び健全化判断比率'!BS14="","",'各会計、関係団体の財政状況及び健全化判断比率'!BS14)</f>
        <v>名古屋市小規模事業金融公社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愛知県後期高齢者医療広域連合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f t="shared" si="3"/>
        <v>37</v>
      </c>
      <c r="CP42" s="343"/>
      <c r="CQ42" s="342" t="str">
        <f>IF('各会計、関係団体の財政状況及び健全化判断比率'!BS15="","",'各会計、関係団体の財政状況及び健全化判断比率'!BS15)</f>
        <v>名古屋観光コンベンションビューロー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38</v>
      </c>
      <c r="CP43" s="343"/>
      <c r="CQ43" s="342" t="str">
        <f>IF('各会計、関係団体の財政状況及び健全化判断比率'!BS16="","",'各会計、関係団体の財政状況及び健全化判断比率'!BS16)</f>
        <v>名古屋国際芸術文化交流財団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82" t="s">
        <v>24</v>
      </c>
      <c r="C41" s="1183"/>
      <c r="D41" s="81"/>
      <c r="E41" s="1184" t="s">
        <v>25</v>
      </c>
      <c r="F41" s="1184"/>
      <c r="G41" s="1184"/>
      <c r="H41" s="1185"/>
      <c r="I41" s="82">
        <v>1888248</v>
      </c>
      <c r="J41" s="83">
        <v>1919451</v>
      </c>
      <c r="K41" s="83">
        <v>1915664</v>
      </c>
      <c r="L41" s="83">
        <v>1885335</v>
      </c>
      <c r="M41" s="84">
        <v>1825924</v>
      </c>
    </row>
    <row r="42" spans="2:13" ht="27.75" customHeight="1" x14ac:dyDescent="0.15">
      <c r="B42" s="1172"/>
      <c r="C42" s="1173"/>
      <c r="D42" s="85"/>
      <c r="E42" s="1176" t="s">
        <v>26</v>
      </c>
      <c r="F42" s="1176"/>
      <c r="G42" s="1176"/>
      <c r="H42" s="1177"/>
      <c r="I42" s="86">
        <v>29345</v>
      </c>
      <c r="J42" s="87">
        <v>25106</v>
      </c>
      <c r="K42" s="87">
        <v>22599</v>
      </c>
      <c r="L42" s="87">
        <v>21018</v>
      </c>
      <c r="M42" s="88">
        <v>20122</v>
      </c>
    </row>
    <row r="43" spans="2:13" ht="27.75" customHeight="1" x14ac:dyDescent="0.15">
      <c r="B43" s="1172"/>
      <c r="C43" s="1173"/>
      <c r="D43" s="85"/>
      <c r="E43" s="1176" t="s">
        <v>27</v>
      </c>
      <c r="F43" s="1176"/>
      <c r="G43" s="1176"/>
      <c r="H43" s="1177"/>
      <c r="I43" s="86">
        <v>537596</v>
      </c>
      <c r="J43" s="87">
        <v>541504</v>
      </c>
      <c r="K43" s="87">
        <v>536097</v>
      </c>
      <c r="L43" s="87">
        <v>524187</v>
      </c>
      <c r="M43" s="88">
        <v>512528</v>
      </c>
    </row>
    <row r="44" spans="2:13" ht="27.75" customHeight="1" x14ac:dyDescent="0.15">
      <c r="B44" s="1172"/>
      <c r="C44" s="1173"/>
      <c r="D44" s="85"/>
      <c r="E44" s="1176" t="s">
        <v>28</v>
      </c>
      <c r="F44" s="1176"/>
      <c r="G44" s="1176"/>
      <c r="H44" s="1177"/>
      <c r="I44" s="86">
        <v>43781</v>
      </c>
      <c r="J44" s="87">
        <v>42468</v>
      </c>
      <c r="K44" s="87">
        <v>40706</v>
      </c>
      <c r="L44" s="87">
        <v>38441</v>
      </c>
      <c r="M44" s="88">
        <v>36583</v>
      </c>
    </row>
    <row r="45" spans="2:13" ht="27.75" customHeight="1" x14ac:dyDescent="0.15">
      <c r="B45" s="1172"/>
      <c r="C45" s="1173"/>
      <c r="D45" s="85"/>
      <c r="E45" s="1176" t="s">
        <v>29</v>
      </c>
      <c r="F45" s="1176"/>
      <c r="G45" s="1176"/>
      <c r="H45" s="1177"/>
      <c r="I45" s="86">
        <v>158701</v>
      </c>
      <c r="J45" s="87">
        <v>151722</v>
      </c>
      <c r="K45" s="87">
        <v>144496</v>
      </c>
      <c r="L45" s="87">
        <v>140089</v>
      </c>
      <c r="M45" s="88">
        <v>137547</v>
      </c>
    </row>
    <row r="46" spans="2:13" ht="27.75" customHeight="1" x14ac:dyDescent="0.15">
      <c r="B46" s="1172"/>
      <c r="C46" s="1173"/>
      <c r="D46" s="85"/>
      <c r="E46" s="1176" t="s">
        <v>30</v>
      </c>
      <c r="F46" s="1176"/>
      <c r="G46" s="1176"/>
      <c r="H46" s="1177"/>
      <c r="I46" s="86">
        <v>71443</v>
      </c>
      <c r="J46" s="87">
        <v>57470</v>
      </c>
      <c r="K46" s="87">
        <v>56107</v>
      </c>
      <c r="L46" s="87">
        <v>54520</v>
      </c>
      <c r="M46" s="88">
        <v>40851</v>
      </c>
    </row>
    <row r="47" spans="2:13" ht="27.75" customHeight="1" x14ac:dyDescent="0.15">
      <c r="B47" s="1172"/>
      <c r="C47" s="1173"/>
      <c r="D47" s="85"/>
      <c r="E47" s="1176" t="s">
        <v>31</v>
      </c>
      <c r="F47" s="1176"/>
      <c r="G47" s="1176"/>
      <c r="H47" s="1177"/>
      <c r="I47" s="86" t="s">
        <v>509</v>
      </c>
      <c r="J47" s="87" t="s">
        <v>509</v>
      </c>
      <c r="K47" s="87" t="s">
        <v>509</v>
      </c>
      <c r="L47" s="87" t="s">
        <v>509</v>
      </c>
      <c r="M47" s="88" t="s">
        <v>509</v>
      </c>
    </row>
    <row r="48" spans="2:13" ht="27.75" customHeight="1" x14ac:dyDescent="0.15">
      <c r="B48" s="1174"/>
      <c r="C48" s="1175"/>
      <c r="D48" s="85"/>
      <c r="E48" s="1176" t="s">
        <v>32</v>
      </c>
      <c r="F48" s="1176"/>
      <c r="G48" s="1176"/>
      <c r="H48" s="1177"/>
      <c r="I48" s="86">
        <v>924</v>
      </c>
      <c r="J48" s="87">
        <v>995</v>
      </c>
      <c r="K48" s="87">
        <v>994</v>
      </c>
      <c r="L48" s="87">
        <v>994</v>
      </c>
      <c r="M48" s="88">
        <v>926</v>
      </c>
    </row>
    <row r="49" spans="2:13" ht="27.75" customHeight="1" x14ac:dyDescent="0.15">
      <c r="B49" s="1170" t="s">
        <v>33</v>
      </c>
      <c r="C49" s="1171"/>
      <c r="D49" s="89"/>
      <c r="E49" s="1176" t="s">
        <v>34</v>
      </c>
      <c r="F49" s="1176"/>
      <c r="G49" s="1176"/>
      <c r="H49" s="1177"/>
      <c r="I49" s="86">
        <v>195975</v>
      </c>
      <c r="J49" s="87">
        <v>219237</v>
      </c>
      <c r="K49" s="87">
        <v>241878</v>
      </c>
      <c r="L49" s="87">
        <v>249830</v>
      </c>
      <c r="M49" s="88">
        <v>239185</v>
      </c>
    </row>
    <row r="50" spans="2:13" ht="27.75" customHeight="1" x14ac:dyDescent="0.15">
      <c r="B50" s="1172"/>
      <c r="C50" s="1173"/>
      <c r="D50" s="85"/>
      <c r="E50" s="1176" t="s">
        <v>35</v>
      </c>
      <c r="F50" s="1176"/>
      <c r="G50" s="1176"/>
      <c r="H50" s="1177"/>
      <c r="I50" s="86">
        <v>531065</v>
      </c>
      <c r="J50" s="87">
        <v>550462</v>
      </c>
      <c r="K50" s="87">
        <v>555339</v>
      </c>
      <c r="L50" s="87">
        <v>551096</v>
      </c>
      <c r="M50" s="88">
        <v>561435</v>
      </c>
    </row>
    <row r="51" spans="2:13" ht="27.75" customHeight="1" x14ac:dyDescent="0.15">
      <c r="B51" s="1174"/>
      <c r="C51" s="1175"/>
      <c r="D51" s="85"/>
      <c r="E51" s="1176" t="s">
        <v>36</v>
      </c>
      <c r="F51" s="1176"/>
      <c r="G51" s="1176"/>
      <c r="H51" s="1177"/>
      <c r="I51" s="86">
        <v>972951</v>
      </c>
      <c r="J51" s="87">
        <v>985837</v>
      </c>
      <c r="K51" s="87">
        <v>984428</v>
      </c>
      <c r="L51" s="87">
        <v>990698</v>
      </c>
      <c r="M51" s="88">
        <v>990031</v>
      </c>
    </row>
    <row r="52" spans="2:13" ht="27.75" customHeight="1" thickBot="1" x14ac:dyDescent="0.2">
      <c r="B52" s="1178" t="s">
        <v>37</v>
      </c>
      <c r="C52" s="1179"/>
      <c r="D52" s="90"/>
      <c r="E52" s="1180" t="s">
        <v>38</v>
      </c>
      <c r="F52" s="1180"/>
      <c r="G52" s="1180"/>
      <c r="H52" s="1181"/>
      <c r="I52" s="91">
        <v>1030049</v>
      </c>
      <c r="J52" s="92">
        <v>983179</v>
      </c>
      <c r="K52" s="92">
        <v>935017</v>
      </c>
      <c r="L52" s="92">
        <v>872960</v>
      </c>
      <c r="M52" s="93">
        <v>783830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43357</v>
      </c>
      <c r="E3" s="116"/>
      <c r="F3" s="117">
        <v>55769</v>
      </c>
      <c r="G3" s="118"/>
      <c r="H3" s="119"/>
    </row>
    <row r="4" spans="1:8" x14ac:dyDescent="0.15">
      <c r="A4" s="120"/>
      <c r="B4" s="121"/>
      <c r="C4" s="122"/>
      <c r="D4" s="123">
        <v>25018</v>
      </c>
      <c r="E4" s="124"/>
      <c r="F4" s="125">
        <v>31551</v>
      </c>
      <c r="G4" s="126"/>
      <c r="H4" s="127"/>
    </row>
    <row r="5" spans="1:8" x14ac:dyDescent="0.15">
      <c r="A5" s="108" t="s">
        <v>523</v>
      </c>
      <c r="B5" s="113"/>
      <c r="C5" s="114"/>
      <c r="D5" s="115">
        <v>40517</v>
      </c>
      <c r="E5" s="116"/>
      <c r="F5" s="117">
        <v>52334</v>
      </c>
      <c r="G5" s="118"/>
      <c r="H5" s="119"/>
    </row>
    <row r="6" spans="1:8" x14ac:dyDescent="0.15">
      <c r="A6" s="120"/>
      <c r="B6" s="121"/>
      <c r="C6" s="122"/>
      <c r="D6" s="123">
        <v>23811</v>
      </c>
      <c r="E6" s="124"/>
      <c r="F6" s="125">
        <v>29965</v>
      </c>
      <c r="G6" s="126"/>
      <c r="H6" s="127"/>
    </row>
    <row r="7" spans="1:8" x14ac:dyDescent="0.15">
      <c r="A7" s="108" t="s">
        <v>524</v>
      </c>
      <c r="B7" s="113"/>
      <c r="C7" s="114"/>
      <c r="D7" s="115">
        <v>38562</v>
      </c>
      <c r="E7" s="116"/>
      <c r="F7" s="117">
        <v>48794</v>
      </c>
      <c r="G7" s="118"/>
      <c r="H7" s="119"/>
    </row>
    <row r="8" spans="1:8" x14ac:dyDescent="0.15">
      <c r="A8" s="120"/>
      <c r="B8" s="121"/>
      <c r="C8" s="122"/>
      <c r="D8" s="123">
        <v>19895</v>
      </c>
      <c r="E8" s="124"/>
      <c r="F8" s="125">
        <v>25698</v>
      </c>
      <c r="G8" s="126"/>
      <c r="H8" s="127"/>
    </row>
    <row r="9" spans="1:8" x14ac:dyDescent="0.15">
      <c r="A9" s="108" t="s">
        <v>525</v>
      </c>
      <c r="B9" s="113"/>
      <c r="C9" s="114"/>
      <c r="D9" s="115">
        <v>31991</v>
      </c>
      <c r="E9" s="116"/>
      <c r="F9" s="117">
        <v>47129</v>
      </c>
      <c r="G9" s="118"/>
      <c r="H9" s="119"/>
    </row>
    <row r="10" spans="1:8" x14ac:dyDescent="0.15">
      <c r="A10" s="120"/>
      <c r="B10" s="121"/>
      <c r="C10" s="122"/>
      <c r="D10" s="123">
        <v>13918</v>
      </c>
      <c r="E10" s="124"/>
      <c r="F10" s="125">
        <v>23069</v>
      </c>
      <c r="G10" s="126"/>
      <c r="H10" s="127"/>
    </row>
    <row r="11" spans="1:8" x14ac:dyDescent="0.15">
      <c r="A11" s="108" t="s">
        <v>526</v>
      </c>
      <c r="B11" s="113"/>
      <c r="C11" s="114"/>
      <c r="D11" s="115">
        <v>40184</v>
      </c>
      <c r="E11" s="116"/>
      <c r="F11" s="117">
        <v>50848</v>
      </c>
      <c r="G11" s="118"/>
      <c r="H11" s="119"/>
    </row>
    <row r="12" spans="1:8" x14ac:dyDescent="0.15">
      <c r="A12" s="120"/>
      <c r="B12" s="121"/>
      <c r="C12" s="128"/>
      <c r="D12" s="123">
        <v>19324</v>
      </c>
      <c r="E12" s="124"/>
      <c r="F12" s="125">
        <v>22583</v>
      </c>
      <c r="G12" s="126"/>
      <c r="H12" s="127"/>
    </row>
    <row r="13" spans="1:8" x14ac:dyDescent="0.15">
      <c r="A13" s="108"/>
      <c r="B13" s="113"/>
      <c r="C13" s="129"/>
      <c r="D13" s="130">
        <v>38922</v>
      </c>
      <c r="E13" s="131"/>
      <c r="F13" s="132">
        <v>50975</v>
      </c>
      <c r="G13" s="133"/>
      <c r="H13" s="119"/>
    </row>
    <row r="14" spans="1:8" x14ac:dyDescent="0.15">
      <c r="A14" s="120"/>
      <c r="B14" s="121"/>
      <c r="C14" s="122"/>
      <c r="D14" s="123">
        <v>20393</v>
      </c>
      <c r="E14" s="124"/>
      <c r="F14" s="125">
        <v>26573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0.46</v>
      </c>
      <c r="C19" s="134">
        <f>ROUND(VALUE(SUBSTITUTE(実質収支比率等に係る経年分析!G$48,"▲","-")),2)</f>
        <v>0.46</v>
      </c>
      <c r="D19" s="134">
        <f>ROUND(VALUE(SUBSTITUTE(実質収支比率等に係る経年分析!H$48,"▲","-")),2)</f>
        <v>0.28000000000000003</v>
      </c>
      <c r="E19" s="134">
        <f>ROUND(VALUE(SUBSTITUTE(実質収支比率等に係る経年分析!I$48,"▲","-")),2)</f>
        <v>0.21</v>
      </c>
      <c r="F19" s="134">
        <f>ROUND(VALUE(SUBSTITUTE(実質収支比率等に係る経年分析!J$48,"▲","-")),2)</f>
        <v>0.32</v>
      </c>
    </row>
    <row r="20" spans="1:11" x14ac:dyDescent="0.15">
      <c r="A20" s="134" t="s">
        <v>43</v>
      </c>
      <c r="B20" s="134">
        <f>ROUND(VALUE(SUBSTITUTE(実質収支比率等に係る経年分析!F$47,"▲","-")),2)</f>
        <v>1.58</v>
      </c>
      <c r="C20" s="134">
        <f>ROUND(VALUE(SUBSTITUTE(実質収支比率等に係る経年分析!G$47,"▲","-")),2)</f>
        <v>1.4</v>
      </c>
      <c r="D20" s="134">
        <f>ROUND(VALUE(SUBSTITUTE(実質収支比率等に係る経年分析!H$47,"▲","-")),2)</f>
        <v>2.56</v>
      </c>
      <c r="E20" s="134">
        <f>ROUND(VALUE(SUBSTITUTE(実質収支比率等に係る経年分析!I$47,"▲","-")),2)</f>
        <v>2.69</v>
      </c>
      <c r="F20" s="134">
        <f>ROUND(VALUE(SUBSTITUTE(実質収支比率等に係る経年分析!J$47,"▲","-")),2)</f>
        <v>2.46</v>
      </c>
    </row>
    <row r="21" spans="1:11" x14ac:dyDescent="0.15">
      <c r="A21" s="134" t="s">
        <v>44</v>
      </c>
      <c r="B21" s="134">
        <f>IF(ISNUMBER(VALUE(SUBSTITUTE(実質収支比率等に係る経年分析!F$49,"▲","-"))),ROUND(VALUE(SUBSTITUTE(実質収支比率等に係る経年分析!F$49,"▲","-")),2),NA())</f>
        <v>0.98</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-0.16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0.51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5.17</v>
      </c>
    </row>
    <row r="36" spans="1:16" x14ac:dyDescent="0.15">
      <c r="A36" s="135" t="str">
        <f>IF(連結実質赤字比率に係る赤字・黒字の構成分析!C$34="",NA(),連結実質赤字比率に係る赤字・黒字の構成分析!C$34)</f>
        <v>自動車運送事業会計</v>
      </c>
      <c r="B36" s="135">
        <f>IF(ROUND(VALUE(SUBSTITUTE(連結実質赤字比率に係る赤字・黒字の構成分析!F$34,"▲", "-")), 2) &lt; 0, ABS(ROUND(VALUE(SUBSTITUTE(連結実質赤字比率に係る赤字・黒字の構成分析!F$34,"▲", "-")), 2)), NA())</f>
        <v>1.81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1.1200000000000001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142555</v>
      </c>
      <c r="E42" s="136"/>
      <c r="F42" s="136"/>
      <c r="G42" s="136">
        <f>'実質公債費比率（分子）の構造'!L$52</f>
        <v>142459</v>
      </c>
      <c r="H42" s="136"/>
      <c r="I42" s="136"/>
      <c r="J42" s="136">
        <f>'実質公債費比率（分子）の構造'!M$52</f>
        <v>141208</v>
      </c>
      <c r="K42" s="136"/>
      <c r="L42" s="136"/>
      <c r="M42" s="136">
        <f>'実質公債費比率（分子）の構造'!N$52</f>
        <v>139416</v>
      </c>
      <c r="N42" s="136"/>
      <c r="O42" s="136"/>
      <c r="P42" s="136">
        <f>'実質公債費比率（分子）の構造'!O$52</f>
        <v>138667</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1547</v>
      </c>
      <c r="C44" s="136"/>
      <c r="D44" s="136"/>
      <c r="E44" s="136">
        <f>'実質公債費比率（分子）の構造'!L$50</f>
        <v>1727</v>
      </c>
      <c r="F44" s="136"/>
      <c r="G44" s="136"/>
      <c r="H44" s="136">
        <f>'実質公債費比率（分子）の構造'!M$50</f>
        <v>1546</v>
      </c>
      <c r="I44" s="136"/>
      <c r="J44" s="136"/>
      <c r="K44" s="136">
        <f>'実質公債費比率（分子）の構造'!N$50</f>
        <v>352</v>
      </c>
      <c r="L44" s="136"/>
      <c r="M44" s="136"/>
      <c r="N44" s="136">
        <f>'実質公債費比率（分子）の構造'!O$50</f>
        <v>329</v>
      </c>
      <c r="O44" s="136"/>
      <c r="P44" s="136"/>
    </row>
    <row r="45" spans="1:16" x14ac:dyDescent="0.15">
      <c r="A45" s="136" t="s">
        <v>54</v>
      </c>
      <c r="B45" s="136">
        <f>'実質公債費比率（分子）の構造'!K$49</f>
        <v>3803</v>
      </c>
      <c r="C45" s="136"/>
      <c r="D45" s="136"/>
      <c r="E45" s="136">
        <f>'実質公債費比率（分子）の構造'!L$49</f>
        <v>3963</v>
      </c>
      <c r="F45" s="136"/>
      <c r="G45" s="136"/>
      <c r="H45" s="136">
        <f>'実質公債費比率（分子）の構造'!M$49</f>
        <v>4175</v>
      </c>
      <c r="I45" s="136"/>
      <c r="J45" s="136"/>
      <c r="K45" s="136">
        <f>'実質公債費比率（分子）の構造'!N$49</f>
        <v>4093</v>
      </c>
      <c r="L45" s="136"/>
      <c r="M45" s="136"/>
      <c r="N45" s="136">
        <f>'実質公債費比率（分子）の構造'!O$49</f>
        <v>4267</v>
      </c>
      <c r="O45" s="136"/>
      <c r="P45" s="136"/>
    </row>
    <row r="46" spans="1:16" x14ac:dyDescent="0.15">
      <c r="A46" s="136" t="s">
        <v>55</v>
      </c>
      <c r="B46" s="136">
        <f>'実質公債費比率（分子）の構造'!K$48</f>
        <v>46183</v>
      </c>
      <c r="C46" s="136"/>
      <c r="D46" s="136"/>
      <c r="E46" s="136">
        <f>'実質公債費比率（分子）の構造'!L$48</f>
        <v>45161</v>
      </c>
      <c r="F46" s="136"/>
      <c r="G46" s="136"/>
      <c r="H46" s="136">
        <f>'実質公債費比率（分子）の構造'!M$48</f>
        <v>45327</v>
      </c>
      <c r="I46" s="136"/>
      <c r="J46" s="136"/>
      <c r="K46" s="136">
        <f>'実質公債費比率（分子）の構造'!N$48</f>
        <v>45159</v>
      </c>
      <c r="L46" s="136"/>
      <c r="M46" s="136"/>
      <c r="N46" s="136">
        <f>'実質公債費比率（分子）の構造'!O$48</f>
        <v>44078</v>
      </c>
      <c r="O46" s="136"/>
      <c r="P46" s="136"/>
    </row>
    <row r="47" spans="1:16" x14ac:dyDescent="0.15">
      <c r="A47" s="136" t="s">
        <v>56</v>
      </c>
      <c r="B47" s="136">
        <f>'実質公債費比率（分子）の構造'!K$47</f>
        <v>52694</v>
      </c>
      <c r="C47" s="136"/>
      <c r="D47" s="136"/>
      <c r="E47" s="136">
        <f>'実質公債費比率（分子）の構造'!L$47</f>
        <v>54118</v>
      </c>
      <c r="F47" s="136"/>
      <c r="G47" s="136"/>
      <c r="H47" s="136">
        <f>'実質公債費比率（分子）の構造'!M$47</f>
        <v>54845</v>
      </c>
      <c r="I47" s="136"/>
      <c r="J47" s="136"/>
      <c r="K47" s="136">
        <f>'実質公債費比率（分子）の構造'!N$47</f>
        <v>55879</v>
      </c>
      <c r="L47" s="136"/>
      <c r="M47" s="136"/>
      <c r="N47" s="136">
        <f>'実質公債費比率（分子）の構造'!O$47</f>
        <v>56318</v>
      </c>
      <c r="O47" s="136"/>
      <c r="P47" s="136"/>
    </row>
    <row r="48" spans="1:16" x14ac:dyDescent="0.15">
      <c r="A48" s="136" t="s">
        <v>57</v>
      </c>
      <c r="B48" s="136">
        <f>'実質公債費比率（分子）の構造'!K$46</f>
        <v>10881</v>
      </c>
      <c r="C48" s="136"/>
      <c r="D48" s="136"/>
      <c r="E48" s="136">
        <f>'実質公債費比率（分子）の構造'!L$46</f>
        <v>8701</v>
      </c>
      <c r="F48" s="136"/>
      <c r="G48" s="136"/>
      <c r="H48" s="136">
        <f>'実質公債費比率（分子）の構造'!M$46</f>
        <v>8657</v>
      </c>
      <c r="I48" s="136"/>
      <c r="J48" s="136"/>
      <c r="K48" s="136">
        <f>'実質公債費比率（分子）の構造'!N$46</f>
        <v>10996</v>
      </c>
      <c r="L48" s="136"/>
      <c r="M48" s="136"/>
      <c r="N48" s="136">
        <f>'実質公債費比率（分子）の構造'!O$46</f>
        <v>14433</v>
      </c>
      <c r="O48" s="136"/>
      <c r="P48" s="136"/>
    </row>
    <row r="49" spans="1:16" x14ac:dyDescent="0.15">
      <c r="A49" s="136" t="s">
        <v>58</v>
      </c>
      <c r="B49" s="136">
        <f>'実質公債費比率（分子）の構造'!K$45</f>
        <v>85516</v>
      </c>
      <c r="C49" s="136"/>
      <c r="D49" s="136"/>
      <c r="E49" s="136">
        <f>'実質公債費比率（分子）の構造'!L$45</f>
        <v>82330</v>
      </c>
      <c r="F49" s="136"/>
      <c r="G49" s="136"/>
      <c r="H49" s="136">
        <f>'実質公債費比率（分子）の構造'!M$45</f>
        <v>82730</v>
      </c>
      <c r="I49" s="136"/>
      <c r="J49" s="136"/>
      <c r="K49" s="136">
        <f>'実質公債費比率（分子）の構造'!N$45</f>
        <v>80792</v>
      </c>
      <c r="L49" s="136"/>
      <c r="M49" s="136"/>
      <c r="N49" s="136">
        <f>'実質公債費比率（分子）の構造'!O$45</f>
        <v>82172</v>
      </c>
      <c r="O49" s="136"/>
      <c r="P49" s="136"/>
    </row>
    <row r="50" spans="1:16" x14ac:dyDescent="0.15">
      <c r="A50" s="136" t="s">
        <v>59</v>
      </c>
      <c r="B50" s="136" t="e">
        <f>NA()</f>
        <v>#N/A</v>
      </c>
      <c r="C50" s="136">
        <f>IF(ISNUMBER('実質公債費比率（分子）の構造'!K$53),'実質公債費比率（分子）の構造'!K$53,NA())</f>
        <v>58071</v>
      </c>
      <c r="D50" s="136" t="e">
        <f>NA()</f>
        <v>#N/A</v>
      </c>
      <c r="E50" s="136" t="e">
        <f>NA()</f>
        <v>#N/A</v>
      </c>
      <c r="F50" s="136">
        <f>IF(ISNUMBER('実質公債費比率（分子）の構造'!L$53),'実質公債費比率（分子）の構造'!L$53,NA())</f>
        <v>53541</v>
      </c>
      <c r="G50" s="136" t="e">
        <f>NA()</f>
        <v>#N/A</v>
      </c>
      <c r="H50" s="136" t="e">
        <f>NA()</f>
        <v>#N/A</v>
      </c>
      <c r="I50" s="136">
        <f>IF(ISNUMBER('実質公債費比率（分子）の構造'!M$53),'実質公債費比率（分子）の構造'!M$53,NA())</f>
        <v>56072</v>
      </c>
      <c r="J50" s="136" t="e">
        <f>NA()</f>
        <v>#N/A</v>
      </c>
      <c r="K50" s="136" t="e">
        <f>NA()</f>
        <v>#N/A</v>
      </c>
      <c r="L50" s="136">
        <f>IF(ISNUMBER('実質公債費比率（分子）の構造'!N$53),'実質公債費比率（分子）の構造'!N$53,NA())</f>
        <v>57855</v>
      </c>
      <c r="M50" s="136" t="e">
        <f>NA()</f>
        <v>#N/A</v>
      </c>
      <c r="N50" s="136" t="e">
        <f>NA()</f>
        <v>#N/A</v>
      </c>
      <c r="O50" s="136">
        <f>IF(ISNUMBER('実質公債費比率（分子）の構造'!O$53),'実質公債費比率（分子）の構造'!O$53,NA())</f>
        <v>62930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972951</v>
      </c>
      <c r="E56" s="135"/>
      <c r="F56" s="135"/>
      <c r="G56" s="135">
        <f>'将来負担比率（分子）の構造'!J$51</f>
        <v>985837</v>
      </c>
      <c r="H56" s="135"/>
      <c r="I56" s="135"/>
      <c r="J56" s="135">
        <f>'将来負担比率（分子）の構造'!K$51</f>
        <v>984428</v>
      </c>
      <c r="K56" s="135"/>
      <c r="L56" s="135"/>
      <c r="M56" s="135">
        <f>'将来負担比率（分子）の構造'!L$51</f>
        <v>990698</v>
      </c>
      <c r="N56" s="135"/>
      <c r="O56" s="135"/>
      <c r="P56" s="135">
        <f>'将来負担比率（分子）の構造'!M$51</f>
        <v>990031</v>
      </c>
    </row>
    <row r="57" spans="1:16" x14ac:dyDescent="0.15">
      <c r="A57" s="135" t="s">
        <v>35</v>
      </c>
      <c r="B57" s="135"/>
      <c r="C57" s="135"/>
      <c r="D57" s="135">
        <f>'将来負担比率（分子）の構造'!I$50</f>
        <v>531065</v>
      </c>
      <c r="E57" s="135"/>
      <c r="F57" s="135"/>
      <c r="G57" s="135">
        <f>'将来負担比率（分子）の構造'!J$50</f>
        <v>550462</v>
      </c>
      <c r="H57" s="135"/>
      <c r="I57" s="135"/>
      <c r="J57" s="135">
        <f>'将来負担比率（分子）の構造'!K$50</f>
        <v>555339</v>
      </c>
      <c r="K57" s="135"/>
      <c r="L57" s="135"/>
      <c r="M57" s="135">
        <f>'将来負担比率（分子）の構造'!L$50</f>
        <v>551096</v>
      </c>
      <c r="N57" s="135"/>
      <c r="O57" s="135"/>
      <c r="P57" s="135">
        <f>'将来負担比率（分子）の構造'!M$50</f>
        <v>561435</v>
      </c>
    </row>
    <row r="58" spans="1:16" x14ac:dyDescent="0.15">
      <c r="A58" s="135" t="s">
        <v>34</v>
      </c>
      <c r="B58" s="135"/>
      <c r="C58" s="135"/>
      <c r="D58" s="135">
        <f>'将来負担比率（分子）の構造'!I$49</f>
        <v>195975</v>
      </c>
      <c r="E58" s="135"/>
      <c r="F58" s="135"/>
      <c r="G58" s="135">
        <f>'将来負担比率（分子）の構造'!J$49</f>
        <v>219237</v>
      </c>
      <c r="H58" s="135"/>
      <c r="I58" s="135"/>
      <c r="J58" s="135">
        <f>'将来負担比率（分子）の構造'!K$49</f>
        <v>241878</v>
      </c>
      <c r="K58" s="135"/>
      <c r="L58" s="135"/>
      <c r="M58" s="135">
        <f>'将来負担比率（分子）の構造'!L$49</f>
        <v>249830</v>
      </c>
      <c r="N58" s="135"/>
      <c r="O58" s="135"/>
      <c r="P58" s="135">
        <f>'将来負担比率（分子）の構造'!M$49</f>
        <v>239185</v>
      </c>
    </row>
    <row r="59" spans="1:16" x14ac:dyDescent="0.15">
      <c r="A59" s="135" t="s">
        <v>32</v>
      </c>
      <c r="B59" s="135">
        <f>'将来負担比率（分子）の構造'!I$48</f>
        <v>924</v>
      </c>
      <c r="C59" s="135"/>
      <c r="D59" s="135"/>
      <c r="E59" s="135">
        <f>'将来負担比率（分子）の構造'!J$48</f>
        <v>995</v>
      </c>
      <c r="F59" s="135"/>
      <c r="G59" s="135"/>
      <c r="H59" s="135">
        <f>'将来負担比率（分子）の構造'!K$48</f>
        <v>994</v>
      </c>
      <c r="I59" s="135"/>
      <c r="J59" s="135"/>
      <c r="K59" s="135">
        <f>'将来負担比率（分子）の構造'!L$48</f>
        <v>994</v>
      </c>
      <c r="L59" s="135"/>
      <c r="M59" s="135"/>
      <c r="N59" s="135">
        <f>'将来負担比率（分子）の構造'!M$48</f>
        <v>926</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71443</v>
      </c>
      <c r="C61" s="135"/>
      <c r="D61" s="135"/>
      <c r="E61" s="135">
        <f>'将来負担比率（分子）の構造'!J$46</f>
        <v>57470</v>
      </c>
      <c r="F61" s="135"/>
      <c r="G61" s="135"/>
      <c r="H61" s="135">
        <f>'将来負担比率（分子）の構造'!K$46</f>
        <v>56107</v>
      </c>
      <c r="I61" s="135"/>
      <c r="J61" s="135"/>
      <c r="K61" s="135">
        <f>'将来負担比率（分子）の構造'!L$46</f>
        <v>54520</v>
      </c>
      <c r="L61" s="135"/>
      <c r="M61" s="135"/>
      <c r="N61" s="135">
        <f>'将来負担比率（分子）の構造'!M$46</f>
        <v>40851</v>
      </c>
      <c r="O61" s="135"/>
      <c r="P61" s="135"/>
    </row>
    <row r="62" spans="1:16" x14ac:dyDescent="0.15">
      <c r="A62" s="135" t="s">
        <v>29</v>
      </c>
      <c r="B62" s="135">
        <f>'将来負担比率（分子）の構造'!I$45</f>
        <v>158701</v>
      </c>
      <c r="C62" s="135"/>
      <c r="D62" s="135"/>
      <c r="E62" s="135">
        <f>'将来負担比率（分子）の構造'!J$45</f>
        <v>151722</v>
      </c>
      <c r="F62" s="135"/>
      <c r="G62" s="135"/>
      <c r="H62" s="135">
        <f>'将来負担比率（分子）の構造'!K$45</f>
        <v>144496</v>
      </c>
      <c r="I62" s="135"/>
      <c r="J62" s="135"/>
      <c r="K62" s="135">
        <f>'将来負担比率（分子）の構造'!L$45</f>
        <v>140089</v>
      </c>
      <c r="L62" s="135"/>
      <c r="M62" s="135"/>
      <c r="N62" s="135">
        <f>'将来負担比率（分子）の構造'!M$45</f>
        <v>137547</v>
      </c>
      <c r="O62" s="135"/>
      <c r="P62" s="135"/>
    </row>
    <row r="63" spans="1:16" x14ac:dyDescent="0.15">
      <c r="A63" s="135" t="s">
        <v>28</v>
      </c>
      <c r="B63" s="135">
        <f>'将来負担比率（分子）の構造'!I$44</f>
        <v>43781</v>
      </c>
      <c r="C63" s="135"/>
      <c r="D63" s="135"/>
      <c r="E63" s="135">
        <f>'将来負担比率（分子）の構造'!J$44</f>
        <v>42468</v>
      </c>
      <c r="F63" s="135"/>
      <c r="G63" s="135"/>
      <c r="H63" s="135">
        <f>'将来負担比率（分子）の構造'!K$44</f>
        <v>40706</v>
      </c>
      <c r="I63" s="135"/>
      <c r="J63" s="135"/>
      <c r="K63" s="135">
        <f>'将来負担比率（分子）の構造'!L$44</f>
        <v>38441</v>
      </c>
      <c r="L63" s="135"/>
      <c r="M63" s="135"/>
      <c r="N63" s="135">
        <f>'将来負担比率（分子）の構造'!M$44</f>
        <v>36583</v>
      </c>
      <c r="O63" s="135"/>
      <c r="P63" s="135"/>
    </row>
    <row r="64" spans="1:16" x14ac:dyDescent="0.15">
      <c r="A64" s="135" t="s">
        <v>27</v>
      </c>
      <c r="B64" s="135">
        <f>'将来負担比率（分子）の構造'!I$43</f>
        <v>537596</v>
      </c>
      <c r="C64" s="135"/>
      <c r="D64" s="135"/>
      <c r="E64" s="135">
        <f>'将来負担比率（分子）の構造'!J$43</f>
        <v>541504</v>
      </c>
      <c r="F64" s="135"/>
      <c r="G64" s="135"/>
      <c r="H64" s="135">
        <f>'将来負担比率（分子）の構造'!K$43</f>
        <v>536097</v>
      </c>
      <c r="I64" s="135"/>
      <c r="J64" s="135"/>
      <c r="K64" s="135">
        <f>'将来負担比率（分子）の構造'!L$43</f>
        <v>524187</v>
      </c>
      <c r="L64" s="135"/>
      <c r="M64" s="135"/>
      <c r="N64" s="135">
        <f>'将来負担比率（分子）の構造'!M$43</f>
        <v>512528</v>
      </c>
      <c r="O64" s="135"/>
      <c r="P64" s="135"/>
    </row>
    <row r="65" spans="1:16" x14ac:dyDescent="0.15">
      <c r="A65" s="135" t="s">
        <v>26</v>
      </c>
      <c r="B65" s="135">
        <f>'将来負担比率（分子）の構造'!I$42</f>
        <v>29345</v>
      </c>
      <c r="C65" s="135"/>
      <c r="D65" s="135"/>
      <c r="E65" s="135">
        <f>'将来負担比率（分子）の構造'!J$42</f>
        <v>25106</v>
      </c>
      <c r="F65" s="135"/>
      <c r="G65" s="135"/>
      <c r="H65" s="135">
        <f>'将来負担比率（分子）の構造'!K$42</f>
        <v>22599</v>
      </c>
      <c r="I65" s="135"/>
      <c r="J65" s="135"/>
      <c r="K65" s="135">
        <f>'将来負担比率（分子）の構造'!L$42</f>
        <v>21018</v>
      </c>
      <c r="L65" s="135"/>
      <c r="M65" s="135"/>
      <c r="N65" s="135">
        <f>'将来負担比率（分子）の構造'!M$42</f>
        <v>20122</v>
      </c>
      <c r="O65" s="135"/>
      <c r="P65" s="135"/>
    </row>
    <row r="66" spans="1:16" x14ac:dyDescent="0.15">
      <c r="A66" s="135" t="s">
        <v>25</v>
      </c>
      <c r="B66" s="135">
        <f>'将来負担比率（分子）の構造'!I$41</f>
        <v>1888248</v>
      </c>
      <c r="C66" s="135"/>
      <c r="D66" s="135"/>
      <c r="E66" s="135">
        <f>'将来負担比率（分子）の構造'!J$41</f>
        <v>1919451</v>
      </c>
      <c r="F66" s="135"/>
      <c r="G66" s="135"/>
      <c r="H66" s="135">
        <f>'将来負担比率（分子）の構造'!K$41</f>
        <v>1915664</v>
      </c>
      <c r="I66" s="135"/>
      <c r="J66" s="135"/>
      <c r="K66" s="135">
        <f>'将来負担比率（分子）の構造'!L$41</f>
        <v>1885335</v>
      </c>
      <c r="L66" s="135"/>
      <c r="M66" s="135"/>
      <c r="N66" s="135">
        <f>'将来負担比率（分子）の構造'!M$41</f>
        <v>1825924</v>
      </c>
      <c r="O66" s="135"/>
      <c r="P66" s="135"/>
    </row>
    <row r="67" spans="1:16" x14ac:dyDescent="0.15">
      <c r="A67" s="135" t="s">
        <v>63</v>
      </c>
      <c r="B67" s="135" t="e">
        <f>NA()</f>
        <v>#N/A</v>
      </c>
      <c r="C67" s="135">
        <f>IF(ISNUMBER('将来負担比率（分子）の構造'!I$52), IF('将来負担比率（分子）の構造'!I$52 &lt; 0, 0, '将来負担比率（分子）の構造'!I$52), NA())</f>
        <v>1030049</v>
      </c>
      <c r="D67" s="135" t="e">
        <f>NA()</f>
        <v>#N/A</v>
      </c>
      <c r="E67" s="135" t="e">
        <f>NA()</f>
        <v>#N/A</v>
      </c>
      <c r="F67" s="135">
        <f>IF(ISNUMBER('将来負担比率（分子）の構造'!J$52), IF('将来負担比率（分子）の構造'!J$52 &lt; 0, 0, '将来負担比率（分子）の構造'!J$52), NA())</f>
        <v>983179</v>
      </c>
      <c r="G67" s="135" t="e">
        <f>NA()</f>
        <v>#N/A</v>
      </c>
      <c r="H67" s="135" t="e">
        <f>NA()</f>
        <v>#N/A</v>
      </c>
      <c r="I67" s="135">
        <f>IF(ISNUMBER('将来負担比率（分子）の構造'!K$52), IF('将来負担比率（分子）の構造'!K$52 &lt; 0, 0, '将来負担比率（分子）の構造'!K$52), NA())</f>
        <v>935017</v>
      </c>
      <c r="J67" s="135" t="e">
        <f>NA()</f>
        <v>#N/A</v>
      </c>
      <c r="K67" s="135" t="e">
        <f>NA()</f>
        <v>#N/A</v>
      </c>
      <c r="L67" s="135">
        <f>IF(ISNUMBER('将来負担比率（分子）の構造'!L$52), IF('将来負担比率（分子）の構造'!L$52 &lt; 0, 0, '将来負担比率（分子）の構造'!L$52), NA())</f>
        <v>872960</v>
      </c>
      <c r="M67" s="135" t="e">
        <f>NA()</f>
        <v>#N/A</v>
      </c>
      <c r="N67" s="135" t="e">
        <f>NA()</f>
        <v>#N/A</v>
      </c>
      <c r="O67" s="135">
        <f>IF(ISNUMBER('将来負担比率（分子）の構造'!M$52), IF('将来負担比率（分子）の構造'!M$52 &lt; 0, 0, '将来負担比率（分子）の構造'!M$52), NA())</f>
        <v>783830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488237152</v>
      </c>
      <c r="S5" s="637"/>
      <c r="T5" s="637"/>
      <c r="U5" s="637"/>
      <c r="V5" s="637"/>
      <c r="W5" s="637"/>
      <c r="X5" s="637"/>
      <c r="Y5" s="684"/>
      <c r="Z5" s="697">
        <v>47.3</v>
      </c>
      <c r="AA5" s="697"/>
      <c r="AB5" s="697"/>
      <c r="AC5" s="697"/>
      <c r="AD5" s="698">
        <v>446274217</v>
      </c>
      <c r="AE5" s="698"/>
      <c r="AF5" s="698"/>
      <c r="AG5" s="698"/>
      <c r="AH5" s="698"/>
      <c r="AI5" s="698"/>
      <c r="AJ5" s="698"/>
      <c r="AK5" s="698"/>
      <c r="AL5" s="685">
        <v>85.8</v>
      </c>
      <c r="AM5" s="654"/>
      <c r="AN5" s="654"/>
      <c r="AO5" s="686"/>
      <c r="AP5" s="673" t="s">
        <v>209</v>
      </c>
      <c r="AQ5" s="674"/>
      <c r="AR5" s="674"/>
      <c r="AS5" s="674"/>
      <c r="AT5" s="674"/>
      <c r="AU5" s="674"/>
      <c r="AV5" s="674"/>
      <c r="AW5" s="674"/>
      <c r="AX5" s="674"/>
      <c r="AY5" s="674"/>
      <c r="AZ5" s="674"/>
      <c r="BA5" s="674"/>
      <c r="BB5" s="674"/>
      <c r="BC5" s="674"/>
      <c r="BD5" s="674"/>
      <c r="BE5" s="674"/>
      <c r="BF5" s="675"/>
      <c r="BG5" s="586">
        <v>430943933</v>
      </c>
      <c r="BH5" s="587"/>
      <c r="BI5" s="587"/>
      <c r="BJ5" s="587"/>
      <c r="BK5" s="587"/>
      <c r="BL5" s="587"/>
      <c r="BM5" s="587"/>
      <c r="BN5" s="588"/>
      <c r="BO5" s="639">
        <v>88.3</v>
      </c>
      <c r="BP5" s="639"/>
      <c r="BQ5" s="639"/>
      <c r="BR5" s="639"/>
      <c r="BS5" s="640">
        <v>4983173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6451818</v>
      </c>
      <c r="S6" s="587"/>
      <c r="T6" s="587"/>
      <c r="U6" s="587"/>
      <c r="V6" s="587"/>
      <c r="W6" s="587"/>
      <c r="X6" s="587"/>
      <c r="Y6" s="588"/>
      <c r="Z6" s="639">
        <v>0.6</v>
      </c>
      <c r="AA6" s="639"/>
      <c r="AB6" s="639"/>
      <c r="AC6" s="639"/>
      <c r="AD6" s="640">
        <v>6451818</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430943933</v>
      </c>
      <c r="BH6" s="587"/>
      <c r="BI6" s="587"/>
      <c r="BJ6" s="587"/>
      <c r="BK6" s="587"/>
      <c r="BL6" s="587"/>
      <c r="BM6" s="587"/>
      <c r="BN6" s="588"/>
      <c r="BO6" s="639">
        <v>88.3</v>
      </c>
      <c r="BP6" s="639"/>
      <c r="BQ6" s="639"/>
      <c r="BR6" s="639"/>
      <c r="BS6" s="640">
        <v>4983173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1795461</v>
      </c>
      <c r="CS6" s="587"/>
      <c r="CT6" s="587"/>
      <c r="CU6" s="587"/>
      <c r="CV6" s="587"/>
      <c r="CW6" s="587"/>
      <c r="CX6" s="587"/>
      <c r="CY6" s="588"/>
      <c r="CZ6" s="639">
        <v>0.2</v>
      </c>
      <c r="DA6" s="639"/>
      <c r="DB6" s="639"/>
      <c r="DC6" s="639"/>
      <c r="DD6" s="592" t="s">
        <v>216</v>
      </c>
      <c r="DE6" s="587"/>
      <c r="DF6" s="587"/>
      <c r="DG6" s="587"/>
      <c r="DH6" s="587"/>
      <c r="DI6" s="587"/>
      <c r="DJ6" s="587"/>
      <c r="DK6" s="587"/>
      <c r="DL6" s="587"/>
      <c r="DM6" s="587"/>
      <c r="DN6" s="587"/>
      <c r="DO6" s="587"/>
      <c r="DP6" s="588"/>
      <c r="DQ6" s="592">
        <v>1675039</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1152678</v>
      </c>
      <c r="S7" s="587"/>
      <c r="T7" s="587"/>
      <c r="U7" s="587"/>
      <c r="V7" s="587"/>
      <c r="W7" s="587"/>
      <c r="X7" s="587"/>
      <c r="Y7" s="588"/>
      <c r="Z7" s="639">
        <v>0.1</v>
      </c>
      <c r="AA7" s="639"/>
      <c r="AB7" s="639"/>
      <c r="AC7" s="639"/>
      <c r="AD7" s="640">
        <v>1152678</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214512551</v>
      </c>
      <c r="BH7" s="587"/>
      <c r="BI7" s="587"/>
      <c r="BJ7" s="587"/>
      <c r="BK7" s="587"/>
      <c r="BL7" s="587"/>
      <c r="BM7" s="587"/>
      <c r="BN7" s="588"/>
      <c r="BO7" s="639">
        <v>43.9</v>
      </c>
      <c r="BP7" s="639"/>
      <c r="BQ7" s="639"/>
      <c r="BR7" s="639"/>
      <c r="BS7" s="640">
        <v>4983173</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59111560</v>
      </c>
      <c r="CS7" s="587"/>
      <c r="CT7" s="587"/>
      <c r="CU7" s="587"/>
      <c r="CV7" s="587"/>
      <c r="CW7" s="587"/>
      <c r="CX7" s="587"/>
      <c r="CY7" s="588"/>
      <c r="CZ7" s="639">
        <v>5.8</v>
      </c>
      <c r="DA7" s="639"/>
      <c r="DB7" s="639"/>
      <c r="DC7" s="639"/>
      <c r="DD7" s="592">
        <v>577321</v>
      </c>
      <c r="DE7" s="587"/>
      <c r="DF7" s="587"/>
      <c r="DG7" s="587"/>
      <c r="DH7" s="587"/>
      <c r="DI7" s="587"/>
      <c r="DJ7" s="587"/>
      <c r="DK7" s="587"/>
      <c r="DL7" s="587"/>
      <c r="DM7" s="587"/>
      <c r="DN7" s="587"/>
      <c r="DO7" s="587"/>
      <c r="DP7" s="588"/>
      <c r="DQ7" s="592">
        <v>47695286</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1902859</v>
      </c>
      <c r="S8" s="587"/>
      <c r="T8" s="587"/>
      <c r="U8" s="587"/>
      <c r="V8" s="587"/>
      <c r="W8" s="587"/>
      <c r="X8" s="587"/>
      <c r="Y8" s="588"/>
      <c r="Z8" s="639">
        <v>0.2</v>
      </c>
      <c r="AA8" s="639"/>
      <c r="AB8" s="639"/>
      <c r="AC8" s="639"/>
      <c r="AD8" s="640">
        <v>1902859</v>
      </c>
      <c r="AE8" s="640"/>
      <c r="AF8" s="640"/>
      <c r="AG8" s="640"/>
      <c r="AH8" s="640"/>
      <c r="AI8" s="640"/>
      <c r="AJ8" s="640"/>
      <c r="AK8" s="640"/>
      <c r="AL8" s="609">
        <v>0.4</v>
      </c>
      <c r="AM8" s="641"/>
      <c r="AN8" s="641"/>
      <c r="AO8" s="642"/>
      <c r="AP8" s="583" t="s">
        <v>221</v>
      </c>
      <c r="AQ8" s="584"/>
      <c r="AR8" s="584"/>
      <c r="AS8" s="584"/>
      <c r="AT8" s="584"/>
      <c r="AU8" s="584"/>
      <c r="AV8" s="584"/>
      <c r="AW8" s="584"/>
      <c r="AX8" s="584"/>
      <c r="AY8" s="584"/>
      <c r="AZ8" s="584"/>
      <c r="BA8" s="584"/>
      <c r="BB8" s="584"/>
      <c r="BC8" s="584"/>
      <c r="BD8" s="584"/>
      <c r="BE8" s="584"/>
      <c r="BF8" s="585"/>
      <c r="BG8" s="586">
        <v>3035677</v>
      </c>
      <c r="BH8" s="587"/>
      <c r="BI8" s="587"/>
      <c r="BJ8" s="587"/>
      <c r="BK8" s="587"/>
      <c r="BL8" s="587"/>
      <c r="BM8" s="587"/>
      <c r="BN8" s="588"/>
      <c r="BO8" s="639">
        <v>0.6</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361835349</v>
      </c>
      <c r="CS8" s="587"/>
      <c r="CT8" s="587"/>
      <c r="CU8" s="587"/>
      <c r="CV8" s="587"/>
      <c r="CW8" s="587"/>
      <c r="CX8" s="587"/>
      <c r="CY8" s="588"/>
      <c r="CZ8" s="639">
        <v>35.299999999999997</v>
      </c>
      <c r="DA8" s="639"/>
      <c r="DB8" s="639"/>
      <c r="DC8" s="639"/>
      <c r="DD8" s="592">
        <v>5130234</v>
      </c>
      <c r="DE8" s="587"/>
      <c r="DF8" s="587"/>
      <c r="DG8" s="587"/>
      <c r="DH8" s="587"/>
      <c r="DI8" s="587"/>
      <c r="DJ8" s="587"/>
      <c r="DK8" s="587"/>
      <c r="DL8" s="587"/>
      <c r="DM8" s="587"/>
      <c r="DN8" s="587"/>
      <c r="DO8" s="587"/>
      <c r="DP8" s="588"/>
      <c r="DQ8" s="592">
        <v>183014444</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4103926</v>
      </c>
      <c r="S9" s="587"/>
      <c r="T9" s="587"/>
      <c r="U9" s="587"/>
      <c r="V9" s="587"/>
      <c r="W9" s="587"/>
      <c r="X9" s="587"/>
      <c r="Y9" s="588"/>
      <c r="Z9" s="639">
        <v>0.4</v>
      </c>
      <c r="AA9" s="639"/>
      <c r="AB9" s="639"/>
      <c r="AC9" s="639"/>
      <c r="AD9" s="640">
        <v>4103926</v>
      </c>
      <c r="AE9" s="640"/>
      <c r="AF9" s="640"/>
      <c r="AG9" s="640"/>
      <c r="AH9" s="640"/>
      <c r="AI9" s="640"/>
      <c r="AJ9" s="640"/>
      <c r="AK9" s="640"/>
      <c r="AL9" s="609">
        <v>0.8</v>
      </c>
      <c r="AM9" s="641"/>
      <c r="AN9" s="641"/>
      <c r="AO9" s="642"/>
      <c r="AP9" s="583" t="s">
        <v>224</v>
      </c>
      <c r="AQ9" s="584"/>
      <c r="AR9" s="584"/>
      <c r="AS9" s="584"/>
      <c r="AT9" s="584"/>
      <c r="AU9" s="584"/>
      <c r="AV9" s="584"/>
      <c r="AW9" s="584"/>
      <c r="AX9" s="584"/>
      <c r="AY9" s="584"/>
      <c r="AZ9" s="584"/>
      <c r="BA9" s="584"/>
      <c r="BB9" s="584"/>
      <c r="BC9" s="584"/>
      <c r="BD9" s="584"/>
      <c r="BE9" s="584"/>
      <c r="BF9" s="585"/>
      <c r="BG9" s="586">
        <v>150297454</v>
      </c>
      <c r="BH9" s="587"/>
      <c r="BI9" s="587"/>
      <c r="BJ9" s="587"/>
      <c r="BK9" s="587"/>
      <c r="BL9" s="587"/>
      <c r="BM9" s="587"/>
      <c r="BN9" s="588"/>
      <c r="BO9" s="639">
        <v>30.8</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69014003</v>
      </c>
      <c r="CS9" s="587"/>
      <c r="CT9" s="587"/>
      <c r="CU9" s="587"/>
      <c r="CV9" s="587"/>
      <c r="CW9" s="587"/>
      <c r="CX9" s="587"/>
      <c r="CY9" s="588"/>
      <c r="CZ9" s="639">
        <v>6.7</v>
      </c>
      <c r="DA9" s="639"/>
      <c r="DB9" s="639"/>
      <c r="DC9" s="639"/>
      <c r="DD9" s="592">
        <v>3032641</v>
      </c>
      <c r="DE9" s="587"/>
      <c r="DF9" s="587"/>
      <c r="DG9" s="587"/>
      <c r="DH9" s="587"/>
      <c r="DI9" s="587"/>
      <c r="DJ9" s="587"/>
      <c r="DK9" s="587"/>
      <c r="DL9" s="587"/>
      <c r="DM9" s="587"/>
      <c r="DN9" s="587"/>
      <c r="DO9" s="587"/>
      <c r="DP9" s="588"/>
      <c r="DQ9" s="592">
        <v>54083458</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26634524</v>
      </c>
      <c r="S10" s="587"/>
      <c r="T10" s="587"/>
      <c r="U10" s="587"/>
      <c r="V10" s="587"/>
      <c r="W10" s="587"/>
      <c r="X10" s="587"/>
      <c r="Y10" s="588"/>
      <c r="Z10" s="639">
        <v>2.6</v>
      </c>
      <c r="AA10" s="639"/>
      <c r="AB10" s="639"/>
      <c r="AC10" s="639"/>
      <c r="AD10" s="640">
        <v>26634524</v>
      </c>
      <c r="AE10" s="640"/>
      <c r="AF10" s="640"/>
      <c r="AG10" s="640"/>
      <c r="AH10" s="640"/>
      <c r="AI10" s="640"/>
      <c r="AJ10" s="640"/>
      <c r="AK10" s="640"/>
      <c r="AL10" s="609">
        <v>5.0999999999999996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10940451</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606241</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110491</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84641</v>
      </c>
      <c r="S11" s="587"/>
      <c r="T11" s="587"/>
      <c r="U11" s="587"/>
      <c r="V11" s="587"/>
      <c r="W11" s="587"/>
      <c r="X11" s="587"/>
      <c r="Y11" s="588"/>
      <c r="Z11" s="639">
        <v>0</v>
      </c>
      <c r="AA11" s="639"/>
      <c r="AB11" s="639"/>
      <c r="AC11" s="639"/>
      <c r="AD11" s="640">
        <v>84641</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50238969</v>
      </c>
      <c r="BH11" s="587"/>
      <c r="BI11" s="587"/>
      <c r="BJ11" s="587"/>
      <c r="BK11" s="587"/>
      <c r="BL11" s="587"/>
      <c r="BM11" s="587"/>
      <c r="BN11" s="588"/>
      <c r="BO11" s="639">
        <v>10.3</v>
      </c>
      <c r="BP11" s="639"/>
      <c r="BQ11" s="639"/>
      <c r="BR11" s="639"/>
      <c r="BS11" s="592">
        <v>4983173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1261223</v>
      </c>
      <c r="CS11" s="587"/>
      <c r="CT11" s="587"/>
      <c r="CU11" s="587"/>
      <c r="CV11" s="587"/>
      <c r="CW11" s="587"/>
      <c r="CX11" s="587"/>
      <c r="CY11" s="588"/>
      <c r="CZ11" s="639">
        <v>0.1</v>
      </c>
      <c r="DA11" s="639"/>
      <c r="DB11" s="639"/>
      <c r="DC11" s="639"/>
      <c r="DD11" s="592">
        <v>68054</v>
      </c>
      <c r="DE11" s="587"/>
      <c r="DF11" s="587"/>
      <c r="DG11" s="587"/>
      <c r="DH11" s="587"/>
      <c r="DI11" s="587"/>
      <c r="DJ11" s="587"/>
      <c r="DK11" s="587"/>
      <c r="DL11" s="587"/>
      <c r="DM11" s="587"/>
      <c r="DN11" s="587"/>
      <c r="DO11" s="587"/>
      <c r="DP11" s="588"/>
      <c r="DQ11" s="592">
        <v>1169868</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195297561</v>
      </c>
      <c r="BH12" s="587"/>
      <c r="BI12" s="587"/>
      <c r="BJ12" s="587"/>
      <c r="BK12" s="587"/>
      <c r="BL12" s="587"/>
      <c r="BM12" s="587"/>
      <c r="BN12" s="588"/>
      <c r="BO12" s="639">
        <v>40</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95548244</v>
      </c>
      <c r="CS12" s="587"/>
      <c r="CT12" s="587"/>
      <c r="CU12" s="587"/>
      <c r="CV12" s="587"/>
      <c r="CW12" s="587"/>
      <c r="CX12" s="587"/>
      <c r="CY12" s="588"/>
      <c r="CZ12" s="639">
        <v>9.3000000000000007</v>
      </c>
      <c r="DA12" s="639"/>
      <c r="DB12" s="639"/>
      <c r="DC12" s="639"/>
      <c r="DD12" s="592">
        <v>997544</v>
      </c>
      <c r="DE12" s="587"/>
      <c r="DF12" s="587"/>
      <c r="DG12" s="587"/>
      <c r="DH12" s="587"/>
      <c r="DI12" s="587"/>
      <c r="DJ12" s="587"/>
      <c r="DK12" s="587"/>
      <c r="DL12" s="587"/>
      <c r="DM12" s="587"/>
      <c r="DN12" s="587"/>
      <c r="DO12" s="587"/>
      <c r="DP12" s="588"/>
      <c r="DQ12" s="592">
        <v>7978868</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3326234</v>
      </c>
      <c r="S13" s="587"/>
      <c r="T13" s="587"/>
      <c r="U13" s="587"/>
      <c r="V13" s="587"/>
      <c r="W13" s="587"/>
      <c r="X13" s="587"/>
      <c r="Y13" s="588"/>
      <c r="Z13" s="639">
        <v>0.3</v>
      </c>
      <c r="AA13" s="639"/>
      <c r="AB13" s="639"/>
      <c r="AC13" s="639"/>
      <c r="AD13" s="640">
        <v>3326234</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194282098</v>
      </c>
      <c r="BH13" s="587"/>
      <c r="BI13" s="587"/>
      <c r="BJ13" s="587"/>
      <c r="BK13" s="587"/>
      <c r="BL13" s="587"/>
      <c r="BM13" s="587"/>
      <c r="BN13" s="588"/>
      <c r="BO13" s="639">
        <v>39.799999999999997</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145075985</v>
      </c>
      <c r="CS13" s="587"/>
      <c r="CT13" s="587"/>
      <c r="CU13" s="587"/>
      <c r="CV13" s="587"/>
      <c r="CW13" s="587"/>
      <c r="CX13" s="587"/>
      <c r="CY13" s="588"/>
      <c r="CZ13" s="639">
        <v>14.1</v>
      </c>
      <c r="DA13" s="639"/>
      <c r="DB13" s="639"/>
      <c r="DC13" s="639"/>
      <c r="DD13" s="592">
        <v>60307814</v>
      </c>
      <c r="DE13" s="587"/>
      <c r="DF13" s="587"/>
      <c r="DG13" s="587"/>
      <c r="DH13" s="587"/>
      <c r="DI13" s="587"/>
      <c r="DJ13" s="587"/>
      <c r="DK13" s="587"/>
      <c r="DL13" s="587"/>
      <c r="DM13" s="587"/>
      <c r="DN13" s="587"/>
      <c r="DO13" s="587"/>
      <c r="DP13" s="588"/>
      <c r="DQ13" s="592">
        <v>82678152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v>13649729</v>
      </c>
      <c r="S14" s="587"/>
      <c r="T14" s="587"/>
      <c r="U14" s="587"/>
      <c r="V14" s="587"/>
      <c r="W14" s="587"/>
      <c r="X14" s="587"/>
      <c r="Y14" s="588"/>
      <c r="Z14" s="639">
        <v>1.3</v>
      </c>
      <c r="AA14" s="639"/>
      <c r="AB14" s="639"/>
      <c r="AC14" s="639"/>
      <c r="AD14" s="640">
        <v>13649729</v>
      </c>
      <c r="AE14" s="640"/>
      <c r="AF14" s="640"/>
      <c r="AG14" s="640"/>
      <c r="AH14" s="640"/>
      <c r="AI14" s="640"/>
      <c r="AJ14" s="640"/>
      <c r="AK14" s="640"/>
      <c r="AL14" s="609">
        <v>2.6</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1761798</v>
      </c>
      <c r="BH14" s="587"/>
      <c r="BI14" s="587"/>
      <c r="BJ14" s="587"/>
      <c r="BK14" s="587"/>
      <c r="BL14" s="587"/>
      <c r="BM14" s="587"/>
      <c r="BN14" s="588"/>
      <c r="BO14" s="639">
        <v>0.4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24823769</v>
      </c>
      <c r="CS14" s="587"/>
      <c r="CT14" s="587"/>
      <c r="CU14" s="587"/>
      <c r="CV14" s="587"/>
      <c r="CW14" s="587"/>
      <c r="CX14" s="587"/>
      <c r="CY14" s="588"/>
      <c r="CZ14" s="639">
        <v>2.4</v>
      </c>
      <c r="DA14" s="639"/>
      <c r="DB14" s="639"/>
      <c r="DC14" s="639"/>
      <c r="DD14" s="592">
        <v>621878</v>
      </c>
      <c r="DE14" s="587"/>
      <c r="DF14" s="587"/>
      <c r="DG14" s="587"/>
      <c r="DH14" s="587"/>
      <c r="DI14" s="587"/>
      <c r="DJ14" s="587"/>
      <c r="DK14" s="587"/>
      <c r="DL14" s="587"/>
      <c r="DM14" s="587"/>
      <c r="DN14" s="587"/>
      <c r="DO14" s="587"/>
      <c r="DP14" s="588"/>
      <c r="DQ14" s="592">
        <v>24020969</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1264071</v>
      </c>
      <c r="S15" s="587"/>
      <c r="T15" s="587"/>
      <c r="U15" s="587"/>
      <c r="V15" s="587"/>
      <c r="W15" s="587"/>
      <c r="X15" s="587"/>
      <c r="Y15" s="588"/>
      <c r="Z15" s="639">
        <v>0.1</v>
      </c>
      <c r="AA15" s="639"/>
      <c r="AB15" s="639"/>
      <c r="AC15" s="639"/>
      <c r="AD15" s="640">
        <v>1264071</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19372023</v>
      </c>
      <c r="BH15" s="587"/>
      <c r="BI15" s="587"/>
      <c r="BJ15" s="587"/>
      <c r="BK15" s="587"/>
      <c r="BL15" s="587"/>
      <c r="BM15" s="587"/>
      <c r="BN15" s="588"/>
      <c r="BO15" s="639">
        <v>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87849748</v>
      </c>
      <c r="CS15" s="587"/>
      <c r="CT15" s="587"/>
      <c r="CU15" s="587"/>
      <c r="CV15" s="587"/>
      <c r="CW15" s="587"/>
      <c r="CX15" s="587"/>
      <c r="CY15" s="588"/>
      <c r="CZ15" s="639">
        <v>8.6</v>
      </c>
      <c r="DA15" s="639"/>
      <c r="DB15" s="639"/>
      <c r="DC15" s="639"/>
      <c r="DD15" s="592">
        <v>19874132</v>
      </c>
      <c r="DE15" s="587"/>
      <c r="DF15" s="587"/>
      <c r="DG15" s="587"/>
      <c r="DH15" s="587"/>
      <c r="DI15" s="587"/>
      <c r="DJ15" s="587"/>
      <c r="DK15" s="587"/>
      <c r="DL15" s="587"/>
      <c r="DM15" s="587"/>
      <c r="DN15" s="587"/>
      <c r="DO15" s="587"/>
      <c r="DP15" s="588"/>
      <c r="DQ15" s="592">
        <v>66309702</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7393690</v>
      </c>
      <c r="S16" s="587"/>
      <c r="T16" s="587"/>
      <c r="U16" s="587"/>
      <c r="V16" s="587"/>
      <c r="W16" s="587"/>
      <c r="X16" s="587"/>
      <c r="Y16" s="588"/>
      <c r="Z16" s="639">
        <v>0.7</v>
      </c>
      <c r="AA16" s="639"/>
      <c r="AB16" s="639"/>
      <c r="AC16" s="639"/>
      <c r="AD16" s="640">
        <v>6403411</v>
      </c>
      <c r="AE16" s="640"/>
      <c r="AF16" s="640"/>
      <c r="AG16" s="640"/>
      <c r="AH16" s="640"/>
      <c r="AI16" s="640"/>
      <c r="AJ16" s="640"/>
      <c r="AK16" s="640"/>
      <c r="AL16" s="609">
        <v>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6403411</v>
      </c>
      <c r="S17" s="587"/>
      <c r="T17" s="587"/>
      <c r="U17" s="587"/>
      <c r="V17" s="587"/>
      <c r="W17" s="587"/>
      <c r="X17" s="587"/>
      <c r="Y17" s="588"/>
      <c r="Z17" s="639">
        <v>0.6</v>
      </c>
      <c r="AA17" s="639"/>
      <c r="AB17" s="639"/>
      <c r="AC17" s="639"/>
      <c r="AD17" s="640">
        <v>6403411</v>
      </c>
      <c r="AE17" s="640"/>
      <c r="AF17" s="640"/>
      <c r="AG17" s="640"/>
      <c r="AH17" s="640"/>
      <c r="AI17" s="640"/>
      <c r="AJ17" s="640"/>
      <c r="AK17" s="640"/>
      <c r="AL17" s="609">
        <v>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151606480</v>
      </c>
      <c r="CS17" s="587"/>
      <c r="CT17" s="587"/>
      <c r="CU17" s="587"/>
      <c r="CV17" s="587"/>
      <c r="CW17" s="587"/>
      <c r="CX17" s="587"/>
      <c r="CY17" s="588"/>
      <c r="CZ17" s="639">
        <v>14.8</v>
      </c>
      <c r="DA17" s="639"/>
      <c r="DB17" s="639"/>
      <c r="DC17" s="639"/>
      <c r="DD17" s="592" t="s">
        <v>112</v>
      </c>
      <c r="DE17" s="587"/>
      <c r="DF17" s="587"/>
      <c r="DG17" s="587"/>
      <c r="DH17" s="587"/>
      <c r="DI17" s="587"/>
      <c r="DJ17" s="587"/>
      <c r="DK17" s="587"/>
      <c r="DL17" s="587"/>
      <c r="DM17" s="587"/>
      <c r="DN17" s="587"/>
      <c r="DO17" s="587"/>
      <c r="DP17" s="588"/>
      <c r="DQ17" s="592">
        <v>130420513</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987233</v>
      </c>
      <c r="S18" s="587"/>
      <c r="T18" s="587"/>
      <c r="U18" s="587"/>
      <c r="V18" s="587"/>
      <c r="W18" s="587"/>
      <c r="X18" s="587"/>
      <c r="Y18" s="588"/>
      <c r="Z18" s="639">
        <v>0.1</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26978768</v>
      </c>
      <c r="CS18" s="587"/>
      <c r="CT18" s="587"/>
      <c r="CU18" s="587"/>
      <c r="CV18" s="587"/>
      <c r="CW18" s="587"/>
      <c r="CX18" s="587"/>
      <c r="CY18" s="588"/>
      <c r="CZ18" s="639">
        <v>2.6</v>
      </c>
      <c r="DA18" s="639"/>
      <c r="DB18" s="639"/>
      <c r="DC18" s="639"/>
      <c r="DD18" s="592" t="s">
        <v>112</v>
      </c>
      <c r="DE18" s="587"/>
      <c r="DF18" s="587"/>
      <c r="DG18" s="587"/>
      <c r="DH18" s="587"/>
      <c r="DI18" s="587"/>
      <c r="DJ18" s="587"/>
      <c r="DK18" s="587"/>
      <c r="DL18" s="587"/>
      <c r="DM18" s="587"/>
      <c r="DN18" s="587"/>
      <c r="DO18" s="587"/>
      <c r="DP18" s="588"/>
      <c r="DQ18" s="592">
        <v>23413416</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3046</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57293219</v>
      </c>
      <c r="BH19" s="587"/>
      <c r="BI19" s="587"/>
      <c r="BJ19" s="587"/>
      <c r="BK19" s="587"/>
      <c r="BL19" s="587"/>
      <c r="BM19" s="587"/>
      <c r="BN19" s="588"/>
      <c r="BO19" s="639">
        <v>11.7</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554201322</v>
      </c>
      <c r="S20" s="587"/>
      <c r="T20" s="587"/>
      <c r="U20" s="587"/>
      <c r="V20" s="587"/>
      <c r="W20" s="587"/>
      <c r="X20" s="587"/>
      <c r="Y20" s="588"/>
      <c r="Z20" s="639">
        <v>53.6</v>
      </c>
      <c r="AA20" s="639"/>
      <c r="AB20" s="639"/>
      <c r="AC20" s="639"/>
      <c r="AD20" s="640">
        <v>511248108</v>
      </c>
      <c r="AE20" s="640"/>
      <c r="AF20" s="640"/>
      <c r="AG20" s="640"/>
      <c r="AH20" s="640"/>
      <c r="AI20" s="640"/>
      <c r="AJ20" s="640"/>
      <c r="AK20" s="640"/>
      <c r="AL20" s="609">
        <v>98.3</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57293219</v>
      </c>
      <c r="BH20" s="587"/>
      <c r="BI20" s="587"/>
      <c r="BJ20" s="587"/>
      <c r="BK20" s="587"/>
      <c r="BL20" s="587"/>
      <c r="BM20" s="587"/>
      <c r="BN20" s="588"/>
      <c r="BO20" s="639">
        <v>11.7</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1025506831</v>
      </c>
      <c r="CS20" s="587"/>
      <c r="CT20" s="587"/>
      <c r="CU20" s="587"/>
      <c r="CV20" s="587"/>
      <c r="CW20" s="587"/>
      <c r="CX20" s="587"/>
      <c r="CY20" s="588"/>
      <c r="CZ20" s="639">
        <v>100</v>
      </c>
      <c r="DA20" s="639"/>
      <c r="DB20" s="639"/>
      <c r="DC20" s="639"/>
      <c r="DD20" s="592">
        <v>90609618</v>
      </c>
      <c r="DE20" s="587"/>
      <c r="DF20" s="587"/>
      <c r="DG20" s="587"/>
      <c r="DH20" s="587"/>
      <c r="DI20" s="587"/>
      <c r="DJ20" s="587"/>
      <c r="DK20" s="587"/>
      <c r="DL20" s="587"/>
      <c r="DM20" s="587"/>
      <c r="DN20" s="587"/>
      <c r="DO20" s="587"/>
      <c r="DP20" s="588"/>
      <c r="DQ20" s="592">
        <v>622570206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938399</v>
      </c>
      <c r="S21" s="587"/>
      <c r="T21" s="587"/>
      <c r="U21" s="587"/>
      <c r="V21" s="587"/>
      <c r="W21" s="587"/>
      <c r="X21" s="587"/>
      <c r="Y21" s="588"/>
      <c r="Z21" s="639">
        <v>0.1</v>
      </c>
      <c r="AA21" s="639"/>
      <c r="AB21" s="639"/>
      <c r="AC21" s="639"/>
      <c r="AD21" s="640">
        <v>938399</v>
      </c>
      <c r="AE21" s="640"/>
      <c r="AF21" s="640"/>
      <c r="AG21" s="640"/>
      <c r="AH21" s="640"/>
      <c r="AI21" s="640"/>
      <c r="AJ21" s="640"/>
      <c r="AK21" s="640"/>
      <c r="AL21" s="609">
        <v>0.2</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7556693</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v>15330284</v>
      </c>
      <c r="BH22" s="587"/>
      <c r="BI22" s="587"/>
      <c r="BJ22" s="587"/>
      <c r="BK22" s="587"/>
      <c r="BL22" s="587"/>
      <c r="BM22" s="587"/>
      <c r="BN22" s="588"/>
      <c r="BO22" s="639">
        <v>3.1</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36441923</v>
      </c>
      <c r="S23" s="587"/>
      <c r="T23" s="587"/>
      <c r="U23" s="587"/>
      <c r="V23" s="587"/>
      <c r="W23" s="587"/>
      <c r="X23" s="587"/>
      <c r="Y23" s="588"/>
      <c r="Z23" s="639">
        <v>3.5</v>
      </c>
      <c r="AA23" s="639"/>
      <c r="AB23" s="639"/>
      <c r="AC23" s="639"/>
      <c r="AD23" s="640">
        <v>6038033</v>
      </c>
      <c r="AE23" s="640"/>
      <c r="AF23" s="640"/>
      <c r="AG23" s="640"/>
      <c r="AH23" s="640"/>
      <c r="AI23" s="640"/>
      <c r="AJ23" s="640"/>
      <c r="AK23" s="640"/>
      <c r="AL23" s="609">
        <v>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41962935</v>
      </c>
      <c r="BH23" s="587"/>
      <c r="BI23" s="587"/>
      <c r="BJ23" s="587"/>
      <c r="BK23" s="587"/>
      <c r="BL23" s="587"/>
      <c r="BM23" s="587"/>
      <c r="BN23" s="588"/>
      <c r="BO23" s="639">
        <v>8.6</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7136445</v>
      </c>
      <c r="S24" s="587"/>
      <c r="T24" s="587"/>
      <c r="U24" s="587"/>
      <c r="V24" s="587"/>
      <c r="W24" s="587"/>
      <c r="X24" s="587"/>
      <c r="Y24" s="588"/>
      <c r="Z24" s="639">
        <v>0.7</v>
      </c>
      <c r="AA24" s="639"/>
      <c r="AB24" s="639"/>
      <c r="AC24" s="639"/>
      <c r="AD24" s="640">
        <v>3</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564982173</v>
      </c>
      <c r="CS24" s="637"/>
      <c r="CT24" s="637"/>
      <c r="CU24" s="637"/>
      <c r="CV24" s="637"/>
      <c r="CW24" s="637"/>
      <c r="CX24" s="637"/>
      <c r="CY24" s="684"/>
      <c r="CZ24" s="688">
        <v>55.1</v>
      </c>
      <c r="DA24" s="689"/>
      <c r="DB24" s="689"/>
      <c r="DC24" s="690"/>
      <c r="DD24" s="683">
        <v>365157963</v>
      </c>
      <c r="DE24" s="637"/>
      <c r="DF24" s="637"/>
      <c r="DG24" s="637"/>
      <c r="DH24" s="637"/>
      <c r="DI24" s="637"/>
      <c r="DJ24" s="637"/>
      <c r="DK24" s="684"/>
      <c r="DL24" s="683">
        <v>355908933</v>
      </c>
      <c r="DM24" s="637"/>
      <c r="DN24" s="637"/>
      <c r="DO24" s="637"/>
      <c r="DP24" s="637"/>
      <c r="DQ24" s="637"/>
      <c r="DR24" s="637"/>
      <c r="DS24" s="637"/>
      <c r="DT24" s="637"/>
      <c r="DU24" s="637"/>
      <c r="DV24" s="684"/>
      <c r="DW24" s="685">
        <v>65</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155218284</v>
      </c>
      <c r="S25" s="587"/>
      <c r="T25" s="587"/>
      <c r="U25" s="587"/>
      <c r="V25" s="587"/>
      <c r="W25" s="587"/>
      <c r="X25" s="587"/>
      <c r="Y25" s="588"/>
      <c r="Z25" s="639">
        <v>15</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161312368</v>
      </c>
      <c r="CS25" s="605"/>
      <c r="CT25" s="605"/>
      <c r="CU25" s="605"/>
      <c r="CV25" s="605"/>
      <c r="CW25" s="605"/>
      <c r="CX25" s="605"/>
      <c r="CY25" s="606"/>
      <c r="CZ25" s="589">
        <v>15.7</v>
      </c>
      <c r="DA25" s="607"/>
      <c r="DB25" s="607"/>
      <c r="DC25" s="608"/>
      <c r="DD25" s="592">
        <v>142010800</v>
      </c>
      <c r="DE25" s="605"/>
      <c r="DF25" s="605"/>
      <c r="DG25" s="605"/>
      <c r="DH25" s="605"/>
      <c r="DI25" s="605"/>
      <c r="DJ25" s="605"/>
      <c r="DK25" s="606"/>
      <c r="DL25" s="592">
        <v>139285126</v>
      </c>
      <c r="DM25" s="605"/>
      <c r="DN25" s="605"/>
      <c r="DO25" s="605"/>
      <c r="DP25" s="605"/>
      <c r="DQ25" s="605"/>
      <c r="DR25" s="605"/>
      <c r="DS25" s="605"/>
      <c r="DT25" s="605"/>
      <c r="DU25" s="605"/>
      <c r="DV25" s="606"/>
      <c r="DW25" s="609">
        <v>25.4</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v>7292</v>
      </c>
      <c r="S26" s="587"/>
      <c r="T26" s="587"/>
      <c r="U26" s="587"/>
      <c r="V26" s="587"/>
      <c r="W26" s="587"/>
      <c r="X26" s="587"/>
      <c r="Y26" s="588"/>
      <c r="Z26" s="639">
        <v>0</v>
      </c>
      <c r="AA26" s="639"/>
      <c r="AB26" s="639"/>
      <c r="AC26" s="639"/>
      <c r="AD26" s="640">
        <v>7292</v>
      </c>
      <c r="AE26" s="640"/>
      <c r="AF26" s="640"/>
      <c r="AG26" s="640"/>
      <c r="AH26" s="640"/>
      <c r="AI26" s="640"/>
      <c r="AJ26" s="640"/>
      <c r="AK26" s="640"/>
      <c r="AL26" s="609">
        <v>0</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107322267</v>
      </c>
      <c r="CS26" s="587"/>
      <c r="CT26" s="587"/>
      <c r="CU26" s="587"/>
      <c r="CV26" s="587"/>
      <c r="CW26" s="587"/>
      <c r="CX26" s="587"/>
      <c r="CY26" s="588"/>
      <c r="CZ26" s="589">
        <v>10.5</v>
      </c>
      <c r="DA26" s="607"/>
      <c r="DB26" s="607"/>
      <c r="DC26" s="608"/>
      <c r="DD26" s="592">
        <v>91701485</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39476359</v>
      </c>
      <c r="S27" s="587"/>
      <c r="T27" s="587"/>
      <c r="U27" s="587"/>
      <c r="V27" s="587"/>
      <c r="W27" s="587"/>
      <c r="X27" s="587"/>
      <c r="Y27" s="588"/>
      <c r="Z27" s="639">
        <v>3.8</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488237152</v>
      </c>
      <c r="BH27" s="587"/>
      <c r="BI27" s="587"/>
      <c r="BJ27" s="587"/>
      <c r="BK27" s="587"/>
      <c r="BL27" s="587"/>
      <c r="BM27" s="587"/>
      <c r="BN27" s="588"/>
      <c r="BO27" s="639">
        <v>100</v>
      </c>
      <c r="BP27" s="639"/>
      <c r="BQ27" s="639"/>
      <c r="BR27" s="639"/>
      <c r="BS27" s="592">
        <v>4983173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252497881</v>
      </c>
      <c r="CS27" s="605"/>
      <c r="CT27" s="605"/>
      <c r="CU27" s="605"/>
      <c r="CV27" s="605"/>
      <c r="CW27" s="605"/>
      <c r="CX27" s="605"/>
      <c r="CY27" s="606"/>
      <c r="CZ27" s="589">
        <v>24.6</v>
      </c>
      <c r="DA27" s="607"/>
      <c r="DB27" s="607"/>
      <c r="DC27" s="608"/>
      <c r="DD27" s="592">
        <v>93161206</v>
      </c>
      <c r="DE27" s="605"/>
      <c r="DF27" s="605"/>
      <c r="DG27" s="605"/>
      <c r="DH27" s="605"/>
      <c r="DI27" s="605"/>
      <c r="DJ27" s="605"/>
      <c r="DK27" s="606"/>
      <c r="DL27" s="592">
        <v>93142270</v>
      </c>
      <c r="DM27" s="605"/>
      <c r="DN27" s="605"/>
      <c r="DO27" s="605"/>
      <c r="DP27" s="605"/>
      <c r="DQ27" s="605"/>
      <c r="DR27" s="605"/>
      <c r="DS27" s="605"/>
      <c r="DT27" s="605"/>
      <c r="DU27" s="605"/>
      <c r="DV27" s="606"/>
      <c r="DW27" s="609">
        <v>17</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10599311</v>
      </c>
      <c r="S28" s="587"/>
      <c r="T28" s="587"/>
      <c r="U28" s="587"/>
      <c r="V28" s="587"/>
      <c r="W28" s="587"/>
      <c r="X28" s="587"/>
      <c r="Y28" s="588"/>
      <c r="Z28" s="639">
        <v>1</v>
      </c>
      <c r="AA28" s="639"/>
      <c r="AB28" s="639"/>
      <c r="AC28" s="639"/>
      <c r="AD28" s="640">
        <v>1331175</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151171924</v>
      </c>
      <c r="CS28" s="587"/>
      <c r="CT28" s="587"/>
      <c r="CU28" s="587"/>
      <c r="CV28" s="587"/>
      <c r="CW28" s="587"/>
      <c r="CX28" s="587"/>
      <c r="CY28" s="588"/>
      <c r="CZ28" s="589">
        <v>14.7</v>
      </c>
      <c r="DA28" s="607"/>
      <c r="DB28" s="607"/>
      <c r="DC28" s="608"/>
      <c r="DD28" s="592">
        <v>129985957</v>
      </c>
      <c r="DE28" s="587"/>
      <c r="DF28" s="587"/>
      <c r="DG28" s="587"/>
      <c r="DH28" s="587"/>
      <c r="DI28" s="587"/>
      <c r="DJ28" s="587"/>
      <c r="DK28" s="588"/>
      <c r="DL28" s="592">
        <v>123481537</v>
      </c>
      <c r="DM28" s="587"/>
      <c r="DN28" s="587"/>
      <c r="DO28" s="587"/>
      <c r="DP28" s="587"/>
      <c r="DQ28" s="587"/>
      <c r="DR28" s="587"/>
      <c r="DS28" s="587"/>
      <c r="DT28" s="587"/>
      <c r="DU28" s="587"/>
      <c r="DV28" s="588"/>
      <c r="DW28" s="609">
        <v>22.5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684627</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151168199</v>
      </c>
      <c r="CS29" s="605"/>
      <c r="CT29" s="605"/>
      <c r="CU29" s="605"/>
      <c r="CV29" s="605"/>
      <c r="CW29" s="605"/>
      <c r="CX29" s="605"/>
      <c r="CY29" s="606"/>
      <c r="CZ29" s="589">
        <v>14.7</v>
      </c>
      <c r="DA29" s="607"/>
      <c r="DB29" s="607"/>
      <c r="DC29" s="608"/>
      <c r="DD29" s="592">
        <v>129982232</v>
      </c>
      <c r="DE29" s="605"/>
      <c r="DF29" s="605"/>
      <c r="DG29" s="605"/>
      <c r="DH29" s="605"/>
      <c r="DI29" s="605"/>
      <c r="DJ29" s="605"/>
      <c r="DK29" s="606"/>
      <c r="DL29" s="592">
        <v>123477812</v>
      </c>
      <c r="DM29" s="605"/>
      <c r="DN29" s="605"/>
      <c r="DO29" s="605"/>
      <c r="DP29" s="605"/>
      <c r="DQ29" s="605"/>
      <c r="DR29" s="605"/>
      <c r="DS29" s="605"/>
      <c r="DT29" s="605"/>
      <c r="DU29" s="605"/>
      <c r="DV29" s="606"/>
      <c r="DW29" s="609">
        <v>22.5</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5788311</v>
      </c>
      <c r="S30" s="587"/>
      <c r="T30" s="587"/>
      <c r="U30" s="587"/>
      <c r="V30" s="587"/>
      <c r="W30" s="587"/>
      <c r="X30" s="587"/>
      <c r="Y30" s="588"/>
      <c r="Z30" s="639">
        <v>0.6</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99.5</v>
      </c>
      <c r="BH30" s="653"/>
      <c r="BI30" s="653"/>
      <c r="BJ30" s="653"/>
      <c r="BK30" s="653"/>
      <c r="BL30" s="653"/>
      <c r="BM30" s="654">
        <v>98.7</v>
      </c>
      <c r="BN30" s="653"/>
      <c r="BO30" s="653"/>
      <c r="BP30" s="653"/>
      <c r="BQ30" s="655"/>
      <c r="BR30" s="652">
        <v>99.4</v>
      </c>
      <c r="BS30" s="653"/>
      <c r="BT30" s="653"/>
      <c r="BU30" s="653"/>
      <c r="BV30" s="653"/>
      <c r="BW30" s="653"/>
      <c r="BX30" s="654">
        <v>98.3</v>
      </c>
      <c r="BY30" s="653"/>
      <c r="BZ30" s="653"/>
      <c r="CA30" s="653"/>
      <c r="CB30" s="655"/>
      <c r="CD30" s="658"/>
      <c r="CE30" s="659"/>
      <c r="CF30" s="623" t="s">
        <v>293</v>
      </c>
      <c r="CG30" s="620"/>
      <c r="CH30" s="620"/>
      <c r="CI30" s="620"/>
      <c r="CJ30" s="620"/>
      <c r="CK30" s="620"/>
      <c r="CL30" s="620"/>
      <c r="CM30" s="620"/>
      <c r="CN30" s="620"/>
      <c r="CO30" s="620"/>
      <c r="CP30" s="620"/>
      <c r="CQ30" s="621"/>
      <c r="CR30" s="586">
        <v>122481656</v>
      </c>
      <c r="CS30" s="587"/>
      <c r="CT30" s="587"/>
      <c r="CU30" s="587"/>
      <c r="CV30" s="587"/>
      <c r="CW30" s="587"/>
      <c r="CX30" s="587"/>
      <c r="CY30" s="588"/>
      <c r="CZ30" s="589">
        <v>11.9</v>
      </c>
      <c r="DA30" s="607"/>
      <c r="DB30" s="607"/>
      <c r="DC30" s="608"/>
      <c r="DD30" s="592">
        <v>104403156</v>
      </c>
      <c r="DE30" s="587"/>
      <c r="DF30" s="587"/>
      <c r="DG30" s="587"/>
      <c r="DH30" s="587"/>
      <c r="DI30" s="587"/>
      <c r="DJ30" s="587"/>
      <c r="DK30" s="588"/>
      <c r="DL30" s="592">
        <v>97898736</v>
      </c>
      <c r="DM30" s="587"/>
      <c r="DN30" s="587"/>
      <c r="DO30" s="587"/>
      <c r="DP30" s="587"/>
      <c r="DQ30" s="587"/>
      <c r="DR30" s="587"/>
      <c r="DS30" s="587"/>
      <c r="DT30" s="587"/>
      <c r="DU30" s="587"/>
      <c r="DV30" s="588"/>
      <c r="DW30" s="609">
        <v>17.899999999999999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11107436</v>
      </c>
      <c r="S31" s="587"/>
      <c r="T31" s="587"/>
      <c r="U31" s="587"/>
      <c r="V31" s="587"/>
      <c r="W31" s="587"/>
      <c r="X31" s="587"/>
      <c r="Y31" s="588"/>
      <c r="Z31" s="639">
        <v>1.1000000000000001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99.3</v>
      </c>
      <c r="BH31" s="605"/>
      <c r="BI31" s="605"/>
      <c r="BJ31" s="605"/>
      <c r="BK31" s="605"/>
      <c r="BL31" s="605"/>
      <c r="BM31" s="641">
        <v>97.9</v>
      </c>
      <c r="BN31" s="651"/>
      <c r="BO31" s="651"/>
      <c r="BP31" s="651"/>
      <c r="BQ31" s="615"/>
      <c r="BR31" s="650">
        <v>99.2</v>
      </c>
      <c r="BS31" s="605"/>
      <c r="BT31" s="605"/>
      <c r="BU31" s="605"/>
      <c r="BV31" s="605"/>
      <c r="BW31" s="605"/>
      <c r="BX31" s="641">
        <v>97.3</v>
      </c>
      <c r="BY31" s="651"/>
      <c r="BZ31" s="651"/>
      <c r="CA31" s="651"/>
      <c r="CB31" s="615"/>
      <c r="CD31" s="658"/>
      <c r="CE31" s="659"/>
      <c r="CF31" s="623" t="s">
        <v>297</v>
      </c>
      <c r="CG31" s="620"/>
      <c r="CH31" s="620"/>
      <c r="CI31" s="620"/>
      <c r="CJ31" s="620"/>
      <c r="CK31" s="620"/>
      <c r="CL31" s="620"/>
      <c r="CM31" s="620"/>
      <c r="CN31" s="620"/>
      <c r="CO31" s="620"/>
      <c r="CP31" s="620"/>
      <c r="CQ31" s="621"/>
      <c r="CR31" s="586">
        <v>28686543</v>
      </c>
      <c r="CS31" s="605"/>
      <c r="CT31" s="605"/>
      <c r="CU31" s="605"/>
      <c r="CV31" s="605"/>
      <c r="CW31" s="605"/>
      <c r="CX31" s="605"/>
      <c r="CY31" s="606"/>
      <c r="CZ31" s="589">
        <v>2.8</v>
      </c>
      <c r="DA31" s="607"/>
      <c r="DB31" s="607"/>
      <c r="DC31" s="608"/>
      <c r="DD31" s="592">
        <v>25579076</v>
      </c>
      <c r="DE31" s="605"/>
      <c r="DF31" s="605"/>
      <c r="DG31" s="605"/>
      <c r="DH31" s="605"/>
      <c r="DI31" s="605"/>
      <c r="DJ31" s="605"/>
      <c r="DK31" s="606"/>
      <c r="DL31" s="592">
        <v>25579076</v>
      </c>
      <c r="DM31" s="605"/>
      <c r="DN31" s="605"/>
      <c r="DO31" s="605"/>
      <c r="DP31" s="605"/>
      <c r="DQ31" s="605"/>
      <c r="DR31" s="605"/>
      <c r="DS31" s="605"/>
      <c r="DT31" s="605"/>
      <c r="DU31" s="605"/>
      <c r="DV31" s="606"/>
      <c r="DW31" s="609">
        <v>4.7</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126556394</v>
      </c>
      <c r="S32" s="587"/>
      <c r="T32" s="587"/>
      <c r="U32" s="587"/>
      <c r="V32" s="587"/>
      <c r="W32" s="587"/>
      <c r="X32" s="587"/>
      <c r="Y32" s="588"/>
      <c r="Z32" s="639">
        <v>12.3</v>
      </c>
      <c r="AA32" s="639"/>
      <c r="AB32" s="639"/>
      <c r="AC32" s="639"/>
      <c r="AD32" s="640">
        <v>310101</v>
      </c>
      <c r="AE32" s="640"/>
      <c r="AF32" s="640"/>
      <c r="AG32" s="640"/>
      <c r="AH32" s="640"/>
      <c r="AI32" s="640"/>
      <c r="AJ32" s="640"/>
      <c r="AK32" s="640"/>
      <c r="AL32" s="609">
        <v>0.1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99.7</v>
      </c>
      <c r="BH32" s="571"/>
      <c r="BI32" s="571"/>
      <c r="BJ32" s="571"/>
      <c r="BK32" s="571"/>
      <c r="BL32" s="571"/>
      <c r="BM32" s="634">
        <v>99.4</v>
      </c>
      <c r="BN32" s="571"/>
      <c r="BO32" s="571"/>
      <c r="BP32" s="571"/>
      <c r="BQ32" s="628"/>
      <c r="BR32" s="649">
        <v>99.6</v>
      </c>
      <c r="BS32" s="571"/>
      <c r="BT32" s="571"/>
      <c r="BU32" s="571"/>
      <c r="BV32" s="571"/>
      <c r="BW32" s="571"/>
      <c r="BX32" s="634">
        <v>99.1</v>
      </c>
      <c r="BY32" s="571"/>
      <c r="BZ32" s="571"/>
      <c r="CA32" s="571"/>
      <c r="CB32" s="628"/>
      <c r="CD32" s="660"/>
      <c r="CE32" s="661"/>
      <c r="CF32" s="623" t="s">
        <v>300</v>
      </c>
      <c r="CG32" s="620"/>
      <c r="CH32" s="620"/>
      <c r="CI32" s="620"/>
      <c r="CJ32" s="620"/>
      <c r="CK32" s="620"/>
      <c r="CL32" s="620"/>
      <c r="CM32" s="620"/>
      <c r="CN32" s="620"/>
      <c r="CO32" s="620"/>
      <c r="CP32" s="620"/>
      <c r="CQ32" s="621"/>
      <c r="CR32" s="586">
        <v>3725</v>
      </c>
      <c r="CS32" s="587"/>
      <c r="CT32" s="587"/>
      <c r="CU32" s="587"/>
      <c r="CV32" s="587"/>
      <c r="CW32" s="587"/>
      <c r="CX32" s="587"/>
      <c r="CY32" s="588"/>
      <c r="CZ32" s="589">
        <v>0</v>
      </c>
      <c r="DA32" s="607"/>
      <c r="DB32" s="607"/>
      <c r="DC32" s="608"/>
      <c r="DD32" s="592">
        <v>3725</v>
      </c>
      <c r="DE32" s="587"/>
      <c r="DF32" s="587"/>
      <c r="DG32" s="587"/>
      <c r="DH32" s="587"/>
      <c r="DI32" s="587"/>
      <c r="DJ32" s="587"/>
      <c r="DK32" s="588"/>
      <c r="DL32" s="592">
        <v>3725</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77320000</v>
      </c>
      <c r="S33" s="587"/>
      <c r="T33" s="587"/>
      <c r="U33" s="587"/>
      <c r="V33" s="587"/>
      <c r="W33" s="587"/>
      <c r="X33" s="587"/>
      <c r="Y33" s="588"/>
      <c r="Z33" s="639">
        <v>7.5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369915040</v>
      </c>
      <c r="CS33" s="605"/>
      <c r="CT33" s="605"/>
      <c r="CU33" s="605"/>
      <c r="CV33" s="605"/>
      <c r="CW33" s="605"/>
      <c r="CX33" s="605"/>
      <c r="CY33" s="606"/>
      <c r="CZ33" s="589">
        <v>36.1</v>
      </c>
      <c r="DA33" s="607"/>
      <c r="DB33" s="607"/>
      <c r="DC33" s="608"/>
      <c r="DD33" s="592">
        <v>236479365</v>
      </c>
      <c r="DE33" s="605"/>
      <c r="DF33" s="605"/>
      <c r="DG33" s="605"/>
      <c r="DH33" s="605"/>
      <c r="DI33" s="605"/>
      <c r="DJ33" s="605"/>
      <c r="DK33" s="606"/>
      <c r="DL33" s="592">
        <v>193246180</v>
      </c>
      <c r="DM33" s="605"/>
      <c r="DN33" s="605"/>
      <c r="DO33" s="605"/>
      <c r="DP33" s="605"/>
      <c r="DQ33" s="605"/>
      <c r="DR33" s="605"/>
      <c r="DS33" s="605"/>
      <c r="DT33" s="605"/>
      <c r="DU33" s="605"/>
      <c r="DV33" s="606"/>
      <c r="DW33" s="609">
        <v>35.299999999999997</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79217578</v>
      </c>
      <c r="CS34" s="587"/>
      <c r="CT34" s="587"/>
      <c r="CU34" s="587"/>
      <c r="CV34" s="587"/>
      <c r="CW34" s="587"/>
      <c r="CX34" s="587"/>
      <c r="CY34" s="588"/>
      <c r="CZ34" s="589">
        <v>7.7</v>
      </c>
      <c r="DA34" s="607"/>
      <c r="DB34" s="607"/>
      <c r="DC34" s="608"/>
      <c r="DD34" s="592">
        <v>63643979</v>
      </c>
      <c r="DE34" s="587"/>
      <c r="DF34" s="587"/>
      <c r="DG34" s="587"/>
      <c r="DH34" s="587"/>
      <c r="DI34" s="587"/>
      <c r="DJ34" s="587"/>
      <c r="DK34" s="588"/>
      <c r="DL34" s="592">
        <v>60839610</v>
      </c>
      <c r="DM34" s="587"/>
      <c r="DN34" s="587"/>
      <c r="DO34" s="587"/>
      <c r="DP34" s="587"/>
      <c r="DQ34" s="587"/>
      <c r="DR34" s="587"/>
      <c r="DS34" s="587"/>
      <c r="DT34" s="587"/>
      <c r="DU34" s="587"/>
      <c r="DV34" s="588"/>
      <c r="DW34" s="609">
        <v>11.1</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28000000</v>
      </c>
      <c r="S35" s="587"/>
      <c r="T35" s="587"/>
      <c r="U35" s="587"/>
      <c r="V35" s="587"/>
      <c r="W35" s="587"/>
      <c r="X35" s="587"/>
      <c r="Y35" s="588"/>
      <c r="Z35" s="639">
        <v>2.7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139481543</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4534385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22092159</v>
      </c>
      <c r="CS35" s="605"/>
      <c r="CT35" s="605"/>
      <c r="CU35" s="605"/>
      <c r="CV35" s="605"/>
      <c r="CW35" s="605"/>
      <c r="CX35" s="605"/>
      <c r="CY35" s="606"/>
      <c r="CZ35" s="589">
        <v>2.2000000000000002</v>
      </c>
      <c r="DA35" s="607"/>
      <c r="DB35" s="607"/>
      <c r="DC35" s="608"/>
      <c r="DD35" s="592">
        <v>13250713</v>
      </c>
      <c r="DE35" s="605"/>
      <c r="DF35" s="605"/>
      <c r="DG35" s="605"/>
      <c r="DH35" s="605"/>
      <c r="DI35" s="605"/>
      <c r="DJ35" s="605"/>
      <c r="DK35" s="606"/>
      <c r="DL35" s="592">
        <v>13250713</v>
      </c>
      <c r="DM35" s="605"/>
      <c r="DN35" s="605"/>
      <c r="DO35" s="605"/>
      <c r="DP35" s="605"/>
      <c r="DQ35" s="605"/>
      <c r="DR35" s="605"/>
      <c r="DS35" s="605"/>
      <c r="DT35" s="605"/>
      <c r="DU35" s="605"/>
      <c r="DV35" s="606"/>
      <c r="DW35" s="609">
        <v>2.4</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1033032796</v>
      </c>
      <c r="S36" s="627"/>
      <c r="T36" s="627"/>
      <c r="U36" s="627"/>
      <c r="V36" s="627"/>
      <c r="W36" s="627"/>
      <c r="X36" s="627"/>
      <c r="Y36" s="630"/>
      <c r="Z36" s="631">
        <v>100</v>
      </c>
      <c r="AA36" s="631"/>
      <c r="AB36" s="631"/>
      <c r="AC36" s="631"/>
      <c r="AD36" s="632">
        <v>519873111</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37541710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-3293636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104504607</v>
      </c>
      <c r="CS36" s="587"/>
      <c r="CT36" s="587"/>
      <c r="CU36" s="587"/>
      <c r="CV36" s="587"/>
      <c r="CW36" s="587"/>
      <c r="CX36" s="587"/>
      <c r="CY36" s="588"/>
      <c r="CZ36" s="589">
        <v>10.199999999999999</v>
      </c>
      <c r="DA36" s="607"/>
      <c r="DB36" s="607"/>
      <c r="DC36" s="608"/>
      <c r="DD36" s="592">
        <v>95889414</v>
      </c>
      <c r="DE36" s="587"/>
      <c r="DF36" s="587"/>
      <c r="DG36" s="587"/>
      <c r="DH36" s="587"/>
      <c r="DI36" s="587"/>
      <c r="DJ36" s="587"/>
      <c r="DK36" s="588"/>
      <c r="DL36" s="592">
        <v>70960850</v>
      </c>
      <c r="DM36" s="587"/>
      <c r="DN36" s="587"/>
      <c r="DO36" s="587"/>
      <c r="DP36" s="587"/>
      <c r="DQ36" s="587"/>
      <c r="DR36" s="587"/>
      <c r="DS36" s="587"/>
      <c r="DT36" s="587"/>
      <c r="DU36" s="587"/>
      <c r="DV36" s="588"/>
      <c r="DW36" s="609">
        <v>13</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26978768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351773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5195250</v>
      </c>
      <c r="CS37" s="605"/>
      <c r="CT37" s="605"/>
      <c r="CU37" s="605"/>
      <c r="CV37" s="605"/>
      <c r="CW37" s="605"/>
      <c r="CX37" s="605"/>
      <c r="CY37" s="606"/>
      <c r="CZ37" s="589">
        <v>0.5</v>
      </c>
      <c r="DA37" s="607"/>
      <c r="DB37" s="607"/>
      <c r="DC37" s="608"/>
      <c r="DD37" s="592">
        <v>5195250</v>
      </c>
      <c r="DE37" s="605"/>
      <c r="DF37" s="605"/>
      <c r="DG37" s="605"/>
      <c r="DH37" s="605"/>
      <c r="DI37" s="605"/>
      <c r="DJ37" s="605"/>
      <c r="DK37" s="606"/>
      <c r="DL37" s="592">
        <v>4568289</v>
      </c>
      <c r="DM37" s="605"/>
      <c r="DN37" s="605"/>
      <c r="DO37" s="605"/>
      <c r="DP37" s="605"/>
      <c r="DQ37" s="605"/>
      <c r="DR37" s="605"/>
      <c r="DS37" s="605"/>
      <c r="DT37" s="605"/>
      <c r="DU37" s="605"/>
      <c r="DV37" s="606"/>
      <c r="DW37" s="609">
        <v>0.8</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6975899</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571218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67492580</v>
      </c>
      <c r="CS38" s="587"/>
      <c r="CT38" s="587"/>
      <c r="CU38" s="587"/>
      <c r="CV38" s="587"/>
      <c r="CW38" s="587"/>
      <c r="CX38" s="587"/>
      <c r="CY38" s="588"/>
      <c r="CZ38" s="589">
        <v>6.6</v>
      </c>
      <c r="DA38" s="607"/>
      <c r="DB38" s="607"/>
      <c r="DC38" s="608"/>
      <c r="DD38" s="592">
        <v>58771215</v>
      </c>
      <c r="DE38" s="587"/>
      <c r="DF38" s="587"/>
      <c r="DG38" s="587"/>
      <c r="DH38" s="587"/>
      <c r="DI38" s="587"/>
      <c r="DJ38" s="587"/>
      <c r="DK38" s="588"/>
      <c r="DL38" s="592">
        <v>48069008</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v>2117901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7166724</v>
      </c>
      <c r="CS39" s="605"/>
      <c r="CT39" s="605"/>
      <c r="CU39" s="605"/>
      <c r="CV39" s="605"/>
      <c r="CW39" s="605"/>
      <c r="CX39" s="605"/>
      <c r="CY39" s="606"/>
      <c r="CZ39" s="589">
        <v>0.7</v>
      </c>
      <c r="DA39" s="607"/>
      <c r="DB39" s="607"/>
      <c r="DC39" s="608"/>
      <c r="DD39" s="592">
        <v>1485434</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20835822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89441392</v>
      </c>
      <c r="CS40" s="587"/>
      <c r="CT40" s="587"/>
      <c r="CU40" s="587"/>
      <c r="CV40" s="587"/>
      <c r="CW40" s="587"/>
      <c r="CX40" s="587"/>
      <c r="CY40" s="588"/>
      <c r="CZ40" s="589">
        <v>8.6999999999999993</v>
      </c>
      <c r="DA40" s="607"/>
      <c r="DB40" s="607"/>
      <c r="DC40" s="608"/>
      <c r="DD40" s="592">
        <v>3438610</v>
      </c>
      <c r="DE40" s="587"/>
      <c r="DF40" s="587"/>
      <c r="DG40" s="587"/>
      <c r="DH40" s="587"/>
      <c r="DI40" s="587"/>
      <c r="DJ40" s="587"/>
      <c r="DK40" s="588"/>
      <c r="DL40" s="592">
        <v>125999</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45031443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254</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90609618</v>
      </c>
      <c r="CS42" s="587"/>
      <c r="CT42" s="587"/>
      <c r="CU42" s="587"/>
      <c r="CV42" s="587"/>
      <c r="CW42" s="587"/>
      <c r="CX42" s="587"/>
      <c r="CY42" s="588"/>
      <c r="CZ42" s="589">
        <v>8.8000000000000007</v>
      </c>
      <c r="DA42" s="590"/>
      <c r="DB42" s="590"/>
      <c r="DC42" s="591"/>
      <c r="DD42" s="592">
        <v>20932878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2803521</v>
      </c>
      <c r="CS43" s="605"/>
      <c r="CT43" s="605"/>
      <c r="CU43" s="605"/>
      <c r="CV43" s="605"/>
      <c r="CW43" s="605"/>
      <c r="CX43" s="605"/>
      <c r="CY43" s="606"/>
      <c r="CZ43" s="589">
        <v>0.3</v>
      </c>
      <c r="DA43" s="607"/>
      <c r="DB43" s="607"/>
      <c r="DC43" s="608"/>
      <c r="DD43" s="592">
        <v>2403846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90609618</v>
      </c>
      <c r="CS44" s="587"/>
      <c r="CT44" s="587"/>
      <c r="CU44" s="587"/>
      <c r="CV44" s="587"/>
      <c r="CW44" s="587"/>
      <c r="CX44" s="587"/>
      <c r="CY44" s="588"/>
      <c r="CZ44" s="589">
        <v>8.8000000000000007</v>
      </c>
      <c r="DA44" s="590"/>
      <c r="DB44" s="590"/>
      <c r="DC44" s="591"/>
      <c r="DD44" s="592">
        <v>20932878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42564456</v>
      </c>
      <c r="CS45" s="605"/>
      <c r="CT45" s="605"/>
      <c r="CU45" s="605"/>
      <c r="CV45" s="605"/>
      <c r="CW45" s="605"/>
      <c r="CX45" s="605"/>
      <c r="CY45" s="606"/>
      <c r="CZ45" s="589">
        <v>4.2</v>
      </c>
      <c r="DA45" s="607"/>
      <c r="DB45" s="607"/>
      <c r="DC45" s="608"/>
      <c r="DD45" s="592">
        <v>1915515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43572675</v>
      </c>
      <c r="CS46" s="587"/>
      <c r="CT46" s="587"/>
      <c r="CU46" s="587"/>
      <c r="CV46" s="587"/>
      <c r="CW46" s="587"/>
      <c r="CX46" s="587"/>
      <c r="CY46" s="588"/>
      <c r="CZ46" s="589">
        <v>4.2</v>
      </c>
      <c r="DA46" s="590"/>
      <c r="DB46" s="590"/>
      <c r="DC46" s="591"/>
      <c r="DD46" s="592">
        <v>18564876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344</v>
      </c>
      <c r="CE49" s="568"/>
      <c r="CF49" s="568"/>
      <c r="CG49" s="568"/>
      <c r="CH49" s="568"/>
      <c r="CI49" s="568"/>
      <c r="CJ49" s="568"/>
      <c r="CK49" s="568"/>
      <c r="CL49" s="568"/>
      <c r="CM49" s="568"/>
      <c r="CN49" s="568"/>
      <c r="CO49" s="568"/>
      <c r="CP49" s="568"/>
      <c r="CQ49" s="569"/>
      <c r="CR49" s="570">
        <v>1025506831</v>
      </c>
      <c r="CS49" s="571"/>
      <c r="CT49" s="571"/>
      <c r="CU49" s="571"/>
      <c r="CV49" s="571"/>
      <c r="CW49" s="571"/>
      <c r="CX49" s="571"/>
      <c r="CY49" s="572"/>
      <c r="CZ49" s="573">
        <v>100</v>
      </c>
      <c r="DA49" s="574"/>
      <c r="DB49" s="574"/>
      <c r="DC49" s="575"/>
      <c r="DD49" s="576">
        <v>622570206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346</v>
      </c>
      <c r="DK2" s="1108"/>
      <c r="DL2" s="1108"/>
      <c r="DM2" s="1108"/>
      <c r="DN2" s="1108"/>
      <c r="DO2" s="1109"/>
      <c r="DP2" s="200"/>
      <c r="DQ2" s="1107" t="s">
        <v>347</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10"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5" t="s">
        <v>364</v>
      </c>
      <c r="DH5" s="1096"/>
      <c r="DI5" s="1096"/>
      <c r="DJ5" s="1096"/>
      <c r="DK5" s="1097"/>
      <c r="DL5" s="1095" t="s">
        <v>365</v>
      </c>
      <c r="DM5" s="1096"/>
      <c r="DN5" s="1096"/>
      <c r="DO5" s="1096"/>
      <c r="DP5" s="1097"/>
      <c r="DQ5" s="995" t="s">
        <v>366</v>
      </c>
      <c r="DR5" s="996"/>
      <c r="DS5" s="996"/>
      <c r="DT5" s="996"/>
      <c r="DU5" s="997"/>
      <c r="DV5" s="995" t="s">
        <v>357</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1"/>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8"/>
      <c r="DH6" s="1099"/>
      <c r="DI6" s="1099"/>
      <c r="DJ6" s="1099"/>
      <c r="DK6" s="1100"/>
      <c r="DL6" s="1098"/>
      <c r="DM6" s="1099"/>
      <c r="DN6" s="1099"/>
      <c r="DO6" s="1099"/>
      <c r="DP6" s="1100"/>
      <c r="DQ6" s="998"/>
      <c r="DR6" s="999"/>
      <c r="DS6" s="999"/>
      <c r="DT6" s="999"/>
      <c r="DU6" s="1000"/>
      <c r="DV6" s="998"/>
      <c r="DW6" s="999"/>
      <c r="DX6" s="999"/>
      <c r="DY6" s="999"/>
      <c r="DZ6" s="1012"/>
      <c r="EA6" s="205"/>
    </row>
    <row r="7" spans="1:131" s="206" customFormat="1" ht="26.25" customHeight="1" thickTop="1" x14ac:dyDescent="0.15">
      <c r="A7" s="209">
        <v>1</v>
      </c>
      <c r="B7" s="1044" t="s">
        <v>367</v>
      </c>
      <c r="C7" s="1045"/>
      <c r="D7" s="1045"/>
      <c r="E7" s="1045"/>
      <c r="F7" s="1045"/>
      <c r="G7" s="1045"/>
      <c r="H7" s="1045"/>
      <c r="I7" s="1045"/>
      <c r="J7" s="1045"/>
      <c r="K7" s="1045"/>
      <c r="L7" s="1045"/>
      <c r="M7" s="1045"/>
      <c r="N7" s="1045"/>
      <c r="O7" s="1045"/>
      <c r="P7" s="1046"/>
      <c r="Q7" s="1101">
        <v>1034133</v>
      </c>
      <c r="R7" s="1102"/>
      <c r="S7" s="1102"/>
      <c r="T7" s="1102"/>
      <c r="U7" s="1102"/>
      <c r="V7" s="1102">
        <v>1026810</v>
      </c>
      <c r="W7" s="1102"/>
      <c r="X7" s="1102"/>
      <c r="Y7" s="1102"/>
      <c r="Z7" s="1102"/>
      <c r="AA7" s="1102">
        <v>7323</v>
      </c>
      <c r="AB7" s="1102"/>
      <c r="AC7" s="1102"/>
      <c r="AD7" s="1102"/>
      <c r="AE7" s="1103"/>
      <c r="AF7" s="1104">
        <v>1758</v>
      </c>
      <c r="AG7" s="1105"/>
      <c r="AH7" s="1105"/>
      <c r="AI7" s="1105"/>
      <c r="AJ7" s="1106"/>
      <c r="AK7" s="1087">
        <v>8832</v>
      </c>
      <c r="AL7" s="1085"/>
      <c r="AM7" s="1085"/>
      <c r="AN7" s="1085"/>
      <c r="AO7" s="1088"/>
      <c r="AP7" s="1089">
        <v>1774248</v>
      </c>
      <c r="AQ7" s="1085"/>
      <c r="AR7" s="1085"/>
      <c r="AS7" s="1085"/>
      <c r="AT7" s="1088"/>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554</v>
      </c>
      <c r="BT7" s="1093"/>
      <c r="BU7" s="1093"/>
      <c r="BV7" s="1093"/>
      <c r="BW7" s="1093"/>
      <c r="BX7" s="1093"/>
      <c r="BY7" s="1093"/>
      <c r="BZ7" s="1093"/>
      <c r="CA7" s="1093"/>
      <c r="CB7" s="1093"/>
      <c r="CC7" s="1093"/>
      <c r="CD7" s="1093"/>
      <c r="CE7" s="1093"/>
      <c r="CF7" s="1093"/>
      <c r="CG7" s="1094"/>
      <c r="CH7" s="1084">
        <v>20</v>
      </c>
      <c r="CI7" s="1085"/>
      <c r="CJ7" s="1085"/>
      <c r="CK7" s="1085"/>
      <c r="CL7" s="1086"/>
      <c r="CM7" s="1084">
        <v>1401</v>
      </c>
      <c r="CN7" s="1085"/>
      <c r="CO7" s="1085"/>
      <c r="CP7" s="1085"/>
      <c r="CQ7" s="1086"/>
      <c r="CR7" s="1084">
        <v>321</v>
      </c>
      <c r="CS7" s="1085"/>
      <c r="CT7" s="1085"/>
      <c r="CU7" s="1085"/>
      <c r="CV7" s="1086"/>
      <c r="CW7" s="1084">
        <v>16</v>
      </c>
      <c r="CX7" s="1085"/>
      <c r="CY7" s="1085"/>
      <c r="CZ7" s="1085"/>
      <c r="DA7" s="1086"/>
      <c r="DB7" s="1084" t="s">
        <v>509</v>
      </c>
      <c r="DC7" s="1085"/>
      <c r="DD7" s="1085"/>
      <c r="DE7" s="1085"/>
      <c r="DF7" s="1086"/>
      <c r="DG7" s="1084" t="s">
        <v>509</v>
      </c>
      <c r="DH7" s="1085"/>
      <c r="DI7" s="1085"/>
      <c r="DJ7" s="1085"/>
      <c r="DK7" s="1086"/>
      <c r="DL7" s="1084" t="s">
        <v>509</v>
      </c>
      <c r="DM7" s="1085"/>
      <c r="DN7" s="1085"/>
      <c r="DO7" s="1085"/>
      <c r="DP7" s="1086"/>
      <c r="DQ7" s="1084" t="s">
        <v>509</v>
      </c>
      <c r="DR7" s="1085"/>
      <c r="DS7" s="1085"/>
      <c r="DT7" s="1085"/>
      <c r="DU7" s="1086"/>
      <c r="DV7" s="1112"/>
      <c r="DW7" s="1113"/>
      <c r="DX7" s="1113"/>
      <c r="DY7" s="1113"/>
      <c r="DZ7" s="1114"/>
      <c r="EA7" s="205"/>
    </row>
    <row r="8" spans="1:131" s="206" customFormat="1" ht="26.25" customHeight="1" x14ac:dyDescent="0.15">
      <c r="A8" s="212">
        <v>2</v>
      </c>
      <c r="B8" s="1031" t="s">
        <v>368</v>
      </c>
      <c r="C8" s="1032"/>
      <c r="D8" s="1032"/>
      <c r="E8" s="1032"/>
      <c r="F8" s="1032"/>
      <c r="G8" s="1032"/>
      <c r="H8" s="1032"/>
      <c r="I8" s="1032"/>
      <c r="J8" s="1032"/>
      <c r="K8" s="1032"/>
      <c r="L8" s="1032"/>
      <c r="M8" s="1032"/>
      <c r="N8" s="1032"/>
      <c r="O8" s="1032"/>
      <c r="P8" s="1033"/>
      <c r="Q8" s="1037">
        <v>1199</v>
      </c>
      <c r="R8" s="1038"/>
      <c r="S8" s="1038"/>
      <c r="T8" s="1038"/>
      <c r="U8" s="1038"/>
      <c r="V8" s="1038">
        <v>1006</v>
      </c>
      <c r="W8" s="1038"/>
      <c r="X8" s="1038"/>
      <c r="Y8" s="1038"/>
      <c r="Z8" s="1038"/>
      <c r="AA8" s="1038">
        <v>193</v>
      </c>
      <c r="AB8" s="1038"/>
      <c r="AC8" s="1038"/>
      <c r="AD8" s="1038"/>
      <c r="AE8" s="1039"/>
      <c r="AF8" s="1013" t="s">
        <v>509</v>
      </c>
      <c r="AG8" s="1014"/>
      <c r="AH8" s="1014"/>
      <c r="AI8" s="1014"/>
      <c r="AJ8" s="1015"/>
      <c r="AK8" s="1082">
        <v>30</v>
      </c>
      <c r="AL8" s="984"/>
      <c r="AM8" s="984"/>
      <c r="AN8" s="984"/>
      <c r="AO8" s="1080"/>
      <c r="AP8" s="1083">
        <v>5466</v>
      </c>
      <c r="AQ8" s="984"/>
      <c r="AR8" s="984"/>
      <c r="AS8" s="984"/>
      <c r="AT8" s="1080"/>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555</v>
      </c>
      <c r="BT8" s="1009"/>
      <c r="BU8" s="1009"/>
      <c r="BV8" s="1009"/>
      <c r="BW8" s="1009"/>
      <c r="BX8" s="1009"/>
      <c r="BY8" s="1009"/>
      <c r="BZ8" s="1009"/>
      <c r="CA8" s="1009"/>
      <c r="CB8" s="1009"/>
      <c r="CC8" s="1009"/>
      <c r="CD8" s="1009"/>
      <c r="CE8" s="1009"/>
      <c r="CF8" s="1009"/>
      <c r="CG8" s="1010"/>
      <c r="CH8" s="983">
        <v>1</v>
      </c>
      <c r="CI8" s="984"/>
      <c r="CJ8" s="984"/>
      <c r="CK8" s="984"/>
      <c r="CL8" s="985"/>
      <c r="CM8" s="983">
        <v>19</v>
      </c>
      <c r="CN8" s="984"/>
      <c r="CO8" s="984"/>
      <c r="CP8" s="984"/>
      <c r="CQ8" s="985"/>
      <c r="CR8" s="983">
        <v>10</v>
      </c>
      <c r="CS8" s="984"/>
      <c r="CT8" s="984"/>
      <c r="CU8" s="984"/>
      <c r="CV8" s="985"/>
      <c r="CW8" s="983" t="s">
        <v>509</v>
      </c>
      <c r="CX8" s="984"/>
      <c r="CY8" s="984"/>
      <c r="CZ8" s="984"/>
      <c r="DA8" s="985"/>
      <c r="DB8" s="983" t="s">
        <v>509</v>
      </c>
      <c r="DC8" s="984"/>
      <c r="DD8" s="984"/>
      <c r="DE8" s="984"/>
      <c r="DF8" s="985"/>
      <c r="DG8" s="983" t="s">
        <v>509</v>
      </c>
      <c r="DH8" s="984"/>
      <c r="DI8" s="984"/>
      <c r="DJ8" s="984"/>
      <c r="DK8" s="985"/>
      <c r="DL8" s="983" t="s">
        <v>509</v>
      </c>
      <c r="DM8" s="984"/>
      <c r="DN8" s="984"/>
      <c r="DO8" s="984"/>
      <c r="DP8" s="985"/>
      <c r="DQ8" s="983" t="s">
        <v>509</v>
      </c>
      <c r="DR8" s="984"/>
      <c r="DS8" s="984"/>
      <c r="DT8" s="984"/>
      <c r="DU8" s="985"/>
      <c r="DV8" s="986"/>
      <c r="DW8" s="987"/>
      <c r="DX8" s="987"/>
      <c r="DY8" s="987"/>
      <c r="DZ8" s="988"/>
      <c r="EA8" s="205"/>
    </row>
    <row r="9" spans="1:131" s="206" customFormat="1" ht="26.25" customHeight="1" x14ac:dyDescent="0.15">
      <c r="A9" s="212">
        <v>3</v>
      </c>
      <c r="B9" s="1031" t="s">
        <v>369</v>
      </c>
      <c r="C9" s="1032"/>
      <c r="D9" s="1032"/>
      <c r="E9" s="1032"/>
      <c r="F9" s="1032"/>
      <c r="G9" s="1032"/>
      <c r="H9" s="1032"/>
      <c r="I9" s="1032"/>
      <c r="J9" s="1032"/>
      <c r="K9" s="1032"/>
      <c r="L9" s="1032"/>
      <c r="M9" s="1032"/>
      <c r="N9" s="1032"/>
      <c r="O9" s="1032"/>
      <c r="P9" s="1033"/>
      <c r="Q9" s="1037">
        <v>390</v>
      </c>
      <c r="R9" s="1038"/>
      <c r="S9" s="1038"/>
      <c r="T9" s="1038"/>
      <c r="U9" s="1038"/>
      <c r="V9" s="1038">
        <v>390</v>
      </c>
      <c r="W9" s="1038"/>
      <c r="X9" s="1038"/>
      <c r="Y9" s="1038"/>
      <c r="Z9" s="1038"/>
      <c r="AA9" s="1038" t="s">
        <v>509</v>
      </c>
      <c r="AB9" s="1038"/>
      <c r="AC9" s="1038"/>
      <c r="AD9" s="1038"/>
      <c r="AE9" s="1039"/>
      <c r="AF9" s="1013" t="s">
        <v>509</v>
      </c>
      <c r="AG9" s="1014"/>
      <c r="AH9" s="1014"/>
      <c r="AI9" s="1014"/>
      <c r="AJ9" s="1015"/>
      <c r="AK9" s="1082" t="s">
        <v>509</v>
      </c>
      <c r="AL9" s="984"/>
      <c r="AM9" s="984"/>
      <c r="AN9" s="984"/>
      <c r="AO9" s="1080"/>
      <c r="AP9" s="1083">
        <v>565</v>
      </c>
      <c r="AQ9" s="984"/>
      <c r="AR9" s="984"/>
      <c r="AS9" s="984"/>
      <c r="AT9" s="1080"/>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556</v>
      </c>
      <c r="BT9" s="1009"/>
      <c r="BU9" s="1009"/>
      <c r="BV9" s="1009"/>
      <c r="BW9" s="1009"/>
      <c r="BX9" s="1009"/>
      <c r="BY9" s="1009"/>
      <c r="BZ9" s="1009"/>
      <c r="CA9" s="1009"/>
      <c r="CB9" s="1009"/>
      <c r="CC9" s="1009"/>
      <c r="CD9" s="1009"/>
      <c r="CE9" s="1009"/>
      <c r="CF9" s="1009"/>
      <c r="CG9" s="1010"/>
      <c r="CH9" s="983">
        <v>76</v>
      </c>
      <c r="CI9" s="984"/>
      <c r="CJ9" s="984"/>
      <c r="CK9" s="984"/>
      <c r="CL9" s="985"/>
      <c r="CM9" s="983">
        <v>195</v>
      </c>
      <c r="CN9" s="984"/>
      <c r="CO9" s="984"/>
      <c r="CP9" s="984"/>
      <c r="CQ9" s="985"/>
      <c r="CR9" s="983">
        <v>10</v>
      </c>
      <c r="CS9" s="984"/>
      <c r="CT9" s="984"/>
      <c r="CU9" s="984"/>
      <c r="CV9" s="985"/>
      <c r="CW9" s="983">
        <v>272</v>
      </c>
      <c r="CX9" s="984"/>
      <c r="CY9" s="984"/>
      <c r="CZ9" s="984"/>
      <c r="DA9" s="985"/>
      <c r="DB9" s="983" t="s">
        <v>509</v>
      </c>
      <c r="DC9" s="984"/>
      <c r="DD9" s="984"/>
      <c r="DE9" s="984"/>
      <c r="DF9" s="985"/>
      <c r="DG9" s="983" t="s">
        <v>509</v>
      </c>
      <c r="DH9" s="984"/>
      <c r="DI9" s="984"/>
      <c r="DJ9" s="984"/>
      <c r="DK9" s="985"/>
      <c r="DL9" s="983" t="s">
        <v>509</v>
      </c>
      <c r="DM9" s="984"/>
      <c r="DN9" s="984"/>
      <c r="DO9" s="984"/>
      <c r="DP9" s="985"/>
      <c r="DQ9" s="983" t="s">
        <v>509</v>
      </c>
      <c r="DR9" s="984"/>
      <c r="DS9" s="984"/>
      <c r="DT9" s="984"/>
      <c r="DU9" s="985"/>
      <c r="DV9" s="986"/>
      <c r="DW9" s="987"/>
      <c r="DX9" s="987"/>
      <c r="DY9" s="987"/>
      <c r="DZ9" s="988"/>
      <c r="EA9" s="205"/>
    </row>
    <row r="10" spans="1:131" s="206" customFormat="1" ht="26.25" customHeight="1" x14ac:dyDescent="0.15">
      <c r="A10" s="212">
        <v>4</v>
      </c>
      <c r="B10" s="1031" t="s">
        <v>370</v>
      </c>
      <c r="C10" s="1032"/>
      <c r="D10" s="1032"/>
      <c r="E10" s="1032"/>
      <c r="F10" s="1032"/>
      <c r="G10" s="1032"/>
      <c r="H10" s="1032"/>
      <c r="I10" s="1032"/>
      <c r="J10" s="1032"/>
      <c r="K10" s="1032"/>
      <c r="L10" s="1032"/>
      <c r="M10" s="1032"/>
      <c r="N10" s="1032"/>
      <c r="O10" s="1032"/>
      <c r="P10" s="1033"/>
      <c r="Q10" s="1037">
        <v>809</v>
      </c>
      <c r="R10" s="1038"/>
      <c r="S10" s="1038"/>
      <c r="T10" s="1038"/>
      <c r="U10" s="1038"/>
      <c r="V10" s="1038">
        <v>800</v>
      </c>
      <c r="W10" s="1038"/>
      <c r="X10" s="1038"/>
      <c r="Y10" s="1038"/>
      <c r="Z10" s="1038"/>
      <c r="AA10" s="1038">
        <v>9</v>
      </c>
      <c r="AB10" s="1038"/>
      <c r="AC10" s="1038"/>
      <c r="AD10" s="1038"/>
      <c r="AE10" s="1039"/>
      <c r="AF10" s="1013" t="s">
        <v>509</v>
      </c>
      <c r="AG10" s="1014"/>
      <c r="AH10" s="1014"/>
      <c r="AI10" s="1014"/>
      <c r="AJ10" s="1015"/>
      <c r="AK10" s="1082">
        <v>267</v>
      </c>
      <c r="AL10" s="984"/>
      <c r="AM10" s="984"/>
      <c r="AN10" s="984"/>
      <c r="AO10" s="1080"/>
      <c r="AP10" s="1083">
        <v>3792</v>
      </c>
      <c r="AQ10" s="984"/>
      <c r="AR10" s="984"/>
      <c r="AS10" s="984"/>
      <c r="AT10" s="1080"/>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557</v>
      </c>
      <c r="BT10" s="1009"/>
      <c r="BU10" s="1009"/>
      <c r="BV10" s="1009"/>
      <c r="BW10" s="1009"/>
      <c r="BX10" s="1009"/>
      <c r="BY10" s="1009"/>
      <c r="BZ10" s="1009"/>
      <c r="CA10" s="1009"/>
      <c r="CB10" s="1009"/>
      <c r="CC10" s="1009"/>
      <c r="CD10" s="1009"/>
      <c r="CE10" s="1009"/>
      <c r="CF10" s="1009"/>
      <c r="CG10" s="1010"/>
      <c r="CH10" s="983">
        <v>92</v>
      </c>
      <c r="CI10" s="984"/>
      <c r="CJ10" s="984"/>
      <c r="CK10" s="984"/>
      <c r="CL10" s="985"/>
      <c r="CM10" s="983">
        <v>835</v>
      </c>
      <c r="CN10" s="984"/>
      <c r="CO10" s="984"/>
      <c r="CP10" s="984"/>
      <c r="CQ10" s="985"/>
      <c r="CR10" s="983">
        <v>30</v>
      </c>
      <c r="CS10" s="984"/>
      <c r="CT10" s="984"/>
      <c r="CU10" s="984"/>
      <c r="CV10" s="985"/>
      <c r="CW10" s="983">
        <v>232</v>
      </c>
      <c r="CX10" s="984"/>
      <c r="CY10" s="984"/>
      <c r="CZ10" s="984"/>
      <c r="DA10" s="985"/>
      <c r="DB10" s="983" t="s">
        <v>509</v>
      </c>
      <c r="DC10" s="984"/>
      <c r="DD10" s="984"/>
      <c r="DE10" s="984"/>
      <c r="DF10" s="985"/>
      <c r="DG10" s="983" t="s">
        <v>509</v>
      </c>
      <c r="DH10" s="984"/>
      <c r="DI10" s="984"/>
      <c r="DJ10" s="984"/>
      <c r="DK10" s="985"/>
      <c r="DL10" s="983" t="s">
        <v>509</v>
      </c>
      <c r="DM10" s="984"/>
      <c r="DN10" s="984"/>
      <c r="DO10" s="984"/>
      <c r="DP10" s="985"/>
      <c r="DQ10" s="983" t="s">
        <v>509</v>
      </c>
      <c r="DR10" s="984"/>
      <c r="DS10" s="984"/>
      <c r="DT10" s="984"/>
      <c r="DU10" s="985"/>
      <c r="DV10" s="986"/>
      <c r="DW10" s="987"/>
      <c r="DX10" s="987"/>
      <c r="DY10" s="987"/>
      <c r="DZ10" s="988"/>
      <c r="EA10" s="205"/>
    </row>
    <row r="11" spans="1:131" s="206" customFormat="1" ht="26.25" customHeight="1" x14ac:dyDescent="0.15">
      <c r="A11" s="212">
        <v>5</v>
      </c>
      <c r="B11" s="1031" t="s">
        <v>371</v>
      </c>
      <c r="C11" s="1032"/>
      <c r="D11" s="1032"/>
      <c r="E11" s="1032"/>
      <c r="F11" s="1032"/>
      <c r="G11" s="1032"/>
      <c r="H11" s="1032"/>
      <c r="I11" s="1032"/>
      <c r="J11" s="1032"/>
      <c r="K11" s="1032"/>
      <c r="L11" s="1032"/>
      <c r="M11" s="1032"/>
      <c r="N11" s="1032"/>
      <c r="O11" s="1032"/>
      <c r="P11" s="1033"/>
      <c r="Q11" s="1037">
        <v>132014</v>
      </c>
      <c r="R11" s="1038"/>
      <c r="S11" s="1038"/>
      <c r="T11" s="1038"/>
      <c r="U11" s="1038"/>
      <c r="V11" s="1038">
        <v>132014</v>
      </c>
      <c r="W11" s="1038"/>
      <c r="X11" s="1038"/>
      <c r="Y11" s="1038"/>
      <c r="Z11" s="1038"/>
      <c r="AA11" s="1038" t="s">
        <v>509</v>
      </c>
      <c r="AB11" s="1038"/>
      <c r="AC11" s="1038"/>
      <c r="AD11" s="1038"/>
      <c r="AE11" s="1039"/>
      <c r="AF11" s="1013" t="s">
        <v>509</v>
      </c>
      <c r="AG11" s="1014"/>
      <c r="AH11" s="1014"/>
      <c r="AI11" s="1014"/>
      <c r="AJ11" s="1015"/>
      <c r="AK11" s="1082">
        <v>59754</v>
      </c>
      <c r="AL11" s="984"/>
      <c r="AM11" s="984"/>
      <c r="AN11" s="984"/>
      <c r="AO11" s="1080"/>
      <c r="AP11" s="1083" t="s">
        <v>509</v>
      </c>
      <c r="AQ11" s="984"/>
      <c r="AR11" s="984"/>
      <c r="AS11" s="984"/>
      <c r="AT11" s="1080"/>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t="s">
        <v>585</v>
      </c>
      <c r="BS11" s="1008" t="s">
        <v>558</v>
      </c>
      <c r="BT11" s="1009"/>
      <c r="BU11" s="1009"/>
      <c r="BV11" s="1009"/>
      <c r="BW11" s="1009"/>
      <c r="BX11" s="1009"/>
      <c r="BY11" s="1009"/>
      <c r="BZ11" s="1009"/>
      <c r="CA11" s="1009"/>
      <c r="CB11" s="1009"/>
      <c r="CC11" s="1009"/>
      <c r="CD11" s="1009"/>
      <c r="CE11" s="1009"/>
      <c r="CF11" s="1009"/>
      <c r="CG11" s="1010"/>
      <c r="CH11" s="983">
        <v>7</v>
      </c>
      <c r="CI11" s="984"/>
      <c r="CJ11" s="984"/>
      <c r="CK11" s="984"/>
      <c r="CL11" s="985"/>
      <c r="CM11" s="983">
        <v>824</v>
      </c>
      <c r="CN11" s="984"/>
      <c r="CO11" s="984"/>
      <c r="CP11" s="984"/>
      <c r="CQ11" s="985"/>
      <c r="CR11" s="983">
        <v>120</v>
      </c>
      <c r="CS11" s="984"/>
      <c r="CT11" s="984"/>
      <c r="CU11" s="984"/>
      <c r="CV11" s="985"/>
      <c r="CW11" s="983">
        <v>511</v>
      </c>
      <c r="CX11" s="984"/>
      <c r="CY11" s="984"/>
      <c r="CZ11" s="984"/>
      <c r="DA11" s="985"/>
      <c r="DB11" s="983">
        <v>1057</v>
      </c>
      <c r="DC11" s="984"/>
      <c r="DD11" s="984"/>
      <c r="DE11" s="984"/>
      <c r="DF11" s="985"/>
      <c r="DG11" s="983" t="s">
        <v>509</v>
      </c>
      <c r="DH11" s="984"/>
      <c r="DI11" s="984"/>
      <c r="DJ11" s="984"/>
      <c r="DK11" s="985"/>
      <c r="DL11" s="983">
        <v>413</v>
      </c>
      <c r="DM11" s="984"/>
      <c r="DN11" s="984"/>
      <c r="DO11" s="984"/>
      <c r="DP11" s="985"/>
      <c r="DQ11" s="983">
        <v>371</v>
      </c>
      <c r="DR11" s="984"/>
      <c r="DS11" s="984"/>
      <c r="DT11" s="984"/>
      <c r="DU11" s="985"/>
      <c r="DV11" s="986"/>
      <c r="DW11" s="987"/>
      <c r="DX11" s="987"/>
      <c r="DY11" s="987"/>
      <c r="DZ11" s="988"/>
      <c r="EA11" s="205"/>
    </row>
    <row r="12" spans="1:131" s="206" customFormat="1" ht="26.25" customHeight="1" x14ac:dyDescent="0.15">
      <c r="A12" s="212">
        <v>6</v>
      </c>
      <c r="B12" s="1031" t="s">
        <v>372</v>
      </c>
      <c r="C12" s="1032"/>
      <c r="D12" s="1032"/>
      <c r="E12" s="1032"/>
      <c r="F12" s="1032"/>
      <c r="G12" s="1032"/>
      <c r="H12" s="1032"/>
      <c r="I12" s="1032"/>
      <c r="J12" s="1032"/>
      <c r="K12" s="1032"/>
      <c r="L12" s="1032"/>
      <c r="M12" s="1032"/>
      <c r="N12" s="1032"/>
      <c r="O12" s="1032"/>
      <c r="P12" s="1033"/>
      <c r="Q12" s="1037">
        <v>17753</v>
      </c>
      <c r="R12" s="1038"/>
      <c r="S12" s="1038"/>
      <c r="T12" s="1038"/>
      <c r="U12" s="1038"/>
      <c r="V12" s="1038">
        <v>17753</v>
      </c>
      <c r="W12" s="1038"/>
      <c r="X12" s="1038"/>
      <c r="Y12" s="1038"/>
      <c r="Z12" s="1038"/>
      <c r="AA12" s="1038" t="s">
        <v>509</v>
      </c>
      <c r="AB12" s="1038"/>
      <c r="AC12" s="1038"/>
      <c r="AD12" s="1038"/>
      <c r="AE12" s="1039"/>
      <c r="AF12" s="1013" t="s">
        <v>509</v>
      </c>
      <c r="AG12" s="1014"/>
      <c r="AH12" s="1014"/>
      <c r="AI12" s="1014"/>
      <c r="AJ12" s="1015"/>
      <c r="AK12" s="1082">
        <v>9632</v>
      </c>
      <c r="AL12" s="984"/>
      <c r="AM12" s="984"/>
      <c r="AN12" s="984"/>
      <c r="AO12" s="1080"/>
      <c r="AP12" s="1083">
        <v>41853</v>
      </c>
      <c r="AQ12" s="984"/>
      <c r="AR12" s="984"/>
      <c r="AS12" s="984"/>
      <c r="AT12" s="1080"/>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559</v>
      </c>
      <c r="BT12" s="1009"/>
      <c r="BU12" s="1009"/>
      <c r="BV12" s="1009"/>
      <c r="BW12" s="1009"/>
      <c r="BX12" s="1009"/>
      <c r="BY12" s="1009"/>
      <c r="BZ12" s="1009"/>
      <c r="CA12" s="1009"/>
      <c r="CB12" s="1009"/>
      <c r="CC12" s="1009"/>
      <c r="CD12" s="1009"/>
      <c r="CE12" s="1009"/>
      <c r="CF12" s="1009"/>
      <c r="CG12" s="1010"/>
      <c r="CH12" s="983">
        <v>3</v>
      </c>
      <c r="CI12" s="984"/>
      <c r="CJ12" s="984"/>
      <c r="CK12" s="984"/>
      <c r="CL12" s="985"/>
      <c r="CM12" s="983">
        <v>165</v>
      </c>
      <c r="CN12" s="984"/>
      <c r="CO12" s="984"/>
      <c r="CP12" s="984"/>
      <c r="CQ12" s="985"/>
      <c r="CR12" s="983">
        <v>120</v>
      </c>
      <c r="CS12" s="984"/>
      <c r="CT12" s="984"/>
      <c r="CU12" s="984"/>
      <c r="CV12" s="985"/>
      <c r="CW12" s="983">
        <v>155</v>
      </c>
      <c r="CX12" s="984"/>
      <c r="CY12" s="984"/>
      <c r="CZ12" s="984"/>
      <c r="DA12" s="985"/>
      <c r="DB12" s="983" t="s">
        <v>509</v>
      </c>
      <c r="DC12" s="984"/>
      <c r="DD12" s="984"/>
      <c r="DE12" s="984"/>
      <c r="DF12" s="985"/>
      <c r="DG12" s="983" t="s">
        <v>509</v>
      </c>
      <c r="DH12" s="984"/>
      <c r="DI12" s="984"/>
      <c r="DJ12" s="984"/>
      <c r="DK12" s="985"/>
      <c r="DL12" s="983" t="s">
        <v>509</v>
      </c>
      <c r="DM12" s="984"/>
      <c r="DN12" s="984"/>
      <c r="DO12" s="984"/>
      <c r="DP12" s="985"/>
      <c r="DQ12" s="983" t="s">
        <v>509</v>
      </c>
      <c r="DR12" s="984"/>
      <c r="DS12" s="984"/>
      <c r="DT12" s="984"/>
      <c r="DU12" s="985"/>
      <c r="DV12" s="986"/>
      <c r="DW12" s="987"/>
      <c r="DX12" s="987"/>
      <c r="DY12" s="987"/>
      <c r="DZ12" s="988"/>
      <c r="EA12" s="205"/>
    </row>
    <row r="13" spans="1:131" s="206" customFormat="1" ht="26.25" customHeight="1" x14ac:dyDescent="0.15">
      <c r="A13" s="212">
        <v>7</v>
      </c>
      <c r="B13" s="1031" t="s">
        <v>373</v>
      </c>
      <c r="C13" s="1032"/>
      <c r="D13" s="1032"/>
      <c r="E13" s="1032"/>
      <c r="F13" s="1032"/>
      <c r="G13" s="1032"/>
      <c r="H13" s="1032"/>
      <c r="I13" s="1032"/>
      <c r="J13" s="1032"/>
      <c r="K13" s="1032"/>
      <c r="L13" s="1032"/>
      <c r="M13" s="1032"/>
      <c r="N13" s="1032"/>
      <c r="O13" s="1032"/>
      <c r="P13" s="1033"/>
      <c r="Q13" s="1037">
        <v>575118</v>
      </c>
      <c r="R13" s="1038"/>
      <c r="S13" s="1038"/>
      <c r="T13" s="1038"/>
      <c r="U13" s="1038"/>
      <c r="V13" s="1038">
        <v>575015</v>
      </c>
      <c r="W13" s="1038"/>
      <c r="X13" s="1038"/>
      <c r="Y13" s="1038"/>
      <c r="Z13" s="1038"/>
      <c r="AA13" s="1038">
        <v>103</v>
      </c>
      <c r="AB13" s="1038"/>
      <c r="AC13" s="1038"/>
      <c r="AD13" s="1038"/>
      <c r="AE13" s="1039"/>
      <c r="AF13" s="1013">
        <v>103</v>
      </c>
      <c r="AG13" s="1014"/>
      <c r="AH13" s="1014"/>
      <c r="AI13" s="1014"/>
      <c r="AJ13" s="1015"/>
      <c r="AK13" s="1082">
        <v>334269</v>
      </c>
      <c r="AL13" s="984"/>
      <c r="AM13" s="984"/>
      <c r="AN13" s="984"/>
      <c r="AO13" s="1080"/>
      <c r="AP13" s="1083" t="s">
        <v>509</v>
      </c>
      <c r="AQ13" s="984"/>
      <c r="AR13" s="984"/>
      <c r="AS13" s="984"/>
      <c r="AT13" s="1080"/>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560</v>
      </c>
      <c r="BT13" s="1009"/>
      <c r="BU13" s="1009"/>
      <c r="BV13" s="1009"/>
      <c r="BW13" s="1009"/>
      <c r="BX13" s="1009"/>
      <c r="BY13" s="1009"/>
      <c r="BZ13" s="1009"/>
      <c r="CA13" s="1009"/>
      <c r="CB13" s="1009"/>
      <c r="CC13" s="1009"/>
      <c r="CD13" s="1009"/>
      <c r="CE13" s="1009"/>
      <c r="CF13" s="1009"/>
      <c r="CG13" s="1010"/>
      <c r="CH13" s="983">
        <v>9</v>
      </c>
      <c r="CI13" s="984"/>
      <c r="CJ13" s="984"/>
      <c r="CK13" s="984"/>
      <c r="CL13" s="985"/>
      <c r="CM13" s="983">
        <v>75</v>
      </c>
      <c r="CN13" s="984"/>
      <c r="CO13" s="984"/>
      <c r="CP13" s="984"/>
      <c r="CQ13" s="985"/>
      <c r="CR13" s="983">
        <v>90</v>
      </c>
      <c r="CS13" s="984"/>
      <c r="CT13" s="984"/>
      <c r="CU13" s="984"/>
      <c r="CV13" s="985"/>
      <c r="CW13" s="983">
        <v>222</v>
      </c>
      <c r="CX13" s="984"/>
      <c r="CY13" s="984"/>
      <c r="CZ13" s="984"/>
      <c r="DA13" s="985"/>
      <c r="DB13" s="983">
        <v>100</v>
      </c>
      <c r="DC13" s="984"/>
      <c r="DD13" s="984"/>
      <c r="DE13" s="984"/>
      <c r="DF13" s="985"/>
      <c r="DG13" s="983" t="s">
        <v>509</v>
      </c>
      <c r="DH13" s="984"/>
      <c r="DI13" s="984"/>
      <c r="DJ13" s="984"/>
      <c r="DK13" s="985"/>
      <c r="DL13" s="983" t="s">
        <v>509</v>
      </c>
      <c r="DM13" s="984"/>
      <c r="DN13" s="984"/>
      <c r="DO13" s="984"/>
      <c r="DP13" s="985"/>
      <c r="DQ13" s="983" t="s">
        <v>509</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561</v>
      </c>
      <c r="BT14" s="1009"/>
      <c r="BU14" s="1009"/>
      <c r="BV14" s="1009"/>
      <c r="BW14" s="1009"/>
      <c r="BX14" s="1009"/>
      <c r="BY14" s="1009"/>
      <c r="BZ14" s="1009"/>
      <c r="CA14" s="1009"/>
      <c r="CB14" s="1009"/>
      <c r="CC14" s="1009"/>
      <c r="CD14" s="1009"/>
      <c r="CE14" s="1009"/>
      <c r="CF14" s="1009"/>
      <c r="CG14" s="1010"/>
      <c r="CH14" s="983">
        <v>-77</v>
      </c>
      <c r="CI14" s="984"/>
      <c r="CJ14" s="984"/>
      <c r="CK14" s="984"/>
      <c r="CL14" s="985"/>
      <c r="CM14" s="983">
        <v>267</v>
      </c>
      <c r="CN14" s="984"/>
      <c r="CO14" s="984"/>
      <c r="CP14" s="984"/>
      <c r="CQ14" s="985"/>
      <c r="CR14" s="983">
        <v>20</v>
      </c>
      <c r="CS14" s="984"/>
      <c r="CT14" s="984"/>
      <c r="CU14" s="984"/>
      <c r="CV14" s="985"/>
      <c r="CW14" s="983" t="s">
        <v>509</v>
      </c>
      <c r="CX14" s="984"/>
      <c r="CY14" s="984"/>
      <c r="CZ14" s="984"/>
      <c r="DA14" s="985"/>
      <c r="DB14" s="983">
        <v>23600</v>
      </c>
      <c r="DC14" s="984"/>
      <c r="DD14" s="984"/>
      <c r="DE14" s="984"/>
      <c r="DF14" s="985"/>
      <c r="DG14" s="983" t="s">
        <v>509</v>
      </c>
      <c r="DH14" s="984"/>
      <c r="DI14" s="984"/>
      <c r="DJ14" s="984"/>
      <c r="DK14" s="985"/>
      <c r="DL14" s="983" t="s">
        <v>509</v>
      </c>
      <c r="DM14" s="984"/>
      <c r="DN14" s="984"/>
      <c r="DO14" s="984"/>
      <c r="DP14" s="985"/>
      <c r="DQ14" s="983" t="s">
        <v>509</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562</v>
      </c>
      <c r="BT15" s="1009"/>
      <c r="BU15" s="1009"/>
      <c r="BV15" s="1009"/>
      <c r="BW15" s="1009"/>
      <c r="BX15" s="1009"/>
      <c r="BY15" s="1009"/>
      <c r="BZ15" s="1009"/>
      <c r="CA15" s="1009"/>
      <c r="CB15" s="1009"/>
      <c r="CC15" s="1009"/>
      <c r="CD15" s="1009"/>
      <c r="CE15" s="1009"/>
      <c r="CF15" s="1009"/>
      <c r="CG15" s="1010"/>
      <c r="CH15" s="983">
        <v>1</v>
      </c>
      <c r="CI15" s="984"/>
      <c r="CJ15" s="984"/>
      <c r="CK15" s="984"/>
      <c r="CL15" s="985"/>
      <c r="CM15" s="983">
        <v>1422</v>
      </c>
      <c r="CN15" s="984"/>
      <c r="CO15" s="984"/>
      <c r="CP15" s="984"/>
      <c r="CQ15" s="985"/>
      <c r="CR15" s="983">
        <v>500</v>
      </c>
      <c r="CS15" s="984"/>
      <c r="CT15" s="984"/>
      <c r="CU15" s="984"/>
      <c r="CV15" s="985"/>
      <c r="CW15" s="983">
        <v>348</v>
      </c>
      <c r="CX15" s="984"/>
      <c r="CY15" s="984"/>
      <c r="CZ15" s="984"/>
      <c r="DA15" s="985"/>
      <c r="DB15" s="983" t="s">
        <v>509</v>
      </c>
      <c r="DC15" s="984"/>
      <c r="DD15" s="984"/>
      <c r="DE15" s="984"/>
      <c r="DF15" s="985"/>
      <c r="DG15" s="983" t="s">
        <v>509</v>
      </c>
      <c r="DH15" s="984"/>
      <c r="DI15" s="984"/>
      <c r="DJ15" s="984"/>
      <c r="DK15" s="985"/>
      <c r="DL15" s="983" t="s">
        <v>509</v>
      </c>
      <c r="DM15" s="984"/>
      <c r="DN15" s="984"/>
      <c r="DO15" s="984"/>
      <c r="DP15" s="985"/>
      <c r="DQ15" s="983" t="s">
        <v>509</v>
      </c>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563</v>
      </c>
      <c r="BT16" s="1009"/>
      <c r="BU16" s="1009"/>
      <c r="BV16" s="1009"/>
      <c r="BW16" s="1009"/>
      <c r="BX16" s="1009"/>
      <c r="BY16" s="1009"/>
      <c r="BZ16" s="1009"/>
      <c r="CA16" s="1009"/>
      <c r="CB16" s="1009"/>
      <c r="CC16" s="1009"/>
      <c r="CD16" s="1009"/>
      <c r="CE16" s="1009"/>
      <c r="CF16" s="1009"/>
      <c r="CG16" s="1010"/>
      <c r="CH16" s="983">
        <v>-1</v>
      </c>
      <c r="CI16" s="984"/>
      <c r="CJ16" s="984"/>
      <c r="CK16" s="984"/>
      <c r="CL16" s="985"/>
      <c r="CM16" s="983">
        <v>3929</v>
      </c>
      <c r="CN16" s="984"/>
      <c r="CO16" s="984"/>
      <c r="CP16" s="984"/>
      <c r="CQ16" s="985"/>
      <c r="CR16" s="983">
        <v>100</v>
      </c>
      <c r="CS16" s="984"/>
      <c r="CT16" s="984"/>
      <c r="CU16" s="984"/>
      <c r="CV16" s="985"/>
      <c r="CW16" s="983" t="s">
        <v>509</v>
      </c>
      <c r="CX16" s="984"/>
      <c r="CY16" s="984"/>
      <c r="CZ16" s="984"/>
      <c r="DA16" s="985"/>
      <c r="DB16" s="983" t="s">
        <v>509</v>
      </c>
      <c r="DC16" s="984"/>
      <c r="DD16" s="984"/>
      <c r="DE16" s="984"/>
      <c r="DF16" s="985"/>
      <c r="DG16" s="983" t="s">
        <v>509</v>
      </c>
      <c r="DH16" s="984"/>
      <c r="DI16" s="984"/>
      <c r="DJ16" s="984"/>
      <c r="DK16" s="985"/>
      <c r="DL16" s="983" t="s">
        <v>509</v>
      </c>
      <c r="DM16" s="984"/>
      <c r="DN16" s="984"/>
      <c r="DO16" s="984"/>
      <c r="DP16" s="985"/>
      <c r="DQ16" s="983" t="s">
        <v>509</v>
      </c>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564</v>
      </c>
      <c r="BT17" s="1009"/>
      <c r="BU17" s="1009"/>
      <c r="BV17" s="1009"/>
      <c r="BW17" s="1009"/>
      <c r="BX17" s="1009"/>
      <c r="BY17" s="1009"/>
      <c r="BZ17" s="1009"/>
      <c r="CA17" s="1009"/>
      <c r="CB17" s="1009"/>
      <c r="CC17" s="1009"/>
      <c r="CD17" s="1009"/>
      <c r="CE17" s="1009"/>
      <c r="CF17" s="1009"/>
      <c r="CG17" s="1010"/>
      <c r="CH17" s="983">
        <v>-13</v>
      </c>
      <c r="CI17" s="984"/>
      <c r="CJ17" s="984"/>
      <c r="CK17" s="984"/>
      <c r="CL17" s="985"/>
      <c r="CM17" s="983">
        <v>953</v>
      </c>
      <c r="CN17" s="984"/>
      <c r="CO17" s="984"/>
      <c r="CP17" s="984"/>
      <c r="CQ17" s="985"/>
      <c r="CR17" s="983">
        <v>240</v>
      </c>
      <c r="CS17" s="984"/>
      <c r="CT17" s="984"/>
      <c r="CU17" s="984"/>
      <c r="CV17" s="985"/>
      <c r="CW17" s="983">
        <v>32</v>
      </c>
      <c r="CX17" s="984"/>
      <c r="CY17" s="984"/>
      <c r="CZ17" s="984"/>
      <c r="DA17" s="985"/>
      <c r="DB17" s="983" t="s">
        <v>509</v>
      </c>
      <c r="DC17" s="984"/>
      <c r="DD17" s="984"/>
      <c r="DE17" s="984"/>
      <c r="DF17" s="985"/>
      <c r="DG17" s="983" t="s">
        <v>509</v>
      </c>
      <c r="DH17" s="984"/>
      <c r="DI17" s="984"/>
      <c r="DJ17" s="984"/>
      <c r="DK17" s="985"/>
      <c r="DL17" s="983" t="s">
        <v>509</v>
      </c>
      <c r="DM17" s="984"/>
      <c r="DN17" s="984"/>
      <c r="DO17" s="984"/>
      <c r="DP17" s="985"/>
      <c r="DQ17" s="983" t="s">
        <v>509</v>
      </c>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t="s">
        <v>585</v>
      </c>
      <c r="BS18" s="1008" t="s">
        <v>565</v>
      </c>
      <c r="BT18" s="1009"/>
      <c r="BU18" s="1009"/>
      <c r="BV18" s="1009"/>
      <c r="BW18" s="1009"/>
      <c r="BX18" s="1009"/>
      <c r="BY18" s="1009"/>
      <c r="BZ18" s="1009"/>
      <c r="CA18" s="1009"/>
      <c r="CB18" s="1009"/>
      <c r="CC18" s="1009"/>
      <c r="CD18" s="1009"/>
      <c r="CE18" s="1009"/>
      <c r="CF18" s="1009"/>
      <c r="CG18" s="1010"/>
      <c r="CH18" s="983">
        <v>165</v>
      </c>
      <c r="CI18" s="984"/>
      <c r="CJ18" s="984"/>
      <c r="CK18" s="984"/>
      <c r="CL18" s="985"/>
      <c r="CM18" s="983">
        <v>8045</v>
      </c>
      <c r="CN18" s="984"/>
      <c r="CO18" s="984"/>
      <c r="CP18" s="984"/>
      <c r="CQ18" s="985"/>
      <c r="CR18" s="983">
        <v>1010</v>
      </c>
      <c r="CS18" s="984"/>
      <c r="CT18" s="984"/>
      <c r="CU18" s="984"/>
      <c r="CV18" s="985"/>
      <c r="CW18" s="983">
        <v>164</v>
      </c>
      <c r="CX18" s="984"/>
      <c r="CY18" s="984"/>
      <c r="CZ18" s="984"/>
      <c r="DA18" s="985"/>
      <c r="DB18" s="983">
        <v>2830</v>
      </c>
      <c r="DC18" s="984"/>
      <c r="DD18" s="984"/>
      <c r="DE18" s="984"/>
      <c r="DF18" s="985"/>
      <c r="DG18" s="983" t="s">
        <v>509</v>
      </c>
      <c r="DH18" s="984"/>
      <c r="DI18" s="984"/>
      <c r="DJ18" s="984"/>
      <c r="DK18" s="985"/>
      <c r="DL18" s="983">
        <v>4335</v>
      </c>
      <c r="DM18" s="984"/>
      <c r="DN18" s="984"/>
      <c r="DO18" s="984"/>
      <c r="DP18" s="985"/>
      <c r="DQ18" s="983">
        <v>433</v>
      </c>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566</v>
      </c>
      <c r="BT19" s="1009"/>
      <c r="BU19" s="1009"/>
      <c r="BV19" s="1009"/>
      <c r="BW19" s="1009"/>
      <c r="BX19" s="1009"/>
      <c r="BY19" s="1009"/>
      <c r="BZ19" s="1009"/>
      <c r="CA19" s="1009"/>
      <c r="CB19" s="1009"/>
      <c r="CC19" s="1009"/>
      <c r="CD19" s="1009"/>
      <c r="CE19" s="1009"/>
      <c r="CF19" s="1009"/>
      <c r="CG19" s="1010"/>
      <c r="CH19" s="983">
        <v>22</v>
      </c>
      <c r="CI19" s="984"/>
      <c r="CJ19" s="984"/>
      <c r="CK19" s="984"/>
      <c r="CL19" s="985"/>
      <c r="CM19" s="983">
        <v>437</v>
      </c>
      <c r="CN19" s="984"/>
      <c r="CO19" s="984"/>
      <c r="CP19" s="984"/>
      <c r="CQ19" s="985"/>
      <c r="CR19" s="983">
        <v>30</v>
      </c>
      <c r="CS19" s="984"/>
      <c r="CT19" s="984"/>
      <c r="CU19" s="984"/>
      <c r="CV19" s="985"/>
      <c r="CW19" s="983" t="s">
        <v>509</v>
      </c>
      <c r="CX19" s="984"/>
      <c r="CY19" s="984"/>
      <c r="CZ19" s="984"/>
      <c r="DA19" s="985"/>
      <c r="DB19" s="983" t="s">
        <v>509</v>
      </c>
      <c r="DC19" s="984"/>
      <c r="DD19" s="984"/>
      <c r="DE19" s="984"/>
      <c r="DF19" s="985"/>
      <c r="DG19" s="983" t="s">
        <v>509</v>
      </c>
      <c r="DH19" s="984"/>
      <c r="DI19" s="984"/>
      <c r="DJ19" s="984"/>
      <c r="DK19" s="985"/>
      <c r="DL19" s="983" t="s">
        <v>509</v>
      </c>
      <c r="DM19" s="984"/>
      <c r="DN19" s="984"/>
      <c r="DO19" s="984"/>
      <c r="DP19" s="985"/>
      <c r="DQ19" s="983" t="s">
        <v>509</v>
      </c>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567</v>
      </c>
      <c r="BT20" s="1009"/>
      <c r="BU20" s="1009"/>
      <c r="BV20" s="1009"/>
      <c r="BW20" s="1009"/>
      <c r="BX20" s="1009"/>
      <c r="BY20" s="1009"/>
      <c r="BZ20" s="1009"/>
      <c r="CA20" s="1009"/>
      <c r="CB20" s="1009"/>
      <c r="CC20" s="1009"/>
      <c r="CD20" s="1009"/>
      <c r="CE20" s="1009"/>
      <c r="CF20" s="1009"/>
      <c r="CG20" s="1010"/>
      <c r="CH20" s="983">
        <v>45</v>
      </c>
      <c r="CI20" s="984"/>
      <c r="CJ20" s="984"/>
      <c r="CK20" s="984"/>
      <c r="CL20" s="985"/>
      <c r="CM20" s="983">
        <v>1176</v>
      </c>
      <c r="CN20" s="984"/>
      <c r="CO20" s="984"/>
      <c r="CP20" s="984"/>
      <c r="CQ20" s="985"/>
      <c r="CR20" s="983">
        <v>60</v>
      </c>
      <c r="CS20" s="984"/>
      <c r="CT20" s="984"/>
      <c r="CU20" s="984"/>
      <c r="CV20" s="985"/>
      <c r="CW20" s="983">
        <v>227</v>
      </c>
      <c r="CX20" s="984"/>
      <c r="CY20" s="984"/>
      <c r="CZ20" s="984"/>
      <c r="DA20" s="985"/>
      <c r="DB20" s="983" t="s">
        <v>509</v>
      </c>
      <c r="DC20" s="984"/>
      <c r="DD20" s="984"/>
      <c r="DE20" s="984"/>
      <c r="DF20" s="985"/>
      <c r="DG20" s="983" t="s">
        <v>509</v>
      </c>
      <c r="DH20" s="984"/>
      <c r="DI20" s="984"/>
      <c r="DJ20" s="984"/>
      <c r="DK20" s="985"/>
      <c r="DL20" s="983" t="s">
        <v>509</v>
      </c>
      <c r="DM20" s="984"/>
      <c r="DN20" s="984"/>
      <c r="DO20" s="984"/>
      <c r="DP20" s="985"/>
      <c r="DQ20" s="983" t="s">
        <v>509</v>
      </c>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t="s">
        <v>568</v>
      </c>
      <c r="BT21" s="1009"/>
      <c r="BU21" s="1009"/>
      <c r="BV21" s="1009"/>
      <c r="BW21" s="1009"/>
      <c r="BX21" s="1009"/>
      <c r="BY21" s="1009"/>
      <c r="BZ21" s="1009"/>
      <c r="CA21" s="1009"/>
      <c r="CB21" s="1009"/>
      <c r="CC21" s="1009"/>
      <c r="CD21" s="1009"/>
      <c r="CE21" s="1009"/>
      <c r="CF21" s="1009"/>
      <c r="CG21" s="1010"/>
      <c r="CH21" s="983">
        <v>1</v>
      </c>
      <c r="CI21" s="984"/>
      <c r="CJ21" s="984"/>
      <c r="CK21" s="984"/>
      <c r="CL21" s="985"/>
      <c r="CM21" s="983">
        <v>16148</v>
      </c>
      <c r="CN21" s="984"/>
      <c r="CO21" s="984"/>
      <c r="CP21" s="984"/>
      <c r="CQ21" s="985"/>
      <c r="CR21" s="983">
        <v>50</v>
      </c>
      <c r="CS21" s="984"/>
      <c r="CT21" s="984"/>
      <c r="CU21" s="984"/>
      <c r="CV21" s="985"/>
      <c r="CW21" s="983" t="s">
        <v>509</v>
      </c>
      <c r="CX21" s="984"/>
      <c r="CY21" s="984"/>
      <c r="CZ21" s="984"/>
      <c r="DA21" s="985"/>
      <c r="DB21" s="983">
        <v>995</v>
      </c>
      <c r="DC21" s="984"/>
      <c r="DD21" s="984"/>
      <c r="DE21" s="984"/>
      <c r="DF21" s="985"/>
      <c r="DG21" s="983" t="s">
        <v>509</v>
      </c>
      <c r="DH21" s="984"/>
      <c r="DI21" s="984"/>
      <c r="DJ21" s="984"/>
      <c r="DK21" s="985"/>
      <c r="DL21" s="983" t="s">
        <v>509</v>
      </c>
      <c r="DM21" s="984"/>
      <c r="DN21" s="984"/>
      <c r="DO21" s="984"/>
      <c r="DP21" s="985"/>
      <c r="DQ21" s="983" t="s">
        <v>509</v>
      </c>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374</v>
      </c>
      <c r="BA22" s="1029"/>
      <c r="BB22" s="1029"/>
      <c r="BC22" s="1029"/>
      <c r="BD22" s="1030"/>
      <c r="BE22" s="204"/>
      <c r="BF22" s="204"/>
      <c r="BG22" s="204"/>
      <c r="BH22" s="204"/>
      <c r="BI22" s="204"/>
      <c r="BJ22" s="204"/>
      <c r="BK22" s="204"/>
      <c r="BL22" s="204"/>
      <c r="BM22" s="204"/>
      <c r="BN22" s="204"/>
      <c r="BO22" s="204"/>
      <c r="BP22" s="204"/>
      <c r="BQ22" s="213">
        <v>16</v>
      </c>
      <c r="BR22" s="214"/>
      <c r="BS22" s="1008" t="s">
        <v>569</v>
      </c>
      <c r="BT22" s="1009"/>
      <c r="BU22" s="1009"/>
      <c r="BV22" s="1009"/>
      <c r="BW22" s="1009"/>
      <c r="BX22" s="1009"/>
      <c r="BY22" s="1009"/>
      <c r="BZ22" s="1009"/>
      <c r="CA22" s="1009"/>
      <c r="CB22" s="1009"/>
      <c r="CC22" s="1009"/>
      <c r="CD22" s="1009"/>
      <c r="CE22" s="1009"/>
      <c r="CF22" s="1009"/>
      <c r="CG22" s="1010"/>
      <c r="CH22" s="983">
        <v>39</v>
      </c>
      <c r="CI22" s="984"/>
      <c r="CJ22" s="984"/>
      <c r="CK22" s="984"/>
      <c r="CL22" s="985"/>
      <c r="CM22" s="983">
        <v>1577</v>
      </c>
      <c r="CN22" s="984"/>
      <c r="CO22" s="984"/>
      <c r="CP22" s="984"/>
      <c r="CQ22" s="985"/>
      <c r="CR22" s="983">
        <v>400</v>
      </c>
      <c r="CS22" s="984"/>
      <c r="CT22" s="984"/>
      <c r="CU22" s="984"/>
      <c r="CV22" s="985"/>
      <c r="CW22" s="983" t="s">
        <v>509</v>
      </c>
      <c r="CX22" s="984"/>
      <c r="CY22" s="984"/>
      <c r="CZ22" s="984"/>
      <c r="DA22" s="985"/>
      <c r="DB22" s="983" t="s">
        <v>509</v>
      </c>
      <c r="DC22" s="984"/>
      <c r="DD22" s="984"/>
      <c r="DE22" s="984"/>
      <c r="DF22" s="985"/>
      <c r="DG22" s="983" t="s">
        <v>509</v>
      </c>
      <c r="DH22" s="984"/>
      <c r="DI22" s="984"/>
      <c r="DJ22" s="984"/>
      <c r="DK22" s="985"/>
      <c r="DL22" s="983" t="s">
        <v>509</v>
      </c>
      <c r="DM22" s="984"/>
      <c r="DN22" s="984"/>
      <c r="DO22" s="984"/>
      <c r="DP22" s="985"/>
      <c r="DQ22" s="983" t="s">
        <v>509</v>
      </c>
      <c r="DR22" s="984"/>
      <c r="DS22" s="984"/>
      <c r="DT22" s="984"/>
      <c r="DU22" s="985"/>
      <c r="DV22" s="986"/>
      <c r="DW22" s="987"/>
      <c r="DX22" s="987"/>
      <c r="DY22" s="987"/>
      <c r="DZ22" s="988"/>
      <c r="EA22" s="205"/>
    </row>
    <row r="23" spans="1:131" s="206" customFormat="1" ht="26.25" customHeight="1" thickBot="1" x14ac:dyDescent="0.2">
      <c r="A23" s="215" t="s">
        <v>375</v>
      </c>
      <c r="B23" s="938" t="s">
        <v>376</v>
      </c>
      <c r="C23" s="939"/>
      <c r="D23" s="939"/>
      <c r="E23" s="939"/>
      <c r="F23" s="939"/>
      <c r="G23" s="939"/>
      <c r="H23" s="939"/>
      <c r="I23" s="939"/>
      <c r="J23" s="939"/>
      <c r="K23" s="939"/>
      <c r="L23" s="939"/>
      <c r="M23" s="939"/>
      <c r="N23" s="939"/>
      <c r="O23" s="939"/>
      <c r="P23" s="940"/>
      <c r="Q23" s="1062">
        <v>1381959</v>
      </c>
      <c r="R23" s="1063"/>
      <c r="S23" s="1063"/>
      <c r="T23" s="1063"/>
      <c r="U23" s="1063"/>
      <c r="V23" s="1063">
        <v>1374331</v>
      </c>
      <c r="W23" s="1063"/>
      <c r="X23" s="1063"/>
      <c r="Y23" s="1063"/>
      <c r="Z23" s="1063"/>
      <c r="AA23" s="1063">
        <v>7628</v>
      </c>
      <c r="AB23" s="1063"/>
      <c r="AC23" s="1063"/>
      <c r="AD23" s="1063"/>
      <c r="AE23" s="1064"/>
      <c r="AF23" s="1065">
        <v>1861</v>
      </c>
      <c r="AG23" s="1063"/>
      <c r="AH23" s="1063"/>
      <c r="AI23" s="1063"/>
      <c r="AJ23" s="1066"/>
      <c r="AK23" s="1067"/>
      <c r="AL23" s="1068"/>
      <c r="AM23" s="1068"/>
      <c r="AN23" s="1068"/>
      <c r="AO23" s="1068"/>
      <c r="AP23" s="1063">
        <v>1825924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t="s">
        <v>570</v>
      </c>
      <c r="BT23" s="1009"/>
      <c r="BU23" s="1009"/>
      <c r="BV23" s="1009"/>
      <c r="BW23" s="1009"/>
      <c r="BX23" s="1009"/>
      <c r="BY23" s="1009"/>
      <c r="BZ23" s="1009"/>
      <c r="CA23" s="1009"/>
      <c r="CB23" s="1009"/>
      <c r="CC23" s="1009"/>
      <c r="CD23" s="1009"/>
      <c r="CE23" s="1009"/>
      <c r="CF23" s="1009"/>
      <c r="CG23" s="1010"/>
      <c r="CH23" s="983">
        <v>273</v>
      </c>
      <c r="CI23" s="984"/>
      <c r="CJ23" s="984"/>
      <c r="CK23" s="984"/>
      <c r="CL23" s="985"/>
      <c r="CM23" s="983">
        <v>-1836</v>
      </c>
      <c r="CN23" s="984"/>
      <c r="CO23" s="984"/>
      <c r="CP23" s="984"/>
      <c r="CQ23" s="985"/>
      <c r="CR23" s="983">
        <v>216</v>
      </c>
      <c r="CS23" s="984"/>
      <c r="CT23" s="984"/>
      <c r="CU23" s="984"/>
      <c r="CV23" s="985"/>
      <c r="CW23" s="983">
        <v>298</v>
      </c>
      <c r="CX23" s="984"/>
      <c r="CY23" s="984"/>
      <c r="CZ23" s="984"/>
      <c r="DA23" s="985"/>
      <c r="DB23" s="983" t="s">
        <v>509</v>
      </c>
      <c r="DC23" s="984"/>
      <c r="DD23" s="984"/>
      <c r="DE23" s="984"/>
      <c r="DF23" s="985"/>
      <c r="DG23" s="983" t="s">
        <v>509</v>
      </c>
      <c r="DH23" s="984"/>
      <c r="DI23" s="984"/>
      <c r="DJ23" s="984"/>
      <c r="DK23" s="985"/>
      <c r="DL23" s="983">
        <v>3148</v>
      </c>
      <c r="DM23" s="984"/>
      <c r="DN23" s="984"/>
      <c r="DO23" s="984"/>
      <c r="DP23" s="985"/>
      <c r="DQ23" s="983" t="s">
        <v>509</v>
      </c>
      <c r="DR23" s="984"/>
      <c r="DS23" s="984"/>
      <c r="DT23" s="984"/>
      <c r="DU23" s="985"/>
      <c r="DV23" s="986"/>
      <c r="DW23" s="987"/>
      <c r="DX23" s="987"/>
      <c r="DY23" s="987"/>
      <c r="DZ23" s="988"/>
      <c r="EA23" s="205"/>
    </row>
    <row r="24" spans="1:131" s="206" customFormat="1" ht="26.25" customHeight="1" x14ac:dyDescent="0.15">
      <c r="A24" s="1058" t="s">
        <v>377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t="s">
        <v>571</v>
      </c>
      <c r="BT24" s="1009"/>
      <c r="BU24" s="1009"/>
      <c r="BV24" s="1009"/>
      <c r="BW24" s="1009"/>
      <c r="BX24" s="1009"/>
      <c r="BY24" s="1009"/>
      <c r="BZ24" s="1009"/>
      <c r="CA24" s="1009"/>
      <c r="CB24" s="1009"/>
      <c r="CC24" s="1009"/>
      <c r="CD24" s="1009"/>
      <c r="CE24" s="1009"/>
      <c r="CF24" s="1009"/>
      <c r="CG24" s="1010"/>
      <c r="CH24" s="983">
        <v>-21</v>
      </c>
      <c r="CI24" s="984"/>
      <c r="CJ24" s="984"/>
      <c r="CK24" s="984"/>
      <c r="CL24" s="985"/>
      <c r="CM24" s="983">
        <v>6402</v>
      </c>
      <c r="CN24" s="984"/>
      <c r="CO24" s="984"/>
      <c r="CP24" s="984"/>
      <c r="CQ24" s="985"/>
      <c r="CR24" s="983">
        <v>4005</v>
      </c>
      <c r="CS24" s="984"/>
      <c r="CT24" s="984"/>
      <c r="CU24" s="984"/>
      <c r="CV24" s="985"/>
      <c r="CW24" s="983" t="s">
        <v>509</v>
      </c>
      <c r="CX24" s="984"/>
      <c r="CY24" s="984"/>
      <c r="CZ24" s="984"/>
      <c r="DA24" s="985"/>
      <c r="DB24" s="983" t="s">
        <v>509</v>
      </c>
      <c r="DC24" s="984"/>
      <c r="DD24" s="984"/>
      <c r="DE24" s="984"/>
      <c r="DF24" s="985"/>
      <c r="DG24" s="983" t="s">
        <v>509</v>
      </c>
      <c r="DH24" s="984"/>
      <c r="DI24" s="984"/>
      <c r="DJ24" s="984"/>
      <c r="DK24" s="985"/>
      <c r="DL24" s="983" t="s">
        <v>509</v>
      </c>
      <c r="DM24" s="984"/>
      <c r="DN24" s="984"/>
      <c r="DO24" s="984"/>
      <c r="DP24" s="985"/>
      <c r="DQ24" s="983" t="s">
        <v>509</v>
      </c>
      <c r="DR24" s="984"/>
      <c r="DS24" s="984"/>
      <c r="DT24" s="984"/>
      <c r="DU24" s="985"/>
      <c r="DV24" s="986"/>
      <c r="DW24" s="987"/>
      <c r="DX24" s="987"/>
      <c r="DY24" s="987"/>
      <c r="DZ24" s="988"/>
      <c r="EA24" s="205"/>
    </row>
    <row r="25" spans="1:131" s="198" customFormat="1" ht="26.25" customHeight="1" thickBot="1" x14ac:dyDescent="0.2">
      <c r="A25" s="1057" t="s">
        <v>378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t="s">
        <v>572</v>
      </c>
      <c r="BT25" s="1009"/>
      <c r="BU25" s="1009"/>
      <c r="BV25" s="1009"/>
      <c r="BW25" s="1009"/>
      <c r="BX25" s="1009"/>
      <c r="BY25" s="1009"/>
      <c r="BZ25" s="1009"/>
      <c r="CA25" s="1009"/>
      <c r="CB25" s="1009"/>
      <c r="CC25" s="1009"/>
      <c r="CD25" s="1009"/>
      <c r="CE25" s="1009"/>
      <c r="CF25" s="1009"/>
      <c r="CG25" s="1010"/>
      <c r="CH25" s="983">
        <v>-4</v>
      </c>
      <c r="CI25" s="984"/>
      <c r="CJ25" s="984"/>
      <c r="CK25" s="984"/>
      <c r="CL25" s="985"/>
      <c r="CM25" s="983">
        <v>1211</v>
      </c>
      <c r="CN25" s="984"/>
      <c r="CO25" s="984"/>
      <c r="CP25" s="984"/>
      <c r="CQ25" s="985"/>
      <c r="CR25" s="983">
        <v>20</v>
      </c>
      <c r="CS25" s="984"/>
      <c r="CT25" s="984"/>
      <c r="CU25" s="984"/>
      <c r="CV25" s="985"/>
      <c r="CW25" s="983" t="s">
        <v>509</v>
      </c>
      <c r="CX25" s="984"/>
      <c r="CY25" s="984"/>
      <c r="CZ25" s="984"/>
      <c r="DA25" s="985"/>
      <c r="DB25" s="983" t="s">
        <v>509</v>
      </c>
      <c r="DC25" s="984"/>
      <c r="DD25" s="984"/>
      <c r="DE25" s="984"/>
      <c r="DF25" s="985"/>
      <c r="DG25" s="983" t="s">
        <v>509</v>
      </c>
      <c r="DH25" s="984"/>
      <c r="DI25" s="984"/>
      <c r="DJ25" s="984"/>
      <c r="DK25" s="985"/>
      <c r="DL25" s="983" t="s">
        <v>509</v>
      </c>
      <c r="DM25" s="984"/>
      <c r="DN25" s="984"/>
      <c r="DO25" s="984"/>
      <c r="DP25" s="985"/>
      <c r="DQ25" s="983" t="s">
        <v>509</v>
      </c>
      <c r="DR25" s="984"/>
      <c r="DS25" s="984"/>
      <c r="DT25" s="984"/>
      <c r="DU25" s="985"/>
      <c r="DV25" s="986"/>
      <c r="DW25" s="987"/>
      <c r="DX25" s="987"/>
      <c r="DY25" s="987"/>
      <c r="DZ25" s="988"/>
      <c r="EA25" s="197"/>
    </row>
    <row r="26" spans="1:131" s="198" customFormat="1" ht="26.25" customHeight="1" x14ac:dyDescent="0.15">
      <c r="A26" s="989" t="s">
        <v>350</v>
      </c>
      <c r="B26" s="990"/>
      <c r="C26" s="990"/>
      <c r="D26" s="990"/>
      <c r="E26" s="990"/>
      <c r="F26" s="990"/>
      <c r="G26" s="990"/>
      <c r="H26" s="990"/>
      <c r="I26" s="990"/>
      <c r="J26" s="990"/>
      <c r="K26" s="990"/>
      <c r="L26" s="990"/>
      <c r="M26" s="990"/>
      <c r="N26" s="990"/>
      <c r="O26" s="990"/>
      <c r="P26" s="991"/>
      <c r="Q26" s="995" t="s">
        <v>379</v>
      </c>
      <c r="R26" s="996"/>
      <c r="S26" s="996"/>
      <c r="T26" s="996"/>
      <c r="U26" s="997"/>
      <c r="V26" s="995" t="s">
        <v>380</v>
      </c>
      <c r="W26" s="996"/>
      <c r="X26" s="996"/>
      <c r="Y26" s="996"/>
      <c r="Z26" s="997"/>
      <c r="AA26" s="995" t="s">
        <v>381</v>
      </c>
      <c r="AB26" s="996"/>
      <c r="AC26" s="996"/>
      <c r="AD26" s="996"/>
      <c r="AE26" s="996"/>
      <c r="AF26" s="1053" t="s">
        <v>382</v>
      </c>
      <c r="AG26" s="1002"/>
      <c r="AH26" s="1002"/>
      <c r="AI26" s="1002"/>
      <c r="AJ26" s="1054"/>
      <c r="AK26" s="996" t="s">
        <v>383</v>
      </c>
      <c r="AL26" s="996"/>
      <c r="AM26" s="996"/>
      <c r="AN26" s="996"/>
      <c r="AO26" s="997"/>
      <c r="AP26" s="995" t="s">
        <v>384</v>
      </c>
      <c r="AQ26" s="996"/>
      <c r="AR26" s="996"/>
      <c r="AS26" s="996"/>
      <c r="AT26" s="997"/>
      <c r="AU26" s="995" t="s">
        <v>385</v>
      </c>
      <c r="AV26" s="996"/>
      <c r="AW26" s="996"/>
      <c r="AX26" s="996"/>
      <c r="AY26" s="997"/>
      <c r="AZ26" s="995" t="s">
        <v>386</v>
      </c>
      <c r="BA26" s="996"/>
      <c r="BB26" s="996"/>
      <c r="BC26" s="996"/>
      <c r="BD26" s="997"/>
      <c r="BE26" s="995" t="s">
        <v>357</v>
      </c>
      <c r="BF26" s="996"/>
      <c r="BG26" s="996"/>
      <c r="BH26" s="996"/>
      <c r="BI26" s="1011"/>
      <c r="BJ26" s="203"/>
      <c r="BK26" s="203"/>
      <c r="BL26" s="203"/>
      <c r="BM26" s="203"/>
      <c r="BN26" s="203"/>
      <c r="BO26" s="216"/>
      <c r="BP26" s="216"/>
      <c r="BQ26" s="213">
        <v>20</v>
      </c>
      <c r="BR26" s="214"/>
      <c r="BS26" s="1008" t="s">
        <v>573</v>
      </c>
      <c r="BT26" s="1009"/>
      <c r="BU26" s="1009"/>
      <c r="BV26" s="1009"/>
      <c r="BW26" s="1009"/>
      <c r="BX26" s="1009"/>
      <c r="BY26" s="1009"/>
      <c r="BZ26" s="1009"/>
      <c r="CA26" s="1009"/>
      <c r="CB26" s="1009"/>
      <c r="CC26" s="1009"/>
      <c r="CD26" s="1009"/>
      <c r="CE26" s="1009"/>
      <c r="CF26" s="1009"/>
      <c r="CG26" s="1010"/>
      <c r="CH26" s="983">
        <v>11</v>
      </c>
      <c r="CI26" s="984"/>
      <c r="CJ26" s="984"/>
      <c r="CK26" s="984"/>
      <c r="CL26" s="985"/>
      <c r="CM26" s="983">
        <v>303</v>
      </c>
      <c r="CN26" s="984"/>
      <c r="CO26" s="984"/>
      <c r="CP26" s="984"/>
      <c r="CQ26" s="985"/>
      <c r="CR26" s="983">
        <v>20</v>
      </c>
      <c r="CS26" s="984"/>
      <c r="CT26" s="984"/>
      <c r="CU26" s="984"/>
      <c r="CV26" s="985"/>
      <c r="CW26" s="983" t="s">
        <v>509</v>
      </c>
      <c r="CX26" s="984"/>
      <c r="CY26" s="984"/>
      <c r="CZ26" s="984"/>
      <c r="DA26" s="985"/>
      <c r="DB26" s="983" t="s">
        <v>509</v>
      </c>
      <c r="DC26" s="984"/>
      <c r="DD26" s="984"/>
      <c r="DE26" s="984"/>
      <c r="DF26" s="985"/>
      <c r="DG26" s="983" t="s">
        <v>509</v>
      </c>
      <c r="DH26" s="984"/>
      <c r="DI26" s="984"/>
      <c r="DJ26" s="984"/>
      <c r="DK26" s="985"/>
      <c r="DL26" s="983" t="s">
        <v>509</v>
      </c>
      <c r="DM26" s="984"/>
      <c r="DN26" s="984"/>
      <c r="DO26" s="984"/>
      <c r="DP26" s="985"/>
      <c r="DQ26" s="983" t="s">
        <v>509</v>
      </c>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t="s">
        <v>574</v>
      </c>
      <c r="BT27" s="1009"/>
      <c r="BU27" s="1009"/>
      <c r="BV27" s="1009"/>
      <c r="BW27" s="1009"/>
      <c r="BX27" s="1009"/>
      <c r="BY27" s="1009"/>
      <c r="BZ27" s="1009"/>
      <c r="CA27" s="1009"/>
      <c r="CB27" s="1009"/>
      <c r="CC27" s="1009"/>
      <c r="CD27" s="1009"/>
      <c r="CE27" s="1009"/>
      <c r="CF27" s="1009"/>
      <c r="CG27" s="1010"/>
      <c r="CH27" s="983">
        <v>5</v>
      </c>
      <c r="CI27" s="984"/>
      <c r="CJ27" s="984"/>
      <c r="CK27" s="984"/>
      <c r="CL27" s="985"/>
      <c r="CM27" s="983">
        <v>25</v>
      </c>
      <c r="CN27" s="984"/>
      <c r="CO27" s="984"/>
      <c r="CP27" s="984"/>
      <c r="CQ27" s="985"/>
      <c r="CR27" s="983">
        <v>16</v>
      </c>
      <c r="CS27" s="984"/>
      <c r="CT27" s="984"/>
      <c r="CU27" s="984"/>
      <c r="CV27" s="985"/>
      <c r="CW27" s="983" t="s">
        <v>509</v>
      </c>
      <c r="CX27" s="984"/>
      <c r="CY27" s="984"/>
      <c r="CZ27" s="984"/>
      <c r="DA27" s="985"/>
      <c r="DB27" s="983" t="s">
        <v>509</v>
      </c>
      <c r="DC27" s="984"/>
      <c r="DD27" s="984"/>
      <c r="DE27" s="984"/>
      <c r="DF27" s="985"/>
      <c r="DG27" s="983" t="s">
        <v>509</v>
      </c>
      <c r="DH27" s="984"/>
      <c r="DI27" s="984"/>
      <c r="DJ27" s="984"/>
      <c r="DK27" s="985"/>
      <c r="DL27" s="983" t="s">
        <v>509</v>
      </c>
      <c r="DM27" s="984"/>
      <c r="DN27" s="984"/>
      <c r="DO27" s="984"/>
      <c r="DP27" s="985"/>
      <c r="DQ27" s="983" t="s">
        <v>509</v>
      </c>
      <c r="DR27" s="984"/>
      <c r="DS27" s="984"/>
      <c r="DT27" s="984"/>
      <c r="DU27" s="985"/>
      <c r="DV27" s="986"/>
      <c r="DW27" s="987"/>
      <c r="DX27" s="987"/>
      <c r="DY27" s="987"/>
      <c r="DZ27" s="988"/>
      <c r="EA27" s="197"/>
    </row>
    <row r="28" spans="1:131" s="198" customFormat="1" ht="26.25" customHeight="1" thickTop="1" x14ac:dyDescent="0.15">
      <c r="A28" s="217">
        <v>1</v>
      </c>
      <c r="B28" s="1044" t="s">
        <v>387</v>
      </c>
      <c r="C28" s="1045"/>
      <c r="D28" s="1045"/>
      <c r="E28" s="1045"/>
      <c r="F28" s="1045"/>
      <c r="G28" s="1045"/>
      <c r="H28" s="1045"/>
      <c r="I28" s="1045"/>
      <c r="J28" s="1045"/>
      <c r="K28" s="1045"/>
      <c r="L28" s="1045"/>
      <c r="M28" s="1045"/>
      <c r="N28" s="1045"/>
      <c r="O28" s="1045"/>
      <c r="P28" s="1046"/>
      <c r="Q28" s="1047">
        <v>219426</v>
      </c>
      <c r="R28" s="1048"/>
      <c r="S28" s="1048"/>
      <c r="T28" s="1048"/>
      <c r="U28" s="1048"/>
      <c r="V28" s="1048">
        <v>216991</v>
      </c>
      <c r="W28" s="1048"/>
      <c r="X28" s="1048"/>
      <c r="Y28" s="1048"/>
      <c r="Z28" s="1048"/>
      <c r="AA28" s="1048">
        <v>2435</v>
      </c>
      <c r="AB28" s="1048"/>
      <c r="AC28" s="1048"/>
      <c r="AD28" s="1048"/>
      <c r="AE28" s="1049"/>
      <c r="AF28" s="1050">
        <v>2435</v>
      </c>
      <c r="AG28" s="1048"/>
      <c r="AH28" s="1048"/>
      <c r="AI28" s="1048"/>
      <c r="AJ28" s="1051"/>
      <c r="AK28" s="1052">
        <v>20836</v>
      </c>
      <c r="AL28" s="1040"/>
      <c r="AM28" s="1040"/>
      <c r="AN28" s="1040"/>
      <c r="AO28" s="1040"/>
      <c r="AP28" s="1040" t="s">
        <v>509</v>
      </c>
      <c r="AQ28" s="1040"/>
      <c r="AR28" s="1040"/>
      <c r="AS28" s="1040"/>
      <c r="AT28" s="1040"/>
      <c r="AU28" s="1040" t="s">
        <v>509</v>
      </c>
      <c r="AV28" s="1040"/>
      <c r="AW28" s="1040"/>
      <c r="AX28" s="1040"/>
      <c r="AY28" s="1040"/>
      <c r="AZ28" s="1041" t="s">
        <v>509</v>
      </c>
      <c r="BA28" s="1041"/>
      <c r="BB28" s="1041"/>
      <c r="BC28" s="1041"/>
      <c r="BD28" s="1041"/>
      <c r="BE28" s="1042"/>
      <c r="BF28" s="1042"/>
      <c r="BG28" s="1042"/>
      <c r="BH28" s="1042"/>
      <c r="BI28" s="1043"/>
      <c r="BJ28" s="203"/>
      <c r="BK28" s="203"/>
      <c r="BL28" s="203"/>
      <c r="BM28" s="203"/>
      <c r="BN28" s="203"/>
      <c r="BO28" s="216"/>
      <c r="BP28" s="216"/>
      <c r="BQ28" s="213">
        <v>22</v>
      </c>
      <c r="BR28" s="214"/>
      <c r="BS28" s="1008" t="s">
        <v>575</v>
      </c>
      <c r="BT28" s="1009"/>
      <c r="BU28" s="1009"/>
      <c r="BV28" s="1009"/>
      <c r="BW28" s="1009"/>
      <c r="BX28" s="1009"/>
      <c r="BY28" s="1009"/>
      <c r="BZ28" s="1009"/>
      <c r="CA28" s="1009"/>
      <c r="CB28" s="1009"/>
      <c r="CC28" s="1009"/>
      <c r="CD28" s="1009"/>
      <c r="CE28" s="1009"/>
      <c r="CF28" s="1009"/>
      <c r="CG28" s="1010"/>
      <c r="CH28" s="983">
        <v>8</v>
      </c>
      <c r="CI28" s="984"/>
      <c r="CJ28" s="984"/>
      <c r="CK28" s="984"/>
      <c r="CL28" s="985"/>
      <c r="CM28" s="983">
        <v>850</v>
      </c>
      <c r="CN28" s="984"/>
      <c r="CO28" s="984"/>
      <c r="CP28" s="984"/>
      <c r="CQ28" s="985"/>
      <c r="CR28" s="983">
        <v>602</v>
      </c>
      <c r="CS28" s="984"/>
      <c r="CT28" s="984"/>
      <c r="CU28" s="984"/>
      <c r="CV28" s="985"/>
      <c r="CW28" s="983" t="s">
        <v>509</v>
      </c>
      <c r="CX28" s="984"/>
      <c r="CY28" s="984"/>
      <c r="CZ28" s="984"/>
      <c r="DA28" s="985"/>
      <c r="DB28" s="983" t="s">
        <v>509</v>
      </c>
      <c r="DC28" s="984"/>
      <c r="DD28" s="984"/>
      <c r="DE28" s="984"/>
      <c r="DF28" s="985"/>
      <c r="DG28" s="983" t="s">
        <v>509</v>
      </c>
      <c r="DH28" s="984"/>
      <c r="DI28" s="984"/>
      <c r="DJ28" s="984"/>
      <c r="DK28" s="985"/>
      <c r="DL28" s="983" t="s">
        <v>509</v>
      </c>
      <c r="DM28" s="984"/>
      <c r="DN28" s="984"/>
      <c r="DO28" s="984"/>
      <c r="DP28" s="985"/>
      <c r="DQ28" s="983" t="s">
        <v>509</v>
      </c>
      <c r="DR28" s="984"/>
      <c r="DS28" s="984"/>
      <c r="DT28" s="984"/>
      <c r="DU28" s="985"/>
      <c r="DV28" s="986"/>
      <c r="DW28" s="987"/>
      <c r="DX28" s="987"/>
      <c r="DY28" s="987"/>
      <c r="DZ28" s="988"/>
      <c r="EA28" s="197"/>
    </row>
    <row r="29" spans="1:131" s="198" customFormat="1" ht="26.25" customHeight="1" x14ac:dyDescent="0.15">
      <c r="A29" s="217">
        <v>2</v>
      </c>
      <c r="B29" s="1031" t="s">
        <v>388</v>
      </c>
      <c r="C29" s="1032"/>
      <c r="D29" s="1032"/>
      <c r="E29" s="1032"/>
      <c r="F29" s="1032"/>
      <c r="G29" s="1032"/>
      <c r="H29" s="1032"/>
      <c r="I29" s="1032"/>
      <c r="J29" s="1032"/>
      <c r="K29" s="1032"/>
      <c r="L29" s="1032"/>
      <c r="M29" s="1032"/>
      <c r="N29" s="1032"/>
      <c r="O29" s="1032"/>
      <c r="P29" s="1033"/>
      <c r="Q29" s="1037">
        <v>43982</v>
      </c>
      <c r="R29" s="1038"/>
      <c r="S29" s="1038"/>
      <c r="T29" s="1038"/>
      <c r="U29" s="1038"/>
      <c r="V29" s="1038">
        <v>43074</v>
      </c>
      <c r="W29" s="1038"/>
      <c r="X29" s="1038"/>
      <c r="Y29" s="1038"/>
      <c r="Z29" s="1038"/>
      <c r="AA29" s="1038">
        <v>908</v>
      </c>
      <c r="AB29" s="1038"/>
      <c r="AC29" s="1038"/>
      <c r="AD29" s="1038"/>
      <c r="AE29" s="1039"/>
      <c r="AF29" s="1013">
        <v>908</v>
      </c>
      <c r="AG29" s="1014"/>
      <c r="AH29" s="1014"/>
      <c r="AI29" s="1014"/>
      <c r="AJ29" s="1015"/>
      <c r="AK29" s="974">
        <v>20608</v>
      </c>
      <c r="AL29" s="965"/>
      <c r="AM29" s="965"/>
      <c r="AN29" s="965"/>
      <c r="AO29" s="965"/>
      <c r="AP29" s="965" t="s">
        <v>509</v>
      </c>
      <c r="AQ29" s="965"/>
      <c r="AR29" s="965"/>
      <c r="AS29" s="965"/>
      <c r="AT29" s="965"/>
      <c r="AU29" s="965" t="s">
        <v>509</v>
      </c>
      <c r="AV29" s="965"/>
      <c r="AW29" s="965"/>
      <c r="AX29" s="965"/>
      <c r="AY29" s="965"/>
      <c r="AZ29" s="1036" t="s">
        <v>509</v>
      </c>
      <c r="BA29" s="1036"/>
      <c r="BB29" s="1036"/>
      <c r="BC29" s="1036"/>
      <c r="BD29" s="1036"/>
      <c r="BE29" s="1026"/>
      <c r="BF29" s="1026"/>
      <c r="BG29" s="1026"/>
      <c r="BH29" s="1026"/>
      <c r="BI29" s="1027"/>
      <c r="BJ29" s="203"/>
      <c r="BK29" s="203"/>
      <c r="BL29" s="203"/>
      <c r="BM29" s="203"/>
      <c r="BN29" s="203"/>
      <c r="BO29" s="216"/>
      <c r="BP29" s="216"/>
      <c r="BQ29" s="213">
        <v>23</v>
      </c>
      <c r="BR29" s="214"/>
      <c r="BS29" s="1008" t="s">
        <v>576</v>
      </c>
      <c r="BT29" s="1009"/>
      <c r="BU29" s="1009"/>
      <c r="BV29" s="1009"/>
      <c r="BW29" s="1009"/>
      <c r="BX29" s="1009"/>
      <c r="BY29" s="1009"/>
      <c r="BZ29" s="1009"/>
      <c r="CA29" s="1009"/>
      <c r="CB29" s="1009"/>
      <c r="CC29" s="1009"/>
      <c r="CD29" s="1009"/>
      <c r="CE29" s="1009"/>
      <c r="CF29" s="1009"/>
      <c r="CG29" s="1010"/>
      <c r="CH29" s="983">
        <v>-3</v>
      </c>
      <c r="CI29" s="984"/>
      <c r="CJ29" s="984"/>
      <c r="CK29" s="984"/>
      <c r="CL29" s="985"/>
      <c r="CM29" s="983">
        <v>-766</v>
      </c>
      <c r="CN29" s="984"/>
      <c r="CO29" s="984"/>
      <c r="CP29" s="984"/>
      <c r="CQ29" s="985"/>
      <c r="CR29" s="983">
        <v>1900</v>
      </c>
      <c r="CS29" s="984"/>
      <c r="CT29" s="984"/>
      <c r="CU29" s="984"/>
      <c r="CV29" s="985"/>
      <c r="CW29" s="983">
        <v>1640</v>
      </c>
      <c r="CX29" s="984"/>
      <c r="CY29" s="984"/>
      <c r="CZ29" s="984"/>
      <c r="DA29" s="985"/>
      <c r="DB29" s="983">
        <v>1787</v>
      </c>
      <c r="DC29" s="984"/>
      <c r="DD29" s="984"/>
      <c r="DE29" s="984"/>
      <c r="DF29" s="985"/>
      <c r="DG29" s="983" t="s">
        <v>509</v>
      </c>
      <c r="DH29" s="984"/>
      <c r="DI29" s="984"/>
      <c r="DJ29" s="984"/>
      <c r="DK29" s="985"/>
      <c r="DL29" s="983" t="s">
        <v>509</v>
      </c>
      <c r="DM29" s="984"/>
      <c r="DN29" s="984"/>
      <c r="DO29" s="984"/>
      <c r="DP29" s="985"/>
      <c r="DQ29" s="983" t="s">
        <v>509</v>
      </c>
      <c r="DR29" s="984"/>
      <c r="DS29" s="984"/>
      <c r="DT29" s="984"/>
      <c r="DU29" s="985"/>
      <c r="DV29" s="986"/>
      <c r="DW29" s="987"/>
      <c r="DX29" s="987"/>
      <c r="DY29" s="987"/>
      <c r="DZ29" s="988"/>
      <c r="EA29" s="197"/>
    </row>
    <row r="30" spans="1:131" s="198" customFormat="1" ht="26.25" customHeight="1" x14ac:dyDescent="0.15">
      <c r="A30" s="217">
        <v>3</v>
      </c>
      <c r="B30" s="1031" t="s">
        <v>389</v>
      </c>
      <c r="C30" s="1032"/>
      <c r="D30" s="1032"/>
      <c r="E30" s="1032"/>
      <c r="F30" s="1032"/>
      <c r="G30" s="1032"/>
      <c r="H30" s="1032"/>
      <c r="I30" s="1032"/>
      <c r="J30" s="1032"/>
      <c r="K30" s="1032"/>
      <c r="L30" s="1032"/>
      <c r="M30" s="1032"/>
      <c r="N30" s="1032"/>
      <c r="O30" s="1032"/>
      <c r="P30" s="1033"/>
      <c r="Q30" s="1037">
        <v>153307</v>
      </c>
      <c r="R30" s="1038"/>
      <c r="S30" s="1038"/>
      <c r="T30" s="1038"/>
      <c r="U30" s="1038"/>
      <c r="V30" s="1038">
        <v>152364</v>
      </c>
      <c r="W30" s="1038"/>
      <c r="X30" s="1038"/>
      <c r="Y30" s="1038"/>
      <c r="Z30" s="1038"/>
      <c r="AA30" s="1038">
        <v>943</v>
      </c>
      <c r="AB30" s="1038"/>
      <c r="AC30" s="1038"/>
      <c r="AD30" s="1038"/>
      <c r="AE30" s="1039"/>
      <c r="AF30" s="1013">
        <v>943</v>
      </c>
      <c r="AG30" s="1014"/>
      <c r="AH30" s="1014"/>
      <c r="AI30" s="1014"/>
      <c r="AJ30" s="1015"/>
      <c r="AK30" s="974">
        <v>22279</v>
      </c>
      <c r="AL30" s="965"/>
      <c r="AM30" s="965"/>
      <c r="AN30" s="965"/>
      <c r="AO30" s="965"/>
      <c r="AP30" s="965" t="s">
        <v>509</v>
      </c>
      <c r="AQ30" s="965"/>
      <c r="AR30" s="965"/>
      <c r="AS30" s="965"/>
      <c r="AT30" s="965"/>
      <c r="AU30" s="965" t="s">
        <v>509</v>
      </c>
      <c r="AV30" s="965"/>
      <c r="AW30" s="965"/>
      <c r="AX30" s="965"/>
      <c r="AY30" s="965"/>
      <c r="AZ30" s="1036" t="s">
        <v>509</v>
      </c>
      <c r="BA30" s="1036"/>
      <c r="BB30" s="1036"/>
      <c r="BC30" s="1036"/>
      <c r="BD30" s="1036"/>
      <c r="BE30" s="1026"/>
      <c r="BF30" s="1026"/>
      <c r="BG30" s="1026"/>
      <c r="BH30" s="1026"/>
      <c r="BI30" s="1027"/>
      <c r="BJ30" s="203"/>
      <c r="BK30" s="203"/>
      <c r="BL30" s="203"/>
      <c r="BM30" s="203"/>
      <c r="BN30" s="203"/>
      <c r="BO30" s="216"/>
      <c r="BP30" s="216"/>
      <c r="BQ30" s="213">
        <v>24</v>
      </c>
      <c r="BR30" s="214"/>
      <c r="BS30" s="1008" t="s">
        <v>577</v>
      </c>
      <c r="BT30" s="1009"/>
      <c r="BU30" s="1009"/>
      <c r="BV30" s="1009"/>
      <c r="BW30" s="1009"/>
      <c r="BX30" s="1009"/>
      <c r="BY30" s="1009"/>
      <c r="BZ30" s="1009"/>
      <c r="CA30" s="1009"/>
      <c r="CB30" s="1009"/>
      <c r="CC30" s="1009"/>
      <c r="CD30" s="1009"/>
      <c r="CE30" s="1009"/>
      <c r="CF30" s="1009"/>
      <c r="CG30" s="1010"/>
      <c r="CH30" s="983">
        <v>48</v>
      </c>
      <c r="CI30" s="984"/>
      <c r="CJ30" s="984"/>
      <c r="CK30" s="984"/>
      <c r="CL30" s="985"/>
      <c r="CM30" s="983">
        <v>1759</v>
      </c>
      <c r="CN30" s="984"/>
      <c r="CO30" s="984"/>
      <c r="CP30" s="984"/>
      <c r="CQ30" s="985"/>
      <c r="CR30" s="983">
        <v>788</v>
      </c>
      <c r="CS30" s="984"/>
      <c r="CT30" s="984"/>
      <c r="CU30" s="984"/>
      <c r="CV30" s="985"/>
      <c r="CW30" s="983" t="s">
        <v>509</v>
      </c>
      <c r="CX30" s="984"/>
      <c r="CY30" s="984"/>
      <c r="CZ30" s="984"/>
      <c r="DA30" s="985"/>
      <c r="DB30" s="983" t="s">
        <v>509</v>
      </c>
      <c r="DC30" s="984"/>
      <c r="DD30" s="984"/>
      <c r="DE30" s="984"/>
      <c r="DF30" s="985"/>
      <c r="DG30" s="983" t="s">
        <v>509</v>
      </c>
      <c r="DH30" s="984"/>
      <c r="DI30" s="984"/>
      <c r="DJ30" s="984"/>
      <c r="DK30" s="985"/>
      <c r="DL30" s="983" t="s">
        <v>509</v>
      </c>
      <c r="DM30" s="984"/>
      <c r="DN30" s="984"/>
      <c r="DO30" s="984"/>
      <c r="DP30" s="985"/>
      <c r="DQ30" s="983" t="s">
        <v>509</v>
      </c>
      <c r="DR30" s="984"/>
      <c r="DS30" s="984"/>
      <c r="DT30" s="984"/>
      <c r="DU30" s="985"/>
      <c r="DV30" s="986"/>
      <c r="DW30" s="987"/>
      <c r="DX30" s="987"/>
      <c r="DY30" s="987"/>
      <c r="DZ30" s="988"/>
      <c r="EA30" s="197"/>
    </row>
    <row r="31" spans="1:131" s="198" customFormat="1" ht="26.25" customHeight="1" x14ac:dyDescent="0.15">
      <c r="A31" s="217">
        <v>4</v>
      </c>
      <c r="B31" s="1031" t="s">
        <v>390</v>
      </c>
      <c r="C31" s="1032"/>
      <c r="D31" s="1032"/>
      <c r="E31" s="1032"/>
      <c r="F31" s="1032"/>
      <c r="G31" s="1032"/>
      <c r="H31" s="1032"/>
      <c r="I31" s="1032"/>
      <c r="J31" s="1032"/>
      <c r="K31" s="1032"/>
      <c r="L31" s="1032"/>
      <c r="M31" s="1032"/>
      <c r="N31" s="1032"/>
      <c r="O31" s="1032"/>
      <c r="P31" s="1033"/>
      <c r="Q31" s="1037">
        <v>85</v>
      </c>
      <c r="R31" s="1038"/>
      <c r="S31" s="1038"/>
      <c r="T31" s="1038"/>
      <c r="U31" s="1038"/>
      <c r="V31" s="1038">
        <v>55</v>
      </c>
      <c r="W31" s="1038"/>
      <c r="X31" s="1038"/>
      <c r="Y31" s="1038"/>
      <c r="Z31" s="1038"/>
      <c r="AA31" s="1038">
        <v>30</v>
      </c>
      <c r="AB31" s="1038"/>
      <c r="AC31" s="1038"/>
      <c r="AD31" s="1038"/>
      <c r="AE31" s="1039"/>
      <c r="AF31" s="1013">
        <v>30</v>
      </c>
      <c r="AG31" s="1014"/>
      <c r="AH31" s="1014"/>
      <c r="AI31" s="1014"/>
      <c r="AJ31" s="1015"/>
      <c r="AK31" s="974">
        <v>35</v>
      </c>
      <c r="AL31" s="965"/>
      <c r="AM31" s="965"/>
      <c r="AN31" s="965"/>
      <c r="AO31" s="965"/>
      <c r="AP31" s="965" t="s">
        <v>509</v>
      </c>
      <c r="AQ31" s="965"/>
      <c r="AR31" s="965"/>
      <c r="AS31" s="965"/>
      <c r="AT31" s="965"/>
      <c r="AU31" s="965" t="s">
        <v>509</v>
      </c>
      <c r="AV31" s="965"/>
      <c r="AW31" s="965"/>
      <c r="AX31" s="965"/>
      <c r="AY31" s="965"/>
      <c r="AZ31" s="1036" t="s">
        <v>509</v>
      </c>
      <c r="BA31" s="1036"/>
      <c r="BB31" s="1036"/>
      <c r="BC31" s="1036"/>
      <c r="BD31" s="1036"/>
      <c r="BE31" s="1026"/>
      <c r="BF31" s="1026"/>
      <c r="BG31" s="1026"/>
      <c r="BH31" s="1026"/>
      <c r="BI31" s="1027"/>
      <c r="BJ31" s="203"/>
      <c r="BK31" s="203"/>
      <c r="BL31" s="203"/>
      <c r="BM31" s="203"/>
      <c r="BN31" s="203"/>
      <c r="BO31" s="216"/>
      <c r="BP31" s="216"/>
      <c r="BQ31" s="213">
        <v>25</v>
      </c>
      <c r="BR31" s="214"/>
      <c r="BS31" s="1008" t="s">
        <v>578</v>
      </c>
      <c r="BT31" s="1009"/>
      <c r="BU31" s="1009"/>
      <c r="BV31" s="1009"/>
      <c r="BW31" s="1009"/>
      <c r="BX31" s="1009"/>
      <c r="BY31" s="1009"/>
      <c r="BZ31" s="1009"/>
      <c r="CA31" s="1009"/>
      <c r="CB31" s="1009"/>
      <c r="CC31" s="1009"/>
      <c r="CD31" s="1009"/>
      <c r="CE31" s="1009"/>
      <c r="CF31" s="1009"/>
      <c r="CG31" s="1010"/>
      <c r="CH31" s="983">
        <v>251</v>
      </c>
      <c r="CI31" s="984"/>
      <c r="CJ31" s="984"/>
      <c r="CK31" s="984"/>
      <c r="CL31" s="985"/>
      <c r="CM31" s="983">
        <v>3090</v>
      </c>
      <c r="CN31" s="984"/>
      <c r="CO31" s="984"/>
      <c r="CP31" s="984"/>
      <c r="CQ31" s="985"/>
      <c r="CR31" s="983">
        <v>77</v>
      </c>
      <c r="CS31" s="984"/>
      <c r="CT31" s="984"/>
      <c r="CU31" s="984"/>
      <c r="CV31" s="985"/>
      <c r="CW31" s="983" t="s">
        <v>509</v>
      </c>
      <c r="CX31" s="984"/>
      <c r="CY31" s="984"/>
      <c r="CZ31" s="984"/>
      <c r="DA31" s="985"/>
      <c r="DB31" s="983" t="s">
        <v>509</v>
      </c>
      <c r="DC31" s="984"/>
      <c r="DD31" s="984"/>
      <c r="DE31" s="984"/>
      <c r="DF31" s="985"/>
      <c r="DG31" s="983" t="s">
        <v>509</v>
      </c>
      <c r="DH31" s="984"/>
      <c r="DI31" s="984"/>
      <c r="DJ31" s="984"/>
      <c r="DK31" s="985"/>
      <c r="DL31" s="983" t="s">
        <v>509</v>
      </c>
      <c r="DM31" s="984"/>
      <c r="DN31" s="984"/>
      <c r="DO31" s="984"/>
      <c r="DP31" s="985"/>
      <c r="DQ31" s="983" t="s">
        <v>509</v>
      </c>
      <c r="DR31" s="984"/>
      <c r="DS31" s="984"/>
      <c r="DT31" s="984"/>
      <c r="DU31" s="985"/>
      <c r="DV31" s="986"/>
      <c r="DW31" s="987"/>
      <c r="DX31" s="987"/>
      <c r="DY31" s="987"/>
      <c r="DZ31" s="988"/>
      <c r="EA31" s="197"/>
    </row>
    <row r="32" spans="1:131" s="198" customFormat="1" ht="26.25" customHeight="1" x14ac:dyDescent="0.15">
      <c r="A32" s="217">
        <v>5</v>
      </c>
      <c r="B32" s="1031" t="s">
        <v>391</v>
      </c>
      <c r="C32" s="1032"/>
      <c r="D32" s="1032"/>
      <c r="E32" s="1032"/>
      <c r="F32" s="1032"/>
      <c r="G32" s="1032"/>
      <c r="H32" s="1032"/>
      <c r="I32" s="1032"/>
      <c r="J32" s="1032"/>
      <c r="K32" s="1032"/>
      <c r="L32" s="1032"/>
      <c r="M32" s="1032"/>
      <c r="N32" s="1032"/>
      <c r="O32" s="1032"/>
      <c r="P32" s="1033"/>
      <c r="Q32" s="1037">
        <v>29169</v>
      </c>
      <c r="R32" s="1038"/>
      <c r="S32" s="1038"/>
      <c r="T32" s="1038"/>
      <c r="U32" s="1038"/>
      <c r="V32" s="1038">
        <v>30155</v>
      </c>
      <c r="W32" s="1038"/>
      <c r="X32" s="1038"/>
      <c r="Y32" s="1038"/>
      <c r="Z32" s="1038"/>
      <c r="AA32" s="1038">
        <v>-986</v>
      </c>
      <c r="AB32" s="1038"/>
      <c r="AC32" s="1038"/>
      <c r="AD32" s="1038"/>
      <c r="AE32" s="1039"/>
      <c r="AF32" s="1013">
        <v>885</v>
      </c>
      <c r="AG32" s="1014"/>
      <c r="AH32" s="1014"/>
      <c r="AI32" s="1014"/>
      <c r="AJ32" s="1015"/>
      <c r="AK32" s="974">
        <v>6976</v>
      </c>
      <c r="AL32" s="965"/>
      <c r="AM32" s="965"/>
      <c r="AN32" s="965"/>
      <c r="AO32" s="965"/>
      <c r="AP32" s="965">
        <v>28137</v>
      </c>
      <c r="AQ32" s="965"/>
      <c r="AR32" s="965"/>
      <c r="AS32" s="965"/>
      <c r="AT32" s="965"/>
      <c r="AU32" s="965">
        <v>17047</v>
      </c>
      <c r="AV32" s="965"/>
      <c r="AW32" s="965"/>
      <c r="AX32" s="965"/>
      <c r="AY32" s="965"/>
      <c r="AZ32" s="1036" t="s">
        <v>509</v>
      </c>
      <c r="BA32" s="1036"/>
      <c r="BB32" s="1036"/>
      <c r="BC32" s="1036"/>
      <c r="BD32" s="1036"/>
      <c r="BE32" s="1026" t="s">
        <v>392</v>
      </c>
      <c r="BF32" s="1026"/>
      <c r="BG32" s="1026"/>
      <c r="BH32" s="1026"/>
      <c r="BI32" s="1027"/>
      <c r="BJ32" s="203"/>
      <c r="BK32" s="203"/>
      <c r="BL32" s="203"/>
      <c r="BM32" s="203"/>
      <c r="BN32" s="203"/>
      <c r="BO32" s="216"/>
      <c r="BP32" s="216"/>
      <c r="BQ32" s="213">
        <v>26</v>
      </c>
      <c r="BR32" s="214"/>
      <c r="BS32" s="1008" t="s">
        <v>579</v>
      </c>
      <c r="BT32" s="1009"/>
      <c r="BU32" s="1009"/>
      <c r="BV32" s="1009"/>
      <c r="BW32" s="1009"/>
      <c r="BX32" s="1009"/>
      <c r="BY32" s="1009"/>
      <c r="BZ32" s="1009"/>
      <c r="CA32" s="1009"/>
      <c r="CB32" s="1009"/>
      <c r="CC32" s="1009"/>
      <c r="CD32" s="1009"/>
      <c r="CE32" s="1009"/>
      <c r="CF32" s="1009"/>
      <c r="CG32" s="1010"/>
      <c r="CH32" s="983">
        <v>187</v>
      </c>
      <c r="CI32" s="984"/>
      <c r="CJ32" s="984"/>
      <c r="CK32" s="984"/>
      <c r="CL32" s="985"/>
      <c r="CM32" s="983">
        <v>1045</v>
      </c>
      <c r="CN32" s="984"/>
      <c r="CO32" s="984"/>
      <c r="CP32" s="984"/>
      <c r="CQ32" s="985"/>
      <c r="CR32" s="983">
        <v>82</v>
      </c>
      <c r="CS32" s="984"/>
      <c r="CT32" s="984"/>
      <c r="CU32" s="984"/>
      <c r="CV32" s="985"/>
      <c r="CW32" s="983" t="s">
        <v>509</v>
      </c>
      <c r="CX32" s="984"/>
      <c r="CY32" s="984"/>
      <c r="CZ32" s="984"/>
      <c r="DA32" s="985"/>
      <c r="DB32" s="983" t="s">
        <v>509</v>
      </c>
      <c r="DC32" s="984"/>
      <c r="DD32" s="984"/>
      <c r="DE32" s="984"/>
      <c r="DF32" s="985"/>
      <c r="DG32" s="983" t="s">
        <v>509</v>
      </c>
      <c r="DH32" s="984"/>
      <c r="DI32" s="984"/>
      <c r="DJ32" s="984"/>
      <c r="DK32" s="985"/>
      <c r="DL32" s="983" t="s">
        <v>509</v>
      </c>
      <c r="DM32" s="984"/>
      <c r="DN32" s="984"/>
      <c r="DO32" s="984"/>
      <c r="DP32" s="985"/>
      <c r="DQ32" s="983" t="s">
        <v>509</v>
      </c>
      <c r="DR32" s="984"/>
      <c r="DS32" s="984"/>
      <c r="DT32" s="984"/>
      <c r="DU32" s="985"/>
      <c r="DV32" s="986"/>
      <c r="DW32" s="987"/>
      <c r="DX32" s="987"/>
      <c r="DY32" s="987"/>
      <c r="DZ32" s="988"/>
      <c r="EA32" s="197"/>
    </row>
    <row r="33" spans="1:131" s="198" customFormat="1" ht="26.25" customHeight="1" x14ac:dyDescent="0.15">
      <c r="A33" s="217">
        <v>6</v>
      </c>
      <c r="B33" s="1031" t="s">
        <v>393</v>
      </c>
      <c r="C33" s="1032"/>
      <c r="D33" s="1032"/>
      <c r="E33" s="1032"/>
      <c r="F33" s="1032"/>
      <c r="G33" s="1032"/>
      <c r="H33" s="1032"/>
      <c r="I33" s="1032"/>
      <c r="J33" s="1032"/>
      <c r="K33" s="1032"/>
      <c r="L33" s="1032"/>
      <c r="M33" s="1032"/>
      <c r="N33" s="1032"/>
      <c r="O33" s="1032"/>
      <c r="P33" s="1033"/>
      <c r="Q33" s="1037">
        <v>46519</v>
      </c>
      <c r="R33" s="1038"/>
      <c r="S33" s="1038"/>
      <c r="T33" s="1038"/>
      <c r="U33" s="1038"/>
      <c r="V33" s="1038">
        <v>44843</v>
      </c>
      <c r="W33" s="1038"/>
      <c r="X33" s="1038"/>
      <c r="Y33" s="1038"/>
      <c r="Z33" s="1038"/>
      <c r="AA33" s="1038">
        <v>1676</v>
      </c>
      <c r="AB33" s="1038"/>
      <c r="AC33" s="1038"/>
      <c r="AD33" s="1038"/>
      <c r="AE33" s="1039"/>
      <c r="AF33" s="1013">
        <v>28653</v>
      </c>
      <c r="AG33" s="1014"/>
      <c r="AH33" s="1014"/>
      <c r="AI33" s="1014"/>
      <c r="AJ33" s="1015"/>
      <c r="AK33" s="974">
        <v>491</v>
      </c>
      <c r="AL33" s="965"/>
      <c r="AM33" s="965"/>
      <c r="AN33" s="965"/>
      <c r="AO33" s="965"/>
      <c r="AP33" s="965">
        <v>95935</v>
      </c>
      <c r="AQ33" s="965"/>
      <c r="AR33" s="965"/>
      <c r="AS33" s="965"/>
      <c r="AT33" s="965"/>
      <c r="AU33" s="965">
        <v>384</v>
      </c>
      <c r="AV33" s="965"/>
      <c r="AW33" s="965"/>
      <c r="AX33" s="965"/>
      <c r="AY33" s="965"/>
      <c r="AZ33" s="1036" t="s">
        <v>509</v>
      </c>
      <c r="BA33" s="1036"/>
      <c r="BB33" s="1036"/>
      <c r="BC33" s="1036"/>
      <c r="BD33" s="1036"/>
      <c r="BE33" s="1026" t="s">
        <v>392</v>
      </c>
      <c r="BF33" s="1026"/>
      <c r="BG33" s="1026"/>
      <c r="BH33" s="1026"/>
      <c r="BI33" s="1027"/>
      <c r="BJ33" s="203"/>
      <c r="BK33" s="203"/>
      <c r="BL33" s="203"/>
      <c r="BM33" s="203"/>
      <c r="BN33" s="203"/>
      <c r="BO33" s="216"/>
      <c r="BP33" s="216"/>
      <c r="BQ33" s="213">
        <v>27</v>
      </c>
      <c r="BR33" s="214"/>
      <c r="BS33" s="1008" t="s">
        <v>580</v>
      </c>
      <c r="BT33" s="1009"/>
      <c r="BU33" s="1009"/>
      <c r="BV33" s="1009"/>
      <c r="BW33" s="1009"/>
      <c r="BX33" s="1009"/>
      <c r="BY33" s="1009"/>
      <c r="BZ33" s="1009"/>
      <c r="CA33" s="1009"/>
      <c r="CB33" s="1009"/>
      <c r="CC33" s="1009"/>
      <c r="CD33" s="1009"/>
      <c r="CE33" s="1009"/>
      <c r="CF33" s="1009"/>
      <c r="CG33" s="1010"/>
      <c r="CH33" s="983">
        <v>356</v>
      </c>
      <c r="CI33" s="984"/>
      <c r="CJ33" s="984"/>
      <c r="CK33" s="984"/>
      <c r="CL33" s="985"/>
      <c r="CM33" s="983">
        <v>2626</v>
      </c>
      <c r="CN33" s="984"/>
      <c r="CO33" s="984"/>
      <c r="CP33" s="984"/>
      <c r="CQ33" s="985"/>
      <c r="CR33" s="983">
        <v>100</v>
      </c>
      <c r="CS33" s="984"/>
      <c r="CT33" s="984"/>
      <c r="CU33" s="984"/>
      <c r="CV33" s="985"/>
      <c r="CW33" s="983" t="s">
        <v>509</v>
      </c>
      <c r="CX33" s="984"/>
      <c r="CY33" s="984"/>
      <c r="CZ33" s="984"/>
      <c r="DA33" s="985"/>
      <c r="DB33" s="983" t="s">
        <v>509</v>
      </c>
      <c r="DC33" s="984"/>
      <c r="DD33" s="984"/>
      <c r="DE33" s="984"/>
      <c r="DF33" s="985"/>
      <c r="DG33" s="983" t="s">
        <v>509</v>
      </c>
      <c r="DH33" s="984"/>
      <c r="DI33" s="984"/>
      <c r="DJ33" s="984"/>
      <c r="DK33" s="985"/>
      <c r="DL33" s="983" t="s">
        <v>509</v>
      </c>
      <c r="DM33" s="984"/>
      <c r="DN33" s="984"/>
      <c r="DO33" s="984"/>
      <c r="DP33" s="985"/>
      <c r="DQ33" s="983" t="s">
        <v>509</v>
      </c>
      <c r="DR33" s="984"/>
      <c r="DS33" s="984"/>
      <c r="DT33" s="984"/>
      <c r="DU33" s="985"/>
      <c r="DV33" s="986"/>
      <c r="DW33" s="987"/>
      <c r="DX33" s="987"/>
      <c r="DY33" s="987"/>
      <c r="DZ33" s="988"/>
      <c r="EA33" s="197"/>
    </row>
    <row r="34" spans="1:131" s="198" customFormat="1" ht="26.25" customHeight="1" x14ac:dyDescent="0.15">
      <c r="A34" s="217">
        <v>7</v>
      </c>
      <c r="B34" s="1031" t="s">
        <v>394</v>
      </c>
      <c r="C34" s="1032"/>
      <c r="D34" s="1032"/>
      <c r="E34" s="1032"/>
      <c r="F34" s="1032"/>
      <c r="G34" s="1032"/>
      <c r="H34" s="1032"/>
      <c r="I34" s="1032"/>
      <c r="J34" s="1032"/>
      <c r="K34" s="1032"/>
      <c r="L34" s="1032"/>
      <c r="M34" s="1032"/>
      <c r="N34" s="1032"/>
      <c r="O34" s="1032"/>
      <c r="P34" s="1033"/>
      <c r="Q34" s="1037">
        <v>785</v>
      </c>
      <c r="R34" s="1038"/>
      <c r="S34" s="1038"/>
      <c r="T34" s="1038"/>
      <c r="U34" s="1038"/>
      <c r="V34" s="1038">
        <v>717</v>
      </c>
      <c r="W34" s="1038"/>
      <c r="X34" s="1038"/>
      <c r="Y34" s="1038"/>
      <c r="Z34" s="1038"/>
      <c r="AA34" s="1038">
        <v>68</v>
      </c>
      <c r="AB34" s="1038"/>
      <c r="AC34" s="1038"/>
      <c r="AD34" s="1038"/>
      <c r="AE34" s="1039"/>
      <c r="AF34" s="1013">
        <v>1874</v>
      </c>
      <c r="AG34" s="1014"/>
      <c r="AH34" s="1014"/>
      <c r="AI34" s="1014"/>
      <c r="AJ34" s="1015"/>
      <c r="AK34" s="974">
        <v>2</v>
      </c>
      <c r="AL34" s="965"/>
      <c r="AM34" s="965"/>
      <c r="AN34" s="965"/>
      <c r="AO34" s="965"/>
      <c r="AP34" s="965">
        <v>19</v>
      </c>
      <c r="AQ34" s="965"/>
      <c r="AR34" s="965"/>
      <c r="AS34" s="965"/>
      <c r="AT34" s="965"/>
      <c r="AU34" s="965" t="s">
        <v>509</v>
      </c>
      <c r="AV34" s="965"/>
      <c r="AW34" s="965"/>
      <c r="AX34" s="965"/>
      <c r="AY34" s="965"/>
      <c r="AZ34" s="1036" t="s">
        <v>509</v>
      </c>
      <c r="BA34" s="1036"/>
      <c r="BB34" s="1036"/>
      <c r="BC34" s="1036"/>
      <c r="BD34" s="1036"/>
      <c r="BE34" s="1026" t="s">
        <v>392</v>
      </c>
      <c r="BF34" s="1026"/>
      <c r="BG34" s="1026"/>
      <c r="BH34" s="1026"/>
      <c r="BI34" s="1027"/>
      <c r="BJ34" s="203"/>
      <c r="BK34" s="203"/>
      <c r="BL34" s="203"/>
      <c r="BM34" s="203"/>
      <c r="BN34" s="203"/>
      <c r="BO34" s="216"/>
      <c r="BP34" s="216"/>
      <c r="BQ34" s="213">
        <v>28</v>
      </c>
      <c r="BR34" s="214" t="s">
        <v>585</v>
      </c>
      <c r="BS34" s="1008" t="s">
        <v>581</v>
      </c>
      <c r="BT34" s="1009"/>
      <c r="BU34" s="1009"/>
      <c r="BV34" s="1009"/>
      <c r="BW34" s="1009"/>
      <c r="BX34" s="1009"/>
      <c r="BY34" s="1009"/>
      <c r="BZ34" s="1009"/>
      <c r="CA34" s="1009"/>
      <c r="CB34" s="1009"/>
      <c r="CC34" s="1009"/>
      <c r="CD34" s="1009"/>
      <c r="CE34" s="1009"/>
      <c r="CF34" s="1009"/>
      <c r="CG34" s="1010"/>
      <c r="CH34" s="983">
        <v>-8</v>
      </c>
      <c r="CI34" s="984"/>
      <c r="CJ34" s="984"/>
      <c r="CK34" s="984"/>
      <c r="CL34" s="985"/>
      <c r="CM34" s="983">
        <v>4321</v>
      </c>
      <c r="CN34" s="984"/>
      <c r="CO34" s="984"/>
      <c r="CP34" s="984"/>
      <c r="CQ34" s="985"/>
      <c r="CR34" s="983">
        <v>50</v>
      </c>
      <c r="CS34" s="984"/>
      <c r="CT34" s="984"/>
      <c r="CU34" s="984"/>
      <c r="CV34" s="985"/>
      <c r="CW34" s="983" t="s">
        <v>509</v>
      </c>
      <c r="CX34" s="984"/>
      <c r="CY34" s="984"/>
      <c r="CZ34" s="984"/>
      <c r="DA34" s="985"/>
      <c r="DB34" s="983">
        <v>16374</v>
      </c>
      <c r="DC34" s="984"/>
      <c r="DD34" s="984"/>
      <c r="DE34" s="984"/>
      <c r="DF34" s="985"/>
      <c r="DG34" s="983" t="s">
        <v>509</v>
      </c>
      <c r="DH34" s="984"/>
      <c r="DI34" s="984"/>
      <c r="DJ34" s="984"/>
      <c r="DK34" s="985"/>
      <c r="DL34" s="983">
        <v>2800</v>
      </c>
      <c r="DM34" s="984"/>
      <c r="DN34" s="984"/>
      <c r="DO34" s="984"/>
      <c r="DP34" s="985"/>
      <c r="DQ34" s="983">
        <v>280</v>
      </c>
      <c r="DR34" s="984"/>
      <c r="DS34" s="984"/>
      <c r="DT34" s="984"/>
      <c r="DU34" s="985"/>
      <c r="DV34" s="986"/>
      <c r="DW34" s="987"/>
      <c r="DX34" s="987"/>
      <c r="DY34" s="987"/>
      <c r="DZ34" s="988"/>
      <c r="EA34" s="197"/>
    </row>
    <row r="35" spans="1:131" s="198" customFormat="1" ht="26.25" customHeight="1" x14ac:dyDescent="0.15">
      <c r="A35" s="217">
        <v>8</v>
      </c>
      <c r="B35" s="1031" t="s">
        <v>395</v>
      </c>
      <c r="C35" s="1032"/>
      <c r="D35" s="1032"/>
      <c r="E35" s="1032"/>
      <c r="F35" s="1032"/>
      <c r="G35" s="1032"/>
      <c r="H35" s="1032"/>
      <c r="I35" s="1032"/>
      <c r="J35" s="1032"/>
      <c r="K35" s="1032"/>
      <c r="L35" s="1032"/>
      <c r="M35" s="1032"/>
      <c r="N35" s="1032"/>
      <c r="O35" s="1032"/>
      <c r="P35" s="1033"/>
      <c r="Q35" s="1037">
        <v>71258</v>
      </c>
      <c r="R35" s="1038"/>
      <c r="S35" s="1038"/>
      <c r="T35" s="1038"/>
      <c r="U35" s="1038"/>
      <c r="V35" s="1038">
        <v>70198</v>
      </c>
      <c r="W35" s="1038"/>
      <c r="X35" s="1038"/>
      <c r="Y35" s="1038"/>
      <c r="Z35" s="1038"/>
      <c r="AA35" s="1038">
        <v>1060</v>
      </c>
      <c r="AB35" s="1038"/>
      <c r="AC35" s="1038"/>
      <c r="AD35" s="1038"/>
      <c r="AE35" s="1039"/>
      <c r="AF35" s="1013">
        <v>21988</v>
      </c>
      <c r="AG35" s="1014"/>
      <c r="AH35" s="1014"/>
      <c r="AI35" s="1014"/>
      <c r="AJ35" s="1015"/>
      <c r="AK35" s="974">
        <v>37542</v>
      </c>
      <c r="AL35" s="965"/>
      <c r="AM35" s="965"/>
      <c r="AN35" s="965"/>
      <c r="AO35" s="965"/>
      <c r="AP35" s="965">
        <v>489478</v>
      </c>
      <c r="AQ35" s="965"/>
      <c r="AR35" s="965"/>
      <c r="AS35" s="965"/>
      <c r="AT35" s="965"/>
      <c r="AU35" s="965">
        <v>351934</v>
      </c>
      <c r="AV35" s="965"/>
      <c r="AW35" s="965"/>
      <c r="AX35" s="965"/>
      <c r="AY35" s="965"/>
      <c r="AZ35" s="1036" t="s">
        <v>509</v>
      </c>
      <c r="BA35" s="1036"/>
      <c r="BB35" s="1036"/>
      <c r="BC35" s="1036"/>
      <c r="BD35" s="1036"/>
      <c r="BE35" s="1026" t="s">
        <v>392</v>
      </c>
      <c r="BF35" s="1026"/>
      <c r="BG35" s="1026"/>
      <c r="BH35" s="1026"/>
      <c r="BI35" s="1027"/>
      <c r="BJ35" s="203"/>
      <c r="BK35" s="203"/>
      <c r="BL35" s="203"/>
      <c r="BM35" s="203"/>
      <c r="BN35" s="203"/>
      <c r="BO35" s="216"/>
      <c r="BP35" s="216"/>
      <c r="BQ35" s="213">
        <v>29</v>
      </c>
      <c r="BR35" s="214" t="s">
        <v>585</v>
      </c>
      <c r="BS35" s="1008" t="s">
        <v>582</v>
      </c>
      <c r="BT35" s="1009"/>
      <c r="BU35" s="1009"/>
      <c r="BV35" s="1009"/>
      <c r="BW35" s="1009"/>
      <c r="BX35" s="1009"/>
      <c r="BY35" s="1009"/>
      <c r="BZ35" s="1009"/>
      <c r="CA35" s="1009"/>
      <c r="CB35" s="1009"/>
      <c r="CC35" s="1009"/>
      <c r="CD35" s="1009"/>
      <c r="CE35" s="1009"/>
      <c r="CF35" s="1009"/>
      <c r="CG35" s="1010"/>
      <c r="CH35" s="983">
        <v>30</v>
      </c>
      <c r="CI35" s="984"/>
      <c r="CJ35" s="984"/>
      <c r="CK35" s="984"/>
      <c r="CL35" s="985"/>
      <c r="CM35" s="983">
        <v>1412</v>
      </c>
      <c r="CN35" s="984"/>
      <c r="CO35" s="984"/>
      <c r="CP35" s="984"/>
      <c r="CQ35" s="985"/>
      <c r="CR35" s="983">
        <v>20</v>
      </c>
      <c r="CS35" s="984"/>
      <c r="CT35" s="984"/>
      <c r="CU35" s="984"/>
      <c r="CV35" s="985"/>
      <c r="CW35" s="983">
        <v>359</v>
      </c>
      <c r="CX35" s="984"/>
      <c r="CY35" s="984"/>
      <c r="CZ35" s="984"/>
      <c r="DA35" s="985"/>
      <c r="DB35" s="983">
        <v>6905</v>
      </c>
      <c r="DC35" s="984"/>
      <c r="DD35" s="984"/>
      <c r="DE35" s="984"/>
      <c r="DF35" s="985"/>
      <c r="DG35" s="983">
        <v>37447</v>
      </c>
      <c r="DH35" s="984"/>
      <c r="DI35" s="984"/>
      <c r="DJ35" s="984"/>
      <c r="DK35" s="985"/>
      <c r="DL35" s="983" t="s">
        <v>509</v>
      </c>
      <c r="DM35" s="984"/>
      <c r="DN35" s="984"/>
      <c r="DO35" s="984"/>
      <c r="DP35" s="985"/>
      <c r="DQ35" s="983">
        <v>39766</v>
      </c>
      <c r="DR35" s="984"/>
      <c r="DS35" s="984"/>
      <c r="DT35" s="984"/>
      <c r="DU35" s="985"/>
      <c r="DV35" s="986"/>
      <c r="DW35" s="987"/>
      <c r="DX35" s="987"/>
      <c r="DY35" s="987"/>
      <c r="DZ35" s="988"/>
      <c r="EA35" s="197"/>
    </row>
    <row r="36" spans="1:131" s="198" customFormat="1" ht="26.25" customHeight="1" x14ac:dyDescent="0.15">
      <c r="A36" s="217">
        <v>9</v>
      </c>
      <c r="B36" s="1031" t="s">
        <v>396</v>
      </c>
      <c r="C36" s="1032"/>
      <c r="D36" s="1032"/>
      <c r="E36" s="1032"/>
      <c r="F36" s="1032"/>
      <c r="G36" s="1032"/>
      <c r="H36" s="1032"/>
      <c r="I36" s="1032"/>
      <c r="J36" s="1032"/>
      <c r="K36" s="1032"/>
      <c r="L36" s="1032"/>
      <c r="M36" s="1032"/>
      <c r="N36" s="1032"/>
      <c r="O36" s="1032"/>
      <c r="P36" s="1033"/>
      <c r="Q36" s="1037">
        <v>24527</v>
      </c>
      <c r="R36" s="1038"/>
      <c r="S36" s="1038"/>
      <c r="T36" s="1038"/>
      <c r="U36" s="1038"/>
      <c r="V36" s="1038">
        <v>22091</v>
      </c>
      <c r="W36" s="1038"/>
      <c r="X36" s="1038"/>
      <c r="Y36" s="1038"/>
      <c r="Z36" s="1038"/>
      <c r="AA36" s="1038">
        <v>2436</v>
      </c>
      <c r="AB36" s="1038"/>
      <c r="AC36" s="1038"/>
      <c r="AD36" s="1038"/>
      <c r="AE36" s="1039"/>
      <c r="AF36" s="1013">
        <v>-2903</v>
      </c>
      <c r="AG36" s="1014"/>
      <c r="AH36" s="1014"/>
      <c r="AI36" s="1014"/>
      <c r="AJ36" s="1015"/>
      <c r="AK36" s="974">
        <v>4562</v>
      </c>
      <c r="AL36" s="965"/>
      <c r="AM36" s="965"/>
      <c r="AN36" s="965"/>
      <c r="AO36" s="965"/>
      <c r="AP36" s="965">
        <v>7554</v>
      </c>
      <c r="AQ36" s="965"/>
      <c r="AR36" s="965"/>
      <c r="AS36" s="965"/>
      <c r="AT36" s="965"/>
      <c r="AU36" s="965">
        <v>3029</v>
      </c>
      <c r="AV36" s="965"/>
      <c r="AW36" s="965"/>
      <c r="AX36" s="965"/>
      <c r="AY36" s="965"/>
      <c r="AZ36" s="1036" t="s">
        <v>509</v>
      </c>
      <c r="BA36" s="1036"/>
      <c r="BB36" s="1036"/>
      <c r="BC36" s="1036"/>
      <c r="BD36" s="1036"/>
      <c r="BE36" s="1026" t="s">
        <v>392</v>
      </c>
      <c r="BF36" s="1026"/>
      <c r="BG36" s="1026"/>
      <c r="BH36" s="1026"/>
      <c r="BI36" s="1027"/>
      <c r="BJ36" s="203"/>
      <c r="BK36" s="203"/>
      <c r="BL36" s="203"/>
      <c r="BM36" s="203"/>
      <c r="BN36" s="203"/>
      <c r="BO36" s="216"/>
      <c r="BP36" s="216"/>
      <c r="BQ36" s="213">
        <v>30</v>
      </c>
      <c r="BR36" s="214" t="s">
        <v>585</v>
      </c>
      <c r="BS36" s="1008" t="s">
        <v>583</v>
      </c>
      <c r="BT36" s="1009"/>
      <c r="BU36" s="1009"/>
      <c r="BV36" s="1009"/>
      <c r="BW36" s="1009"/>
      <c r="BX36" s="1009"/>
      <c r="BY36" s="1009"/>
      <c r="BZ36" s="1009"/>
      <c r="CA36" s="1009"/>
      <c r="CB36" s="1009"/>
      <c r="CC36" s="1009"/>
      <c r="CD36" s="1009"/>
      <c r="CE36" s="1009"/>
      <c r="CF36" s="1009"/>
      <c r="CG36" s="1010"/>
      <c r="CH36" s="983" t="s">
        <v>509</v>
      </c>
      <c r="CI36" s="984"/>
      <c r="CJ36" s="984"/>
      <c r="CK36" s="984"/>
      <c r="CL36" s="985"/>
      <c r="CM36" s="983">
        <v>316162</v>
      </c>
      <c r="CN36" s="984"/>
      <c r="CO36" s="984"/>
      <c r="CP36" s="984"/>
      <c r="CQ36" s="985"/>
      <c r="CR36" s="983">
        <v>158081</v>
      </c>
      <c r="CS36" s="984"/>
      <c r="CT36" s="984"/>
      <c r="CU36" s="984"/>
      <c r="CV36" s="985"/>
      <c r="CW36" s="983" t="s">
        <v>509</v>
      </c>
      <c r="CX36" s="984"/>
      <c r="CY36" s="984"/>
      <c r="CZ36" s="984"/>
      <c r="DA36" s="985"/>
      <c r="DB36" s="983">
        <v>91229</v>
      </c>
      <c r="DC36" s="984"/>
      <c r="DD36" s="984"/>
      <c r="DE36" s="984"/>
      <c r="DF36" s="985"/>
      <c r="DG36" s="983">
        <v>332272</v>
      </c>
      <c r="DH36" s="984"/>
      <c r="DI36" s="984"/>
      <c r="DJ36" s="984"/>
      <c r="DK36" s="985"/>
      <c r="DL36" s="983" t="s">
        <v>509</v>
      </c>
      <c r="DM36" s="984"/>
      <c r="DN36" s="984"/>
      <c r="DO36" s="984"/>
      <c r="DP36" s="985"/>
      <c r="DQ36" s="983" t="s">
        <v>509</v>
      </c>
      <c r="DR36" s="984"/>
      <c r="DS36" s="984"/>
      <c r="DT36" s="984"/>
      <c r="DU36" s="985"/>
      <c r="DV36" s="986"/>
      <c r="DW36" s="987"/>
      <c r="DX36" s="987"/>
      <c r="DY36" s="987"/>
      <c r="DZ36" s="988"/>
      <c r="EA36" s="197"/>
    </row>
    <row r="37" spans="1:131" s="198" customFormat="1" ht="26.25" customHeight="1" x14ac:dyDescent="0.15">
      <c r="A37" s="217">
        <v>10</v>
      </c>
      <c r="B37" s="1031" t="s">
        <v>397</v>
      </c>
      <c r="C37" s="1032"/>
      <c r="D37" s="1032"/>
      <c r="E37" s="1032"/>
      <c r="F37" s="1032"/>
      <c r="G37" s="1032"/>
      <c r="H37" s="1032"/>
      <c r="I37" s="1032"/>
      <c r="J37" s="1032"/>
      <c r="K37" s="1032"/>
      <c r="L37" s="1032"/>
      <c r="M37" s="1032"/>
      <c r="N37" s="1032"/>
      <c r="O37" s="1032"/>
      <c r="P37" s="1033"/>
      <c r="Q37" s="1037">
        <v>82859</v>
      </c>
      <c r="R37" s="1038"/>
      <c r="S37" s="1038"/>
      <c r="T37" s="1038"/>
      <c r="U37" s="1038"/>
      <c r="V37" s="1038">
        <v>76411</v>
      </c>
      <c r="W37" s="1038"/>
      <c r="X37" s="1038"/>
      <c r="Y37" s="1038"/>
      <c r="Z37" s="1038"/>
      <c r="AA37" s="1038">
        <v>6448</v>
      </c>
      <c r="AB37" s="1038"/>
      <c r="AC37" s="1038"/>
      <c r="AD37" s="1038"/>
      <c r="AE37" s="1039"/>
      <c r="AF37" s="1013" t="s">
        <v>509</v>
      </c>
      <c r="AG37" s="1014"/>
      <c r="AH37" s="1014"/>
      <c r="AI37" s="1014"/>
      <c r="AJ37" s="1015"/>
      <c r="AK37" s="974">
        <v>7898</v>
      </c>
      <c r="AL37" s="965"/>
      <c r="AM37" s="965"/>
      <c r="AN37" s="965"/>
      <c r="AO37" s="965"/>
      <c r="AP37" s="965">
        <v>596732</v>
      </c>
      <c r="AQ37" s="965"/>
      <c r="AR37" s="965"/>
      <c r="AS37" s="965"/>
      <c r="AT37" s="965"/>
      <c r="AU37" s="965">
        <v>121733</v>
      </c>
      <c r="AV37" s="965"/>
      <c r="AW37" s="965"/>
      <c r="AX37" s="965"/>
      <c r="AY37" s="965"/>
      <c r="AZ37" s="1036"/>
      <c r="BA37" s="1036"/>
      <c r="BB37" s="1036"/>
      <c r="BC37" s="1036"/>
      <c r="BD37" s="1036"/>
      <c r="BE37" s="1026" t="s">
        <v>392</v>
      </c>
      <c r="BF37" s="1026"/>
      <c r="BG37" s="1026"/>
      <c r="BH37" s="1026"/>
      <c r="BI37" s="1027"/>
      <c r="BJ37" s="203"/>
      <c r="BK37" s="203"/>
      <c r="BL37" s="203"/>
      <c r="BM37" s="203"/>
      <c r="BN37" s="203"/>
      <c r="BO37" s="216"/>
      <c r="BP37" s="216"/>
      <c r="BQ37" s="213">
        <v>31</v>
      </c>
      <c r="BR37" s="214"/>
      <c r="BS37" s="1008" t="s">
        <v>596</v>
      </c>
      <c r="BT37" s="1009"/>
      <c r="BU37" s="1009"/>
      <c r="BV37" s="1009"/>
      <c r="BW37" s="1009"/>
      <c r="BX37" s="1009"/>
      <c r="BY37" s="1009"/>
      <c r="BZ37" s="1009"/>
      <c r="CA37" s="1009"/>
      <c r="CB37" s="1009"/>
      <c r="CC37" s="1009"/>
      <c r="CD37" s="1009"/>
      <c r="CE37" s="1009"/>
      <c r="CF37" s="1009"/>
      <c r="CG37" s="1010"/>
      <c r="CH37" s="983">
        <v>-16</v>
      </c>
      <c r="CI37" s="984"/>
      <c r="CJ37" s="984"/>
      <c r="CK37" s="984"/>
      <c r="CL37" s="985"/>
      <c r="CM37" s="983">
        <v>59093</v>
      </c>
      <c r="CN37" s="984"/>
      <c r="CO37" s="984"/>
      <c r="CP37" s="984"/>
      <c r="CQ37" s="985"/>
      <c r="CR37" s="983">
        <v>66698</v>
      </c>
      <c r="CS37" s="984"/>
      <c r="CT37" s="984"/>
      <c r="CU37" s="984"/>
      <c r="CV37" s="985"/>
      <c r="CW37" s="983">
        <v>6962</v>
      </c>
      <c r="CX37" s="984"/>
      <c r="CY37" s="984"/>
      <c r="CZ37" s="984"/>
      <c r="DA37" s="985"/>
      <c r="DB37" s="983" t="s">
        <v>509</v>
      </c>
      <c r="DC37" s="984"/>
      <c r="DD37" s="984"/>
      <c r="DE37" s="984"/>
      <c r="DF37" s="985"/>
      <c r="DG37" s="983" t="s">
        <v>509</v>
      </c>
      <c r="DH37" s="984"/>
      <c r="DI37" s="984"/>
      <c r="DJ37" s="984"/>
      <c r="DK37" s="985"/>
      <c r="DL37" s="983" t="s">
        <v>509</v>
      </c>
      <c r="DM37" s="984"/>
      <c r="DN37" s="984"/>
      <c r="DO37" s="984"/>
      <c r="DP37" s="985"/>
      <c r="DQ37" s="983" t="s">
        <v>509</v>
      </c>
      <c r="DR37" s="984"/>
      <c r="DS37" s="984"/>
      <c r="DT37" s="984"/>
      <c r="DU37" s="985"/>
      <c r="DV37" s="986"/>
      <c r="DW37" s="987"/>
      <c r="DX37" s="987"/>
      <c r="DY37" s="987"/>
      <c r="DZ37" s="988"/>
      <c r="EA37" s="197"/>
    </row>
    <row r="38" spans="1:131" s="198" customFormat="1" ht="26.25" customHeight="1" x14ac:dyDescent="0.15">
      <c r="A38" s="217">
        <v>11</v>
      </c>
      <c r="B38" s="1031" t="s">
        <v>398</v>
      </c>
      <c r="C38" s="1032"/>
      <c r="D38" s="1032"/>
      <c r="E38" s="1032"/>
      <c r="F38" s="1032"/>
      <c r="G38" s="1032"/>
      <c r="H38" s="1032"/>
      <c r="I38" s="1032"/>
      <c r="J38" s="1032"/>
      <c r="K38" s="1032"/>
      <c r="L38" s="1032"/>
      <c r="M38" s="1032"/>
      <c r="N38" s="1032"/>
      <c r="O38" s="1032"/>
      <c r="P38" s="1033"/>
      <c r="Q38" s="1037">
        <v>7360</v>
      </c>
      <c r="R38" s="1038"/>
      <c r="S38" s="1038"/>
      <c r="T38" s="1038"/>
      <c r="U38" s="1038"/>
      <c r="V38" s="1038">
        <v>7360</v>
      </c>
      <c r="W38" s="1038"/>
      <c r="X38" s="1038"/>
      <c r="Y38" s="1038"/>
      <c r="Z38" s="1038"/>
      <c r="AA38" s="1038" t="s">
        <v>509</v>
      </c>
      <c r="AB38" s="1038"/>
      <c r="AC38" s="1038"/>
      <c r="AD38" s="1038"/>
      <c r="AE38" s="1039"/>
      <c r="AF38" s="1013" t="s">
        <v>509</v>
      </c>
      <c r="AG38" s="1014"/>
      <c r="AH38" s="1014"/>
      <c r="AI38" s="1014"/>
      <c r="AJ38" s="1015"/>
      <c r="AK38" s="974">
        <v>2469</v>
      </c>
      <c r="AL38" s="965"/>
      <c r="AM38" s="965"/>
      <c r="AN38" s="965"/>
      <c r="AO38" s="965"/>
      <c r="AP38" s="965">
        <v>26830</v>
      </c>
      <c r="AQ38" s="965"/>
      <c r="AR38" s="965"/>
      <c r="AS38" s="965"/>
      <c r="AT38" s="965"/>
      <c r="AU38" s="965">
        <v>15803</v>
      </c>
      <c r="AV38" s="965"/>
      <c r="AW38" s="965"/>
      <c r="AX38" s="965"/>
      <c r="AY38" s="965"/>
      <c r="AZ38" s="1036" t="s">
        <v>509</v>
      </c>
      <c r="BA38" s="1036"/>
      <c r="BB38" s="1036"/>
      <c r="BC38" s="1036"/>
      <c r="BD38" s="1036"/>
      <c r="BE38" s="1026" t="s">
        <v>399</v>
      </c>
      <c r="BF38" s="1026"/>
      <c r="BG38" s="1026"/>
      <c r="BH38" s="1026"/>
      <c r="BI38" s="1027"/>
      <c r="BJ38" s="203"/>
      <c r="BK38" s="203"/>
      <c r="BL38" s="203"/>
      <c r="BM38" s="203"/>
      <c r="BN38" s="203"/>
      <c r="BO38" s="216"/>
      <c r="BP38" s="216"/>
      <c r="BQ38" s="213">
        <v>32</v>
      </c>
      <c r="BR38" s="214"/>
      <c r="BS38" s="1008" t="s">
        <v>584</v>
      </c>
      <c r="BT38" s="1009"/>
      <c r="BU38" s="1009"/>
      <c r="BV38" s="1009"/>
      <c r="BW38" s="1009"/>
      <c r="BX38" s="1009"/>
      <c r="BY38" s="1009"/>
      <c r="BZ38" s="1009"/>
      <c r="CA38" s="1009"/>
      <c r="CB38" s="1009"/>
      <c r="CC38" s="1009"/>
      <c r="CD38" s="1009"/>
      <c r="CE38" s="1009"/>
      <c r="CF38" s="1009"/>
      <c r="CG38" s="1010"/>
      <c r="CH38" s="983">
        <v>94</v>
      </c>
      <c r="CI38" s="984"/>
      <c r="CJ38" s="984"/>
      <c r="CK38" s="984"/>
      <c r="CL38" s="985"/>
      <c r="CM38" s="983">
        <v>994</v>
      </c>
      <c r="CN38" s="984"/>
      <c r="CO38" s="984"/>
      <c r="CP38" s="984"/>
      <c r="CQ38" s="985"/>
      <c r="CR38" s="983">
        <v>600</v>
      </c>
      <c r="CS38" s="984"/>
      <c r="CT38" s="984"/>
      <c r="CU38" s="984"/>
      <c r="CV38" s="985"/>
      <c r="CW38" s="983" t="s">
        <v>509</v>
      </c>
      <c r="CX38" s="984"/>
      <c r="CY38" s="984"/>
      <c r="CZ38" s="984"/>
      <c r="DA38" s="985"/>
      <c r="DB38" s="983" t="s">
        <v>509</v>
      </c>
      <c r="DC38" s="984"/>
      <c r="DD38" s="984"/>
      <c r="DE38" s="984"/>
      <c r="DF38" s="985"/>
      <c r="DG38" s="983" t="s">
        <v>509</v>
      </c>
      <c r="DH38" s="984"/>
      <c r="DI38" s="984"/>
      <c r="DJ38" s="984"/>
      <c r="DK38" s="985"/>
      <c r="DL38" s="983" t="s">
        <v>509</v>
      </c>
      <c r="DM38" s="984"/>
      <c r="DN38" s="984"/>
      <c r="DO38" s="984"/>
      <c r="DP38" s="985"/>
      <c r="DQ38" s="983" t="s">
        <v>509</v>
      </c>
      <c r="DR38" s="984"/>
      <c r="DS38" s="984"/>
      <c r="DT38" s="984"/>
      <c r="DU38" s="985"/>
      <c r="DV38" s="986"/>
      <c r="DW38" s="987"/>
      <c r="DX38" s="987"/>
      <c r="DY38" s="987"/>
      <c r="DZ38" s="988"/>
      <c r="EA38" s="197"/>
    </row>
    <row r="39" spans="1:131" s="198" customFormat="1" ht="26.25" customHeight="1" x14ac:dyDescent="0.15">
      <c r="A39" s="217">
        <v>12</v>
      </c>
      <c r="B39" s="1031" t="s">
        <v>400</v>
      </c>
      <c r="C39" s="1032"/>
      <c r="D39" s="1032"/>
      <c r="E39" s="1032"/>
      <c r="F39" s="1032"/>
      <c r="G39" s="1032"/>
      <c r="H39" s="1032"/>
      <c r="I39" s="1032"/>
      <c r="J39" s="1032"/>
      <c r="K39" s="1032"/>
      <c r="L39" s="1032"/>
      <c r="M39" s="1032"/>
      <c r="N39" s="1032"/>
      <c r="O39" s="1032"/>
      <c r="P39" s="1033"/>
      <c r="Q39" s="1037">
        <v>1337</v>
      </c>
      <c r="R39" s="1038"/>
      <c r="S39" s="1038"/>
      <c r="T39" s="1038"/>
      <c r="U39" s="1038"/>
      <c r="V39" s="1038">
        <v>1337</v>
      </c>
      <c r="W39" s="1038"/>
      <c r="X39" s="1038"/>
      <c r="Y39" s="1038"/>
      <c r="Z39" s="1038"/>
      <c r="AA39" s="1038" t="s">
        <v>509</v>
      </c>
      <c r="AB39" s="1038"/>
      <c r="AC39" s="1038"/>
      <c r="AD39" s="1038"/>
      <c r="AE39" s="1039"/>
      <c r="AF39" s="1013" t="s">
        <v>509</v>
      </c>
      <c r="AG39" s="1014"/>
      <c r="AH39" s="1014"/>
      <c r="AI39" s="1014"/>
      <c r="AJ39" s="1015"/>
      <c r="AK39" s="974">
        <v>563</v>
      </c>
      <c r="AL39" s="965"/>
      <c r="AM39" s="965"/>
      <c r="AN39" s="965"/>
      <c r="AO39" s="965"/>
      <c r="AP39" s="965">
        <v>8613</v>
      </c>
      <c r="AQ39" s="965"/>
      <c r="AR39" s="965"/>
      <c r="AS39" s="965"/>
      <c r="AT39" s="965"/>
      <c r="AU39" s="965">
        <v>2598</v>
      </c>
      <c r="AV39" s="965"/>
      <c r="AW39" s="965"/>
      <c r="AX39" s="965"/>
      <c r="AY39" s="965"/>
      <c r="AZ39" s="1036" t="s">
        <v>509</v>
      </c>
      <c r="BA39" s="1036"/>
      <c r="BB39" s="1036"/>
      <c r="BC39" s="1036"/>
      <c r="BD39" s="1036"/>
      <c r="BE39" s="1026" t="s">
        <v>399</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401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375</v>
      </c>
      <c r="B63" s="938" t="s">
        <v>402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54813</v>
      </c>
      <c r="AG63" s="953"/>
      <c r="AH63" s="953"/>
      <c r="AI63" s="953"/>
      <c r="AJ63" s="1024"/>
      <c r="AK63" s="1025"/>
      <c r="AL63" s="957"/>
      <c r="AM63" s="957"/>
      <c r="AN63" s="957"/>
      <c r="AO63" s="957"/>
      <c r="AP63" s="953">
        <v>1253298</v>
      </c>
      <c r="AQ63" s="953"/>
      <c r="AR63" s="953"/>
      <c r="AS63" s="953"/>
      <c r="AT63" s="953"/>
      <c r="AU63" s="953">
        <v>512528</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404</v>
      </c>
      <c r="B66" s="990"/>
      <c r="C66" s="990"/>
      <c r="D66" s="990"/>
      <c r="E66" s="990"/>
      <c r="F66" s="990"/>
      <c r="G66" s="990"/>
      <c r="H66" s="990"/>
      <c r="I66" s="990"/>
      <c r="J66" s="990"/>
      <c r="K66" s="990"/>
      <c r="L66" s="990"/>
      <c r="M66" s="990"/>
      <c r="N66" s="990"/>
      <c r="O66" s="990"/>
      <c r="P66" s="991"/>
      <c r="Q66" s="995" t="s">
        <v>379</v>
      </c>
      <c r="R66" s="996"/>
      <c r="S66" s="996"/>
      <c r="T66" s="996"/>
      <c r="U66" s="997"/>
      <c r="V66" s="995" t="s">
        <v>380</v>
      </c>
      <c r="W66" s="996"/>
      <c r="X66" s="996"/>
      <c r="Y66" s="996"/>
      <c r="Z66" s="997"/>
      <c r="AA66" s="995" t="s">
        <v>381</v>
      </c>
      <c r="AB66" s="996"/>
      <c r="AC66" s="996"/>
      <c r="AD66" s="996"/>
      <c r="AE66" s="997"/>
      <c r="AF66" s="1001" t="s">
        <v>382</v>
      </c>
      <c r="AG66" s="1002"/>
      <c r="AH66" s="1002"/>
      <c r="AI66" s="1002"/>
      <c r="AJ66" s="1003"/>
      <c r="AK66" s="995" t="s">
        <v>383</v>
      </c>
      <c r="AL66" s="990"/>
      <c r="AM66" s="990"/>
      <c r="AN66" s="990"/>
      <c r="AO66" s="991"/>
      <c r="AP66" s="995" t="s">
        <v>384</v>
      </c>
      <c r="AQ66" s="996"/>
      <c r="AR66" s="996"/>
      <c r="AS66" s="996"/>
      <c r="AT66" s="997"/>
      <c r="AU66" s="995" t="s">
        <v>405</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586</v>
      </c>
      <c r="C68" s="980"/>
      <c r="D68" s="980"/>
      <c r="E68" s="980"/>
      <c r="F68" s="980"/>
      <c r="G68" s="980"/>
      <c r="H68" s="980"/>
      <c r="I68" s="980"/>
      <c r="J68" s="980"/>
      <c r="K68" s="980"/>
      <c r="L68" s="980"/>
      <c r="M68" s="980"/>
      <c r="N68" s="980"/>
      <c r="O68" s="980"/>
      <c r="P68" s="981"/>
      <c r="Q68" s="982">
        <v>35940</v>
      </c>
      <c r="R68" s="976"/>
      <c r="S68" s="976"/>
      <c r="T68" s="976"/>
      <c r="U68" s="976"/>
      <c r="V68" s="976">
        <v>34657</v>
      </c>
      <c r="W68" s="976"/>
      <c r="X68" s="976"/>
      <c r="Y68" s="976"/>
      <c r="Z68" s="976"/>
      <c r="AA68" s="976">
        <v>1283</v>
      </c>
      <c r="AB68" s="976"/>
      <c r="AC68" s="976"/>
      <c r="AD68" s="976"/>
      <c r="AE68" s="976"/>
      <c r="AF68" s="976">
        <v>908</v>
      </c>
      <c r="AG68" s="976"/>
      <c r="AH68" s="976"/>
      <c r="AI68" s="976"/>
      <c r="AJ68" s="976"/>
      <c r="AK68" s="976">
        <v>669</v>
      </c>
      <c r="AL68" s="976"/>
      <c r="AM68" s="976"/>
      <c r="AN68" s="976"/>
      <c r="AO68" s="976"/>
      <c r="AP68" s="976">
        <v>96584</v>
      </c>
      <c r="AQ68" s="976"/>
      <c r="AR68" s="976"/>
      <c r="AS68" s="976"/>
      <c r="AT68" s="976"/>
      <c r="AU68" s="976">
        <v>36583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587</v>
      </c>
      <c r="C69" s="969"/>
      <c r="D69" s="969"/>
      <c r="E69" s="969"/>
      <c r="F69" s="969"/>
      <c r="G69" s="969"/>
      <c r="H69" s="969"/>
      <c r="I69" s="969"/>
      <c r="J69" s="969"/>
      <c r="K69" s="969"/>
      <c r="L69" s="969"/>
      <c r="M69" s="969"/>
      <c r="N69" s="969"/>
      <c r="O69" s="969"/>
      <c r="P69" s="970"/>
      <c r="Q69" s="971">
        <v>998</v>
      </c>
      <c r="R69" s="965"/>
      <c r="S69" s="965"/>
      <c r="T69" s="965"/>
      <c r="U69" s="965"/>
      <c r="V69" s="965">
        <v>997</v>
      </c>
      <c r="W69" s="965"/>
      <c r="X69" s="965"/>
      <c r="Y69" s="965"/>
      <c r="Z69" s="965"/>
      <c r="AA69" s="965">
        <v>1</v>
      </c>
      <c r="AB69" s="965"/>
      <c r="AC69" s="965"/>
      <c r="AD69" s="965"/>
      <c r="AE69" s="965"/>
      <c r="AF69" s="965">
        <v>1</v>
      </c>
      <c r="AG69" s="965"/>
      <c r="AH69" s="965"/>
      <c r="AI69" s="965"/>
      <c r="AJ69" s="965"/>
      <c r="AK69" s="965">
        <v>320</v>
      </c>
      <c r="AL69" s="965"/>
      <c r="AM69" s="965"/>
      <c r="AN69" s="965"/>
      <c r="AO69" s="965"/>
      <c r="AP69" s="965" t="s">
        <v>509</v>
      </c>
      <c r="AQ69" s="965"/>
      <c r="AR69" s="965"/>
      <c r="AS69" s="965"/>
      <c r="AT69" s="965"/>
      <c r="AU69" s="965" t="s">
        <v>509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588</v>
      </c>
      <c r="C70" s="969"/>
      <c r="D70" s="969"/>
      <c r="E70" s="969"/>
      <c r="F70" s="969"/>
      <c r="G70" s="969"/>
      <c r="H70" s="969"/>
      <c r="I70" s="969"/>
      <c r="J70" s="969"/>
      <c r="K70" s="969"/>
      <c r="L70" s="969"/>
      <c r="M70" s="969"/>
      <c r="N70" s="969"/>
      <c r="O70" s="969"/>
      <c r="P70" s="970"/>
      <c r="Q70" s="971">
        <v>2351</v>
      </c>
      <c r="R70" s="965"/>
      <c r="S70" s="965"/>
      <c r="T70" s="965"/>
      <c r="U70" s="965"/>
      <c r="V70" s="965">
        <v>2239</v>
      </c>
      <c r="W70" s="965"/>
      <c r="X70" s="965"/>
      <c r="Y70" s="965"/>
      <c r="Z70" s="965"/>
      <c r="AA70" s="965">
        <v>112</v>
      </c>
      <c r="AB70" s="965"/>
      <c r="AC70" s="965"/>
      <c r="AD70" s="965"/>
      <c r="AE70" s="965"/>
      <c r="AF70" s="965">
        <v>2845</v>
      </c>
      <c r="AG70" s="965"/>
      <c r="AH70" s="965"/>
      <c r="AI70" s="965"/>
      <c r="AJ70" s="965"/>
      <c r="AK70" s="965" t="s">
        <v>509</v>
      </c>
      <c r="AL70" s="965"/>
      <c r="AM70" s="965"/>
      <c r="AN70" s="965"/>
      <c r="AO70" s="965"/>
      <c r="AP70" s="965" t="s">
        <v>509</v>
      </c>
      <c r="AQ70" s="965"/>
      <c r="AR70" s="965"/>
      <c r="AS70" s="965"/>
      <c r="AT70" s="965"/>
      <c r="AU70" s="965" t="s">
        <v>509</v>
      </c>
      <c r="AV70" s="965"/>
      <c r="AW70" s="965"/>
      <c r="AX70" s="965"/>
      <c r="AY70" s="965"/>
      <c r="AZ70" s="966" t="s">
        <v>594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589</v>
      </c>
      <c r="C71" s="969"/>
      <c r="D71" s="969"/>
      <c r="E71" s="969"/>
      <c r="F71" s="969"/>
      <c r="G71" s="969"/>
      <c r="H71" s="969"/>
      <c r="I71" s="969"/>
      <c r="J71" s="969"/>
      <c r="K71" s="969"/>
      <c r="L71" s="969"/>
      <c r="M71" s="969"/>
      <c r="N71" s="969"/>
      <c r="O71" s="969"/>
      <c r="P71" s="970"/>
      <c r="Q71" s="971">
        <v>590</v>
      </c>
      <c r="R71" s="965"/>
      <c r="S71" s="965"/>
      <c r="T71" s="965"/>
      <c r="U71" s="965"/>
      <c r="V71" s="965">
        <v>413</v>
      </c>
      <c r="W71" s="965"/>
      <c r="X71" s="965"/>
      <c r="Y71" s="965"/>
      <c r="Z71" s="965"/>
      <c r="AA71" s="965">
        <v>177</v>
      </c>
      <c r="AB71" s="965"/>
      <c r="AC71" s="965"/>
      <c r="AD71" s="965"/>
      <c r="AE71" s="965"/>
      <c r="AF71" s="965">
        <v>11674</v>
      </c>
      <c r="AG71" s="965"/>
      <c r="AH71" s="965"/>
      <c r="AI71" s="965"/>
      <c r="AJ71" s="965"/>
      <c r="AK71" s="965" t="s">
        <v>509</v>
      </c>
      <c r="AL71" s="965"/>
      <c r="AM71" s="965"/>
      <c r="AN71" s="965"/>
      <c r="AO71" s="965"/>
      <c r="AP71" s="965" t="s">
        <v>509</v>
      </c>
      <c r="AQ71" s="965"/>
      <c r="AR71" s="965"/>
      <c r="AS71" s="965"/>
      <c r="AT71" s="965"/>
      <c r="AU71" s="965" t="s">
        <v>509</v>
      </c>
      <c r="AV71" s="965"/>
      <c r="AW71" s="965"/>
      <c r="AX71" s="965"/>
      <c r="AY71" s="965"/>
      <c r="AZ71" s="966" t="s">
        <v>594</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595</v>
      </c>
      <c r="C72" s="969"/>
      <c r="D72" s="969"/>
      <c r="E72" s="969"/>
      <c r="F72" s="969"/>
      <c r="G72" s="969"/>
      <c r="H72" s="969"/>
      <c r="I72" s="969"/>
      <c r="J72" s="969"/>
      <c r="K72" s="969"/>
      <c r="L72" s="969"/>
      <c r="M72" s="969"/>
      <c r="N72" s="969"/>
      <c r="O72" s="969"/>
      <c r="P72" s="970"/>
      <c r="Q72" s="971">
        <v>19083</v>
      </c>
      <c r="R72" s="965"/>
      <c r="S72" s="965"/>
      <c r="T72" s="965"/>
      <c r="U72" s="965"/>
      <c r="V72" s="965">
        <v>22787</v>
      </c>
      <c r="W72" s="965"/>
      <c r="X72" s="965"/>
      <c r="Y72" s="965"/>
      <c r="Z72" s="965"/>
      <c r="AA72" s="965">
        <v>-3704</v>
      </c>
      <c r="AB72" s="965"/>
      <c r="AC72" s="965"/>
      <c r="AD72" s="965"/>
      <c r="AE72" s="965"/>
      <c r="AF72" s="965">
        <v>-3704</v>
      </c>
      <c r="AG72" s="965"/>
      <c r="AH72" s="965"/>
      <c r="AI72" s="965"/>
      <c r="AJ72" s="965"/>
      <c r="AK72" s="965">
        <v>238</v>
      </c>
      <c r="AL72" s="965"/>
      <c r="AM72" s="965"/>
      <c r="AN72" s="965"/>
      <c r="AO72" s="965"/>
      <c r="AP72" s="965" t="s">
        <v>509</v>
      </c>
      <c r="AQ72" s="965"/>
      <c r="AR72" s="965"/>
      <c r="AS72" s="965"/>
      <c r="AT72" s="965"/>
      <c r="AU72" s="965" t="s">
        <v>509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590</v>
      </c>
      <c r="C73" s="969"/>
      <c r="D73" s="969"/>
      <c r="E73" s="969"/>
      <c r="F73" s="969"/>
      <c r="G73" s="969"/>
      <c r="H73" s="969"/>
      <c r="I73" s="969"/>
      <c r="J73" s="969"/>
      <c r="K73" s="969"/>
      <c r="L73" s="969"/>
      <c r="M73" s="969"/>
      <c r="N73" s="969"/>
      <c r="O73" s="969"/>
      <c r="P73" s="970"/>
      <c r="Q73" s="971">
        <v>945</v>
      </c>
      <c r="R73" s="965"/>
      <c r="S73" s="965"/>
      <c r="T73" s="965"/>
      <c r="U73" s="965"/>
      <c r="V73" s="965">
        <v>945</v>
      </c>
      <c r="W73" s="965"/>
      <c r="X73" s="965"/>
      <c r="Y73" s="965"/>
      <c r="Z73" s="965"/>
      <c r="AA73" s="965" t="s">
        <v>509</v>
      </c>
      <c r="AB73" s="965"/>
      <c r="AC73" s="965"/>
      <c r="AD73" s="965"/>
      <c r="AE73" s="965"/>
      <c r="AF73" s="965" t="s">
        <v>509</v>
      </c>
      <c r="AG73" s="965"/>
      <c r="AH73" s="965"/>
      <c r="AI73" s="965"/>
      <c r="AJ73" s="965"/>
      <c r="AK73" s="965">
        <v>233</v>
      </c>
      <c r="AL73" s="965"/>
      <c r="AM73" s="965"/>
      <c r="AN73" s="965"/>
      <c r="AO73" s="965"/>
      <c r="AP73" s="965" t="s">
        <v>509</v>
      </c>
      <c r="AQ73" s="965"/>
      <c r="AR73" s="965"/>
      <c r="AS73" s="965"/>
      <c r="AT73" s="965"/>
      <c r="AU73" s="965" t="s">
        <v>509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591</v>
      </c>
      <c r="C74" s="969"/>
      <c r="D74" s="969"/>
      <c r="E74" s="969"/>
      <c r="F74" s="969"/>
      <c r="G74" s="969"/>
      <c r="H74" s="969"/>
      <c r="I74" s="969"/>
      <c r="J74" s="969"/>
      <c r="K74" s="969"/>
      <c r="L74" s="969"/>
      <c r="M74" s="969"/>
      <c r="N74" s="969"/>
      <c r="O74" s="969"/>
      <c r="P74" s="970"/>
      <c r="Q74" s="971">
        <v>17813</v>
      </c>
      <c r="R74" s="965"/>
      <c r="S74" s="965"/>
      <c r="T74" s="965"/>
      <c r="U74" s="965"/>
      <c r="V74" s="965">
        <v>17807</v>
      </c>
      <c r="W74" s="965"/>
      <c r="X74" s="965"/>
      <c r="Y74" s="965"/>
      <c r="Z74" s="965"/>
      <c r="AA74" s="965">
        <v>6</v>
      </c>
      <c r="AB74" s="965"/>
      <c r="AC74" s="965"/>
      <c r="AD74" s="965"/>
      <c r="AE74" s="965"/>
      <c r="AF74" s="965">
        <v>6</v>
      </c>
      <c r="AG74" s="965"/>
      <c r="AH74" s="965"/>
      <c r="AI74" s="965"/>
      <c r="AJ74" s="965"/>
      <c r="AK74" s="965" t="s">
        <v>509</v>
      </c>
      <c r="AL74" s="965"/>
      <c r="AM74" s="965"/>
      <c r="AN74" s="965"/>
      <c r="AO74" s="965"/>
      <c r="AP74" s="965" t="s">
        <v>509</v>
      </c>
      <c r="AQ74" s="965"/>
      <c r="AR74" s="965"/>
      <c r="AS74" s="965"/>
      <c r="AT74" s="965"/>
      <c r="AU74" s="965" t="s">
        <v>509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592</v>
      </c>
      <c r="C75" s="969"/>
      <c r="D75" s="969"/>
      <c r="E75" s="969"/>
      <c r="F75" s="969"/>
      <c r="G75" s="969"/>
      <c r="H75" s="969"/>
      <c r="I75" s="969"/>
      <c r="J75" s="969"/>
      <c r="K75" s="969"/>
      <c r="L75" s="969"/>
      <c r="M75" s="969"/>
      <c r="N75" s="969"/>
      <c r="O75" s="969"/>
      <c r="P75" s="970"/>
      <c r="Q75" s="972">
        <v>5273</v>
      </c>
      <c r="R75" s="973"/>
      <c r="S75" s="973"/>
      <c r="T75" s="973"/>
      <c r="U75" s="974"/>
      <c r="V75" s="975">
        <v>5224</v>
      </c>
      <c r="W75" s="973"/>
      <c r="X75" s="973"/>
      <c r="Y75" s="973"/>
      <c r="Z75" s="974"/>
      <c r="AA75" s="975">
        <v>49</v>
      </c>
      <c r="AB75" s="973"/>
      <c r="AC75" s="973"/>
      <c r="AD75" s="973"/>
      <c r="AE75" s="974"/>
      <c r="AF75" s="975">
        <v>49</v>
      </c>
      <c r="AG75" s="973"/>
      <c r="AH75" s="973"/>
      <c r="AI75" s="973"/>
      <c r="AJ75" s="974"/>
      <c r="AK75" s="975">
        <v>3719</v>
      </c>
      <c r="AL75" s="973"/>
      <c r="AM75" s="973"/>
      <c r="AN75" s="973"/>
      <c r="AO75" s="974"/>
      <c r="AP75" s="975" t="s">
        <v>509</v>
      </c>
      <c r="AQ75" s="973"/>
      <c r="AR75" s="973"/>
      <c r="AS75" s="973"/>
      <c r="AT75" s="974"/>
      <c r="AU75" s="975" t="s">
        <v>509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593</v>
      </c>
      <c r="C76" s="969"/>
      <c r="D76" s="969"/>
      <c r="E76" s="969"/>
      <c r="F76" s="969"/>
      <c r="G76" s="969"/>
      <c r="H76" s="969"/>
      <c r="I76" s="969"/>
      <c r="J76" s="969"/>
      <c r="K76" s="969"/>
      <c r="L76" s="969"/>
      <c r="M76" s="969"/>
      <c r="N76" s="969"/>
      <c r="O76" s="969"/>
      <c r="P76" s="970"/>
      <c r="Q76" s="972">
        <v>696752</v>
      </c>
      <c r="R76" s="973"/>
      <c r="S76" s="973"/>
      <c r="T76" s="973"/>
      <c r="U76" s="974"/>
      <c r="V76" s="975">
        <v>677833</v>
      </c>
      <c r="W76" s="973"/>
      <c r="X76" s="973"/>
      <c r="Y76" s="973"/>
      <c r="Z76" s="974"/>
      <c r="AA76" s="975">
        <v>18919</v>
      </c>
      <c r="AB76" s="973"/>
      <c r="AC76" s="973"/>
      <c r="AD76" s="973"/>
      <c r="AE76" s="974"/>
      <c r="AF76" s="975">
        <v>18919</v>
      </c>
      <c r="AG76" s="973"/>
      <c r="AH76" s="973"/>
      <c r="AI76" s="973"/>
      <c r="AJ76" s="974"/>
      <c r="AK76" s="975">
        <v>3742</v>
      </c>
      <c r="AL76" s="973"/>
      <c r="AM76" s="973"/>
      <c r="AN76" s="973"/>
      <c r="AO76" s="974"/>
      <c r="AP76" s="975" t="s">
        <v>509</v>
      </c>
      <c r="AQ76" s="973"/>
      <c r="AR76" s="973"/>
      <c r="AS76" s="973"/>
      <c r="AT76" s="974"/>
      <c r="AU76" s="975" t="s">
        <v>509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375</v>
      </c>
      <c r="B88" s="938" t="s">
        <v>406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30698</v>
      </c>
      <c r="AG88" s="953"/>
      <c r="AH88" s="953"/>
      <c r="AI88" s="953"/>
      <c r="AJ88" s="953"/>
      <c r="AK88" s="957"/>
      <c r="AL88" s="957"/>
      <c r="AM88" s="957"/>
      <c r="AN88" s="957"/>
      <c r="AO88" s="957"/>
      <c r="AP88" s="953">
        <v>96584</v>
      </c>
      <c r="AQ88" s="953"/>
      <c r="AR88" s="953"/>
      <c r="AS88" s="953"/>
      <c r="AT88" s="953"/>
      <c r="AU88" s="953">
        <v>36583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938" t="s">
        <v>407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236386</v>
      </c>
      <c r="CS102" s="945"/>
      <c r="CT102" s="945"/>
      <c r="CU102" s="945"/>
      <c r="CV102" s="946"/>
      <c r="CW102" s="944">
        <v>11438</v>
      </c>
      <c r="CX102" s="945"/>
      <c r="CY102" s="945"/>
      <c r="CZ102" s="945"/>
      <c r="DA102" s="946"/>
      <c r="DB102" s="944">
        <v>144877</v>
      </c>
      <c r="DC102" s="945"/>
      <c r="DD102" s="945"/>
      <c r="DE102" s="945"/>
      <c r="DF102" s="946"/>
      <c r="DG102" s="944">
        <v>369719</v>
      </c>
      <c r="DH102" s="945"/>
      <c r="DI102" s="945"/>
      <c r="DJ102" s="945"/>
      <c r="DK102" s="946"/>
      <c r="DL102" s="944">
        <v>10696</v>
      </c>
      <c r="DM102" s="945"/>
      <c r="DN102" s="945"/>
      <c r="DO102" s="945"/>
      <c r="DP102" s="946"/>
      <c r="DQ102" s="944">
        <v>40850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412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415</v>
      </c>
      <c r="AB109" s="886"/>
      <c r="AC109" s="886"/>
      <c r="AD109" s="886"/>
      <c r="AE109" s="887"/>
      <c r="AF109" s="888" t="s">
        <v>287</v>
      </c>
      <c r="AG109" s="886"/>
      <c r="AH109" s="886"/>
      <c r="AI109" s="886"/>
      <c r="AJ109" s="887"/>
      <c r="AK109" s="888" t="s">
        <v>286</v>
      </c>
      <c r="AL109" s="886"/>
      <c r="AM109" s="886"/>
      <c r="AN109" s="886"/>
      <c r="AO109" s="887"/>
      <c r="AP109" s="888" t="s">
        <v>416</v>
      </c>
      <c r="AQ109" s="886"/>
      <c r="AR109" s="886"/>
      <c r="AS109" s="886"/>
      <c r="AT109" s="917"/>
      <c r="AU109" s="885" t="s">
        <v>414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415</v>
      </c>
      <c r="BR109" s="886"/>
      <c r="BS109" s="886"/>
      <c r="BT109" s="886"/>
      <c r="BU109" s="887"/>
      <c r="BV109" s="888" t="s">
        <v>287</v>
      </c>
      <c r="BW109" s="886"/>
      <c r="BX109" s="886"/>
      <c r="BY109" s="886"/>
      <c r="BZ109" s="887"/>
      <c r="CA109" s="888" t="s">
        <v>286</v>
      </c>
      <c r="CB109" s="886"/>
      <c r="CC109" s="886"/>
      <c r="CD109" s="886"/>
      <c r="CE109" s="887"/>
      <c r="CF109" s="926" t="s">
        <v>416</v>
      </c>
      <c r="CG109" s="926"/>
      <c r="CH109" s="926"/>
      <c r="CI109" s="926"/>
      <c r="CJ109" s="926"/>
      <c r="CK109" s="888" t="s">
        <v>417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415</v>
      </c>
      <c r="DH109" s="886"/>
      <c r="DI109" s="886"/>
      <c r="DJ109" s="886"/>
      <c r="DK109" s="887"/>
      <c r="DL109" s="888" t="s">
        <v>287</v>
      </c>
      <c r="DM109" s="886"/>
      <c r="DN109" s="886"/>
      <c r="DO109" s="886"/>
      <c r="DP109" s="887"/>
      <c r="DQ109" s="888" t="s">
        <v>286</v>
      </c>
      <c r="DR109" s="886"/>
      <c r="DS109" s="886"/>
      <c r="DT109" s="886"/>
      <c r="DU109" s="887"/>
      <c r="DV109" s="888" t="s">
        <v>416</v>
      </c>
      <c r="DW109" s="886"/>
      <c r="DX109" s="886"/>
      <c r="DY109" s="886"/>
      <c r="DZ109" s="917"/>
    </row>
    <row r="110" spans="1:131" s="197" customFormat="1" ht="26.25" customHeight="1" x14ac:dyDescent="0.15">
      <c r="A110" s="755" t="s">
        <v>418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82730274</v>
      </c>
      <c r="AB110" s="871"/>
      <c r="AC110" s="871"/>
      <c r="AD110" s="871"/>
      <c r="AE110" s="872"/>
      <c r="AF110" s="873">
        <v>80792429</v>
      </c>
      <c r="AG110" s="871"/>
      <c r="AH110" s="871"/>
      <c r="AI110" s="871"/>
      <c r="AJ110" s="872"/>
      <c r="AK110" s="873">
        <v>82171817</v>
      </c>
      <c r="AL110" s="871"/>
      <c r="AM110" s="871"/>
      <c r="AN110" s="871"/>
      <c r="AO110" s="872"/>
      <c r="AP110" s="874">
        <v>17.3</v>
      </c>
      <c r="AQ110" s="875"/>
      <c r="AR110" s="875"/>
      <c r="AS110" s="875"/>
      <c r="AT110" s="876"/>
      <c r="AU110" s="918" t="s">
        <v>61</v>
      </c>
      <c r="AV110" s="919"/>
      <c r="AW110" s="919"/>
      <c r="AX110" s="919"/>
      <c r="AY110" s="920"/>
      <c r="AZ110" s="814" t="s">
        <v>419</v>
      </c>
      <c r="BA110" s="756"/>
      <c r="BB110" s="756"/>
      <c r="BC110" s="756"/>
      <c r="BD110" s="756"/>
      <c r="BE110" s="756"/>
      <c r="BF110" s="756"/>
      <c r="BG110" s="756"/>
      <c r="BH110" s="756"/>
      <c r="BI110" s="756"/>
      <c r="BJ110" s="756"/>
      <c r="BK110" s="756"/>
      <c r="BL110" s="756"/>
      <c r="BM110" s="756"/>
      <c r="BN110" s="756"/>
      <c r="BO110" s="756"/>
      <c r="BP110" s="757"/>
      <c r="BQ110" s="797">
        <v>1915663837</v>
      </c>
      <c r="BR110" s="798"/>
      <c r="BS110" s="798"/>
      <c r="BT110" s="798"/>
      <c r="BU110" s="798"/>
      <c r="BV110" s="798">
        <v>1885335467</v>
      </c>
      <c r="BW110" s="798"/>
      <c r="BX110" s="798"/>
      <c r="BY110" s="798"/>
      <c r="BZ110" s="798"/>
      <c r="CA110" s="798">
        <v>1825924118</v>
      </c>
      <c r="CB110" s="798"/>
      <c r="CC110" s="798"/>
      <c r="CD110" s="798"/>
      <c r="CE110" s="798"/>
      <c r="CF110" s="859">
        <v>384.2</v>
      </c>
      <c r="CG110" s="860"/>
      <c r="CH110" s="860"/>
      <c r="CI110" s="860"/>
      <c r="CJ110" s="860"/>
      <c r="CK110" s="914" t="s">
        <v>420</v>
      </c>
      <c r="CL110" s="862"/>
      <c r="CM110" s="867" t="s">
        <v>421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4462929</v>
      </c>
      <c r="DH110" s="798"/>
      <c r="DI110" s="798"/>
      <c r="DJ110" s="798"/>
      <c r="DK110" s="798"/>
      <c r="DL110" s="798">
        <v>4223191</v>
      </c>
      <c r="DM110" s="798"/>
      <c r="DN110" s="798"/>
      <c r="DO110" s="798"/>
      <c r="DP110" s="798"/>
      <c r="DQ110" s="798">
        <v>3978698</v>
      </c>
      <c r="DR110" s="798"/>
      <c r="DS110" s="798"/>
      <c r="DT110" s="798"/>
      <c r="DU110" s="798"/>
      <c r="DV110" s="799">
        <v>0.8</v>
      </c>
      <c r="DW110" s="799"/>
      <c r="DX110" s="799"/>
      <c r="DY110" s="799"/>
      <c r="DZ110" s="800"/>
    </row>
    <row r="111" spans="1:131" s="197" customFormat="1" ht="26.25" customHeight="1" x14ac:dyDescent="0.15">
      <c r="A111" s="776" t="s">
        <v>422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8657437</v>
      </c>
      <c r="AB111" s="907"/>
      <c r="AC111" s="907"/>
      <c r="AD111" s="907"/>
      <c r="AE111" s="908"/>
      <c r="AF111" s="909">
        <v>10995820</v>
      </c>
      <c r="AG111" s="907"/>
      <c r="AH111" s="907"/>
      <c r="AI111" s="907"/>
      <c r="AJ111" s="908"/>
      <c r="AK111" s="909">
        <v>14432539</v>
      </c>
      <c r="AL111" s="907"/>
      <c r="AM111" s="907"/>
      <c r="AN111" s="907"/>
      <c r="AO111" s="908"/>
      <c r="AP111" s="910">
        <v>3</v>
      </c>
      <c r="AQ111" s="911"/>
      <c r="AR111" s="911"/>
      <c r="AS111" s="911"/>
      <c r="AT111" s="912"/>
      <c r="AU111" s="921"/>
      <c r="AV111" s="922"/>
      <c r="AW111" s="922"/>
      <c r="AX111" s="922"/>
      <c r="AY111" s="923"/>
      <c r="AZ111" s="765" t="s">
        <v>423</v>
      </c>
      <c r="BA111" s="766"/>
      <c r="BB111" s="766"/>
      <c r="BC111" s="766"/>
      <c r="BD111" s="766"/>
      <c r="BE111" s="766"/>
      <c r="BF111" s="766"/>
      <c r="BG111" s="766"/>
      <c r="BH111" s="766"/>
      <c r="BI111" s="766"/>
      <c r="BJ111" s="766"/>
      <c r="BK111" s="766"/>
      <c r="BL111" s="766"/>
      <c r="BM111" s="766"/>
      <c r="BN111" s="766"/>
      <c r="BO111" s="766"/>
      <c r="BP111" s="767"/>
      <c r="BQ111" s="768">
        <v>22599182</v>
      </c>
      <c r="BR111" s="769"/>
      <c r="BS111" s="769"/>
      <c r="BT111" s="769"/>
      <c r="BU111" s="769"/>
      <c r="BV111" s="769">
        <v>21018087</v>
      </c>
      <c r="BW111" s="769"/>
      <c r="BX111" s="769"/>
      <c r="BY111" s="769"/>
      <c r="BZ111" s="769"/>
      <c r="CA111" s="769">
        <v>20121985</v>
      </c>
      <c r="CB111" s="769"/>
      <c r="CC111" s="769"/>
      <c r="CD111" s="769"/>
      <c r="CE111" s="769"/>
      <c r="CF111" s="846">
        <v>4.2</v>
      </c>
      <c r="CG111" s="847"/>
      <c r="CH111" s="847"/>
      <c r="CI111" s="847"/>
      <c r="CJ111" s="847"/>
      <c r="CK111" s="915"/>
      <c r="CL111" s="864"/>
      <c r="CM111" s="801" t="s">
        <v>424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425</v>
      </c>
      <c r="B112" s="901"/>
      <c r="C112" s="766" t="s">
        <v>426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54844633</v>
      </c>
      <c r="AB112" s="782"/>
      <c r="AC112" s="782"/>
      <c r="AD112" s="782"/>
      <c r="AE112" s="783"/>
      <c r="AF112" s="784">
        <v>55879233</v>
      </c>
      <c r="AG112" s="782"/>
      <c r="AH112" s="782"/>
      <c r="AI112" s="782"/>
      <c r="AJ112" s="783"/>
      <c r="AK112" s="784">
        <v>56317900</v>
      </c>
      <c r="AL112" s="782"/>
      <c r="AM112" s="782"/>
      <c r="AN112" s="782"/>
      <c r="AO112" s="783"/>
      <c r="AP112" s="752">
        <v>11.8</v>
      </c>
      <c r="AQ112" s="753"/>
      <c r="AR112" s="753"/>
      <c r="AS112" s="753"/>
      <c r="AT112" s="754"/>
      <c r="AU112" s="921"/>
      <c r="AV112" s="922"/>
      <c r="AW112" s="922"/>
      <c r="AX112" s="922"/>
      <c r="AY112" s="923"/>
      <c r="AZ112" s="765" t="s">
        <v>427</v>
      </c>
      <c r="BA112" s="766"/>
      <c r="BB112" s="766"/>
      <c r="BC112" s="766"/>
      <c r="BD112" s="766"/>
      <c r="BE112" s="766"/>
      <c r="BF112" s="766"/>
      <c r="BG112" s="766"/>
      <c r="BH112" s="766"/>
      <c r="BI112" s="766"/>
      <c r="BJ112" s="766"/>
      <c r="BK112" s="766"/>
      <c r="BL112" s="766"/>
      <c r="BM112" s="766"/>
      <c r="BN112" s="766"/>
      <c r="BO112" s="766"/>
      <c r="BP112" s="767"/>
      <c r="BQ112" s="768">
        <v>536096747</v>
      </c>
      <c r="BR112" s="769"/>
      <c r="BS112" s="769"/>
      <c r="BT112" s="769"/>
      <c r="BU112" s="769"/>
      <c r="BV112" s="769">
        <v>524187120</v>
      </c>
      <c r="BW112" s="769"/>
      <c r="BX112" s="769"/>
      <c r="BY112" s="769"/>
      <c r="BZ112" s="769"/>
      <c r="CA112" s="769">
        <v>512528260</v>
      </c>
      <c r="CB112" s="769"/>
      <c r="CC112" s="769"/>
      <c r="CD112" s="769"/>
      <c r="CE112" s="769"/>
      <c r="CF112" s="846">
        <v>107.8</v>
      </c>
      <c r="CG112" s="847"/>
      <c r="CH112" s="847"/>
      <c r="CI112" s="847"/>
      <c r="CJ112" s="847"/>
      <c r="CK112" s="915"/>
      <c r="CL112" s="864"/>
      <c r="CM112" s="801" t="s">
        <v>428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2523</v>
      </c>
      <c r="DH112" s="769"/>
      <c r="DI112" s="769"/>
      <c r="DJ112" s="769"/>
      <c r="DK112" s="769"/>
      <c r="DL112" s="769">
        <v>1262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45327462</v>
      </c>
      <c r="AB113" s="907"/>
      <c r="AC113" s="907"/>
      <c r="AD113" s="907"/>
      <c r="AE113" s="908"/>
      <c r="AF113" s="909">
        <v>45159262</v>
      </c>
      <c r="AG113" s="907"/>
      <c r="AH113" s="907"/>
      <c r="AI113" s="907"/>
      <c r="AJ113" s="908"/>
      <c r="AK113" s="909">
        <v>44077791</v>
      </c>
      <c r="AL113" s="907"/>
      <c r="AM113" s="907"/>
      <c r="AN113" s="907"/>
      <c r="AO113" s="908"/>
      <c r="AP113" s="910">
        <v>9.3000000000000007</v>
      </c>
      <c r="AQ113" s="911"/>
      <c r="AR113" s="911"/>
      <c r="AS113" s="911"/>
      <c r="AT113" s="912"/>
      <c r="AU113" s="921"/>
      <c r="AV113" s="922"/>
      <c r="AW113" s="922"/>
      <c r="AX113" s="922"/>
      <c r="AY113" s="923"/>
      <c r="AZ113" s="765" t="s">
        <v>430</v>
      </c>
      <c r="BA113" s="766"/>
      <c r="BB113" s="766"/>
      <c r="BC113" s="766"/>
      <c r="BD113" s="766"/>
      <c r="BE113" s="766"/>
      <c r="BF113" s="766"/>
      <c r="BG113" s="766"/>
      <c r="BH113" s="766"/>
      <c r="BI113" s="766"/>
      <c r="BJ113" s="766"/>
      <c r="BK113" s="766"/>
      <c r="BL113" s="766"/>
      <c r="BM113" s="766"/>
      <c r="BN113" s="766"/>
      <c r="BO113" s="766"/>
      <c r="BP113" s="767"/>
      <c r="BQ113" s="768">
        <v>40706162</v>
      </c>
      <c r="BR113" s="769"/>
      <c r="BS113" s="769"/>
      <c r="BT113" s="769"/>
      <c r="BU113" s="769"/>
      <c r="BV113" s="769">
        <v>38440967</v>
      </c>
      <c r="BW113" s="769"/>
      <c r="BX113" s="769"/>
      <c r="BY113" s="769"/>
      <c r="BZ113" s="769"/>
      <c r="CA113" s="769">
        <v>36582611</v>
      </c>
      <c r="CB113" s="769"/>
      <c r="CC113" s="769"/>
      <c r="CD113" s="769"/>
      <c r="CE113" s="769"/>
      <c r="CF113" s="846">
        <v>7.7</v>
      </c>
      <c r="CG113" s="847"/>
      <c r="CH113" s="847"/>
      <c r="CI113" s="847"/>
      <c r="CJ113" s="847"/>
      <c r="CK113" s="915"/>
      <c r="CL113" s="864"/>
      <c r="CM113" s="801" t="s">
        <v>431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432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4174899</v>
      </c>
      <c r="AB114" s="782"/>
      <c r="AC114" s="782"/>
      <c r="AD114" s="782"/>
      <c r="AE114" s="783"/>
      <c r="AF114" s="784">
        <v>4092508</v>
      </c>
      <c r="AG114" s="782"/>
      <c r="AH114" s="782"/>
      <c r="AI114" s="782"/>
      <c r="AJ114" s="783"/>
      <c r="AK114" s="784">
        <v>4267345</v>
      </c>
      <c r="AL114" s="782"/>
      <c r="AM114" s="782"/>
      <c r="AN114" s="782"/>
      <c r="AO114" s="783"/>
      <c r="AP114" s="752">
        <v>0.9</v>
      </c>
      <c r="AQ114" s="753"/>
      <c r="AR114" s="753"/>
      <c r="AS114" s="753"/>
      <c r="AT114" s="754"/>
      <c r="AU114" s="921"/>
      <c r="AV114" s="922"/>
      <c r="AW114" s="922"/>
      <c r="AX114" s="922"/>
      <c r="AY114" s="923"/>
      <c r="AZ114" s="765" t="s">
        <v>433</v>
      </c>
      <c r="BA114" s="766"/>
      <c r="BB114" s="766"/>
      <c r="BC114" s="766"/>
      <c r="BD114" s="766"/>
      <c r="BE114" s="766"/>
      <c r="BF114" s="766"/>
      <c r="BG114" s="766"/>
      <c r="BH114" s="766"/>
      <c r="BI114" s="766"/>
      <c r="BJ114" s="766"/>
      <c r="BK114" s="766"/>
      <c r="BL114" s="766"/>
      <c r="BM114" s="766"/>
      <c r="BN114" s="766"/>
      <c r="BO114" s="766"/>
      <c r="BP114" s="767"/>
      <c r="BQ114" s="768">
        <v>144495717</v>
      </c>
      <c r="BR114" s="769"/>
      <c r="BS114" s="769"/>
      <c r="BT114" s="769"/>
      <c r="BU114" s="769"/>
      <c r="BV114" s="769">
        <v>140088768</v>
      </c>
      <c r="BW114" s="769"/>
      <c r="BX114" s="769"/>
      <c r="BY114" s="769"/>
      <c r="BZ114" s="769"/>
      <c r="CA114" s="769">
        <v>137547264</v>
      </c>
      <c r="CB114" s="769"/>
      <c r="CC114" s="769"/>
      <c r="CD114" s="769"/>
      <c r="CE114" s="769"/>
      <c r="CF114" s="846">
        <v>28.9</v>
      </c>
      <c r="CG114" s="847"/>
      <c r="CH114" s="847"/>
      <c r="CI114" s="847"/>
      <c r="CJ114" s="847"/>
      <c r="CK114" s="915"/>
      <c r="CL114" s="864"/>
      <c r="CM114" s="801" t="s">
        <v>434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435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1546428</v>
      </c>
      <c r="AB115" s="907"/>
      <c r="AC115" s="907"/>
      <c r="AD115" s="907"/>
      <c r="AE115" s="908"/>
      <c r="AF115" s="909">
        <v>352121</v>
      </c>
      <c r="AG115" s="907"/>
      <c r="AH115" s="907"/>
      <c r="AI115" s="907"/>
      <c r="AJ115" s="908"/>
      <c r="AK115" s="909">
        <v>329343</v>
      </c>
      <c r="AL115" s="907"/>
      <c r="AM115" s="907"/>
      <c r="AN115" s="907"/>
      <c r="AO115" s="908"/>
      <c r="AP115" s="910">
        <v>0.1</v>
      </c>
      <c r="AQ115" s="911"/>
      <c r="AR115" s="911"/>
      <c r="AS115" s="911"/>
      <c r="AT115" s="912"/>
      <c r="AU115" s="921"/>
      <c r="AV115" s="922"/>
      <c r="AW115" s="922"/>
      <c r="AX115" s="922"/>
      <c r="AY115" s="923"/>
      <c r="AZ115" s="765" t="s">
        <v>436</v>
      </c>
      <c r="BA115" s="766"/>
      <c r="BB115" s="766"/>
      <c r="BC115" s="766"/>
      <c r="BD115" s="766"/>
      <c r="BE115" s="766"/>
      <c r="BF115" s="766"/>
      <c r="BG115" s="766"/>
      <c r="BH115" s="766"/>
      <c r="BI115" s="766"/>
      <c r="BJ115" s="766"/>
      <c r="BK115" s="766"/>
      <c r="BL115" s="766"/>
      <c r="BM115" s="766"/>
      <c r="BN115" s="766"/>
      <c r="BO115" s="766"/>
      <c r="BP115" s="767"/>
      <c r="BQ115" s="768">
        <v>56106661</v>
      </c>
      <c r="BR115" s="769"/>
      <c r="BS115" s="769"/>
      <c r="BT115" s="769"/>
      <c r="BU115" s="769"/>
      <c r="BV115" s="769">
        <v>54519550</v>
      </c>
      <c r="BW115" s="769"/>
      <c r="BX115" s="769"/>
      <c r="BY115" s="769"/>
      <c r="BZ115" s="769"/>
      <c r="CA115" s="769">
        <v>40850811</v>
      </c>
      <c r="CB115" s="769"/>
      <c r="CC115" s="769"/>
      <c r="CD115" s="769"/>
      <c r="CE115" s="769"/>
      <c r="CF115" s="846">
        <v>8.6</v>
      </c>
      <c r="CG115" s="847"/>
      <c r="CH115" s="847"/>
      <c r="CI115" s="847"/>
      <c r="CJ115" s="847"/>
      <c r="CK115" s="915"/>
      <c r="CL115" s="864"/>
      <c r="CM115" s="765" t="s">
        <v>437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6552533</v>
      </c>
      <c r="DH115" s="782"/>
      <c r="DI115" s="782"/>
      <c r="DJ115" s="782"/>
      <c r="DK115" s="783"/>
      <c r="DL115" s="784">
        <v>5569735</v>
      </c>
      <c r="DM115" s="782"/>
      <c r="DN115" s="782"/>
      <c r="DO115" s="782"/>
      <c r="DP115" s="783"/>
      <c r="DQ115" s="784">
        <v>5513753</v>
      </c>
      <c r="DR115" s="782"/>
      <c r="DS115" s="782"/>
      <c r="DT115" s="782"/>
      <c r="DU115" s="783"/>
      <c r="DV115" s="752">
        <v>1.2</v>
      </c>
      <c r="DW115" s="753"/>
      <c r="DX115" s="753"/>
      <c r="DY115" s="753"/>
      <c r="DZ115" s="754"/>
    </row>
    <row r="116" spans="1:130" s="197" customFormat="1" ht="26.25" customHeight="1" x14ac:dyDescent="0.15">
      <c r="A116" s="904"/>
      <c r="B116" s="905"/>
      <c r="C116" s="844" t="s">
        <v>438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440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441</v>
      </c>
      <c r="Z117" s="887"/>
      <c r="AA117" s="892">
        <v>197281165</v>
      </c>
      <c r="AB117" s="893"/>
      <c r="AC117" s="893"/>
      <c r="AD117" s="893"/>
      <c r="AE117" s="894"/>
      <c r="AF117" s="896">
        <v>197271373</v>
      </c>
      <c r="AG117" s="893"/>
      <c r="AH117" s="893"/>
      <c r="AI117" s="893"/>
      <c r="AJ117" s="894"/>
      <c r="AK117" s="896">
        <v>201596735</v>
      </c>
      <c r="AL117" s="893"/>
      <c r="AM117" s="893"/>
      <c r="AN117" s="893"/>
      <c r="AO117" s="894"/>
      <c r="AP117" s="897"/>
      <c r="AQ117" s="898"/>
      <c r="AR117" s="898"/>
      <c r="AS117" s="898"/>
      <c r="AT117" s="899"/>
      <c r="AU117" s="921"/>
      <c r="AV117" s="922"/>
      <c r="AW117" s="922"/>
      <c r="AX117" s="922"/>
      <c r="AY117" s="923"/>
      <c r="AZ117" s="843" t="s">
        <v>442</v>
      </c>
      <c r="BA117" s="844"/>
      <c r="BB117" s="844"/>
      <c r="BC117" s="844"/>
      <c r="BD117" s="844"/>
      <c r="BE117" s="844"/>
      <c r="BF117" s="844"/>
      <c r="BG117" s="844"/>
      <c r="BH117" s="844"/>
      <c r="BI117" s="844"/>
      <c r="BJ117" s="844"/>
      <c r="BK117" s="844"/>
      <c r="BL117" s="844"/>
      <c r="BM117" s="844"/>
      <c r="BN117" s="844"/>
      <c r="BO117" s="844"/>
      <c r="BP117" s="845"/>
      <c r="BQ117" s="855">
        <v>994070</v>
      </c>
      <c r="BR117" s="856"/>
      <c r="BS117" s="856"/>
      <c r="BT117" s="856"/>
      <c r="BU117" s="856"/>
      <c r="BV117" s="856">
        <v>993710</v>
      </c>
      <c r="BW117" s="856"/>
      <c r="BX117" s="856"/>
      <c r="BY117" s="856"/>
      <c r="BZ117" s="856"/>
      <c r="CA117" s="856">
        <v>925961</v>
      </c>
      <c r="CB117" s="856"/>
      <c r="CC117" s="856"/>
      <c r="CD117" s="856"/>
      <c r="CE117" s="856"/>
      <c r="CF117" s="846">
        <v>0.2</v>
      </c>
      <c r="CG117" s="847"/>
      <c r="CH117" s="847"/>
      <c r="CI117" s="847"/>
      <c r="CJ117" s="847"/>
      <c r="CK117" s="915"/>
      <c r="CL117" s="864"/>
      <c r="CM117" s="801" t="s">
        <v>443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415</v>
      </c>
      <c r="AB118" s="886"/>
      <c r="AC118" s="886"/>
      <c r="AD118" s="886"/>
      <c r="AE118" s="887"/>
      <c r="AF118" s="888" t="s">
        <v>287</v>
      </c>
      <c r="AG118" s="886"/>
      <c r="AH118" s="886"/>
      <c r="AI118" s="886"/>
      <c r="AJ118" s="887"/>
      <c r="AK118" s="888" t="s">
        <v>286</v>
      </c>
      <c r="AL118" s="886"/>
      <c r="AM118" s="886"/>
      <c r="AN118" s="886"/>
      <c r="AO118" s="887"/>
      <c r="AP118" s="889" t="s">
        <v>416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444</v>
      </c>
      <c r="BP118" s="836"/>
      <c r="BQ118" s="855">
        <v>2716662376</v>
      </c>
      <c r="BR118" s="856"/>
      <c r="BS118" s="856"/>
      <c r="BT118" s="856"/>
      <c r="BU118" s="856"/>
      <c r="BV118" s="856">
        <v>2664583669</v>
      </c>
      <c r="BW118" s="856"/>
      <c r="BX118" s="856"/>
      <c r="BY118" s="856"/>
      <c r="BZ118" s="856"/>
      <c r="CA118" s="856">
        <v>2574481010</v>
      </c>
      <c r="CB118" s="856"/>
      <c r="CC118" s="856"/>
      <c r="CD118" s="856"/>
      <c r="CE118" s="856"/>
      <c r="CF118" s="741"/>
      <c r="CG118" s="742"/>
      <c r="CH118" s="742"/>
      <c r="CI118" s="742"/>
      <c r="CJ118" s="839"/>
      <c r="CK118" s="915"/>
      <c r="CL118" s="864"/>
      <c r="CM118" s="801" t="s">
        <v>445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420</v>
      </c>
      <c r="B119" s="862"/>
      <c r="C119" s="867" t="s">
        <v>421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349274</v>
      </c>
      <c r="AB119" s="871"/>
      <c r="AC119" s="871"/>
      <c r="AD119" s="871"/>
      <c r="AE119" s="872"/>
      <c r="AF119" s="873">
        <v>348255</v>
      </c>
      <c r="AG119" s="871"/>
      <c r="AH119" s="871"/>
      <c r="AI119" s="871"/>
      <c r="AJ119" s="872"/>
      <c r="AK119" s="873">
        <v>325477</v>
      </c>
      <c r="AL119" s="871"/>
      <c r="AM119" s="871"/>
      <c r="AN119" s="871"/>
      <c r="AO119" s="872"/>
      <c r="AP119" s="874">
        <v>0.1</v>
      </c>
      <c r="AQ119" s="875"/>
      <c r="AR119" s="875"/>
      <c r="AS119" s="875"/>
      <c r="AT119" s="876"/>
      <c r="AU119" s="877" t="s">
        <v>446</v>
      </c>
      <c r="AV119" s="878"/>
      <c r="AW119" s="878"/>
      <c r="AX119" s="878"/>
      <c r="AY119" s="879"/>
      <c r="AZ119" s="814" t="s">
        <v>447</v>
      </c>
      <c r="BA119" s="756"/>
      <c r="BB119" s="756"/>
      <c r="BC119" s="756"/>
      <c r="BD119" s="756"/>
      <c r="BE119" s="756"/>
      <c r="BF119" s="756"/>
      <c r="BG119" s="756"/>
      <c r="BH119" s="756"/>
      <c r="BI119" s="756"/>
      <c r="BJ119" s="756"/>
      <c r="BK119" s="756"/>
      <c r="BL119" s="756"/>
      <c r="BM119" s="756"/>
      <c r="BN119" s="756"/>
      <c r="BO119" s="756"/>
      <c r="BP119" s="757"/>
      <c r="BQ119" s="797">
        <v>241878496</v>
      </c>
      <c r="BR119" s="798"/>
      <c r="BS119" s="798"/>
      <c r="BT119" s="798"/>
      <c r="BU119" s="798"/>
      <c r="BV119" s="798">
        <v>249829784</v>
      </c>
      <c r="BW119" s="798"/>
      <c r="BX119" s="798"/>
      <c r="BY119" s="798"/>
      <c r="BZ119" s="798"/>
      <c r="CA119" s="798">
        <v>239184951</v>
      </c>
      <c r="CB119" s="798"/>
      <c r="CC119" s="798"/>
      <c r="CD119" s="798"/>
      <c r="CE119" s="798"/>
      <c r="CF119" s="859">
        <v>50.3</v>
      </c>
      <c r="CG119" s="860"/>
      <c r="CH119" s="860"/>
      <c r="CI119" s="860"/>
      <c r="CJ119" s="860"/>
      <c r="CK119" s="916"/>
      <c r="CL119" s="866"/>
      <c r="CM119" s="823" t="s">
        <v>448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11581197</v>
      </c>
      <c r="DH119" s="715"/>
      <c r="DI119" s="715"/>
      <c r="DJ119" s="715"/>
      <c r="DK119" s="716"/>
      <c r="DL119" s="717">
        <v>11223899</v>
      </c>
      <c r="DM119" s="715"/>
      <c r="DN119" s="715"/>
      <c r="DO119" s="715"/>
      <c r="DP119" s="716"/>
      <c r="DQ119" s="717">
        <v>10629534</v>
      </c>
      <c r="DR119" s="715"/>
      <c r="DS119" s="715"/>
      <c r="DT119" s="715"/>
      <c r="DU119" s="716"/>
      <c r="DV119" s="805">
        <v>2.2000000000000002</v>
      </c>
      <c r="DW119" s="806"/>
      <c r="DX119" s="806"/>
      <c r="DY119" s="806"/>
      <c r="DZ119" s="807"/>
    </row>
    <row r="120" spans="1:130" s="197" customFormat="1" ht="26.25" customHeight="1" x14ac:dyDescent="0.15">
      <c r="A120" s="863"/>
      <c r="B120" s="864"/>
      <c r="C120" s="801" t="s">
        <v>424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449</v>
      </c>
      <c r="BA120" s="766"/>
      <c r="BB120" s="766"/>
      <c r="BC120" s="766"/>
      <c r="BD120" s="766"/>
      <c r="BE120" s="766"/>
      <c r="BF120" s="766"/>
      <c r="BG120" s="766"/>
      <c r="BH120" s="766"/>
      <c r="BI120" s="766"/>
      <c r="BJ120" s="766"/>
      <c r="BK120" s="766"/>
      <c r="BL120" s="766"/>
      <c r="BM120" s="766"/>
      <c r="BN120" s="766"/>
      <c r="BO120" s="766"/>
      <c r="BP120" s="767"/>
      <c r="BQ120" s="768">
        <v>555338505</v>
      </c>
      <c r="BR120" s="769"/>
      <c r="BS120" s="769"/>
      <c r="BT120" s="769"/>
      <c r="BU120" s="769"/>
      <c r="BV120" s="769">
        <v>551095943</v>
      </c>
      <c r="BW120" s="769"/>
      <c r="BX120" s="769"/>
      <c r="BY120" s="769"/>
      <c r="BZ120" s="769"/>
      <c r="CA120" s="769">
        <v>561434938</v>
      </c>
      <c r="CB120" s="769"/>
      <c r="CC120" s="769"/>
      <c r="CD120" s="769"/>
      <c r="CE120" s="769"/>
      <c r="CF120" s="846">
        <v>118.1</v>
      </c>
      <c r="CG120" s="847"/>
      <c r="CH120" s="847"/>
      <c r="CI120" s="847"/>
      <c r="CJ120" s="847"/>
      <c r="CK120" s="848" t="s">
        <v>450</v>
      </c>
      <c r="CL120" s="808"/>
      <c r="CM120" s="808"/>
      <c r="CN120" s="808"/>
      <c r="CO120" s="809"/>
      <c r="CP120" s="852" t="s">
        <v>395</v>
      </c>
      <c r="CQ120" s="853"/>
      <c r="CR120" s="853"/>
      <c r="CS120" s="853"/>
      <c r="CT120" s="853"/>
      <c r="CU120" s="853"/>
      <c r="CV120" s="853"/>
      <c r="CW120" s="853"/>
      <c r="CX120" s="853"/>
      <c r="CY120" s="853"/>
      <c r="CZ120" s="853"/>
      <c r="DA120" s="853"/>
      <c r="DB120" s="853"/>
      <c r="DC120" s="853"/>
      <c r="DD120" s="853"/>
      <c r="DE120" s="853"/>
      <c r="DF120" s="854"/>
      <c r="DG120" s="797">
        <v>346661417</v>
      </c>
      <c r="DH120" s="798"/>
      <c r="DI120" s="798"/>
      <c r="DJ120" s="798"/>
      <c r="DK120" s="798"/>
      <c r="DL120" s="798">
        <v>348832971</v>
      </c>
      <c r="DM120" s="798"/>
      <c r="DN120" s="798"/>
      <c r="DO120" s="798"/>
      <c r="DP120" s="798"/>
      <c r="DQ120" s="798">
        <v>351934482</v>
      </c>
      <c r="DR120" s="798"/>
      <c r="DS120" s="798"/>
      <c r="DT120" s="798"/>
      <c r="DU120" s="798"/>
      <c r="DV120" s="799">
        <v>74</v>
      </c>
      <c r="DW120" s="799"/>
      <c r="DX120" s="799"/>
      <c r="DY120" s="799"/>
      <c r="DZ120" s="800"/>
    </row>
    <row r="121" spans="1:130" s="197" customFormat="1" ht="26.25" customHeight="1" x14ac:dyDescent="0.15">
      <c r="A121" s="863"/>
      <c r="B121" s="864"/>
      <c r="C121" s="840" t="s">
        <v>451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1262</v>
      </c>
      <c r="AB121" s="782"/>
      <c r="AC121" s="782"/>
      <c r="AD121" s="782"/>
      <c r="AE121" s="783"/>
      <c r="AF121" s="784">
        <v>1262</v>
      </c>
      <c r="AG121" s="782"/>
      <c r="AH121" s="782"/>
      <c r="AI121" s="782"/>
      <c r="AJ121" s="783"/>
      <c r="AK121" s="784">
        <v>1262</v>
      </c>
      <c r="AL121" s="782"/>
      <c r="AM121" s="782"/>
      <c r="AN121" s="782"/>
      <c r="AO121" s="783"/>
      <c r="AP121" s="752">
        <v>0</v>
      </c>
      <c r="AQ121" s="753"/>
      <c r="AR121" s="753"/>
      <c r="AS121" s="753"/>
      <c r="AT121" s="754"/>
      <c r="AU121" s="880"/>
      <c r="AV121" s="881"/>
      <c r="AW121" s="881"/>
      <c r="AX121" s="881"/>
      <c r="AY121" s="882"/>
      <c r="AZ121" s="843" t="s">
        <v>452</v>
      </c>
      <c r="BA121" s="844"/>
      <c r="BB121" s="844"/>
      <c r="BC121" s="844"/>
      <c r="BD121" s="844"/>
      <c r="BE121" s="844"/>
      <c r="BF121" s="844"/>
      <c r="BG121" s="844"/>
      <c r="BH121" s="844"/>
      <c r="BI121" s="844"/>
      <c r="BJ121" s="844"/>
      <c r="BK121" s="844"/>
      <c r="BL121" s="844"/>
      <c r="BM121" s="844"/>
      <c r="BN121" s="844"/>
      <c r="BO121" s="844"/>
      <c r="BP121" s="845"/>
      <c r="BQ121" s="855">
        <v>984428435</v>
      </c>
      <c r="BR121" s="856"/>
      <c r="BS121" s="856"/>
      <c r="BT121" s="856"/>
      <c r="BU121" s="856"/>
      <c r="BV121" s="856">
        <v>990697654</v>
      </c>
      <c r="BW121" s="856"/>
      <c r="BX121" s="856"/>
      <c r="BY121" s="856"/>
      <c r="BZ121" s="856"/>
      <c r="CA121" s="856">
        <v>990031287</v>
      </c>
      <c r="CB121" s="856"/>
      <c r="CC121" s="856"/>
      <c r="CD121" s="856"/>
      <c r="CE121" s="856"/>
      <c r="CF121" s="857">
        <v>208.3</v>
      </c>
      <c r="CG121" s="858"/>
      <c r="CH121" s="858"/>
      <c r="CI121" s="858"/>
      <c r="CJ121" s="858"/>
      <c r="CK121" s="849"/>
      <c r="CL121" s="810"/>
      <c r="CM121" s="810"/>
      <c r="CN121" s="810"/>
      <c r="CO121" s="811"/>
      <c r="CP121" s="826" t="s">
        <v>397</v>
      </c>
      <c r="CQ121" s="827"/>
      <c r="CR121" s="827"/>
      <c r="CS121" s="827"/>
      <c r="CT121" s="827"/>
      <c r="CU121" s="827"/>
      <c r="CV121" s="827"/>
      <c r="CW121" s="827"/>
      <c r="CX121" s="827"/>
      <c r="CY121" s="827"/>
      <c r="CZ121" s="827"/>
      <c r="DA121" s="827"/>
      <c r="DB121" s="827"/>
      <c r="DC121" s="827"/>
      <c r="DD121" s="827"/>
      <c r="DE121" s="827"/>
      <c r="DF121" s="828"/>
      <c r="DG121" s="768">
        <v>140156465</v>
      </c>
      <c r="DH121" s="769"/>
      <c r="DI121" s="769"/>
      <c r="DJ121" s="769"/>
      <c r="DK121" s="769"/>
      <c r="DL121" s="769">
        <v>131903817</v>
      </c>
      <c r="DM121" s="769"/>
      <c r="DN121" s="769"/>
      <c r="DO121" s="769"/>
      <c r="DP121" s="769"/>
      <c r="DQ121" s="769">
        <v>121733233</v>
      </c>
      <c r="DR121" s="769"/>
      <c r="DS121" s="769"/>
      <c r="DT121" s="769"/>
      <c r="DU121" s="769"/>
      <c r="DV121" s="821">
        <v>25.6</v>
      </c>
      <c r="DW121" s="821"/>
      <c r="DX121" s="821"/>
      <c r="DY121" s="821"/>
      <c r="DZ121" s="822"/>
    </row>
    <row r="122" spans="1:130" s="197" customFormat="1" ht="26.25" customHeight="1" x14ac:dyDescent="0.15">
      <c r="A122" s="863"/>
      <c r="B122" s="864"/>
      <c r="C122" s="801" t="s">
        <v>434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453</v>
      </c>
      <c r="BP122" s="836"/>
      <c r="BQ122" s="837">
        <v>1781645436</v>
      </c>
      <c r="BR122" s="838"/>
      <c r="BS122" s="838"/>
      <c r="BT122" s="838"/>
      <c r="BU122" s="838"/>
      <c r="BV122" s="838">
        <v>1791623381</v>
      </c>
      <c r="BW122" s="838"/>
      <c r="BX122" s="838"/>
      <c r="BY122" s="838"/>
      <c r="BZ122" s="838"/>
      <c r="CA122" s="838">
        <v>1790651176</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21861337</v>
      </c>
      <c r="DH122" s="769"/>
      <c r="DI122" s="769"/>
      <c r="DJ122" s="769"/>
      <c r="DK122" s="769"/>
      <c r="DL122" s="769">
        <v>18597460</v>
      </c>
      <c r="DM122" s="769"/>
      <c r="DN122" s="769"/>
      <c r="DO122" s="769"/>
      <c r="DP122" s="769"/>
      <c r="DQ122" s="769">
        <v>17046569</v>
      </c>
      <c r="DR122" s="769"/>
      <c r="DS122" s="769"/>
      <c r="DT122" s="769"/>
      <c r="DU122" s="769"/>
      <c r="DV122" s="821">
        <v>3.6</v>
      </c>
      <c r="DW122" s="821"/>
      <c r="DX122" s="821"/>
      <c r="DY122" s="821"/>
      <c r="DZ122" s="822"/>
    </row>
    <row r="123" spans="1:130" s="197" customFormat="1" ht="26.25" customHeight="1" thickBot="1" x14ac:dyDescent="0.2">
      <c r="A123" s="863"/>
      <c r="B123" s="864"/>
      <c r="C123" s="801" t="s">
        <v>440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202.5</v>
      </c>
      <c r="BR123" s="830"/>
      <c r="BS123" s="830"/>
      <c r="BT123" s="830"/>
      <c r="BU123" s="830"/>
      <c r="BV123" s="830">
        <v>188.4</v>
      </c>
      <c r="BW123" s="830"/>
      <c r="BX123" s="830"/>
      <c r="BY123" s="830"/>
      <c r="BZ123" s="830"/>
      <c r="CA123" s="830">
        <v>164.9</v>
      </c>
      <c r="CB123" s="830"/>
      <c r="CC123" s="830"/>
      <c r="CD123" s="830"/>
      <c r="CE123" s="830"/>
      <c r="CF123" s="728"/>
      <c r="CG123" s="729"/>
      <c r="CH123" s="729"/>
      <c r="CI123" s="729"/>
      <c r="CJ123" s="831"/>
      <c r="CK123" s="849"/>
      <c r="CL123" s="810"/>
      <c r="CM123" s="810"/>
      <c r="CN123" s="810"/>
      <c r="CO123" s="811"/>
      <c r="CP123" s="826" t="s">
        <v>398</v>
      </c>
      <c r="CQ123" s="827"/>
      <c r="CR123" s="827"/>
      <c r="CS123" s="827"/>
      <c r="CT123" s="827"/>
      <c r="CU123" s="827"/>
      <c r="CV123" s="827"/>
      <c r="CW123" s="827"/>
      <c r="CX123" s="827"/>
      <c r="CY123" s="827"/>
      <c r="CZ123" s="827"/>
      <c r="DA123" s="827"/>
      <c r="DB123" s="827"/>
      <c r="DC123" s="827"/>
      <c r="DD123" s="827"/>
      <c r="DE123" s="827"/>
      <c r="DF123" s="828"/>
      <c r="DG123" s="781">
        <v>16885623</v>
      </c>
      <c r="DH123" s="782"/>
      <c r="DI123" s="782"/>
      <c r="DJ123" s="782"/>
      <c r="DK123" s="783"/>
      <c r="DL123" s="784">
        <v>16065887</v>
      </c>
      <c r="DM123" s="782"/>
      <c r="DN123" s="782"/>
      <c r="DO123" s="782"/>
      <c r="DP123" s="783"/>
      <c r="DQ123" s="784">
        <v>15802811</v>
      </c>
      <c r="DR123" s="782"/>
      <c r="DS123" s="782"/>
      <c r="DT123" s="782"/>
      <c r="DU123" s="783"/>
      <c r="DV123" s="752">
        <v>3.3</v>
      </c>
      <c r="DW123" s="753"/>
      <c r="DX123" s="753"/>
      <c r="DY123" s="753"/>
      <c r="DZ123" s="754"/>
    </row>
    <row r="124" spans="1:130" s="197" customFormat="1" ht="26.25" customHeight="1" x14ac:dyDescent="0.15">
      <c r="A124" s="863"/>
      <c r="B124" s="864"/>
      <c r="C124" s="801" t="s">
        <v>443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455</v>
      </c>
      <c r="CQ124" s="827"/>
      <c r="CR124" s="827"/>
      <c r="CS124" s="827"/>
      <c r="CT124" s="827"/>
      <c r="CU124" s="827"/>
      <c r="CV124" s="827"/>
      <c r="CW124" s="827"/>
      <c r="CX124" s="827"/>
      <c r="CY124" s="827"/>
      <c r="CZ124" s="827"/>
      <c r="DA124" s="827"/>
      <c r="DB124" s="827"/>
      <c r="DC124" s="827"/>
      <c r="DD124" s="827"/>
      <c r="DE124" s="827"/>
      <c r="DF124" s="828"/>
      <c r="DG124" s="714">
        <v>10531905</v>
      </c>
      <c r="DH124" s="715"/>
      <c r="DI124" s="715"/>
      <c r="DJ124" s="715"/>
      <c r="DK124" s="716"/>
      <c r="DL124" s="717">
        <v>8786985</v>
      </c>
      <c r="DM124" s="715"/>
      <c r="DN124" s="715"/>
      <c r="DO124" s="715"/>
      <c r="DP124" s="716"/>
      <c r="DQ124" s="717">
        <v>6011165</v>
      </c>
      <c r="DR124" s="715"/>
      <c r="DS124" s="715"/>
      <c r="DT124" s="715"/>
      <c r="DU124" s="716"/>
      <c r="DV124" s="805">
        <v>1.3</v>
      </c>
      <c r="DW124" s="806"/>
      <c r="DX124" s="806"/>
      <c r="DY124" s="806"/>
      <c r="DZ124" s="807"/>
    </row>
    <row r="125" spans="1:130" s="197" customFormat="1" ht="26.25" customHeight="1" thickBot="1" x14ac:dyDescent="0.2">
      <c r="A125" s="863"/>
      <c r="B125" s="864"/>
      <c r="C125" s="801" t="s">
        <v>445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456</v>
      </c>
      <c r="CL125" s="808"/>
      <c r="CM125" s="808"/>
      <c r="CN125" s="808"/>
      <c r="CO125" s="809"/>
      <c r="CP125" s="814" t="s">
        <v>457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1193288</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458</v>
      </c>
      <c r="AY126" s="762"/>
      <c r="AZ126" s="762"/>
      <c r="BA126" s="762"/>
      <c r="BB126" s="762"/>
      <c r="BC126" s="762"/>
      <c r="BD126" s="762"/>
      <c r="BE126" s="763"/>
      <c r="BF126" s="761" t="s">
        <v>459</v>
      </c>
      <c r="BG126" s="762"/>
      <c r="BH126" s="762"/>
      <c r="BI126" s="762"/>
      <c r="BJ126" s="762"/>
      <c r="BK126" s="762"/>
      <c r="BL126" s="763"/>
      <c r="BM126" s="761" t="s">
        <v>460</v>
      </c>
      <c r="BN126" s="762"/>
      <c r="BO126" s="762"/>
      <c r="BP126" s="762"/>
      <c r="BQ126" s="762"/>
      <c r="BR126" s="762"/>
      <c r="BS126" s="763"/>
      <c r="BT126" s="761" t="s">
        <v>461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462</v>
      </c>
      <c r="CQ126" s="766"/>
      <c r="CR126" s="766"/>
      <c r="CS126" s="766"/>
      <c r="CT126" s="766"/>
      <c r="CU126" s="766"/>
      <c r="CV126" s="766"/>
      <c r="CW126" s="766"/>
      <c r="CX126" s="766"/>
      <c r="CY126" s="766"/>
      <c r="CZ126" s="766"/>
      <c r="DA126" s="766"/>
      <c r="DB126" s="766"/>
      <c r="DC126" s="766"/>
      <c r="DD126" s="766"/>
      <c r="DE126" s="766"/>
      <c r="DF126" s="767"/>
      <c r="DG126" s="768">
        <v>54700663</v>
      </c>
      <c r="DH126" s="769"/>
      <c r="DI126" s="769"/>
      <c r="DJ126" s="769"/>
      <c r="DK126" s="769"/>
      <c r="DL126" s="769">
        <v>53278897</v>
      </c>
      <c r="DM126" s="769"/>
      <c r="DN126" s="769"/>
      <c r="DO126" s="769"/>
      <c r="DP126" s="769"/>
      <c r="DQ126" s="769">
        <v>39766067</v>
      </c>
      <c r="DR126" s="769"/>
      <c r="DS126" s="769"/>
      <c r="DT126" s="769"/>
      <c r="DU126" s="769"/>
      <c r="DV126" s="821">
        <v>8.4</v>
      </c>
      <c r="DW126" s="821"/>
      <c r="DX126" s="821"/>
      <c r="DY126" s="821"/>
      <c r="DZ126" s="822"/>
    </row>
    <row r="127" spans="1:130" s="197" customFormat="1" ht="26.25" customHeight="1" thickBot="1" x14ac:dyDescent="0.2">
      <c r="A127" s="865"/>
      <c r="B127" s="866"/>
      <c r="C127" s="823" t="s">
        <v>463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2604</v>
      </c>
      <c r="AB127" s="782"/>
      <c r="AC127" s="782"/>
      <c r="AD127" s="782"/>
      <c r="AE127" s="783"/>
      <c r="AF127" s="784">
        <v>2604</v>
      </c>
      <c r="AG127" s="782"/>
      <c r="AH127" s="782"/>
      <c r="AI127" s="782"/>
      <c r="AJ127" s="783"/>
      <c r="AK127" s="784">
        <v>2604</v>
      </c>
      <c r="AL127" s="782"/>
      <c r="AM127" s="782"/>
      <c r="AN127" s="782"/>
      <c r="AO127" s="783"/>
      <c r="AP127" s="752">
        <v>0</v>
      </c>
      <c r="AQ127" s="753"/>
      <c r="AR127" s="753"/>
      <c r="AS127" s="753"/>
      <c r="AT127" s="754"/>
      <c r="AU127" s="233"/>
      <c r="AV127" s="233"/>
      <c r="AW127" s="233"/>
      <c r="AX127" s="755" t="s">
        <v>464</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465</v>
      </c>
      <c r="CQ127" s="750"/>
      <c r="CR127" s="750"/>
      <c r="CS127" s="750"/>
      <c r="CT127" s="750"/>
      <c r="CU127" s="750"/>
      <c r="CV127" s="750"/>
      <c r="CW127" s="750"/>
      <c r="CX127" s="750"/>
      <c r="CY127" s="750"/>
      <c r="CZ127" s="750"/>
      <c r="DA127" s="750"/>
      <c r="DB127" s="750"/>
      <c r="DC127" s="750"/>
      <c r="DD127" s="750"/>
      <c r="DE127" s="750"/>
      <c r="DF127" s="751"/>
      <c r="DG127" s="817">
        <v>1405998</v>
      </c>
      <c r="DH127" s="818"/>
      <c r="DI127" s="818"/>
      <c r="DJ127" s="818"/>
      <c r="DK127" s="818"/>
      <c r="DL127" s="818">
        <v>1240653</v>
      </c>
      <c r="DM127" s="818"/>
      <c r="DN127" s="818"/>
      <c r="DO127" s="818"/>
      <c r="DP127" s="818"/>
      <c r="DQ127" s="818">
        <v>1084744</v>
      </c>
      <c r="DR127" s="818"/>
      <c r="DS127" s="818"/>
      <c r="DT127" s="818"/>
      <c r="DU127" s="818"/>
      <c r="DV127" s="819">
        <v>0.2</v>
      </c>
      <c r="DW127" s="819"/>
      <c r="DX127" s="819"/>
      <c r="DY127" s="819"/>
      <c r="DZ127" s="820"/>
    </row>
    <row r="128" spans="1:130" s="197" customFormat="1" ht="26.25" customHeight="1" x14ac:dyDescent="0.15">
      <c r="A128" s="793" t="s">
        <v>466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467</v>
      </c>
      <c r="X128" s="795"/>
      <c r="Y128" s="795"/>
      <c r="Z128" s="796"/>
      <c r="AA128" s="721">
        <v>61429682</v>
      </c>
      <c r="AB128" s="722"/>
      <c r="AC128" s="722"/>
      <c r="AD128" s="722"/>
      <c r="AE128" s="723"/>
      <c r="AF128" s="724">
        <v>60367102</v>
      </c>
      <c r="AG128" s="722"/>
      <c r="AH128" s="722"/>
      <c r="AI128" s="722"/>
      <c r="AJ128" s="723"/>
      <c r="AK128" s="724">
        <v>59969573</v>
      </c>
      <c r="AL128" s="722"/>
      <c r="AM128" s="722"/>
      <c r="AN128" s="722"/>
      <c r="AO128" s="723"/>
      <c r="AP128" s="725"/>
      <c r="AQ128" s="726"/>
      <c r="AR128" s="726"/>
      <c r="AS128" s="726"/>
      <c r="AT128" s="727"/>
      <c r="AU128" s="235"/>
      <c r="AV128" s="235"/>
      <c r="AW128" s="235"/>
      <c r="AX128" s="770" t="s">
        <v>468</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469</v>
      </c>
      <c r="X129" s="779"/>
      <c r="Y129" s="779"/>
      <c r="Z129" s="780"/>
      <c r="AA129" s="781">
        <v>541477159</v>
      </c>
      <c r="AB129" s="782"/>
      <c r="AC129" s="782"/>
      <c r="AD129" s="782"/>
      <c r="AE129" s="783"/>
      <c r="AF129" s="784">
        <v>542253744</v>
      </c>
      <c r="AG129" s="782"/>
      <c r="AH129" s="782"/>
      <c r="AI129" s="782"/>
      <c r="AJ129" s="783"/>
      <c r="AK129" s="784">
        <v>553991624</v>
      </c>
      <c r="AL129" s="782"/>
      <c r="AM129" s="782"/>
      <c r="AN129" s="782"/>
      <c r="AO129" s="783"/>
      <c r="AP129" s="785"/>
      <c r="AQ129" s="786"/>
      <c r="AR129" s="786"/>
      <c r="AS129" s="786"/>
      <c r="AT129" s="787"/>
      <c r="AU129" s="235"/>
      <c r="AV129" s="235"/>
      <c r="AW129" s="235"/>
      <c r="AX129" s="770" t="s">
        <v>470</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471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472</v>
      </c>
      <c r="X130" s="779"/>
      <c r="Y130" s="779"/>
      <c r="Z130" s="780"/>
      <c r="AA130" s="781">
        <v>79778670</v>
      </c>
      <c r="AB130" s="782"/>
      <c r="AC130" s="782"/>
      <c r="AD130" s="782"/>
      <c r="AE130" s="783"/>
      <c r="AF130" s="784">
        <v>79048622</v>
      </c>
      <c r="AG130" s="782"/>
      <c r="AH130" s="782"/>
      <c r="AI130" s="782"/>
      <c r="AJ130" s="783"/>
      <c r="AK130" s="784">
        <v>78696982</v>
      </c>
      <c r="AL130" s="782"/>
      <c r="AM130" s="782"/>
      <c r="AN130" s="782"/>
      <c r="AO130" s="783"/>
      <c r="AP130" s="785"/>
      <c r="AQ130" s="786"/>
      <c r="AR130" s="786"/>
      <c r="AS130" s="786"/>
      <c r="AT130" s="787"/>
      <c r="AU130" s="235"/>
      <c r="AV130" s="235"/>
      <c r="AW130" s="235"/>
      <c r="AX130" s="749" t="s">
        <v>473</v>
      </c>
      <c r="AY130" s="750"/>
      <c r="AZ130" s="750"/>
      <c r="BA130" s="750"/>
      <c r="BB130" s="750"/>
      <c r="BC130" s="750"/>
      <c r="BD130" s="750"/>
      <c r="BE130" s="751"/>
      <c r="BF130" s="703">
        <v>164.9</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474</v>
      </c>
      <c r="X131" s="712"/>
      <c r="Y131" s="712"/>
      <c r="Z131" s="713"/>
      <c r="AA131" s="714">
        <v>461698489</v>
      </c>
      <c r="AB131" s="715"/>
      <c r="AC131" s="715"/>
      <c r="AD131" s="715"/>
      <c r="AE131" s="716"/>
      <c r="AF131" s="717">
        <v>463205122</v>
      </c>
      <c r="AG131" s="715"/>
      <c r="AH131" s="715"/>
      <c r="AI131" s="715"/>
      <c r="AJ131" s="716"/>
      <c r="AK131" s="717">
        <v>475294642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476</v>
      </c>
      <c r="W132" s="735"/>
      <c r="X132" s="735"/>
      <c r="Y132" s="735"/>
      <c r="Z132" s="736"/>
      <c r="AA132" s="737">
        <v>12.14489858</v>
      </c>
      <c r="AB132" s="738"/>
      <c r="AC132" s="738"/>
      <c r="AD132" s="738"/>
      <c r="AE132" s="739"/>
      <c r="AF132" s="740">
        <v>12.49028697</v>
      </c>
      <c r="AG132" s="738"/>
      <c r="AH132" s="738"/>
      <c r="AI132" s="738"/>
      <c r="AJ132" s="739"/>
      <c r="AK132" s="740">
        <v>13.240246040000001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477</v>
      </c>
      <c r="W133" s="744"/>
      <c r="X133" s="744"/>
      <c r="Y133" s="744"/>
      <c r="Z133" s="745"/>
      <c r="AA133" s="746">
        <v>12</v>
      </c>
      <c r="AB133" s="747"/>
      <c r="AC133" s="747"/>
      <c r="AD133" s="747"/>
      <c r="AE133" s="748"/>
      <c r="AF133" s="746">
        <v>12.1</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20" t="s">
        <v>480</v>
      </c>
      <c r="L7" s="254"/>
      <c r="M7" s="255" t="s">
        <v>481</v>
      </c>
      <c r="N7" s="256"/>
    </row>
    <row r="8" spans="1:16" x14ac:dyDescent="0.15">
      <c r="A8" s="248"/>
      <c r="B8" s="244"/>
      <c r="C8" s="244"/>
      <c r="D8" s="244"/>
      <c r="E8" s="244"/>
      <c r="F8" s="244"/>
      <c r="G8" s="257"/>
      <c r="H8" s="258"/>
      <c r="I8" s="258"/>
      <c r="J8" s="259"/>
      <c r="K8" s="1121"/>
      <c r="L8" s="260" t="s">
        <v>482</v>
      </c>
      <c r="M8" s="261" t="s">
        <v>483</v>
      </c>
      <c r="N8" s="262" t="s">
        <v>484</v>
      </c>
    </row>
    <row r="9" spans="1:16" x14ac:dyDescent="0.15">
      <c r="A9" s="248"/>
      <c r="B9" s="244"/>
      <c r="C9" s="244"/>
      <c r="D9" s="244"/>
      <c r="E9" s="244"/>
      <c r="F9" s="244"/>
      <c r="G9" s="1134" t="s">
        <v>485</v>
      </c>
      <c r="H9" s="1135"/>
      <c r="I9" s="1135"/>
      <c r="J9" s="1136"/>
      <c r="K9" s="263">
        <v>161312368</v>
      </c>
      <c r="L9" s="264">
        <v>71539</v>
      </c>
      <c r="M9" s="265">
        <v>62396</v>
      </c>
      <c r="N9" s="266">
        <v>14.7</v>
      </c>
    </row>
    <row r="10" spans="1:16" x14ac:dyDescent="0.15">
      <c r="A10" s="248"/>
      <c r="B10" s="244"/>
      <c r="C10" s="244"/>
      <c r="D10" s="244"/>
      <c r="E10" s="244"/>
      <c r="F10" s="244"/>
      <c r="G10" s="1134" t="s">
        <v>486</v>
      </c>
      <c r="H10" s="1135"/>
      <c r="I10" s="1135"/>
      <c r="J10" s="1136"/>
      <c r="K10" s="267">
        <v>1585423</v>
      </c>
      <c r="L10" s="268">
        <v>703</v>
      </c>
      <c r="M10" s="269">
        <v>1393</v>
      </c>
      <c r="N10" s="270">
        <v>-49.5</v>
      </c>
    </row>
    <row r="11" spans="1:16" ht="13.5" customHeight="1" x14ac:dyDescent="0.15">
      <c r="A11" s="248"/>
      <c r="B11" s="244"/>
      <c r="C11" s="244"/>
      <c r="D11" s="244"/>
      <c r="E11" s="244"/>
      <c r="F11" s="244"/>
      <c r="G11" s="1134" t="s">
        <v>487</v>
      </c>
      <c r="H11" s="1135"/>
      <c r="I11" s="1135"/>
      <c r="J11" s="1136"/>
      <c r="K11" s="267">
        <v>4119</v>
      </c>
      <c r="L11" s="268">
        <v>2</v>
      </c>
      <c r="M11" s="269">
        <v>62</v>
      </c>
      <c r="N11" s="270">
        <v>-96.8</v>
      </c>
    </row>
    <row r="12" spans="1:16" ht="13.5" customHeight="1" x14ac:dyDescent="0.15">
      <c r="A12" s="248"/>
      <c r="B12" s="244"/>
      <c r="C12" s="244"/>
      <c r="D12" s="244"/>
      <c r="E12" s="244"/>
      <c r="F12" s="244"/>
      <c r="G12" s="1134" t="s">
        <v>488</v>
      </c>
      <c r="H12" s="1135"/>
      <c r="I12" s="1135"/>
      <c r="J12" s="1136"/>
      <c r="K12" s="267">
        <v>7155617</v>
      </c>
      <c r="L12" s="268">
        <v>3173</v>
      </c>
      <c r="M12" s="269">
        <v>1508</v>
      </c>
      <c r="N12" s="270">
        <v>110.4</v>
      </c>
    </row>
    <row r="13" spans="1:16" ht="13.5" customHeight="1" x14ac:dyDescent="0.15">
      <c r="A13" s="248"/>
      <c r="B13" s="244"/>
      <c r="C13" s="244"/>
      <c r="D13" s="244"/>
      <c r="E13" s="244"/>
      <c r="F13" s="244"/>
      <c r="G13" s="1134" t="s">
        <v>489</v>
      </c>
      <c r="H13" s="1135"/>
      <c r="I13" s="1135"/>
      <c r="J13" s="1136"/>
      <c r="K13" s="267">
        <v>226000</v>
      </c>
      <c r="L13" s="268">
        <v>100</v>
      </c>
      <c r="M13" s="269">
        <v>25</v>
      </c>
      <c r="N13" s="270">
        <v>300</v>
      </c>
    </row>
    <row r="14" spans="1:16" ht="13.5" customHeight="1" x14ac:dyDescent="0.15">
      <c r="A14" s="248"/>
      <c r="B14" s="244"/>
      <c r="C14" s="244"/>
      <c r="D14" s="244"/>
      <c r="E14" s="244"/>
      <c r="F14" s="244"/>
      <c r="G14" s="1134" t="s">
        <v>490</v>
      </c>
      <c r="H14" s="1135"/>
      <c r="I14" s="1135"/>
      <c r="J14" s="1136"/>
      <c r="K14" s="267">
        <v>5402435</v>
      </c>
      <c r="L14" s="268">
        <v>2396</v>
      </c>
      <c r="M14" s="269">
        <v>1888</v>
      </c>
      <c r="N14" s="270">
        <v>26.9</v>
      </c>
    </row>
    <row r="15" spans="1:16" ht="13.5" customHeight="1" x14ac:dyDescent="0.15">
      <c r="A15" s="248"/>
      <c r="B15" s="244"/>
      <c r="C15" s="244"/>
      <c r="D15" s="244"/>
      <c r="E15" s="244"/>
      <c r="F15" s="244"/>
      <c r="G15" s="1134" t="s">
        <v>491</v>
      </c>
      <c r="H15" s="1135"/>
      <c r="I15" s="1135"/>
      <c r="J15" s="1136"/>
      <c r="K15" s="267">
        <v>2803521</v>
      </c>
      <c r="L15" s="268">
        <v>1243</v>
      </c>
      <c r="M15" s="269">
        <v>1209</v>
      </c>
      <c r="N15" s="270">
        <v>2.8</v>
      </c>
    </row>
    <row r="16" spans="1:16" x14ac:dyDescent="0.15">
      <c r="A16" s="248"/>
      <c r="B16" s="244"/>
      <c r="C16" s="244"/>
      <c r="D16" s="244"/>
      <c r="E16" s="244"/>
      <c r="F16" s="244"/>
      <c r="G16" s="1137" t="s">
        <v>492</v>
      </c>
      <c r="H16" s="1138"/>
      <c r="I16" s="1138"/>
      <c r="J16" s="1139"/>
      <c r="K16" s="268">
        <v>-15059019</v>
      </c>
      <c r="L16" s="268">
        <v>-6678</v>
      </c>
      <c r="M16" s="269">
        <v>-6084</v>
      </c>
      <c r="N16" s="270">
        <v>9.8000000000000007</v>
      </c>
    </row>
    <row r="17" spans="1:16" x14ac:dyDescent="0.15">
      <c r="A17" s="248"/>
      <c r="B17" s="244"/>
      <c r="C17" s="244"/>
      <c r="D17" s="244"/>
      <c r="E17" s="244"/>
      <c r="F17" s="244"/>
      <c r="G17" s="1137" t="s">
        <v>171</v>
      </c>
      <c r="H17" s="1138"/>
      <c r="I17" s="1138"/>
      <c r="J17" s="1139"/>
      <c r="K17" s="268">
        <v>163430464</v>
      </c>
      <c r="L17" s="268">
        <v>72478</v>
      </c>
      <c r="M17" s="269">
        <v>62398</v>
      </c>
      <c r="N17" s="270">
        <v>16.2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1" t="s">
        <v>497</v>
      </c>
      <c r="H21" s="1132"/>
      <c r="I21" s="1132"/>
      <c r="J21" s="1133"/>
      <c r="K21" s="280">
        <v>7.39</v>
      </c>
      <c r="L21" s="281">
        <v>6.59</v>
      </c>
      <c r="M21" s="282">
        <v>0.8</v>
      </c>
      <c r="N21" s="249"/>
      <c r="O21" s="283"/>
      <c r="P21" s="279"/>
    </row>
    <row r="22" spans="1:16" s="284" customFormat="1" x14ac:dyDescent="0.15">
      <c r="A22" s="279"/>
      <c r="B22" s="249"/>
      <c r="C22" s="249"/>
      <c r="D22" s="249"/>
      <c r="E22" s="249"/>
      <c r="F22" s="249"/>
      <c r="G22" s="1131" t="s">
        <v>498</v>
      </c>
      <c r="H22" s="1132"/>
      <c r="I22" s="1132"/>
      <c r="J22" s="1133"/>
      <c r="K22" s="285">
        <v>101.1</v>
      </c>
      <c r="L22" s="286">
        <v>100.6</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20" t="s">
        <v>480</v>
      </c>
      <c r="L30" s="254"/>
      <c r="M30" s="255" t="s">
        <v>481</v>
      </c>
      <c r="N30" s="256"/>
    </row>
    <row r="31" spans="1:16" x14ac:dyDescent="0.15">
      <c r="A31" s="248"/>
      <c r="B31" s="244"/>
      <c r="C31" s="244"/>
      <c r="D31" s="244"/>
      <c r="E31" s="244"/>
      <c r="F31" s="244"/>
      <c r="G31" s="257"/>
      <c r="H31" s="258"/>
      <c r="I31" s="258"/>
      <c r="J31" s="259"/>
      <c r="K31" s="1121"/>
      <c r="L31" s="260" t="s">
        <v>482</v>
      </c>
      <c r="M31" s="261" t="s">
        <v>483</v>
      </c>
      <c r="N31" s="262" t="s">
        <v>484</v>
      </c>
    </row>
    <row r="32" spans="1:16" ht="27" customHeight="1" x14ac:dyDescent="0.15">
      <c r="A32" s="248"/>
      <c r="B32" s="244"/>
      <c r="C32" s="244"/>
      <c r="D32" s="244"/>
      <c r="E32" s="244"/>
      <c r="F32" s="244"/>
      <c r="G32" s="1122" t="s">
        <v>502</v>
      </c>
      <c r="H32" s="1123"/>
      <c r="I32" s="1123"/>
      <c r="J32" s="1124"/>
      <c r="K32" s="294">
        <v>82171817</v>
      </c>
      <c r="L32" s="294">
        <v>36442</v>
      </c>
      <c r="M32" s="295">
        <v>34621</v>
      </c>
      <c r="N32" s="296">
        <v>5.3</v>
      </c>
    </row>
    <row r="33" spans="1:16" ht="13.5" customHeight="1" x14ac:dyDescent="0.15">
      <c r="A33" s="248"/>
      <c r="B33" s="244"/>
      <c r="C33" s="244"/>
      <c r="D33" s="244"/>
      <c r="E33" s="244"/>
      <c r="F33" s="244"/>
      <c r="G33" s="1122" t="s">
        <v>503</v>
      </c>
      <c r="H33" s="1123"/>
      <c r="I33" s="1123"/>
      <c r="J33" s="1124"/>
      <c r="K33" s="294">
        <v>14432539</v>
      </c>
      <c r="L33" s="294">
        <v>6401</v>
      </c>
      <c r="M33" s="295">
        <v>3627</v>
      </c>
      <c r="N33" s="296">
        <v>76.5</v>
      </c>
    </row>
    <row r="34" spans="1:16" ht="27" customHeight="1" x14ac:dyDescent="0.15">
      <c r="A34" s="248"/>
      <c r="B34" s="244"/>
      <c r="C34" s="244"/>
      <c r="D34" s="244"/>
      <c r="E34" s="244"/>
      <c r="F34" s="244"/>
      <c r="G34" s="1122" t="s">
        <v>504</v>
      </c>
      <c r="H34" s="1123"/>
      <c r="I34" s="1123"/>
      <c r="J34" s="1124"/>
      <c r="K34" s="294">
        <v>56317900</v>
      </c>
      <c r="L34" s="294">
        <v>24976</v>
      </c>
      <c r="M34" s="295">
        <v>19984</v>
      </c>
      <c r="N34" s="296">
        <v>25</v>
      </c>
    </row>
    <row r="35" spans="1:16" ht="27" customHeight="1" x14ac:dyDescent="0.15">
      <c r="A35" s="248"/>
      <c r="B35" s="244"/>
      <c r="C35" s="244"/>
      <c r="D35" s="244"/>
      <c r="E35" s="244"/>
      <c r="F35" s="244"/>
      <c r="G35" s="1122" t="s">
        <v>505</v>
      </c>
      <c r="H35" s="1123"/>
      <c r="I35" s="1123"/>
      <c r="J35" s="1124"/>
      <c r="K35" s="294">
        <v>44077791</v>
      </c>
      <c r="L35" s="294">
        <v>19548</v>
      </c>
      <c r="M35" s="295">
        <v>13756</v>
      </c>
      <c r="N35" s="296">
        <v>42.1</v>
      </c>
    </row>
    <row r="36" spans="1:16" ht="27" customHeight="1" x14ac:dyDescent="0.15">
      <c r="A36" s="248"/>
      <c r="B36" s="244"/>
      <c r="C36" s="244"/>
      <c r="D36" s="244"/>
      <c r="E36" s="244"/>
      <c r="F36" s="244"/>
      <c r="G36" s="1122" t="s">
        <v>506</v>
      </c>
      <c r="H36" s="1123"/>
      <c r="I36" s="1123"/>
      <c r="J36" s="1124"/>
      <c r="K36" s="294">
        <v>4267345</v>
      </c>
      <c r="L36" s="294">
        <v>1892</v>
      </c>
      <c r="M36" s="295">
        <v>215</v>
      </c>
      <c r="N36" s="296">
        <v>780</v>
      </c>
    </row>
    <row r="37" spans="1:16" ht="13.5" customHeight="1" x14ac:dyDescent="0.15">
      <c r="A37" s="248"/>
      <c r="B37" s="244"/>
      <c r="C37" s="244"/>
      <c r="D37" s="244"/>
      <c r="E37" s="244"/>
      <c r="F37" s="244"/>
      <c r="G37" s="1122" t="s">
        <v>507</v>
      </c>
      <c r="H37" s="1123"/>
      <c r="I37" s="1123"/>
      <c r="J37" s="1124"/>
      <c r="K37" s="294">
        <v>329343</v>
      </c>
      <c r="L37" s="294">
        <v>146</v>
      </c>
      <c r="M37" s="295">
        <v>1113</v>
      </c>
      <c r="N37" s="296">
        <v>-86.9</v>
      </c>
    </row>
    <row r="38" spans="1:16" ht="27" customHeight="1" x14ac:dyDescent="0.15">
      <c r="A38" s="248"/>
      <c r="B38" s="244"/>
      <c r="C38" s="244"/>
      <c r="D38" s="244"/>
      <c r="E38" s="244"/>
      <c r="F38" s="244"/>
      <c r="G38" s="1125" t="s">
        <v>508</v>
      </c>
      <c r="H38" s="1126"/>
      <c r="I38" s="1126"/>
      <c r="J38" s="1127"/>
      <c r="K38" s="297" t="s">
        <v>509</v>
      </c>
      <c r="L38" s="297" t="s">
        <v>509</v>
      </c>
      <c r="M38" s="298">
        <v>9</v>
      </c>
      <c r="N38" s="299" t="s">
        <v>509</v>
      </c>
      <c r="O38" s="293"/>
    </row>
    <row r="39" spans="1:16" x14ac:dyDescent="0.15">
      <c r="A39" s="248"/>
      <c r="B39" s="244"/>
      <c r="C39" s="244"/>
      <c r="D39" s="244"/>
      <c r="E39" s="244"/>
      <c r="F39" s="244"/>
      <c r="G39" s="1125" t="s">
        <v>510</v>
      </c>
      <c r="H39" s="1126"/>
      <c r="I39" s="1126"/>
      <c r="J39" s="1127"/>
      <c r="K39" s="300">
        <v>-59969573</v>
      </c>
      <c r="L39" s="300">
        <v>-26595</v>
      </c>
      <c r="M39" s="301">
        <v>-16355</v>
      </c>
      <c r="N39" s="302">
        <v>62.6</v>
      </c>
      <c r="O39" s="293"/>
    </row>
    <row r="40" spans="1:16" ht="27" customHeight="1" x14ac:dyDescent="0.15">
      <c r="A40" s="248"/>
      <c r="B40" s="244"/>
      <c r="C40" s="244"/>
      <c r="D40" s="244"/>
      <c r="E40" s="244"/>
      <c r="F40" s="244"/>
      <c r="G40" s="1122" t="s">
        <v>511</v>
      </c>
      <c r="H40" s="1123"/>
      <c r="I40" s="1123"/>
      <c r="J40" s="1124"/>
      <c r="K40" s="300">
        <v>-78696982</v>
      </c>
      <c r="L40" s="300">
        <v>-34901</v>
      </c>
      <c r="M40" s="301">
        <v>-34950</v>
      </c>
      <c r="N40" s="302">
        <v>-0.1</v>
      </c>
      <c r="O40" s="293"/>
    </row>
    <row r="41" spans="1:16" x14ac:dyDescent="0.15">
      <c r="A41" s="248"/>
      <c r="B41" s="244"/>
      <c r="C41" s="244"/>
      <c r="D41" s="244"/>
      <c r="E41" s="244"/>
      <c r="F41" s="244"/>
      <c r="G41" s="1128" t="s">
        <v>281</v>
      </c>
      <c r="H41" s="1129"/>
      <c r="I41" s="1129"/>
      <c r="J41" s="1130"/>
      <c r="K41" s="294">
        <v>62930180</v>
      </c>
      <c r="L41" s="300">
        <v>27908</v>
      </c>
      <c r="M41" s="301">
        <v>22022</v>
      </c>
      <c r="N41" s="302">
        <v>26.7</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15" t="s">
        <v>480</v>
      </c>
      <c r="J49" s="1117" t="s">
        <v>515</v>
      </c>
      <c r="K49" s="1118"/>
      <c r="L49" s="1118"/>
      <c r="M49" s="1118"/>
      <c r="N49" s="1119"/>
    </row>
    <row r="50" spans="1:14" x14ac:dyDescent="0.15">
      <c r="A50" s="248"/>
      <c r="B50" s="244"/>
      <c r="C50" s="244"/>
      <c r="D50" s="244"/>
      <c r="E50" s="244"/>
      <c r="F50" s="244"/>
      <c r="G50" s="312"/>
      <c r="H50" s="313"/>
      <c r="I50" s="1116"/>
      <c r="J50" s="314" t="s">
        <v>516</v>
      </c>
      <c r="K50" s="315" t="s">
        <v>517</v>
      </c>
      <c r="L50" s="316" t="s">
        <v>518</v>
      </c>
      <c r="M50" s="317" t="s">
        <v>519</v>
      </c>
      <c r="N50" s="318" t="s">
        <v>520</v>
      </c>
    </row>
    <row r="51" spans="1:14" x14ac:dyDescent="0.15">
      <c r="A51" s="248"/>
      <c r="B51" s="244"/>
      <c r="C51" s="244"/>
      <c r="D51" s="244"/>
      <c r="E51" s="244"/>
      <c r="F51" s="244"/>
      <c r="G51" s="310" t="s">
        <v>521</v>
      </c>
      <c r="H51" s="311"/>
      <c r="I51" s="319">
        <v>94442341</v>
      </c>
      <c r="J51" s="320">
        <v>43357</v>
      </c>
      <c r="K51" s="321">
        <v>-1.1000000000000001</v>
      </c>
      <c r="L51" s="322">
        <v>55769</v>
      </c>
      <c r="M51" s="323">
        <v>-1.8</v>
      </c>
      <c r="N51" s="324">
        <v>0.7</v>
      </c>
    </row>
    <row r="52" spans="1:14" x14ac:dyDescent="0.15">
      <c r="A52" s="248"/>
      <c r="B52" s="244"/>
      <c r="C52" s="244"/>
      <c r="D52" s="244"/>
      <c r="E52" s="244"/>
      <c r="F52" s="244"/>
      <c r="G52" s="325"/>
      <c r="H52" s="326" t="s">
        <v>522</v>
      </c>
      <c r="I52" s="327">
        <v>54496162</v>
      </c>
      <c r="J52" s="328">
        <v>25018</v>
      </c>
      <c r="K52" s="329">
        <v>-1.5</v>
      </c>
      <c r="L52" s="330">
        <v>31551</v>
      </c>
      <c r="M52" s="331">
        <v>-4.2</v>
      </c>
      <c r="N52" s="332">
        <v>2.7</v>
      </c>
    </row>
    <row r="53" spans="1:14" x14ac:dyDescent="0.15">
      <c r="A53" s="248"/>
      <c r="B53" s="244"/>
      <c r="C53" s="244"/>
      <c r="D53" s="244"/>
      <c r="E53" s="244"/>
      <c r="F53" s="244"/>
      <c r="G53" s="310" t="s">
        <v>523</v>
      </c>
      <c r="H53" s="311"/>
      <c r="I53" s="319">
        <v>88359011</v>
      </c>
      <c r="J53" s="320">
        <v>40517</v>
      </c>
      <c r="K53" s="321">
        <v>-6.6</v>
      </c>
      <c r="L53" s="322">
        <v>52334</v>
      </c>
      <c r="M53" s="323">
        <v>-6.2</v>
      </c>
      <c r="N53" s="324">
        <v>-0.4</v>
      </c>
    </row>
    <row r="54" spans="1:14" x14ac:dyDescent="0.15">
      <c r="A54" s="248"/>
      <c r="B54" s="244"/>
      <c r="C54" s="244"/>
      <c r="D54" s="244"/>
      <c r="E54" s="244"/>
      <c r="F54" s="244"/>
      <c r="G54" s="325"/>
      <c r="H54" s="326" t="s">
        <v>522</v>
      </c>
      <c r="I54" s="327">
        <v>51927740</v>
      </c>
      <c r="J54" s="328">
        <v>23811</v>
      </c>
      <c r="K54" s="329">
        <v>-4.8</v>
      </c>
      <c r="L54" s="330">
        <v>29965</v>
      </c>
      <c r="M54" s="331">
        <v>-5</v>
      </c>
      <c r="N54" s="332">
        <v>0.2</v>
      </c>
    </row>
    <row r="55" spans="1:14" x14ac:dyDescent="0.15">
      <c r="A55" s="248"/>
      <c r="B55" s="244"/>
      <c r="C55" s="244"/>
      <c r="D55" s="244"/>
      <c r="E55" s="244"/>
      <c r="F55" s="244"/>
      <c r="G55" s="310" t="s">
        <v>524</v>
      </c>
      <c r="H55" s="311"/>
      <c r="I55" s="319">
        <v>84148776</v>
      </c>
      <c r="J55" s="320">
        <v>38562</v>
      </c>
      <c r="K55" s="321">
        <v>-4.8</v>
      </c>
      <c r="L55" s="322">
        <v>48794</v>
      </c>
      <c r="M55" s="323">
        <v>-6.8</v>
      </c>
      <c r="N55" s="324">
        <v>2</v>
      </c>
    </row>
    <row r="56" spans="1:14" x14ac:dyDescent="0.15">
      <c r="A56" s="248"/>
      <c r="B56" s="244"/>
      <c r="C56" s="244"/>
      <c r="D56" s="244"/>
      <c r="E56" s="244"/>
      <c r="F56" s="244"/>
      <c r="G56" s="325"/>
      <c r="H56" s="326" t="s">
        <v>522</v>
      </c>
      <c r="I56" s="327">
        <v>43414661</v>
      </c>
      <c r="J56" s="328">
        <v>19895</v>
      </c>
      <c r="K56" s="329">
        <v>-16.399999999999999</v>
      </c>
      <c r="L56" s="330">
        <v>25698</v>
      </c>
      <c r="M56" s="331">
        <v>-14.2</v>
      </c>
      <c r="N56" s="332">
        <v>-2.2000000000000002</v>
      </c>
    </row>
    <row r="57" spans="1:14" x14ac:dyDescent="0.15">
      <c r="A57" s="248"/>
      <c r="B57" s="244"/>
      <c r="C57" s="244"/>
      <c r="D57" s="244"/>
      <c r="E57" s="244"/>
      <c r="F57" s="244"/>
      <c r="G57" s="310" t="s">
        <v>525</v>
      </c>
      <c r="H57" s="311"/>
      <c r="I57" s="319">
        <v>71904698</v>
      </c>
      <c r="J57" s="320">
        <v>31991</v>
      </c>
      <c r="K57" s="321">
        <v>-17</v>
      </c>
      <c r="L57" s="322">
        <v>47129</v>
      </c>
      <c r="M57" s="323">
        <v>-3.4</v>
      </c>
      <c r="N57" s="324">
        <v>-13.6</v>
      </c>
    </row>
    <row r="58" spans="1:14" x14ac:dyDescent="0.15">
      <c r="A58" s="248"/>
      <c r="B58" s="244"/>
      <c r="C58" s="244"/>
      <c r="D58" s="244"/>
      <c r="E58" s="244"/>
      <c r="F58" s="244"/>
      <c r="G58" s="325"/>
      <c r="H58" s="326" t="s">
        <v>522</v>
      </c>
      <c r="I58" s="327">
        <v>31282703</v>
      </c>
      <c r="J58" s="328">
        <v>13918</v>
      </c>
      <c r="K58" s="329">
        <v>-30</v>
      </c>
      <c r="L58" s="330">
        <v>23069</v>
      </c>
      <c r="M58" s="331">
        <v>-10.199999999999999</v>
      </c>
      <c r="N58" s="332">
        <v>-19.8</v>
      </c>
    </row>
    <row r="59" spans="1:14" x14ac:dyDescent="0.15">
      <c r="A59" s="248"/>
      <c r="B59" s="244"/>
      <c r="C59" s="244"/>
      <c r="D59" s="244"/>
      <c r="E59" s="244"/>
      <c r="F59" s="244"/>
      <c r="G59" s="310" t="s">
        <v>526</v>
      </c>
      <c r="H59" s="311"/>
      <c r="I59" s="319">
        <v>90609618</v>
      </c>
      <c r="J59" s="320">
        <v>40184</v>
      </c>
      <c r="K59" s="321">
        <v>25.6</v>
      </c>
      <c r="L59" s="322">
        <v>50848</v>
      </c>
      <c r="M59" s="323">
        <v>7.9</v>
      </c>
      <c r="N59" s="324">
        <v>17.7</v>
      </c>
    </row>
    <row r="60" spans="1:14" x14ac:dyDescent="0.15">
      <c r="A60" s="248"/>
      <c r="B60" s="244"/>
      <c r="C60" s="244"/>
      <c r="D60" s="244"/>
      <c r="E60" s="244"/>
      <c r="F60" s="244"/>
      <c r="G60" s="325"/>
      <c r="H60" s="326" t="s">
        <v>522</v>
      </c>
      <c r="I60" s="333">
        <v>43572675</v>
      </c>
      <c r="J60" s="328">
        <v>19324</v>
      </c>
      <c r="K60" s="329">
        <v>38.799999999999997</v>
      </c>
      <c r="L60" s="330">
        <v>22583</v>
      </c>
      <c r="M60" s="331">
        <v>-2.1</v>
      </c>
      <c r="N60" s="332">
        <v>40.9</v>
      </c>
    </row>
    <row r="61" spans="1:14" x14ac:dyDescent="0.15">
      <c r="A61" s="248"/>
      <c r="B61" s="244"/>
      <c r="C61" s="244"/>
      <c r="D61" s="244"/>
      <c r="E61" s="244"/>
      <c r="F61" s="244"/>
      <c r="G61" s="310" t="s">
        <v>527</v>
      </c>
      <c r="H61" s="334"/>
      <c r="I61" s="335">
        <v>85892889</v>
      </c>
      <c r="J61" s="336">
        <v>38922</v>
      </c>
      <c r="K61" s="337">
        <v>-0.8</v>
      </c>
      <c r="L61" s="338">
        <v>50975</v>
      </c>
      <c r="M61" s="339">
        <v>-2.1</v>
      </c>
      <c r="N61" s="324">
        <v>1.3</v>
      </c>
    </row>
    <row r="62" spans="1:14" x14ac:dyDescent="0.15">
      <c r="A62" s="248"/>
      <c r="B62" s="244"/>
      <c r="C62" s="244"/>
      <c r="D62" s="244"/>
      <c r="E62" s="244"/>
      <c r="F62" s="244"/>
      <c r="G62" s="325"/>
      <c r="H62" s="326" t="s">
        <v>522</v>
      </c>
      <c r="I62" s="327">
        <v>44938788</v>
      </c>
      <c r="J62" s="328">
        <v>20393</v>
      </c>
      <c r="K62" s="329">
        <v>-2.8</v>
      </c>
      <c r="L62" s="330">
        <v>26573</v>
      </c>
      <c r="M62" s="331">
        <v>-7.1</v>
      </c>
      <c r="N62" s="332">
        <v>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0" t="s">
        <v>3</v>
      </c>
      <c r="D47" s="1140"/>
      <c r="E47" s="1141"/>
      <c r="F47" s="11">
        <v>1.58</v>
      </c>
      <c r="G47" s="12">
        <v>1.4</v>
      </c>
      <c r="H47" s="12">
        <v>2.56</v>
      </c>
      <c r="I47" s="12">
        <v>2.69</v>
      </c>
      <c r="J47" s="13">
        <v>2.46</v>
      </c>
    </row>
    <row r="48" spans="2:10" ht="57.75" customHeight="1" x14ac:dyDescent="0.15">
      <c r="B48" s="14"/>
      <c r="C48" s="1142" t="s">
        <v>4</v>
      </c>
      <c r="D48" s="1142"/>
      <c r="E48" s="1143"/>
      <c r="F48" s="15">
        <v>0.46</v>
      </c>
      <c r="G48" s="16">
        <v>0.46</v>
      </c>
      <c r="H48" s="16">
        <v>0.28000000000000003</v>
      </c>
      <c r="I48" s="16">
        <v>0.21</v>
      </c>
      <c r="J48" s="17">
        <v>0.32</v>
      </c>
    </row>
    <row r="49" spans="2:10" ht="57.75" customHeight="1" thickBot="1" x14ac:dyDescent="0.2">
      <c r="B49" s="18"/>
      <c r="C49" s="1144" t="s">
        <v>5</v>
      </c>
      <c r="D49" s="1144"/>
      <c r="E49" s="1145"/>
      <c r="F49" s="19">
        <v>0.98</v>
      </c>
      <c r="G49" s="20" t="s">
        <v>534</v>
      </c>
      <c r="H49" s="20">
        <v>0.77</v>
      </c>
      <c r="I49" s="20" t="s">
        <v>535</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2" t="s">
        <v>537</v>
      </c>
      <c r="D34" s="1152"/>
      <c r="E34" s="1153"/>
      <c r="F34" s="32" t="s">
        <v>538</v>
      </c>
      <c r="G34" s="33" t="s">
        <v>539</v>
      </c>
      <c r="H34" s="33" t="s">
        <v>540</v>
      </c>
      <c r="I34" s="33" t="s">
        <v>541</v>
      </c>
      <c r="J34" s="34" t="s">
        <v>542</v>
      </c>
      <c r="K34" s="22"/>
      <c r="L34" s="22"/>
      <c r="M34" s="22"/>
      <c r="N34" s="22"/>
      <c r="O34" s="22"/>
      <c r="P34" s="22"/>
    </row>
    <row r="35" spans="1:16" ht="39" customHeight="1" x14ac:dyDescent="0.15">
      <c r="A35" s="22"/>
      <c r="B35" s="35"/>
      <c r="C35" s="1146" t="s">
        <v>543</v>
      </c>
      <c r="D35" s="1147"/>
      <c r="E35" s="1148"/>
      <c r="F35" s="36">
        <v>4</v>
      </c>
      <c r="G35" s="37">
        <v>4.3099999999999996</v>
      </c>
      <c r="H35" s="37">
        <v>4.3</v>
      </c>
      <c r="I35" s="37">
        <v>4.68</v>
      </c>
      <c r="J35" s="38">
        <v>5.17</v>
      </c>
      <c r="K35" s="22"/>
      <c r="L35" s="22"/>
      <c r="M35" s="22"/>
      <c r="N35" s="22"/>
      <c r="O35" s="22"/>
      <c r="P35" s="22"/>
    </row>
    <row r="36" spans="1:16" ht="39" customHeight="1" x14ac:dyDescent="0.15">
      <c r="A36" s="22"/>
      <c r="B36" s="35"/>
      <c r="C36" s="1146" t="s">
        <v>544</v>
      </c>
      <c r="D36" s="1147"/>
      <c r="E36" s="1148"/>
      <c r="F36" s="36">
        <v>3.54</v>
      </c>
      <c r="G36" s="37">
        <v>3.22</v>
      </c>
      <c r="H36" s="37">
        <v>3.31</v>
      </c>
      <c r="I36" s="37">
        <v>3.66</v>
      </c>
      <c r="J36" s="38">
        <v>3.97</v>
      </c>
      <c r="K36" s="22"/>
      <c r="L36" s="22"/>
      <c r="M36" s="22"/>
      <c r="N36" s="22"/>
      <c r="O36" s="22"/>
      <c r="P36" s="22"/>
    </row>
    <row r="37" spans="1:16" ht="39" customHeight="1" x14ac:dyDescent="0.15">
      <c r="A37" s="22"/>
      <c r="B37" s="35"/>
      <c r="C37" s="1146" t="s">
        <v>545</v>
      </c>
      <c r="D37" s="1147"/>
      <c r="E37" s="1148"/>
      <c r="F37" s="36">
        <v>0.28000000000000003</v>
      </c>
      <c r="G37" s="37">
        <v>0.32</v>
      </c>
      <c r="H37" s="37">
        <v>0.52</v>
      </c>
      <c r="I37" s="37">
        <v>0.44</v>
      </c>
      <c r="J37" s="38">
        <v>0.44</v>
      </c>
      <c r="K37" s="22"/>
      <c r="L37" s="22"/>
      <c r="M37" s="22"/>
      <c r="N37" s="22"/>
      <c r="O37" s="22"/>
      <c r="P37" s="22"/>
    </row>
    <row r="38" spans="1:16" ht="39" customHeight="1" x14ac:dyDescent="0.15">
      <c r="A38" s="22"/>
      <c r="B38" s="35"/>
      <c r="C38" s="1146" t="s">
        <v>546</v>
      </c>
      <c r="D38" s="1147"/>
      <c r="E38" s="1148"/>
      <c r="F38" s="36">
        <v>0.25</v>
      </c>
      <c r="G38" s="37">
        <v>0.3</v>
      </c>
      <c r="H38" s="37">
        <v>0.33</v>
      </c>
      <c r="I38" s="37">
        <v>0.34</v>
      </c>
      <c r="J38" s="38">
        <v>0.34</v>
      </c>
      <c r="K38" s="22"/>
      <c r="L38" s="22"/>
      <c r="M38" s="22"/>
      <c r="N38" s="22"/>
      <c r="O38" s="22"/>
      <c r="P38" s="22"/>
    </row>
    <row r="39" spans="1:16" ht="39" customHeight="1" x14ac:dyDescent="0.15">
      <c r="A39" s="22"/>
      <c r="B39" s="35"/>
      <c r="C39" s="1146" t="s">
        <v>547</v>
      </c>
      <c r="D39" s="1147"/>
      <c r="E39" s="1148"/>
      <c r="F39" s="36">
        <v>0.46</v>
      </c>
      <c r="G39" s="37">
        <v>0.46</v>
      </c>
      <c r="H39" s="37">
        <v>0.28000000000000003</v>
      </c>
      <c r="I39" s="37">
        <v>0.21</v>
      </c>
      <c r="J39" s="38">
        <v>0.32</v>
      </c>
      <c r="K39" s="22"/>
      <c r="L39" s="22"/>
      <c r="M39" s="22"/>
      <c r="N39" s="22"/>
      <c r="O39" s="22"/>
      <c r="P39" s="22"/>
    </row>
    <row r="40" spans="1:16" ht="39" customHeight="1" x14ac:dyDescent="0.15">
      <c r="A40" s="22"/>
      <c r="B40" s="35"/>
      <c r="C40" s="1146" t="s">
        <v>548</v>
      </c>
      <c r="D40" s="1147"/>
      <c r="E40" s="1148"/>
      <c r="F40" s="36">
        <v>0.38</v>
      </c>
      <c r="G40" s="37">
        <v>0.06</v>
      </c>
      <c r="H40" s="37">
        <v>0.26</v>
      </c>
      <c r="I40" s="37">
        <v>0.21</v>
      </c>
      <c r="J40" s="38">
        <v>0.17</v>
      </c>
      <c r="K40" s="22"/>
      <c r="L40" s="22"/>
      <c r="M40" s="22"/>
      <c r="N40" s="22"/>
      <c r="O40" s="22"/>
      <c r="P40" s="22"/>
    </row>
    <row r="41" spans="1:16" ht="39" customHeight="1" x14ac:dyDescent="0.15">
      <c r="A41" s="22"/>
      <c r="B41" s="35"/>
      <c r="C41" s="1146" t="s">
        <v>549</v>
      </c>
      <c r="D41" s="1147"/>
      <c r="E41" s="1148"/>
      <c r="F41" s="36">
        <v>0.12</v>
      </c>
      <c r="G41" s="37">
        <v>0.12</v>
      </c>
      <c r="H41" s="37">
        <v>0.13</v>
      </c>
      <c r="I41" s="37">
        <v>0.16</v>
      </c>
      <c r="J41" s="38">
        <v>0.16</v>
      </c>
      <c r="K41" s="22"/>
      <c r="L41" s="22"/>
      <c r="M41" s="22"/>
      <c r="N41" s="22"/>
      <c r="O41" s="22"/>
      <c r="P41" s="22"/>
    </row>
    <row r="42" spans="1:16" ht="39" customHeight="1" x14ac:dyDescent="0.15">
      <c r="A42" s="22"/>
      <c r="B42" s="39"/>
      <c r="C42" s="1146" t="s">
        <v>550</v>
      </c>
      <c r="D42" s="1147"/>
      <c r="E42" s="1148"/>
      <c r="F42" s="36" t="s">
        <v>551</v>
      </c>
      <c r="G42" s="37" t="s">
        <v>509</v>
      </c>
      <c r="H42" s="37" t="s">
        <v>552</v>
      </c>
      <c r="I42" s="37" t="s">
        <v>509</v>
      </c>
      <c r="J42" s="38" t="s">
        <v>509</v>
      </c>
      <c r="K42" s="22"/>
      <c r="L42" s="22"/>
      <c r="M42" s="22"/>
      <c r="N42" s="22"/>
      <c r="O42" s="22"/>
      <c r="P42" s="22"/>
    </row>
    <row r="43" spans="1:16" ht="39" customHeight="1" thickBot="1" x14ac:dyDescent="0.2">
      <c r="A43" s="22"/>
      <c r="B43" s="40"/>
      <c r="C43" s="1149" t="s">
        <v>553</v>
      </c>
      <c r="D43" s="1150"/>
      <c r="E43" s="1151"/>
      <c r="F43" s="41">
        <v>0.13</v>
      </c>
      <c r="G43" s="42">
        <v>0.02</v>
      </c>
      <c r="H43" s="42">
        <v>0.02</v>
      </c>
      <c r="I43" s="42">
        <v>0.02</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85516</v>
      </c>
      <c r="L45" s="60">
        <v>82330</v>
      </c>
      <c r="M45" s="60">
        <v>82730</v>
      </c>
      <c r="N45" s="60">
        <v>80792</v>
      </c>
      <c r="O45" s="61">
        <v>82172</v>
      </c>
      <c r="P45" s="48"/>
      <c r="Q45" s="48"/>
      <c r="R45" s="48"/>
      <c r="S45" s="48"/>
      <c r="T45" s="48"/>
      <c r="U45" s="48"/>
    </row>
    <row r="46" spans="1:21" ht="30.75" customHeight="1" x14ac:dyDescent="0.15">
      <c r="A46" s="48"/>
      <c r="B46" s="1164"/>
      <c r="C46" s="1165"/>
      <c r="D46" s="62"/>
      <c r="E46" s="1156" t="s">
        <v>13</v>
      </c>
      <c r="F46" s="1156"/>
      <c r="G46" s="1156"/>
      <c r="H46" s="1156"/>
      <c r="I46" s="1156"/>
      <c r="J46" s="1157"/>
      <c r="K46" s="63">
        <v>10881</v>
      </c>
      <c r="L46" s="64">
        <v>8701</v>
      </c>
      <c r="M46" s="64">
        <v>8657</v>
      </c>
      <c r="N46" s="64">
        <v>10996</v>
      </c>
      <c r="O46" s="65">
        <v>14433</v>
      </c>
      <c r="P46" s="48"/>
      <c r="Q46" s="48"/>
      <c r="R46" s="48"/>
      <c r="S46" s="48"/>
      <c r="T46" s="48"/>
      <c r="U46" s="48"/>
    </row>
    <row r="47" spans="1:21" ht="30.75" customHeight="1" x14ac:dyDescent="0.15">
      <c r="A47" s="48"/>
      <c r="B47" s="1164"/>
      <c r="C47" s="1165"/>
      <c r="D47" s="62"/>
      <c r="E47" s="1156" t="s">
        <v>14</v>
      </c>
      <c r="F47" s="1156"/>
      <c r="G47" s="1156"/>
      <c r="H47" s="1156"/>
      <c r="I47" s="1156"/>
      <c r="J47" s="1157"/>
      <c r="K47" s="63">
        <v>52694</v>
      </c>
      <c r="L47" s="64">
        <v>54118</v>
      </c>
      <c r="M47" s="64">
        <v>54845</v>
      </c>
      <c r="N47" s="64">
        <v>55879</v>
      </c>
      <c r="O47" s="65">
        <v>56318</v>
      </c>
      <c r="P47" s="48"/>
      <c r="Q47" s="48"/>
      <c r="R47" s="48"/>
      <c r="S47" s="48"/>
      <c r="T47" s="48"/>
      <c r="U47" s="48"/>
    </row>
    <row r="48" spans="1:21" ht="30.75" customHeight="1" x14ac:dyDescent="0.15">
      <c r="A48" s="48"/>
      <c r="B48" s="1164"/>
      <c r="C48" s="1165"/>
      <c r="D48" s="62"/>
      <c r="E48" s="1156" t="s">
        <v>15</v>
      </c>
      <c r="F48" s="1156"/>
      <c r="G48" s="1156"/>
      <c r="H48" s="1156"/>
      <c r="I48" s="1156"/>
      <c r="J48" s="1157"/>
      <c r="K48" s="63">
        <v>46183</v>
      </c>
      <c r="L48" s="64">
        <v>45161</v>
      </c>
      <c r="M48" s="64">
        <v>45327</v>
      </c>
      <c r="N48" s="64">
        <v>45159</v>
      </c>
      <c r="O48" s="65">
        <v>44078</v>
      </c>
      <c r="P48" s="48"/>
      <c r="Q48" s="48"/>
      <c r="R48" s="48"/>
      <c r="S48" s="48"/>
      <c r="T48" s="48"/>
      <c r="U48" s="48"/>
    </row>
    <row r="49" spans="1:21" ht="30.75" customHeight="1" x14ac:dyDescent="0.15">
      <c r="A49" s="48"/>
      <c r="B49" s="1164"/>
      <c r="C49" s="1165"/>
      <c r="D49" s="62"/>
      <c r="E49" s="1156" t="s">
        <v>16</v>
      </c>
      <c r="F49" s="1156"/>
      <c r="G49" s="1156"/>
      <c r="H49" s="1156"/>
      <c r="I49" s="1156"/>
      <c r="J49" s="1157"/>
      <c r="K49" s="63">
        <v>3803</v>
      </c>
      <c r="L49" s="64">
        <v>3963</v>
      </c>
      <c r="M49" s="64">
        <v>4175</v>
      </c>
      <c r="N49" s="64">
        <v>4093</v>
      </c>
      <c r="O49" s="65">
        <v>4267</v>
      </c>
      <c r="P49" s="48"/>
      <c r="Q49" s="48"/>
      <c r="R49" s="48"/>
      <c r="S49" s="48"/>
      <c r="T49" s="48"/>
      <c r="U49" s="48"/>
    </row>
    <row r="50" spans="1:21" ht="30.75" customHeight="1" x14ac:dyDescent="0.15">
      <c r="A50" s="48"/>
      <c r="B50" s="1164"/>
      <c r="C50" s="1165"/>
      <c r="D50" s="62"/>
      <c r="E50" s="1156" t="s">
        <v>17</v>
      </c>
      <c r="F50" s="1156"/>
      <c r="G50" s="1156"/>
      <c r="H50" s="1156"/>
      <c r="I50" s="1156"/>
      <c r="J50" s="1157"/>
      <c r="K50" s="63">
        <v>1547</v>
      </c>
      <c r="L50" s="64">
        <v>1727</v>
      </c>
      <c r="M50" s="64">
        <v>1546</v>
      </c>
      <c r="N50" s="64">
        <v>352</v>
      </c>
      <c r="O50" s="65">
        <v>329</v>
      </c>
      <c r="P50" s="48"/>
      <c r="Q50" s="48"/>
      <c r="R50" s="48"/>
      <c r="S50" s="48"/>
      <c r="T50" s="48"/>
      <c r="U50" s="48"/>
    </row>
    <row r="51" spans="1:21" ht="30.75" customHeight="1" x14ac:dyDescent="0.15">
      <c r="A51" s="48"/>
      <c r="B51" s="1166"/>
      <c r="C51" s="1167"/>
      <c r="D51" s="66"/>
      <c r="E51" s="1156" t="s">
        <v>18</v>
      </c>
      <c r="F51" s="1156"/>
      <c r="G51" s="1156"/>
      <c r="H51" s="1156"/>
      <c r="I51" s="1156"/>
      <c r="J51" s="1157"/>
      <c r="K51" s="63">
        <v>2</v>
      </c>
      <c r="L51" s="64">
        <v>0</v>
      </c>
      <c r="M51" s="64">
        <v>0</v>
      </c>
      <c r="N51" s="64" t="s">
        <v>509</v>
      </c>
      <c r="O51" s="65" t="s">
        <v>509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142555</v>
      </c>
      <c r="L52" s="64">
        <v>142459</v>
      </c>
      <c r="M52" s="64">
        <v>141208</v>
      </c>
      <c r="N52" s="64">
        <v>139416</v>
      </c>
      <c r="O52" s="65">
        <v>138667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58071</v>
      </c>
      <c r="L53" s="69">
        <v>53541</v>
      </c>
      <c r="M53" s="69">
        <v>56072</v>
      </c>
      <c r="N53" s="69">
        <v>57855</v>
      </c>
      <c r="O53" s="70">
        <v>62930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2015-05-14T07:05:58Z</cp:lastPrinted>
  <dcterms:created xsi:type="dcterms:W3CDTF">2015-02-17T06:59:59Z</dcterms:created>
  <dcterms:modified xsi:type="dcterms:W3CDTF">2015-05-14T07:07:46Z</dcterms:modified>
  <cp:category/>
</cp:coreProperties>
</file>