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236" yWindow="0" windowWidth="10272" windowHeight="799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6" i="9"/>
  <c r="AO35" i="9"/>
  <c r="AO34" i="9"/>
  <c r="AO33"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CO31" i="9"/>
  <c r="CO32" i="9" s="1"/>
  <c r="CO33" i="9" s="1"/>
  <c r="CO34" i="9" s="1"/>
  <c r="CO35" i="9" s="1"/>
  <c r="CO36" i="9" s="1"/>
  <c r="CO37" i="9" s="1"/>
  <c r="CO38" i="9" s="1"/>
  <c r="CO39" i="9" s="1"/>
  <c r="CO40" i="9" s="1"/>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U32" i="9" s="1"/>
  <c r="AM31" i="9"/>
  <c r="AM32" i="9" s="1"/>
  <c r="AM33" i="9" s="1"/>
  <c r="AM34" i="9" s="1"/>
  <c r="AM35" i="9" s="1"/>
  <c r="AM36" i="9" s="1"/>
  <c r="BE31" i="9" l="1"/>
  <c r="BE32" i="9" s="1"/>
</calcChain>
</file>

<file path=xl/sharedStrings.xml><?xml version="1.0" encoding="utf-8"?>
<sst xmlns="http://schemas.openxmlformats.org/spreadsheetml/2006/main" count="1062" uniqueCount="541">
  <si>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</si>
  <si>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</si>
  <si>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</si>
  <si>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</si>
  <si>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</si>
  <si>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</si>
  <si>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</si>
  <si>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</si>
  <si>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</si>
  <si>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</si>
  <si>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</si>
  <si>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</si>
  <si>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</si>
  <si>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</si>
  <si>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</si>
  <si>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</si>
  <si>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</si>
  <si>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</si>
  <si>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</si>
  <si>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</si>
  <si>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</si>
  <si>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</si>
  <si>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</si>
  <si>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</si>
  <si>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</si>
  <si>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</si>
  <si>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</si>
  <si>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</si>
  <si>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</si>
  <si>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</si>
  <si>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</si>
  <si>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</si>
  <si>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</si>
  <si>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</si>
  <si>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</si>
  <si>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</si>
  <si>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</si>
  <si>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</si>
  <si>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</si>
  <si>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</si>
  <si>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</si>
  <si>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</si>
  <si>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</si>
  <si>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</si>
  <si>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</si>
  <si>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</si>
  <si>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</si>
  <si>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</si>
  <si>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</si>
  <si>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</si>
  <si>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</si>
  <si>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</si>
  <si>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</si>
  <si>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</si>
  <si>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</si>
  <si>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</si>
  <si>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</si>
  <si>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</si>
  <si>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</si>
  <si>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</si>
  <si>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</si>
  <si>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</si>
  <si>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</si>
  <si>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</si>
  <si>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</si>
  <si>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</si>
  <si>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</si>
  <si>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</si>
  <si>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</si>
  <si>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</si>
  <si>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</si>
  <si>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</si>
  <si>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</si>
  <si>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</si>
  <si>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</si>
  <si>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</si>
  <si>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</si>
  <si>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</si>
  <si>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</si>
  <si>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</si>
  <si>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</si>
  <si>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</si>
  <si>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</si>
  <si>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</si>
  <si>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</si>
  <si>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</si>
  <si>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</si>
  <si>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</si>
  <si>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</si>
  <si>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</si>
  <si>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</si>
  <si>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</si>
  <si>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</si>
  <si>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</si>
  <si>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</si>
  <si>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</si>
  <si>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</si>
  <si>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</si>
  <si>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</si>
  <si>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</si>
  <si>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</si>
  <si>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</si>
  <si>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</si>
  <si>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</si>
  <si>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</si>
  <si>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</si>
  <si>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</si>
  <si>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</si>
  <si>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</si>
  <si>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</si>
  <si>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</si>
  <si>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</si>
  <si>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</si>
  <si>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</si>
  <si>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</si>
  <si>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</si>
  <si>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</si>
  <si>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</si>
  <si>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</si>
  <si>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</si>
  <si>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</si>
  <si>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</si>
  <si>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</si>
  <si>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</si>
  <si>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</si>
  <si>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</si>
  <si>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</si>
  <si>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</si>
  <si>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</si>
  <si>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</si>
  <si>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</si>
  <si>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</si>
  <si>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</si>
  <si>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</si>
  <si>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</si>
  <si>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</si>
  <si>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</si>
  <si>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</si>
  <si>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</si>
  <si>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</si>
  <si>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</si>
  <si>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</si>
  <si>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</si>
  <si>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</si>
  <si>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</si>
  <si>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</si>
  <si>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</si>
  <si>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</si>
  <si>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</si>
  <si>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</si>
  <si>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</si>
  <si>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</si>
  <si>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</si>
  <si>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</si>
  <si>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</si>
  <si>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</si>
  <si>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</si>
  <si>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</si>
  <si>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</si>
  <si>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</si>
  <si>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</si>
  <si>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</si>
  <si>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</si>
  <si>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</si>
  <si>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</si>
  <si>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</si>
  <si>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</si>
  <si>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</si>
  <si>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</si>
  <si>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</si>
  <si>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</si>
  <si>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</si>
  <si>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</si>
  <si>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</si>
  <si>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</si>
  <si>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</si>
  <si>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</si>
  <si>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</si>
  <si>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</si>
  <si>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</si>
  <si>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</si>
  <si>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</si>
  <si>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</si>
  <si>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</si>
  <si>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</si>
  <si>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</si>
  <si>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</si>
  <si>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</si>
  <si>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</si>
  <si>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</si>
  <si>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</si>
  <si>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</si>
  <si>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</si>
  <si>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</si>
  <si>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</si>
  <si>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</si>
  <si>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</si>
  <si>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</si>
  <si>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</si>
  <si>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</si>
  <si>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</si>
  <si>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</si>
  <si>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</si>
  <si>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</si>
  <si>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</si>
  <si>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</si>
  <si>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</si>
  <si>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</si>
  <si>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</si>
  <si>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</si>
  <si>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</si>
  <si>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</si>
  <si>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</si>
  <si>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</si>
  <si>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</si>
  <si>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</si>
  <si>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</si>
  <si>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</si>
  <si>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</si>
  <si>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</si>
  <si>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</si>
  <si>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</si>
  <si>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</si>
  <si>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</si>
  <si>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</si>
  <si>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</si>
  <si>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</si>
  <si>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</si>
  <si>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</si>
  <si>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</si>
  <si>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</si>
  <si>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</si>
  <si>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</si>
  <si>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</si>
  <si>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</si>
  <si>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</si>
  <si>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</si>
  <si>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</si>
  <si>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</si>
  <si>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</si>
  <si>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</si>
  <si>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</si>
  <si>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</si>
  <si>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</si>
  <si>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</si>
  <si>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</si>
  <si>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</si>
  <si>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</si>
  <si>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</si>
  <si>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</si>
  <si>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</si>
  <si>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</si>
  <si>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</si>
  <si>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</si>
  <si>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</si>
  <si>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</si>
  <si>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</si>
  <si>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</si>
  <si>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</si>
  <si>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</si>
  <si>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</si>
  <si>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</si>
  <si>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</si>
  <si>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</si>
  <si>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</si>
  <si>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</si>
  <si>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</si>
  <si>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</si>
  <si>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</si>
  <si>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</si>
  <si>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</si>
  <si>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</si>
  <si>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</si>
  <si>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</si>
  <si>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</si>
  <si>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</si>
  <si>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</si>
  <si>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</si>
  <si>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</si>
  <si>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</si>
  <si>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</si>
  <si>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</si>
  <si>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</si>
  <si>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</si>
  <si>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</si>
  <si>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</si>
  <si>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</si>
  <si>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</si>
  <si>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</si>
  <si>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</si>
  <si>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</si>
  <si>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</si>
  <si>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</si>
  <si>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</si>
  <si>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</si>
  <si>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</si>
  <si>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</si>
  <si>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</si>
  <si>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</si>
  <si>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</si>
  <si>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</si>
  <si>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</si>
  <si>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</si>
  <si>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</si>
  <si>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</si>
  <si>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</si>
  <si>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</si>
  <si>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</si>
  <si>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</si>
  <si>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茨城県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</si>
  <si>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</si>
  <si>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</si>
  <si>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</si>
  <si>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</si>
  <si>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</si>
  <si>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</si>
  <si>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</si>
  <si>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</si>
  <si>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</si>
  <si>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</si>
  <si>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</si>
  <si>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</si>
  <si>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</si>
  <si>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</si>
  <si>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</si>
  <si>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</si>
  <si>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</si>
  <si>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</si>
  <si>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</si>
  <si>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</si>
  <si>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物品調達特別会計</t>
    <phoneticPr fontId="5"/>
  </si>
  <si>
    <t>公債管理特別会計</t>
    <phoneticPr fontId="5"/>
  </si>
  <si>
    <t>市町村振興資金特別会計</t>
    <phoneticPr fontId="5"/>
  </si>
  <si>
    <t>鹿島臨海工業地帯造成特別会計</t>
    <phoneticPr fontId="5"/>
  </si>
  <si>
    <t>母子・寡婦福祉資金特別会計</t>
    <phoneticPr fontId="5"/>
  </si>
  <si>
    <t>中小企業事業資金特別会計</t>
    <phoneticPr fontId="5"/>
  </si>
  <si>
    <t>農業改良資金特別会計</t>
    <phoneticPr fontId="5"/>
  </si>
  <si>
    <t>公共用地先行取得事業特別会計</t>
    <phoneticPr fontId="5"/>
  </si>
  <si>
    <t>林業・木材産業改善資金特別会計</t>
    <phoneticPr fontId="5"/>
  </si>
  <si>
    <t>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</si>
  <si>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</si>
  <si>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</si>
  <si>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</si>
  <si>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</si>
  <si>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</si>
  <si>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</si>
  <si>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</si>
  <si>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</si>
  <si>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</si>
  <si>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</si>
  <si>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</si>
  <si>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</si>
  <si>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</si>
  <si>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</si>
  <si>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県立医療大学付属病院特別会計</t>
    <phoneticPr fontId="5"/>
  </si>
  <si>
    <t>水道事業会計</t>
    <phoneticPr fontId="5"/>
  </si>
  <si>
    <t>法適用企業</t>
    <phoneticPr fontId="5"/>
  </si>
  <si>
    <t>工業用水道事業会計</t>
    <phoneticPr fontId="5"/>
  </si>
  <si>
    <t>病院事業会計</t>
    <phoneticPr fontId="5"/>
  </si>
  <si>
    <t>鹿島臨海都市計画下水道事業会計</t>
    <phoneticPr fontId="5"/>
  </si>
  <si>
    <t>流域下水道事業会計</t>
    <phoneticPr fontId="5"/>
  </si>
  <si>
    <t>地域振興事業会計</t>
    <phoneticPr fontId="5"/>
  </si>
  <si>
    <t>港湾事業特別会計</t>
    <phoneticPr fontId="5"/>
  </si>
  <si>
    <t>法非適用企業</t>
    <phoneticPr fontId="5"/>
  </si>
  <si>
    <t>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</si>
  <si>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</si>
  <si>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</si>
  <si>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</si>
  <si>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</si>
  <si>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</si>
  <si>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</si>
  <si>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</si>
  <si>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</si>
  <si>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</si>
  <si>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</si>
  <si>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</si>
  <si>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</si>
  <si>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</si>
  <si>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</si>
  <si>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</si>
  <si>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</si>
  <si>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</si>
  <si>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</si>
  <si>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</si>
  <si>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</si>
  <si>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</si>
  <si>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</si>
  <si>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</si>
  <si>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</si>
  <si>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</si>
  <si>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</si>
  <si>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</si>
  <si>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</si>
  <si>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</si>
  <si>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</si>
  <si>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</si>
  <si>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</si>
  <si>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</si>
  <si>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</si>
  <si>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</si>
  <si>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</si>
  <si>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</si>
  <si>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</si>
  <si>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</si>
  <si>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</si>
  <si>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</si>
  <si>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</si>
  <si>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</si>
  <si>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</si>
  <si>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</si>
  <si>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</si>
  <si>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</si>
  <si>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</si>
  <si>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</si>
  <si>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</si>
  <si>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TX沿線地区（先買）</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</si>
  <si>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</si>
  <si>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</si>
  <si>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</si>
  <si>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</si>
  <si>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</si>
  <si>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</si>
  <si>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</si>
  <si>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</si>
  <si>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</si>
  <si>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</si>
  <si>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</si>
  <si>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</si>
  <si>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</si>
  <si>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</si>
  <si>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</si>
  <si>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</si>
  <si>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</si>
  <si>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</si>
  <si>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</si>
  <si>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</si>
  <si>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</si>
  <si>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</si>
  <si>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</si>
  <si>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</si>
  <si>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</si>
  <si>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</si>
  <si>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</si>
  <si>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</si>
  <si>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</si>
  <si>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</si>
  <si>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</si>
  <si>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</si>
  <si>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</si>
  <si>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</si>
  <si>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</si>
  <si>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</si>
  <si>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</si>
  <si>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</si>
  <si>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</si>
  <si>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</si>
  <si>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</si>
  <si>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</si>
  <si>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</si>
  <si>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</si>
  <si>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</si>
  <si>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</si>
  <si>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</si>
  <si>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</si>
  <si>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</si>
  <si>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</si>
  <si>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</si>
  <si>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</si>
  <si>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</si>
  <si>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</si>
  <si>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</si>
  <si>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</si>
  <si>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</si>
  <si>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</si>
  <si>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</si>
  <si>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</si>
  <si>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</si>
  <si>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</si>
  <si>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</si>
  <si>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</si>
  <si>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</si>
  <si>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</si>
  <si>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</si>
  <si>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</si>
  <si>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</si>
  <si>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</si>
  <si>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</si>
  <si>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</si>
  <si>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</si>
  <si>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</si>
  <si>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</si>
  <si>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</si>
  <si>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</si>
  <si>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</si>
  <si>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</si>
  <si>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</si>
  <si>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</si>
  <si>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0.19</t>
  </si>
  <si>
    <t>工業用水道事業会計</t>
  </si>
  <si>
    <t>水道事業会計</t>
  </si>
  <si>
    <t>病院事業会計</t>
  </si>
  <si>
    <t>鹿島臨海都市計画下水道事業会計</t>
  </si>
  <si>
    <t>一般会計</t>
  </si>
  <si>
    <t>流域下水道事業会計</t>
  </si>
  <si>
    <t>鹿島臨海工業地帯造成特別会計</t>
  </si>
  <si>
    <t>中小企業事業資金特別会計</t>
  </si>
  <si>
    <t>その他会計（赤字）</t>
  </si>
  <si>
    <t>その他会計（黒字）</t>
  </si>
  <si>
    <t>ひたちなかテクノセンター</t>
  </si>
  <si>
    <t>鹿島臨海鉄道</t>
    <rPh sb="0" eb="2">
      <t>カシマ</t>
    </rPh>
    <rPh sb="2" eb="4">
      <t>リンカイ</t>
    </rPh>
    <rPh sb="4" eb="6">
      <t>テツドウ</t>
    </rPh>
    <phoneticPr fontId="5"/>
  </si>
  <si>
    <t>グリーンふるさと振興機構</t>
    <rPh sb="8" eb="10">
      <t>シンコウ</t>
    </rPh>
    <rPh sb="10" eb="12">
      <t>キコウ</t>
    </rPh>
    <phoneticPr fontId="5"/>
  </si>
  <si>
    <t>茨城県開発公社</t>
    <rPh sb="0" eb="3">
      <t>イバラキケン</t>
    </rPh>
    <rPh sb="3" eb="5">
      <t>カイハツ</t>
    </rPh>
    <rPh sb="5" eb="7">
      <t>コウシャ</t>
    </rPh>
    <phoneticPr fontId="5"/>
  </si>
  <si>
    <t>鹿島都市開発</t>
    <rPh sb="0" eb="2">
      <t>カシマ</t>
    </rPh>
    <rPh sb="2" eb="4">
      <t>トシ</t>
    </rPh>
    <rPh sb="4" eb="6">
      <t>カイハツ</t>
    </rPh>
    <phoneticPr fontId="5"/>
  </si>
  <si>
    <t>茨城県科学技術振興財団</t>
    <rPh sb="0" eb="3">
      <t>イバラキケン</t>
    </rPh>
    <rPh sb="3" eb="5">
      <t>カガク</t>
    </rPh>
    <rPh sb="5" eb="7">
      <t>ギジュツ</t>
    </rPh>
    <rPh sb="7" eb="9">
      <t>シンコウ</t>
    </rPh>
    <rPh sb="9" eb="11">
      <t>ザイダン</t>
    </rPh>
    <phoneticPr fontId="5"/>
  </si>
  <si>
    <t>いばらき文化振興財団</t>
    <rPh sb="4" eb="6">
      <t>ブンカ</t>
    </rPh>
    <rPh sb="6" eb="8">
      <t>シンコウ</t>
    </rPh>
    <rPh sb="8" eb="10">
      <t>ザイダン</t>
    </rPh>
    <phoneticPr fontId="5"/>
  </si>
  <si>
    <t>茨城県国際交流協会</t>
    <rPh sb="0" eb="3">
      <t>イバラキケン</t>
    </rPh>
    <rPh sb="3" eb="5">
      <t>コクサイ</t>
    </rPh>
    <rPh sb="5" eb="7">
      <t>コウリュウ</t>
    </rPh>
    <rPh sb="7" eb="9">
      <t>キョウカイ</t>
    </rPh>
    <phoneticPr fontId="5"/>
  </si>
  <si>
    <t>茨城県消防協会</t>
    <rPh sb="0" eb="3">
      <t>イバラキケン</t>
    </rPh>
    <rPh sb="3" eb="5">
      <t>ショウボウ</t>
    </rPh>
    <rPh sb="5" eb="7">
      <t>キョウカイ</t>
    </rPh>
    <phoneticPr fontId="5"/>
  </si>
  <si>
    <t>茨城県環境保全事業団</t>
    <rPh sb="0" eb="3">
      <t>イバラキケン</t>
    </rPh>
    <rPh sb="3" eb="5">
      <t>カンキョウ</t>
    </rPh>
    <rPh sb="5" eb="7">
      <t>ホゼン</t>
    </rPh>
    <rPh sb="7" eb="10">
      <t>ジギョウダン</t>
    </rPh>
    <phoneticPr fontId="5"/>
  </si>
  <si>
    <t>茨城県看護教育財団</t>
    <rPh sb="0" eb="3">
      <t>イバラキケン</t>
    </rPh>
    <rPh sb="3" eb="5">
      <t>カンゴ</t>
    </rPh>
    <rPh sb="5" eb="7">
      <t>キョウイク</t>
    </rPh>
    <rPh sb="7" eb="9">
      <t>ザイダン</t>
    </rPh>
    <phoneticPr fontId="5"/>
  </si>
  <si>
    <t>いばらき腎バンク</t>
    <rPh sb="4" eb="5">
      <t>ジン</t>
    </rPh>
    <phoneticPr fontId="5"/>
  </si>
  <si>
    <t>茨城県中小企業振興公社</t>
    <rPh sb="0" eb="3">
      <t>イバラキケン</t>
    </rPh>
    <rPh sb="3" eb="5">
      <t>チュウショウ</t>
    </rPh>
    <rPh sb="5" eb="7">
      <t>キギョウ</t>
    </rPh>
    <rPh sb="7" eb="9">
      <t>シンコウ</t>
    </rPh>
    <rPh sb="9" eb="11">
      <t>コウシャ</t>
    </rPh>
    <phoneticPr fontId="5"/>
  </si>
  <si>
    <t>茨城カウンセリングセンター</t>
    <rPh sb="0" eb="2">
      <t>イバラキ</t>
    </rPh>
    <phoneticPr fontId="5"/>
  </si>
  <si>
    <t>茨城県農林振興公社（林業公社）</t>
    <rPh sb="0" eb="3">
      <t>イバラキケン</t>
    </rPh>
    <rPh sb="3" eb="5">
      <t>ノウリン</t>
    </rPh>
    <rPh sb="5" eb="7">
      <t>シンコウ</t>
    </rPh>
    <rPh sb="7" eb="9">
      <t>コウシャ</t>
    </rPh>
    <rPh sb="10" eb="12">
      <t>リンギョウ</t>
    </rPh>
    <rPh sb="12" eb="14">
      <t>コウシャ</t>
    </rPh>
    <phoneticPr fontId="5"/>
  </si>
  <si>
    <t>茨城県中央食肉公社</t>
    <rPh sb="0" eb="3">
      <t>イバラキケン</t>
    </rPh>
    <rPh sb="3" eb="5">
      <t>チュウオウ</t>
    </rPh>
    <rPh sb="5" eb="7">
      <t>ショクニク</t>
    </rPh>
    <rPh sb="7" eb="9">
      <t>コウシャ</t>
    </rPh>
    <phoneticPr fontId="5"/>
  </si>
  <si>
    <t>いばらき森林サービス</t>
    <rPh sb="4" eb="6">
      <t>シンリン</t>
    </rPh>
    <phoneticPr fontId="5"/>
  </si>
  <si>
    <t>茨城県栽培漁業協会</t>
    <rPh sb="0" eb="3">
      <t>イバラキケン</t>
    </rPh>
    <rPh sb="3" eb="5">
      <t>サイバイ</t>
    </rPh>
    <rPh sb="5" eb="7">
      <t>ギョギョウ</t>
    </rPh>
    <rPh sb="7" eb="9">
      <t>キョウカイ</t>
    </rPh>
    <phoneticPr fontId="5"/>
  </si>
  <si>
    <t>那珂川沿岸土地改良基金協会</t>
    <rPh sb="0" eb="3">
      <t>ナカガワ</t>
    </rPh>
    <rPh sb="3" eb="5">
      <t>エンガン</t>
    </rPh>
    <rPh sb="5" eb="7">
      <t>トチ</t>
    </rPh>
    <rPh sb="7" eb="9">
      <t>カイリョウ</t>
    </rPh>
    <rPh sb="9" eb="11">
      <t>キキン</t>
    </rPh>
    <rPh sb="11" eb="13">
      <t>キョウカイ</t>
    </rPh>
    <phoneticPr fontId="5"/>
  </si>
  <si>
    <t>茨城県建設技術管理センター</t>
    <rPh sb="0" eb="3">
      <t>イバラキケン</t>
    </rPh>
    <rPh sb="3" eb="5">
      <t>ケンセツ</t>
    </rPh>
    <rPh sb="5" eb="7">
      <t>ギジュツ</t>
    </rPh>
    <rPh sb="7" eb="9">
      <t>カンリ</t>
    </rPh>
    <phoneticPr fontId="5"/>
  </si>
  <si>
    <t>茨城県道路公社</t>
    <rPh sb="0" eb="3">
      <t>イバラキケン</t>
    </rPh>
    <rPh sb="3" eb="5">
      <t>ドウロ</t>
    </rPh>
    <rPh sb="5" eb="7">
      <t>コウシャ</t>
    </rPh>
    <phoneticPr fontId="5"/>
  </si>
  <si>
    <t>鹿島埠頭</t>
    <rPh sb="0" eb="2">
      <t>カシマ</t>
    </rPh>
    <rPh sb="2" eb="4">
      <t>フトウ</t>
    </rPh>
    <phoneticPr fontId="5"/>
  </si>
  <si>
    <t>茨城ポートオーソリティ</t>
    <rPh sb="0" eb="2">
      <t>イバラキ</t>
    </rPh>
    <phoneticPr fontId="5"/>
  </si>
  <si>
    <t>茨城県土地開発公社</t>
    <rPh sb="0" eb="3">
      <t>イバラキケン</t>
    </rPh>
    <rPh sb="3" eb="5">
      <t>トチ</t>
    </rPh>
    <rPh sb="5" eb="7">
      <t>カイハツ</t>
    </rPh>
    <rPh sb="7" eb="9">
      <t>コウシャ</t>
    </rPh>
    <phoneticPr fontId="5"/>
  </si>
  <si>
    <t>茨城県住宅供給公社</t>
    <rPh sb="0" eb="3">
      <t>イバラキケン</t>
    </rPh>
    <rPh sb="3" eb="5">
      <t>ジュウタク</t>
    </rPh>
    <rPh sb="5" eb="7">
      <t>キョウキュウ</t>
    </rPh>
    <rPh sb="7" eb="9">
      <t>コウシャ</t>
    </rPh>
    <phoneticPr fontId="5"/>
  </si>
  <si>
    <t>茨城県企業公社</t>
    <rPh sb="0" eb="3">
      <t>イバラキケン</t>
    </rPh>
    <rPh sb="3" eb="5">
      <t>キギョウ</t>
    </rPh>
    <rPh sb="5" eb="7">
      <t>コウシャ</t>
    </rPh>
    <phoneticPr fontId="5"/>
  </si>
  <si>
    <t>茨城県教育財団</t>
    <rPh sb="0" eb="3">
      <t>イバラキケン</t>
    </rPh>
    <rPh sb="3" eb="5">
      <t>キョウイク</t>
    </rPh>
    <rPh sb="5" eb="7">
      <t>ザイダン</t>
    </rPh>
    <phoneticPr fontId="5"/>
  </si>
  <si>
    <t>茨城県体育協会</t>
    <rPh sb="0" eb="3">
      <t>イバラキケン</t>
    </rPh>
    <rPh sb="3" eb="5">
      <t>タイイク</t>
    </rPh>
    <rPh sb="5" eb="7">
      <t>キョウカイ</t>
    </rPh>
    <phoneticPr fontId="5"/>
  </si>
  <si>
    <t>茨城県暴力追放推進センター</t>
    <rPh sb="0" eb="3">
      <t>イバラキケン</t>
    </rPh>
    <rPh sb="3" eb="5">
      <t>ボウリョク</t>
    </rPh>
    <rPh sb="5" eb="7">
      <t>ツイホウ</t>
    </rPh>
    <rPh sb="7" eb="9">
      <t>スイシン</t>
    </rPh>
    <phoneticPr fontId="5"/>
  </si>
  <si>
    <t>首都圏新都市鉄道</t>
    <rPh sb="0" eb="3">
      <t>シュトケン</t>
    </rPh>
    <rPh sb="3" eb="6">
      <t>シントシ</t>
    </rPh>
    <rPh sb="6" eb="8">
      <t>テツドウ</t>
    </rPh>
    <phoneticPr fontId="5"/>
  </si>
  <si>
    <t>H26.4.1～いばらき腎臓財団</t>
  </si>
  <si>
    <t>H22.9.28破産申立（清算未了）</t>
    <rPh sb="8" eb="10">
      <t>ハサン</t>
    </rPh>
    <rPh sb="10" eb="12">
      <t>モウシタテ</t>
    </rPh>
    <rPh sb="13" eb="15">
      <t>セイサン</t>
    </rPh>
    <rPh sb="15" eb="17">
      <t>ミリョウ</t>
    </rPh>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</si>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</sst>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64419</c:v>
                </c:pt>
                <c:pt idx="1">
                  <c:v>41855</c:v>
                </c:pt>
                <c:pt idx="2">
                  <c:v>45957</c:v>
                </c:pt>
                <c:pt idx="3">
                  <c:v>44678</c:v>
                </c:pt>
                <c:pt idx="4">
                  <c:v>49164</c:v>
                </c:pt>
              </c:numCache>
            </c:numRef>
          </c:val>
          <c:smooth val="0"/>
        </c:ser>
        <c:dLbls>
          <c:showLegendKey val="0"/>
          <c:showVal val="0"/>
          <c:showCatName val="0"/>
          <c:showSerName val="0"/>
          <c:showPercent val="0"/>
          <c:showBubbleSize val="0"/>
        </c:dLbls>
        <c:marker val="1"/>
        <c:smooth val="0"/>
        <c:axId val="199205248"/>
        <c:axId val="199207168"/>
      </c:lineChart>
      <c:catAx>
        <c:axId val="19920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207168"/>
        <c:crosses val="autoZero"/>
        <c:auto val="1"/>
        <c:lblAlgn val="ctr"/>
        <c:lblOffset val="100"/>
        <c:tickLblSkip val="1"/>
        <c:tickMarkSkip val="1"/>
        <c:noMultiLvlLbl val="0"/>
      </c:catAx>
      <c:valAx>
        <c:axId val="199207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20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0.37</c:v>
                </c:pt>
                <c:pt idx="1">
                  <c:v>0.72</c:v>
                </c:pt>
                <c:pt idx="2">
                  <c:v>0.97</c:v>
                </c:pt>
                <c:pt idx="3">
                  <c:v>1.22</c:v>
                </c:pt>
                <c:pt idx="4">
                  <c:v>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c:v>
                </c:pt>
                <c:pt idx="1">
                  <c:v>0</c:v>
                </c:pt>
                <c:pt idx="2">
                  <c:v>0</c:v>
                </c:pt>
                <c:pt idx="3">
                  <c:v>0</c:v>
                </c:pt>
                <c:pt idx="4">
                  <c:v>0.43</c:v>
                </c:pt>
              </c:numCache>
            </c:numRef>
          </c:val>
        </c:ser>
        <c:dLbls>
          <c:showLegendKey val="0"/>
          <c:showVal val="0"/>
          <c:showCatName val="0"/>
          <c:showSerName val="0"/>
          <c:showPercent val="0"/>
          <c:showBubbleSize val="0"/>
        </c:dLbls>
        <c:gapWidth val="250"/>
        <c:overlap val="100"/>
        <c:axId val="200106368"/>
        <c:axId val="20010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0.06</c:v>
                </c:pt>
                <c:pt idx="1">
                  <c:v>0.35</c:v>
                </c:pt>
                <c:pt idx="2">
                  <c:v>0.25</c:v>
                </c:pt>
                <c:pt idx="3">
                  <c:v>0.25</c:v>
                </c:pt>
                <c:pt idx="4">
                  <c:v>-0.19</c:v>
                </c:pt>
              </c:numCache>
            </c:numRef>
          </c:val>
          <c:smooth val="0"/>
        </c:ser>
        <c:dLbls>
          <c:showLegendKey val="0"/>
          <c:showVal val="0"/>
          <c:showCatName val="0"/>
          <c:showSerName val="0"/>
          <c:showPercent val="0"/>
          <c:showBubbleSize val="0"/>
        </c:dLbls>
        <c:marker val="1"/>
        <c:smooth val="0"/>
        <c:axId val="200106368"/>
        <c:axId val="200108288"/>
      </c:lineChart>
      <c:catAx>
        <c:axId val="20010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108288"/>
        <c:crosses val="autoZero"/>
        <c:auto val="1"/>
        <c:lblAlgn val="ctr"/>
        <c:lblOffset val="100"/>
        <c:tickLblSkip val="1"/>
        <c:tickMarkSkip val="1"/>
        <c:noMultiLvlLbl val="0"/>
      </c:catAx>
      <c:valAx>
        <c:axId val="20010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10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0.35</c:v>
                </c:pt>
                <c:pt idx="2">
                  <c:v>#N/A</c:v>
                </c:pt>
                <c:pt idx="3">
                  <c:v>0.69</c:v>
                </c:pt>
                <c:pt idx="4">
                  <c:v>#N/A</c:v>
                </c:pt>
                <c:pt idx="5">
                  <c:v>0.17</c:v>
                </c:pt>
                <c:pt idx="6">
                  <c:v>#N/A</c:v>
                </c:pt>
                <c:pt idx="7">
                  <c:v>0.22</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中小企業事業資金特別会計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0.21</c:v>
                </c:pt>
                <c:pt idx="2">
                  <c:v>#N/A</c:v>
                </c:pt>
                <c:pt idx="3">
                  <c:v>0.1</c:v>
                </c:pt>
                <c:pt idx="4">
                  <c:v>#N/A</c:v>
                </c:pt>
                <c:pt idx="5">
                  <c:v>0.14000000000000001</c:v>
                </c:pt>
                <c:pt idx="6">
                  <c:v>#N/A</c:v>
                </c:pt>
                <c:pt idx="7">
                  <c:v>0.14000000000000001</c:v>
                </c:pt>
                <c:pt idx="8">
                  <c:v>#N/A</c:v>
                </c:pt>
                <c:pt idx="9">
                  <c:v>0.13</c:v>
                </c:pt>
              </c:numCache>
            </c:numRef>
          </c:val>
        </c:ser>
        <c:ser>
          <c:idx val="3"/>
          <c:order val="3"/>
          <c:tx>
            <c:strRef>
              <c:f>データシート!$A$30</c:f>
              <c:strCache>
                <c:ptCount val="1"/>
                <c:pt idx="0">
                  <c:v>鹿島臨海工業地帯造成特別会計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7.0000000000000007E-2</c:v>
                </c:pt>
                <c:pt idx="4">
                  <c:v>#N/A</c:v>
                </c:pt>
                <c:pt idx="5">
                  <c:v>0.02</c:v>
                </c:pt>
                <c:pt idx="6">
                  <c:v>#N/A</c:v>
                </c:pt>
                <c:pt idx="7">
                  <c:v>0.04</c:v>
                </c:pt>
                <c:pt idx="8">
                  <c:v>#N/A</c:v>
                </c:pt>
                <c:pt idx="9">
                  <c:v>0.22</c:v>
                </c:pt>
              </c:numCache>
            </c:numRef>
          </c:val>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#N/A</c:v>
                </c:pt>
                <c:pt idx="5">
                  <c:v>0.19</c:v>
                </c:pt>
                <c:pt idx="6">
                  <c:v>#N/A</c:v>
                </c:pt>
                <c:pt idx="7">
                  <c:v>0.23</c:v>
                </c:pt>
                <c:pt idx="8">
                  <c:v>#N/A</c:v>
                </c:pt>
                <c:pt idx="9">
                  <c:v>0.23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0.37</c:v>
                </c:pt>
                <c:pt idx="2">
                  <c:v>#N/A</c:v>
                </c:pt>
                <c:pt idx="3">
                  <c:v>0.74</c:v>
                </c:pt>
                <c:pt idx="4">
                  <c:v>#N/A</c:v>
                </c:pt>
                <c:pt idx="5">
                  <c:v>0.99</c:v>
                </c:pt>
                <c:pt idx="6">
                  <c:v>#N/A</c:v>
                </c:pt>
                <c:pt idx="7">
                  <c:v>1.22</c:v>
                </c:pt>
                <c:pt idx="8">
                  <c:v>#N/A</c:v>
                </c:pt>
                <c:pt idx="9">
                  <c:v>0.6</c:v>
                </c:pt>
              </c:numCache>
            </c:numRef>
          </c:val>
        </c:ser>
        <c:ser>
          <c:idx val="6"/>
          <c:order val="6"/>
          <c:tx>
            <c:strRef>
              <c:f>データシート!$A$33</c:f>
              <c:strCache>
                <c:ptCount val="1"/>
                <c:pt idx="0">
                  <c:v>鹿島臨海都市計画下水道事業会計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1.22</c:v>
                </c:pt>
                <c:pt idx="2">
                  <c:v>#N/A</c:v>
                </c:pt>
                <c:pt idx="3">
                  <c:v>1.1100000000000001</c:v>
                </c:pt>
                <c:pt idx="4">
                  <c:v>#N/A</c:v>
                </c:pt>
                <c:pt idx="5">
                  <c:v>1.06</c:v>
                </c:pt>
                <c:pt idx="6">
                  <c:v>#N/A</c:v>
                </c:pt>
                <c:pt idx="7">
                  <c:v>1.05</c:v>
                </c:pt>
                <c:pt idx="8">
                  <c:v>#N/A</c:v>
                </c:pt>
                <c:pt idx="9">
                  <c:v>1.1200000000000001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0.57999999999999996</c:v>
                </c:pt>
                <c:pt idx="2">
                  <c:v>#N/A</c:v>
                </c:pt>
                <c:pt idx="3">
                  <c:v>0.76</c:v>
                </c:pt>
                <c:pt idx="4">
                  <c:v>#N/A</c:v>
                </c:pt>
                <c:pt idx="5">
                  <c:v>0.92</c:v>
                </c:pt>
                <c:pt idx="6">
                  <c:v>#N/A</c:v>
                </c:pt>
                <c:pt idx="7">
                  <c:v>1.06</c:v>
                </c:pt>
                <c:pt idx="8">
                  <c:v>#N/A</c:v>
                </c:pt>
                <c:pt idx="9">
                  <c:v>1.18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2.64</c:v>
                </c:pt>
                <c:pt idx="2">
                  <c:v>#N/A</c:v>
                </c:pt>
                <c:pt idx="3">
                  <c:v>2.62</c:v>
                </c:pt>
                <c:pt idx="4">
                  <c:v>#N/A</c:v>
                </c:pt>
                <c:pt idx="5">
                  <c:v>2.64</c:v>
                </c:pt>
                <c:pt idx="6">
                  <c:v>#N/A</c:v>
                </c:pt>
                <c:pt idx="7">
                  <c:v>2.2000000000000002</c:v>
                </c:pt>
                <c:pt idx="8">
                  <c:v>#N/A</c:v>
                </c:pt>
                <c:pt idx="9">
                  <c:v>2.2599999999999998</c:v>
                </c:pt>
              </c:numCache>
            </c:numRef>
          </c:val>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1.96</c:v>
                </c:pt>
                <c:pt idx="2">
                  <c:v>#N/A</c:v>
                </c:pt>
                <c:pt idx="3">
                  <c:v>2.17</c:v>
                </c:pt>
                <c:pt idx="4">
                  <c:v>#N/A</c:v>
                </c:pt>
                <c:pt idx="5">
                  <c:v>2.36</c:v>
                </c:pt>
                <c:pt idx="6">
                  <c:v>#N/A</c:v>
                </c:pt>
                <c:pt idx="7">
                  <c:v>2.17</c:v>
                </c:pt>
                <c:pt idx="8">
                  <c:v>#N/A</c:v>
                </c:pt>
                <c:pt idx="9">
                  <c:v>2.33</c:v>
                </c:pt>
              </c:numCache>
            </c:numRef>
          </c:val>
        </c:ser>
        <c:dLbls>
          <c:showLegendKey val="0"/>
          <c:showVal val="0"/>
          <c:showCatName val="0"/>
          <c:showSerName val="0"/>
          <c:showPercent val="0"/>
          <c:showBubbleSize val="0"/>
        </c:dLbls>
        <c:gapWidth val="150"/>
        <c:overlap val="100"/>
        <c:axId val="200452736"/>
        <c:axId val="200454528"/>
      </c:barChart>
      <c:catAx>
        <c:axId val="20045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454528"/>
        <c:crosses val="autoZero"/>
        <c:auto val="1"/>
        <c:lblAlgn val="ctr"/>
        <c:lblOffset val="100"/>
        <c:tickLblSkip val="1"/>
        <c:tickMarkSkip val="1"/>
        <c:noMultiLvlLbl val="0"/>
      </c:catAx>
      <c:valAx>
        <c:axId val="20045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5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77950</c:v>
                </c:pt>
                <c:pt idx="5">
                  <c:v>77666</c:v>
                </c:pt>
                <c:pt idx="8">
                  <c:v>80084</c:v>
                </c:pt>
                <c:pt idx="11">
                  <c:v>83841</c:v>
                </c:pt>
                <c:pt idx="14">
                  <c:v>89193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169</c:v>
                </c:pt>
                <c:pt idx="3">
                  <c:v>101</c:v>
                </c:pt>
                <c:pt idx="6">
                  <c:v>11</c:v>
                </c:pt>
                <c:pt idx="9">
                  <c:v>9</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6562</c:v>
                </c:pt>
                <c:pt idx="3">
                  <c:v>6617</c:v>
                </c:pt>
                <c:pt idx="6">
                  <c:v>5610</c:v>
                </c:pt>
                <c:pt idx="9">
                  <c:v>9057</c:v>
                </c:pt>
                <c:pt idx="12">
                  <c:v>7150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6002</c:v>
                </c:pt>
                <c:pt idx="3">
                  <c:v>5601</c:v>
                </c:pt>
                <c:pt idx="6">
                  <c:v>6133</c:v>
                </c:pt>
                <c:pt idx="9">
                  <c:v>5337</c:v>
                </c:pt>
                <c:pt idx="12">
                  <c:v>4804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25239</c:v>
                </c:pt>
                <c:pt idx="3">
                  <c:v>23894</c:v>
                </c:pt>
                <c:pt idx="6">
                  <c:v>23070</c:v>
                </c:pt>
                <c:pt idx="9">
                  <c:v>21855</c:v>
                </c:pt>
                <c:pt idx="12">
                  <c:v>19471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6134</c:v>
                </c:pt>
                <c:pt idx="3">
                  <c:v>7088</c:v>
                </c:pt>
                <c:pt idx="6">
                  <c:v>10160</c:v>
                </c:pt>
                <c:pt idx="9">
                  <c:v>10113</c:v>
                </c:pt>
                <c:pt idx="12">
                  <c:v>8512</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108033</c:v>
                </c:pt>
                <c:pt idx="3">
                  <c:v>106944</c:v>
                </c:pt>
                <c:pt idx="6">
                  <c:v>111577</c:v>
                </c:pt>
                <c:pt idx="9">
                  <c:v>114543</c:v>
                </c:pt>
                <c:pt idx="12">
                  <c:v>119041</c:v>
                </c:pt>
              </c:numCache>
            </c:numRef>
          </c:val>
        </c:ser>
        <c:dLbls>
          <c:showLegendKey val="0"/>
          <c:showVal val="0"/>
          <c:showCatName val="0"/>
          <c:showSerName val="0"/>
          <c:showPercent val="0"/>
          <c:showBubbleSize val="0"/>
        </c:dLbls>
        <c:gapWidth val="100"/>
        <c:overlap val="100"/>
        <c:axId val="203352320"/>
        <c:axId val="2033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74189</c:v>
                </c:pt>
                <c:pt idx="2">
                  <c:v>#N/A</c:v>
                </c:pt>
                <c:pt idx="3">
                  <c:v>#N/A</c:v>
                </c:pt>
                <c:pt idx="4">
                  <c:v>72579</c:v>
                </c:pt>
                <c:pt idx="5">
                  <c:v>#N/A</c:v>
                </c:pt>
                <c:pt idx="6">
                  <c:v>#N/A</c:v>
                </c:pt>
                <c:pt idx="7">
                  <c:v>76477</c:v>
                </c:pt>
                <c:pt idx="8">
                  <c:v>#N/A</c:v>
                </c:pt>
                <c:pt idx="9">
                  <c:v>#N/A</c:v>
                </c:pt>
                <c:pt idx="10">
                  <c:v>77073</c:v>
                </c:pt>
                <c:pt idx="11">
                  <c:v>#N/A</c:v>
                </c:pt>
                <c:pt idx="12">
                  <c:v>#N/A</c:v>
                </c:pt>
                <c:pt idx="13">
                  <c:v>69786</c:v>
                </c:pt>
                <c:pt idx="14">
                  <c:v>#N/A</c:v>
                </c:pt>
              </c:numCache>
            </c:numRef>
          </c:val>
          <c:smooth val="0"/>
        </c:ser>
        <c:dLbls>
          <c:showLegendKey val="0"/>
          <c:showVal val="0"/>
          <c:showCatName val="0"/>
          <c:showSerName val="0"/>
          <c:showPercent val="0"/>
          <c:showBubbleSize val="0"/>
        </c:dLbls>
        <c:marker val="1"/>
        <c:smooth val="0"/>
        <c:axId val="203352320"/>
        <c:axId val="203354496"/>
      </c:lineChart>
      <c:catAx>
        <c:axId val="20335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54496"/>
        <c:crosses val="autoZero"/>
        <c:auto val="1"/>
        <c:lblAlgn val="ctr"/>
        <c:lblOffset val="100"/>
        <c:tickLblSkip val="1"/>
        <c:tickMarkSkip val="1"/>
        <c:noMultiLvlLbl val="0"/>
      </c:catAx>
      <c:valAx>
        <c:axId val="2033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5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912066</c:v>
                </c:pt>
                <c:pt idx="5">
                  <c:v>995329</c:v>
                </c:pt>
                <c:pt idx="8">
                  <c:v>1054600</c:v>
                </c:pt>
                <c:pt idx="11">
                  <c:v>1116560</c:v>
                </c:pt>
                <c:pt idx="14">
                  <c:v>1171380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125334</c:v>
                </c:pt>
                <c:pt idx="5">
                  <c:v>115190</c:v>
                </c:pt>
                <c:pt idx="8">
                  <c:v>155630</c:v>
                </c:pt>
                <c:pt idx="11">
                  <c:v>138633</c:v>
                </c:pt>
                <c:pt idx="14">
                  <c:v>127026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46276</c:v>
                </c:pt>
                <c:pt idx="5">
                  <c:v>52299</c:v>
                </c:pt>
                <c:pt idx="8">
                  <c:v>68926</c:v>
                </c:pt>
                <c:pt idx="11">
                  <c:v>74514</c:v>
                </c:pt>
                <c:pt idx="14">
                  <c:v>97065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54270</c:v>
                </c:pt>
                <c:pt idx="3">
                  <c:v>12423</c:v>
                </c:pt>
                <c:pt idx="6">
                  <c:v>8840</c:v>
                </c:pt>
                <c:pt idx="9">
                  <c:v>6820</c:v>
                </c:pt>
                <c:pt idx="12">
                  <c:v>1368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362782</c:v>
                </c:pt>
                <c:pt idx="3">
                  <c:v>361847</c:v>
                </c:pt>
                <c:pt idx="6">
                  <c:v>359076</c:v>
                </c:pt>
                <c:pt idx="9">
                  <c:v>355328</c:v>
                </c:pt>
                <c:pt idx="12">
                  <c:v>324160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199843</c:v>
                </c:pt>
                <c:pt idx="3">
                  <c:v>197767</c:v>
                </c:pt>
                <c:pt idx="6">
                  <c:v>201831</c:v>
                </c:pt>
                <c:pt idx="9">
                  <c:v>186702</c:v>
                </c:pt>
                <c:pt idx="12">
                  <c:v>165924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95860</c:v>
                </c:pt>
                <c:pt idx="3">
                  <c:v>77350</c:v>
                </c:pt>
                <c:pt idx="6">
                  <c:v>97011</c:v>
                </c:pt>
                <c:pt idx="9">
                  <c:v>66761</c:v>
                </c:pt>
                <c:pt idx="12">
                  <c:v>55205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1902155</c:v>
                </c:pt>
                <c:pt idx="3">
                  <c:v>2007455</c:v>
                </c:pt>
                <c:pt idx="6">
                  <c:v>2072109</c:v>
                </c:pt>
                <c:pt idx="9">
                  <c:v>2128800</c:v>
                </c:pt>
                <c:pt idx="12">
                  <c:v>2179757</c:v>
                </c:pt>
              </c:numCache>
            </c:numRef>
          </c:val>
        </c:ser>
        <c:dLbls>
          <c:showLegendKey val="0"/>
          <c:showVal val="0"/>
          <c:showCatName val="0"/>
          <c:showSerName val="0"/>
          <c:showPercent val="0"/>
          <c:showBubbleSize val="0"/>
        </c:dLbls>
        <c:gapWidth val="100"/>
        <c:overlap val="100"/>
        <c:axId val="204833536"/>
        <c:axId val="20483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1531234</c:v>
                </c:pt>
                <c:pt idx="2">
                  <c:v>#N/A</c:v>
                </c:pt>
                <c:pt idx="3">
                  <c:v>#N/A</c:v>
                </c:pt>
                <c:pt idx="4">
                  <c:v>1494023</c:v>
                </c:pt>
                <c:pt idx="5">
                  <c:v>#N/A</c:v>
                </c:pt>
                <c:pt idx="6">
                  <c:v>#N/A</c:v>
                </c:pt>
                <c:pt idx="7">
                  <c:v>1459710</c:v>
                </c:pt>
                <c:pt idx="8">
                  <c:v>#N/A</c:v>
                </c:pt>
                <c:pt idx="9">
                  <c:v>#N/A</c:v>
                </c:pt>
                <c:pt idx="10">
                  <c:v>1414704</c:v>
                </c:pt>
                <c:pt idx="11">
                  <c:v>#N/A</c:v>
                </c:pt>
                <c:pt idx="12">
                  <c:v>#N/A</c:v>
                </c:pt>
                <c:pt idx="13">
                  <c:v>1330943</c:v>
                </c:pt>
                <c:pt idx="14">
                  <c:v>#N/A</c:v>
                </c:pt>
              </c:numCache>
            </c:numRef>
          </c:val>
          <c:smooth val="0"/>
        </c:ser>
        <c:dLbls>
          <c:showLegendKey val="0"/>
          <c:showVal val="0"/>
          <c:showCatName val="0"/>
          <c:showSerName val="0"/>
          <c:showPercent val="0"/>
          <c:showBubbleSize val="0"/>
        </c:dLbls>
        <c:marker val="1"/>
        <c:smooth val="0"/>
        <c:axId val="204833536"/>
        <c:axId val="204835456"/>
      </c:lineChart>
      <c:catAx>
        <c:axId val="2048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835456"/>
        <c:crosses val="autoZero"/>
        <c:auto val="1"/>
        <c:lblAlgn val="ctr"/>
        <c:lblOffset val="100"/>
        <c:tickLblSkip val="1"/>
        <c:tickMarkSkip val="1"/>
        <c:noMultiLvlLbl val="0"/>
      </c:catAx>
      <c:valAx>
        <c:axId val="20483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2,993,638
2,944,064
6,095.84
1,099,143,428
1,080,575,842
3,713,390
616,027,212
2,122,440,372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250.1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平成</a:t>
          </a:r>
          <a:r>
            <a:rPr kumimoji="1" lang="en-US" altLang="ja-JP" sz="1100" b="0">
              <a:solidFill>
                <a:sysClr val="windowText" lastClr="000000"/>
              </a:solidFill>
              <a:effectLst/>
              <a:latin typeface="+mn-lt"/>
              <a:ea typeface="+mn-ea"/>
              <a:cs typeface="+mn-cs"/>
            </a:rPr>
            <a:t>21</a:t>
          </a:r>
          <a:r>
            <a:rPr kumimoji="1" lang="ja-JP" altLang="ja-JP" sz="1100" b="0">
              <a:solidFill>
                <a:sysClr val="windowText" lastClr="000000"/>
              </a:solidFill>
              <a:effectLst/>
              <a:latin typeface="+mn-lt"/>
              <a:ea typeface="+mn-ea"/>
              <a:cs typeface="+mn-cs"/>
            </a:rPr>
            <a:t>年度以降は，リーマンショックを契機とした企業収益の悪化による減収の影響により，基準財政収入額が減少したことなどにより財政力指数は減となっていた。</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25</a:t>
          </a:r>
          <a:r>
            <a:rPr kumimoji="1" lang="ja-JP" altLang="ja-JP" sz="1100" b="0">
              <a:solidFill>
                <a:sysClr val="windowText" lastClr="000000"/>
              </a:solidFill>
              <a:effectLst/>
              <a:latin typeface="+mn-lt"/>
              <a:ea typeface="+mn-ea"/>
              <a:cs typeface="+mn-cs"/>
            </a:rPr>
            <a:t>年度は，</a:t>
          </a:r>
          <a:r>
            <a:rPr lang="ja-JP" altLang="ja-JP" sz="1100" b="0">
              <a:solidFill>
                <a:sysClr val="windowText" lastClr="000000"/>
              </a:solidFill>
              <a:effectLst/>
              <a:latin typeface="+mn-lt"/>
              <a:ea typeface="+mn-ea"/>
              <a:cs typeface="+mn-cs"/>
            </a:rPr>
            <a:t>東京都を除いた道府県の中で最も上位のグループ（財政力指数が</a:t>
          </a:r>
          <a:r>
            <a:rPr lang="en-US" altLang="ja-JP" sz="1100" b="0">
              <a:solidFill>
                <a:sysClr val="windowText" lastClr="000000"/>
              </a:solidFill>
              <a:effectLst/>
              <a:latin typeface="+mn-lt"/>
              <a:ea typeface="+mn-ea"/>
              <a:cs typeface="+mn-cs"/>
            </a:rPr>
            <a:t>0.5</a:t>
          </a:r>
          <a:r>
            <a:rPr lang="ja-JP" altLang="ja-JP" sz="1100" b="0">
              <a:solidFill>
                <a:sysClr val="windowText" lastClr="000000"/>
              </a:solidFill>
              <a:effectLst/>
              <a:latin typeface="+mn-lt"/>
              <a:ea typeface="+mn-ea"/>
              <a:cs typeface="+mn-cs"/>
            </a:rPr>
            <a:t>以上</a:t>
          </a:r>
          <a:r>
            <a:rPr lang="en-US" altLang="ja-JP" sz="1100" b="0">
              <a:solidFill>
                <a:sysClr val="windowText" lastClr="000000"/>
              </a:solidFill>
              <a:effectLst/>
              <a:latin typeface="+mn-lt"/>
              <a:ea typeface="+mn-ea"/>
              <a:cs typeface="+mn-cs"/>
            </a:rPr>
            <a:t>1.0</a:t>
          </a:r>
          <a:r>
            <a:rPr lang="ja-JP" altLang="ja-JP" sz="1100" b="0">
              <a:solidFill>
                <a:sysClr val="windowText" lastClr="000000"/>
              </a:solidFill>
              <a:effectLst/>
              <a:latin typeface="+mn-lt"/>
              <a:ea typeface="+mn-ea"/>
              <a:cs typeface="+mn-cs"/>
            </a:rPr>
            <a:t>未満）</a:t>
          </a:r>
          <a:r>
            <a:rPr lang="ja-JP" altLang="ja-JP" sz="1100">
              <a:solidFill>
                <a:schemeClr val="dk1"/>
              </a:solidFill>
              <a:effectLst/>
              <a:latin typeface="+mn-lt"/>
              <a:ea typeface="+mn-ea"/>
              <a:cs typeface="+mn-cs"/>
            </a:rPr>
            <a:t>に分類されており，全国では昨年度と同様，高い方から</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昨年度と比較す</a:t>
          </a:r>
          <a:r>
            <a:rPr lang="ja-JP" altLang="ja-JP" sz="1100" u="none">
              <a:solidFill>
                <a:schemeClr val="dk1"/>
              </a:solidFill>
              <a:effectLst/>
              <a:latin typeface="+mn-lt"/>
              <a:ea typeface="+mn-ea"/>
              <a:cs typeface="+mn-cs"/>
            </a:rPr>
            <a:t>ると</a:t>
          </a:r>
          <a:r>
            <a:rPr lang="en-US" altLang="ja-JP" sz="1100" u="none">
              <a:solidFill>
                <a:schemeClr val="dk1"/>
              </a:solidFill>
              <a:effectLst/>
              <a:latin typeface="+mn-lt"/>
              <a:ea typeface="+mn-ea"/>
              <a:cs typeface="+mn-cs"/>
            </a:rPr>
            <a:t>0.02</a:t>
          </a:r>
          <a:r>
            <a:rPr lang="ja-JP" altLang="ja-JP" sz="1100" u="none">
              <a:solidFill>
                <a:schemeClr val="dk1"/>
              </a:solidFill>
              <a:effectLst/>
              <a:latin typeface="+mn-lt"/>
              <a:ea typeface="+mn-ea"/>
              <a:cs typeface="+mn-cs"/>
            </a:rPr>
            <a:t>ポイント上昇しているが，これは普通交付税の算定において，企業業績の回復等による法人関係税の増等により基準財政収入額が増加したことなどによるものである。</a:t>
          </a:r>
          <a:endParaRPr lang="ja-JP" altLang="ja-JP" sz="1400" u="none">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164193</xdr:rowOff>
    </xdr:to>
    <xdr:cxnSp macro="">
      <xdr:nvCxnSpPr>
        <xdr:cNvPr id="67" name="直線コネクタ 66"/>
        <xdr:cNvCxnSpPr/>
      </xdr:nvCxnSpPr>
      <xdr:spPr>
        <a:xfrm flipV="1">
          <a:off x="4114800" y="74676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164193</xdr:rowOff>
    </xdr:to>
    <xdr:cxnSp macro="">
      <xdr:nvCxnSpPr>
        <xdr:cNvPr id="70" name="直線コネクタ 69"/>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129722</xdr:rowOff>
    </xdr:to>
    <xdr:cxnSp macro="">
      <xdr:nvCxnSpPr>
        <xdr:cNvPr id="73" name="直線コネクタ 72"/>
        <xdr:cNvCxnSpPr/>
      </xdr:nvCxnSpPr>
      <xdr:spPr>
        <a:xfrm>
          <a:off x="2336800" y="73641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163285</xdr:rowOff>
    </xdr:to>
    <xdr:cxnSp macro="">
      <xdr:nvCxnSpPr>
        <xdr:cNvPr id="76" name="直線コネクタ 75"/>
        <xdr:cNvCxnSpPr/>
      </xdr:nvCxnSpPr>
      <xdr:spPr>
        <a:xfrm>
          <a:off x="1447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78" name="テキスト ボックス 77"/>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0" name="テキスト ボックス 79"/>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6" name="円/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8" name="円/楕円 87"/>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89" name="テキスト ボックス 88"/>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0" name="円/楕円 89"/>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1" name="テキスト ボックス 90"/>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2" name="円/楕円 91"/>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3" name="テキスト ボックス 92"/>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4" name="円/楕円 93"/>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5" name="テキスト ボックス 94"/>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人件費の減等により，分子である経常経費充当一般財源が，分母である経常一般財源よりも大きく減少したため，前年度と比較して</a:t>
          </a:r>
          <a:r>
            <a:rPr lang="en-US" altLang="ja-JP" sz="1100" u="none">
              <a:solidFill>
                <a:schemeClr val="dk1"/>
              </a:solidFill>
              <a:effectLst/>
              <a:latin typeface="+mn-lt"/>
              <a:ea typeface="+mn-ea"/>
              <a:cs typeface="+mn-cs"/>
            </a:rPr>
            <a:t>1.0</a:t>
          </a:r>
          <a:r>
            <a:rPr lang="ja-JP" altLang="ja-JP" sz="1100" u="none">
              <a:solidFill>
                <a:schemeClr val="dk1"/>
              </a:solidFill>
              <a:effectLst/>
              <a:latin typeface="+mn-lt"/>
              <a:ea typeface="+mn-ea"/>
              <a:cs typeface="+mn-cs"/>
            </a:rPr>
            <a:t>ポイント減となった。</a:t>
          </a:r>
          <a:endParaRPr lang="en-US" altLang="ja-JP" sz="1100" u="none">
            <a:solidFill>
              <a:schemeClr val="dk1"/>
            </a:solidFill>
            <a:effectLst/>
            <a:latin typeface="+mn-lt"/>
            <a:ea typeface="+mn-ea"/>
            <a:cs typeface="+mn-cs"/>
          </a:endParaRPr>
        </a:p>
        <a:p>
          <a:r>
            <a:rPr lang="ja-JP" altLang="ja-JP" sz="1100">
              <a:solidFill>
                <a:schemeClr val="dk1"/>
              </a:solidFill>
              <a:effectLst/>
              <a:latin typeface="+mn-lt"/>
              <a:ea typeface="+mn-ea"/>
              <a:cs typeface="+mn-cs"/>
            </a:rPr>
            <a:t>　他の都道府県との比較では，グループ内では</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番目に</a:t>
          </a:r>
          <a:r>
            <a:rPr lang="ja-JP" altLang="ja-JP" sz="1100">
              <a:solidFill>
                <a:schemeClr val="dk1"/>
              </a:solidFill>
              <a:effectLst/>
              <a:latin typeface="+mn-lt"/>
              <a:ea typeface="+mn-ea"/>
              <a:cs typeface="+mn-cs"/>
            </a:rPr>
            <a:t>低く，全国的には低い方から</a:t>
          </a:r>
          <a:r>
            <a:rPr lang="en-US" altLang="ja-JP" sz="1100" u="none">
              <a:solidFill>
                <a:schemeClr val="dk1"/>
              </a:solidFill>
              <a:effectLst/>
              <a:latin typeface="+mn-lt"/>
              <a:ea typeface="+mn-ea"/>
              <a:cs typeface="+mn-cs"/>
            </a:rPr>
            <a:t>10</a:t>
          </a:r>
          <a:r>
            <a:rPr lang="ja-JP" altLang="ja-JP" sz="1100">
              <a:solidFill>
                <a:schemeClr val="dk1"/>
              </a:solidFill>
              <a:effectLst/>
              <a:latin typeface="+mn-lt"/>
              <a:ea typeface="+mn-ea"/>
              <a:cs typeface="+mn-cs"/>
            </a:rPr>
            <a:t>番目となっている。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歳入面では県税滞納額の縮減や課税の適正化に努めるほか，行政財産を活用し一層の自主財源確保に努めていく。また，歳出面では，職員数の適正化等により人件費総額を抑制するとともに，公共投資の縮減・重点化により，公共投資に充てる県債の発行額を抑制し，併せて，事業のスクラップ・アンド・ビルドや補助金等の見直し，維持管理経費の削減に継続して取り組むことで，財政の弾力性確保に努めていく。</a:t>
          </a:r>
          <a:endParaRPr kumimoji="1" lang="ja-JP" altLang="en-US" sz="1300" u="none">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109765</xdr:rowOff>
    </xdr:from>
    <xdr:to>
      <xdr:col>7</xdr:col>
      <xdr:colOff>152400</xdr:colOff>
      <xdr:row>59</xdr:row>
      <xdr:rowOff>110672</xdr:rowOff>
    </xdr:to>
    <xdr:cxnSp macro="">
      <xdr:nvCxnSpPr>
        <xdr:cNvPr id="130" name="直線コネクタ 129"/>
        <xdr:cNvCxnSpPr/>
      </xdr:nvCxnSpPr>
      <xdr:spPr>
        <a:xfrm flipV="1">
          <a:off x="4114800" y="1005386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69142</xdr:rowOff>
    </xdr:from>
    <xdr:ext cx="762000" cy="259045"/>
    <xdr:sp macro="" textlink="">
      <xdr:nvSpPr>
        <xdr:cNvPr id="131" name="財政構造の弾力性平均値テキスト"/>
        <xdr:cNvSpPr txBox="1"/>
      </xdr:nvSpPr>
      <xdr:spPr>
        <a:xfrm>
          <a:off x="5041900" y="1069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93435</xdr:rowOff>
    </xdr:from>
    <xdr:to>
      <xdr:col>6</xdr:col>
      <xdr:colOff>0</xdr:colOff>
      <xdr:row>59</xdr:row>
      <xdr:rowOff>110672</xdr:rowOff>
    </xdr:to>
    <xdr:cxnSp macro="">
      <xdr:nvCxnSpPr>
        <xdr:cNvPr id="133" name="直線コネクタ 132"/>
        <xdr:cNvCxnSpPr/>
      </xdr:nvCxnSpPr>
      <xdr:spPr>
        <a:xfrm>
          <a:off x="3225800" y="102089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35" name="テキスト ボックス 13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23585</xdr:rowOff>
    </xdr:from>
    <xdr:to>
      <xdr:col>4</xdr:col>
      <xdr:colOff>482600</xdr:colOff>
      <xdr:row>59</xdr:row>
      <xdr:rowOff>93435</xdr:rowOff>
    </xdr:to>
    <xdr:cxnSp macro="">
      <xdr:nvCxnSpPr>
        <xdr:cNvPr id="136" name="直線コネクタ 135"/>
        <xdr:cNvCxnSpPr/>
      </xdr:nvCxnSpPr>
      <xdr:spPr>
        <a:xfrm>
          <a:off x="2336800" y="996768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23585</xdr:rowOff>
    </xdr:from>
    <xdr:to>
      <xdr:col>3</xdr:col>
      <xdr:colOff>279400</xdr:colOff>
      <xdr:row>61</xdr:row>
      <xdr:rowOff>60778</xdr:rowOff>
    </xdr:to>
    <xdr:cxnSp macro="">
      <xdr:nvCxnSpPr>
        <xdr:cNvPr id="139" name="直線コネクタ 138"/>
        <xdr:cNvCxnSpPr/>
      </xdr:nvCxnSpPr>
      <xdr:spPr>
        <a:xfrm flipV="1">
          <a:off x="1447800" y="9967685"/>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58965</xdr:rowOff>
    </xdr:from>
    <xdr:to>
      <xdr:col>7</xdr:col>
      <xdr:colOff>203200</xdr:colOff>
      <xdr:row>58</xdr:row>
      <xdr:rowOff>160565</xdr:rowOff>
    </xdr:to>
    <xdr:sp macro="" textlink="">
      <xdr:nvSpPr>
        <xdr:cNvPr id="149" name="円/楕円 148"/>
        <xdr:cNvSpPr/>
      </xdr:nvSpPr>
      <xdr:spPr>
        <a:xfrm>
          <a:off x="49022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151692</xdr:rowOff>
    </xdr:from>
    <xdr:ext cx="762000" cy="259045"/>
    <xdr:sp macro="" textlink="">
      <xdr:nvSpPr>
        <xdr:cNvPr id="150" name="財政構造の弾力性該当値テキスト"/>
        <xdr:cNvSpPr txBox="1"/>
      </xdr:nvSpPr>
      <xdr:spPr>
        <a:xfrm>
          <a:off x="5041900" y="992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59872</xdr:rowOff>
    </xdr:from>
    <xdr:to>
      <xdr:col>6</xdr:col>
      <xdr:colOff>50800</xdr:colOff>
      <xdr:row>59</xdr:row>
      <xdr:rowOff>161472</xdr:rowOff>
    </xdr:to>
    <xdr:sp macro="" textlink="">
      <xdr:nvSpPr>
        <xdr:cNvPr id="151" name="円/楕円 150"/>
        <xdr:cNvSpPr/>
      </xdr:nvSpPr>
      <xdr:spPr>
        <a:xfrm>
          <a:off x="4064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199</xdr:rowOff>
    </xdr:from>
    <xdr:ext cx="736600" cy="259045"/>
    <xdr:sp macro="" textlink="">
      <xdr:nvSpPr>
        <xdr:cNvPr id="152" name="テキスト ボックス 151"/>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42635</xdr:rowOff>
    </xdr:from>
    <xdr:to>
      <xdr:col>4</xdr:col>
      <xdr:colOff>533400</xdr:colOff>
      <xdr:row>59</xdr:row>
      <xdr:rowOff>144235</xdr:rowOff>
    </xdr:to>
    <xdr:sp macro="" textlink="">
      <xdr:nvSpPr>
        <xdr:cNvPr id="153" name="円/楕円 152"/>
        <xdr:cNvSpPr/>
      </xdr:nvSpPr>
      <xdr:spPr>
        <a:xfrm>
          <a:off x="3175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154412</xdr:rowOff>
    </xdr:from>
    <xdr:ext cx="762000" cy="259045"/>
    <xdr:sp macro="" textlink="">
      <xdr:nvSpPr>
        <xdr:cNvPr id="154" name="テキスト ボックス 153"/>
        <xdr:cNvSpPr txBox="1"/>
      </xdr:nvSpPr>
      <xdr:spPr>
        <a:xfrm>
          <a:off x="2844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144235</xdr:rowOff>
    </xdr:from>
    <xdr:to>
      <xdr:col>3</xdr:col>
      <xdr:colOff>330200</xdr:colOff>
      <xdr:row>58</xdr:row>
      <xdr:rowOff>74385</xdr:rowOff>
    </xdr:to>
    <xdr:sp macro="" textlink="">
      <xdr:nvSpPr>
        <xdr:cNvPr id="155" name="円/楕円 154"/>
        <xdr:cNvSpPr/>
      </xdr:nvSpPr>
      <xdr:spPr>
        <a:xfrm>
          <a:off x="2286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84562</xdr:rowOff>
    </xdr:from>
    <xdr:ext cx="762000" cy="259045"/>
    <xdr:sp macro="" textlink="">
      <xdr:nvSpPr>
        <xdr:cNvPr id="156" name="テキスト ボックス 155"/>
        <xdr:cNvSpPr txBox="1"/>
      </xdr:nvSpPr>
      <xdr:spPr>
        <a:xfrm>
          <a:off x="1955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9978</xdr:rowOff>
    </xdr:from>
    <xdr:to>
      <xdr:col>2</xdr:col>
      <xdr:colOff>127000</xdr:colOff>
      <xdr:row>61</xdr:row>
      <xdr:rowOff>111578</xdr:rowOff>
    </xdr:to>
    <xdr:sp macro="" textlink="">
      <xdr:nvSpPr>
        <xdr:cNvPr id="157" name="円/楕円 156"/>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121755</xdr:rowOff>
    </xdr:from>
    <xdr:ext cx="762000" cy="259045"/>
    <xdr:sp macro="" textlink="">
      <xdr:nvSpPr>
        <xdr:cNvPr id="158" name="テキスト ボックス 157"/>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b="0">
              <a:solidFill>
                <a:sysClr val="windowText" lastClr="000000"/>
              </a:solidFill>
              <a:effectLst/>
              <a:latin typeface="+mn-lt"/>
              <a:ea typeface="+mn-ea"/>
              <a:cs typeface="+mn-cs"/>
            </a:rPr>
            <a:t>給与カットによる人件費の減により，前年度と比較して</a:t>
          </a:r>
          <a:r>
            <a:rPr lang="en-US" altLang="ja-JP" sz="1100" b="0">
              <a:solidFill>
                <a:sysClr val="windowText" lastClr="000000"/>
              </a:solidFill>
              <a:effectLst/>
              <a:latin typeface="+mn-lt"/>
              <a:ea typeface="+mn-ea"/>
              <a:cs typeface="+mn-cs"/>
            </a:rPr>
            <a:t>4,730</a:t>
          </a:r>
          <a:r>
            <a:rPr lang="ja-JP" altLang="en-US" sz="1100" b="0">
              <a:solidFill>
                <a:sysClr val="windowText" lastClr="000000"/>
              </a:solidFill>
              <a:effectLst/>
              <a:latin typeface="+mn-lt"/>
              <a:ea typeface="+mn-ea"/>
              <a:cs typeface="+mn-cs"/>
            </a:rPr>
            <a:t>円の減となっている。</a:t>
          </a:r>
          <a:endParaRPr lang="en-US" altLang="ja-JP" sz="1100" b="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グループ内の平均を上回っているが，全国では低い方</a:t>
          </a:r>
          <a:r>
            <a:rPr lang="ja-JP" altLang="ja-JP" sz="1100" u="none">
              <a:solidFill>
                <a:schemeClr val="dk1"/>
              </a:solidFill>
              <a:effectLst/>
              <a:latin typeface="+mn-lt"/>
              <a:ea typeface="+mn-ea"/>
              <a:cs typeface="+mn-cs"/>
            </a:rPr>
            <a:t>から</a:t>
          </a:r>
          <a:r>
            <a:rPr lang="en-US" altLang="ja-JP" sz="1100" u="none">
              <a:solidFill>
                <a:schemeClr val="dk1"/>
              </a:solidFill>
              <a:effectLst/>
              <a:latin typeface="+mn-lt"/>
              <a:ea typeface="+mn-ea"/>
              <a:cs typeface="+mn-cs"/>
            </a:rPr>
            <a:t>12</a:t>
          </a:r>
          <a:r>
            <a:rPr lang="ja-JP" altLang="ja-JP" sz="1100" u="none">
              <a:solidFill>
                <a:schemeClr val="dk1"/>
              </a:solidFill>
              <a:effectLst/>
              <a:latin typeface="+mn-lt"/>
              <a:ea typeface="+mn-ea"/>
              <a:cs typeface="+mn-cs"/>
            </a:rPr>
            <a:t>番目であり，東京都及び政令指定都市を含む道府県を除けば低い方から</a:t>
          </a:r>
          <a:r>
            <a:rPr lang="en-US" altLang="ja-JP" sz="1100" u="none">
              <a:solidFill>
                <a:schemeClr val="dk1"/>
              </a:solidFill>
              <a:effectLst/>
              <a:latin typeface="+mn-lt"/>
              <a:ea typeface="+mn-ea"/>
              <a:cs typeface="+mn-cs"/>
            </a:rPr>
            <a:t>2</a:t>
          </a:r>
          <a:r>
            <a:rPr lang="ja-JP" altLang="ja-JP" sz="1100" u="none">
              <a:solidFill>
                <a:schemeClr val="dk1"/>
              </a:solidFill>
              <a:effectLst/>
              <a:latin typeface="+mn-lt"/>
              <a:ea typeface="+mn-ea"/>
              <a:cs typeface="+mn-cs"/>
            </a:rPr>
            <a:t>番目となっている。</a:t>
          </a:r>
        </a:p>
        <a:p>
          <a:r>
            <a:rPr lang="ja-JP" altLang="ja-JP" sz="1100" u="none">
              <a:solidFill>
                <a:schemeClr val="dk1"/>
              </a:solidFill>
              <a:effectLst/>
              <a:latin typeface="+mn-lt"/>
              <a:ea typeface="+mn-ea"/>
              <a:cs typeface="+mn-cs"/>
            </a:rPr>
            <a:t>　今後も，行財政改革大綱に基づき，職員数の適正化等により人</a:t>
          </a:r>
          <a:r>
            <a:rPr lang="ja-JP" altLang="ja-JP" sz="1100">
              <a:solidFill>
                <a:schemeClr val="dk1"/>
              </a:solidFill>
              <a:effectLst/>
              <a:latin typeface="+mn-lt"/>
              <a:ea typeface="+mn-ea"/>
              <a:cs typeface="+mn-cs"/>
            </a:rPr>
            <a:t>件費を抑制するとともに，事務事業再構築等の推進や維持管理経費の削減に努めていく。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81057</xdr:rowOff>
    </xdr:from>
    <xdr:to>
      <xdr:col>7</xdr:col>
      <xdr:colOff>152400</xdr:colOff>
      <xdr:row>83</xdr:row>
      <xdr:rowOff>135407</xdr:rowOff>
    </xdr:to>
    <xdr:cxnSp macro="">
      <xdr:nvCxnSpPr>
        <xdr:cNvPr id="193" name="直線コネクタ 192"/>
        <xdr:cNvCxnSpPr/>
      </xdr:nvCxnSpPr>
      <xdr:spPr>
        <a:xfrm flipV="1">
          <a:off x="4114800" y="14311407"/>
          <a:ext cx="8382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135407</xdr:rowOff>
    </xdr:from>
    <xdr:to>
      <xdr:col>6</xdr:col>
      <xdr:colOff>0</xdr:colOff>
      <xdr:row>84</xdr:row>
      <xdr:rowOff>12481</xdr:rowOff>
    </xdr:to>
    <xdr:cxnSp macro="">
      <xdr:nvCxnSpPr>
        <xdr:cNvPr id="196" name="直線コネクタ 195"/>
        <xdr:cNvCxnSpPr/>
      </xdr:nvCxnSpPr>
      <xdr:spPr>
        <a:xfrm flipV="1">
          <a:off x="3225800" y="14365757"/>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9965</xdr:rowOff>
    </xdr:from>
    <xdr:to>
      <xdr:col>4</xdr:col>
      <xdr:colOff>482600</xdr:colOff>
      <xdr:row>84</xdr:row>
      <xdr:rowOff>12481</xdr:rowOff>
    </xdr:to>
    <xdr:cxnSp macro="">
      <xdr:nvCxnSpPr>
        <xdr:cNvPr id="199" name="直線コネクタ 198"/>
        <xdr:cNvCxnSpPr/>
      </xdr:nvCxnSpPr>
      <xdr:spPr>
        <a:xfrm>
          <a:off x="2336800" y="14411765"/>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9965</xdr:rowOff>
    </xdr:from>
    <xdr:to>
      <xdr:col>3</xdr:col>
      <xdr:colOff>279400</xdr:colOff>
      <xdr:row>84</xdr:row>
      <xdr:rowOff>20180</xdr:rowOff>
    </xdr:to>
    <xdr:cxnSp macro="">
      <xdr:nvCxnSpPr>
        <xdr:cNvPr id="202" name="直線コネクタ 201"/>
        <xdr:cNvCxnSpPr/>
      </xdr:nvCxnSpPr>
      <xdr:spPr>
        <a:xfrm flipV="1">
          <a:off x="1447800" y="14411765"/>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30257</xdr:rowOff>
    </xdr:from>
    <xdr:to>
      <xdr:col>7</xdr:col>
      <xdr:colOff>203200</xdr:colOff>
      <xdr:row>83</xdr:row>
      <xdr:rowOff>131857</xdr:rowOff>
    </xdr:to>
    <xdr:sp macro="" textlink="">
      <xdr:nvSpPr>
        <xdr:cNvPr id="212" name="円/楕円 211"/>
        <xdr:cNvSpPr/>
      </xdr:nvSpPr>
      <xdr:spPr>
        <a:xfrm>
          <a:off x="4902200" y="142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2334</xdr:rowOff>
    </xdr:from>
    <xdr:ext cx="762000" cy="259045"/>
    <xdr:sp macro="" textlink="">
      <xdr:nvSpPr>
        <xdr:cNvPr id="213" name="人件費・物件費等の状況該当値テキスト"/>
        <xdr:cNvSpPr txBox="1"/>
      </xdr:nvSpPr>
      <xdr:spPr>
        <a:xfrm>
          <a:off x="5041900" y="142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84607</xdr:rowOff>
    </xdr:from>
    <xdr:to>
      <xdr:col>6</xdr:col>
      <xdr:colOff>50800</xdr:colOff>
      <xdr:row>84</xdr:row>
      <xdr:rowOff>14757</xdr:rowOff>
    </xdr:to>
    <xdr:sp macro="" textlink="">
      <xdr:nvSpPr>
        <xdr:cNvPr id="214" name="円/楕円 213"/>
        <xdr:cNvSpPr/>
      </xdr:nvSpPr>
      <xdr:spPr>
        <a:xfrm>
          <a:off x="4064000" y="143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170984</xdr:rowOff>
    </xdr:from>
    <xdr:ext cx="736600" cy="259045"/>
    <xdr:sp macro="" textlink="">
      <xdr:nvSpPr>
        <xdr:cNvPr id="215" name="テキスト ボックス 214"/>
        <xdr:cNvSpPr txBox="1"/>
      </xdr:nvSpPr>
      <xdr:spPr>
        <a:xfrm>
          <a:off x="3733800" y="1440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133131</xdr:rowOff>
    </xdr:from>
    <xdr:to>
      <xdr:col>4</xdr:col>
      <xdr:colOff>533400</xdr:colOff>
      <xdr:row>84</xdr:row>
      <xdr:rowOff>63281</xdr:rowOff>
    </xdr:to>
    <xdr:sp macro="" textlink="">
      <xdr:nvSpPr>
        <xdr:cNvPr id="216" name="円/楕円 215"/>
        <xdr:cNvSpPr/>
      </xdr:nvSpPr>
      <xdr:spPr>
        <a:xfrm>
          <a:off x="3175000" y="143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48058</xdr:rowOff>
    </xdr:from>
    <xdr:ext cx="762000" cy="259045"/>
    <xdr:sp macro="" textlink="">
      <xdr:nvSpPr>
        <xdr:cNvPr id="217" name="テキスト ボックス 216"/>
        <xdr:cNvSpPr txBox="1"/>
      </xdr:nvSpPr>
      <xdr:spPr>
        <a:xfrm>
          <a:off x="2844800" y="144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130615</xdr:rowOff>
    </xdr:from>
    <xdr:to>
      <xdr:col>3</xdr:col>
      <xdr:colOff>330200</xdr:colOff>
      <xdr:row>84</xdr:row>
      <xdr:rowOff>60765</xdr:rowOff>
    </xdr:to>
    <xdr:sp macro="" textlink="">
      <xdr:nvSpPr>
        <xdr:cNvPr id="218" name="円/楕円 217"/>
        <xdr:cNvSpPr/>
      </xdr:nvSpPr>
      <xdr:spPr>
        <a:xfrm>
          <a:off x="2286000" y="143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45542</xdr:rowOff>
    </xdr:from>
    <xdr:ext cx="762000" cy="259045"/>
    <xdr:sp macro="" textlink="">
      <xdr:nvSpPr>
        <xdr:cNvPr id="219" name="テキスト ボックス 218"/>
        <xdr:cNvSpPr txBox="1"/>
      </xdr:nvSpPr>
      <xdr:spPr>
        <a:xfrm>
          <a:off x="1955800" y="1444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140830</xdr:rowOff>
    </xdr:from>
    <xdr:to>
      <xdr:col>2</xdr:col>
      <xdr:colOff>127000</xdr:colOff>
      <xdr:row>84</xdr:row>
      <xdr:rowOff>70980</xdr:rowOff>
    </xdr:to>
    <xdr:sp macro="" textlink="">
      <xdr:nvSpPr>
        <xdr:cNvPr id="220" name="円/楕円 219"/>
        <xdr:cNvSpPr/>
      </xdr:nvSpPr>
      <xdr:spPr>
        <a:xfrm>
          <a:off x="1397000" y="143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55757</xdr:rowOff>
    </xdr:from>
    <xdr:ext cx="762000" cy="259045"/>
    <xdr:sp macro="" textlink="">
      <xdr:nvSpPr>
        <xdr:cNvPr id="221" name="テキスト ボックス 220"/>
        <xdr:cNvSpPr txBox="1"/>
      </xdr:nvSpPr>
      <xdr:spPr>
        <a:xfrm>
          <a:off x="1066800" y="1445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臨時特例法による国家公務員の時限的な給与減額措置（</a:t>
          </a:r>
          <a:r>
            <a:rPr lang="en-US" altLang="ja-JP" sz="1100">
              <a:solidFill>
                <a:schemeClr val="dk1"/>
              </a:solidFill>
              <a:effectLst/>
              <a:latin typeface="+mn-lt"/>
              <a:ea typeface="+mn-ea"/>
              <a:cs typeface="+mn-cs"/>
            </a:rPr>
            <a:t>H24.4.1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H26.3.31</a:t>
          </a:r>
          <a:r>
            <a:rPr lang="ja-JP" altLang="ja-JP" sz="1100">
              <a:solidFill>
                <a:schemeClr val="dk1"/>
              </a:solidFill>
              <a:effectLst/>
              <a:latin typeface="+mn-lt"/>
              <a:ea typeface="+mn-ea"/>
              <a:cs typeface="+mn-cs"/>
            </a:rPr>
            <a:t>）</a:t>
          </a:r>
          <a:r>
            <a:rPr lang="ja-JP" altLang="ja-JP" sz="1100" u="none">
              <a:solidFill>
                <a:schemeClr val="dk1"/>
              </a:solidFill>
              <a:effectLst/>
              <a:latin typeface="+mn-lt"/>
              <a:ea typeface="+mn-ea"/>
              <a:cs typeface="+mn-cs"/>
            </a:rPr>
            <a:t>が終了したことにより，</a:t>
          </a:r>
          <a:r>
            <a:rPr lang="en-US" altLang="ja-JP" sz="1100" u="none">
              <a:solidFill>
                <a:schemeClr val="dk1"/>
              </a:solidFill>
              <a:effectLst/>
              <a:latin typeface="+mn-lt"/>
              <a:ea typeface="+mn-ea"/>
              <a:cs typeface="+mn-cs"/>
            </a:rPr>
            <a:t>H24</a:t>
          </a:r>
          <a:r>
            <a:rPr lang="ja-JP" altLang="ja-JP" sz="1100" u="none">
              <a:solidFill>
                <a:schemeClr val="dk1"/>
              </a:solidFill>
              <a:effectLst/>
              <a:latin typeface="+mn-lt"/>
              <a:ea typeface="+mn-ea"/>
              <a:cs typeface="+mn-cs"/>
            </a:rPr>
            <a:t>年度と比較して例年並みの指数に戻っている。</a:t>
          </a:r>
        </a:p>
        <a:p>
          <a:r>
            <a:rPr lang="ja-JP" altLang="ja-JP" sz="1100">
              <a:solidFill>
                <a:schemeClr val="dk1"/>
              </a:solidFill>
              <a:effectLst/>
              <a:latin typeface="+mn-lt"/>
              <a:ea typeface="+mn-ea"/>
              <a:cs typeface="+mn-cs"/>
            </a:rPr>
            <a:t>　他の都道府県との比較では，グループ内の平均を上回り，全国では高い方から</a:t>
          </a:r>
          <a:r>
            <a:rPr lang="en-US" altLang="ja-JP" sz="1100" u="none">
              <a:solidFill>
                <a:schemeClr val="dk1"/>
              </a:solidFill>
              <a:effectLst/>
              <a:latin typeface="+mn-lt"/>
              <a:ea typeface="+mn-ea"/>
              <a:cs typeface="+mn-cs"/>
            </a:rPr>
            <a:t>9</a:t>
          </a:r>
          <a:r>
            <a:rPr lang="ja-JP" altLang="ja-JP" sz="1100">
              <a:solidFill>
                <a:schemeClr val="dk1"/>
              </a:solidFill>
              <a:effectLst/>
              <a:latin typeface="+mn-lt"/>
              <a:ea typeface="+mn-ea"/>
              <a:cs typeface="+mn-cs"/>
            </a:rPr>
            <a:t>番目となっていることから，本県の厳しい財政状況に鑑み，引き続き行財政改革大綱に基づき，国や他団体の状況，民間給与の状況等を踏まえた職員給与等の適正な管理を進めていく。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89</xdr:row>
      <xdr:rowOff>12398</xdr:rowOff>
    </xdr:to>
    <xdr:cxnSp macro="">
      <xdr:nvCxnSpPr>
        <xdr:cNvPr id="255" name="直線コネクタ 254"/>
        <xdr:cNvCxnSpPr/>
      </xdr:nvCxnSpPr>
      <xdr:spPr>
        <a:xfrm flipV="1">
          <a:off x="16179800" y="14352209"/>
          <a:ext cx="8382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12398</xdr:rowOff>
    </xdr:from>
    <xdr:to>
      <xdr:col>23</xdr:col>
      <xdr:colOff>406400</xdr:colOff>
      <xdr:row>89</xdr:row>
      <xdr:rowOff>23888</xdr:rowOff>
    </xdr:to>
    <xdr:cxnSp macro="">
      <xdr:nvCxnSpPr>
        <xdr:cNvPr id="258" name="直線コネクタ 257"/>
        <xdr:cNvCxnSpPr/>
      </xdr:nvCxnSpPr>
      <xdr:spPr>
        <a:xfrm flipV="1">
          <a:off x="15290800" y="1527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23888</xdr:rowOff>
    </xdr:to>
    <xdr:cxnSp macro="">
      <xdr:nvCxnSpPr>
        <xdr:cNvPr id="261" name="直線コネクタ 260"/>
        <xdr:cNvCxnSpPr/>
      </xdr:nvCxnSpPr>
      <xdr:spPr>
        <a:xfrm>
          <a:off x="14401800" y="14340718"/>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83</xdr:row>
      <xdr:rowOff>110368</xdr:rowOff>
    </xdr:to>
    <xdr:cxnSp macro="">
      <xdr:nvCxnSpPr>
        <xdr:cNvPr id="264" name="直線コネクタ 263"/>
        <xdr:cNvCxnSpPr/>
      </xdr:nvCxnSpPr>
      <xdr:spPr>
        <a:xfrm>
          <a:off x="13512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5"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133048</xdr:rowOff>
    </xdr:from>
    <xdr:to>
      <xdr:col>23</xdr:col>
      <xdr:colOff>457200</xdr:colOff>
      <xdr:row>89</xdr:row>
      <xdr:rowOff>63198</xdr:rowOff>
    </xdr:to>
    <xdr:sp macro="" textlink="">
      <xdr:nvSpPr>
        <xdr:cNvPr id="276" name="円/楕円 275"/>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47975</xdr:rowOff>
    </xdr:from>
    <xdr:ext cx="736600" cy="259045"/>
    <xdr:sp macro="" textlink="">
      <xdr:nvSpPr>
        <xdr:cNvPr id="277" name="テキスト ボックス 276"/>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79" name="テキスト ボックス 278"/>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0" name="円/楕円 279"/>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1" name="テキスト ボックス 280"/>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2" name="円/楕円 281"/>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83" name="テキスト ボックス 282"/>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平成</a:t>
          </a:r>
          <a:r>
            <a:rPr lang="en-US" altLang="ja-JP" sz="1100" b="0">
              <a:solidFill>
                <a:sysClr val="windowText" lastClr="000000"/>
              </a:solidFill>
              <a:effectLst/>
              <a:latin typeface="+mn-lt"/>
              <a:ea typeface="+mn-ea"/>
              <a:cs typeface="+mn-cs"/>
            </a:rPr>
            <a:t>18</a:t>
          </a:r>
          <a:r>
            <a:rPr lang="ja-JP" altLang="ja-JP" sz="1100" b="0">
              <a:solidFill>
                <a:sysClr val="windowText" lastClr="000000"/>
              </a:solidFill>
              <a:effectLst/>
              <a:latin typeface="+mn-lt"/>
              <a:ea typeface="+mn-ea"/>
              <a:cs typeface="+mn-cs"/>
            </a:rPr>
            <a:t>年度から平成</a:t>
          </a:r>
          <a:r>
            <a:rPr lang="en-US" altLang="ja-JP" sz="1100" b="0">
              <a:solidFill>
                <a:sysClr val="windowText" lastClr="000000"/>
              </a:solidFill>
              <a:effectLst/>
              <a:latin typeface="+mn-lt"/>
              <a:ea typeface="+mn-ea"/>
              <a:cs typeface="+mn-cs"/>
            </a:rPr>
            <a:t>23</a:t>
          </a:r>
          <a:r>
            <a:rPr lang="ja-JP" altLang="ja-JP" sz="1100" b="0">
              <a:solidFill>
                <a:sysClr val="windowText" lastClr="000000"/>
              </a:solidFill>
              <a:effectLst/>
              <a:latin typeface="+mn-lt"/>
              <a:ea typeface="+mn-ea"/>
              <a:cs typeface="+mn-cs"/>
            </a:rPr>
            <a:t>年度の定員適正化計画において，総務事務の集約化などの業務効率化等により，一般行政部門で</a:t>
          </a:r>
          <a:r>
            <a:rPr lang="en-US" altLang="ja-JP" sz="1100" b="0">
              <a:solidFill>
                <a:sysClr val="windowText" lastClr="000000"/>
              </a:solidFill>
              <a:effectLst/>
              <a:latin typeface="+mn-lt"/>
              <a:ea typeface="+mn-ea"/>
              <a:cs typeface="+mn-cs"/>
            </a:rPr>
            <a:t>774</a:t>
          </a:r>
          <a:r>
            <a:rPr lang="ja-JP" altLang="ja-JP" sz="1100" b="0">
              <a:solidFill>
                <a:sysClr val="windowText" lastClr="000000"/>
              </a:solidFill>
              <a:effectLst/>
              <a:latin typeface="+mn-lt"/>
              <a:ea typeface="+mn-ea"/>
              <a:cs typeface="+mn-cs"/>
            </a:rPr>
            <a:t>人を削減し，</a:t>
          </a:r>
          <a:r>
            <a:rPr lang="ja-JP" altLang="ja-JP" sz="1100">
              <a:solidFill>
                <a:schemeClr val="dk1"/>
              </a:solidFill>
              <a:effectLst/>
              <a:latin typeface="+mn-lt"/>
              <a:ea typeface="+mn-ea"/>
              <a:cs typeface="+mn-cs"/>
            </a:rPr>
            <a:t>全国平均より少ない職員数となっており，普通会計ベースでは，全国で少ない方から</a:t>
          </a:r>
          <a:r>
            <a:rPr lang="en-US" altLang="ja-JP" sz="1100" u="none">
              <a:solidFill>
                <a:schemeClr val="dk1"/>
              </a:solidFill>
              <a:effectLst/>
              <a:latin typeface="+mn-lt"/>
              <a:ea typeface="+mn-ea"/>
              <a:cs typeface="+mn-cs"/>
            </a:rPr>
            <a:t>10</a:t>
          </a:r>
          <a:r>
            <a:rPr lang="ja-JP" altLang="ja-JP" sz="1100">
              <a:solidFill>
                <a:schemeClr val="dk1"/>
              </a:solidFill>
              <a:effectLst/>
              <a:latin typeface="+mn-lt"/>
              <a:ea typeface="+mn-ea"/>
              <a:cs typeface="+mn-cs"/>
            </a:rPr>
            <a:t>番目，また，一般行政部門では，政令指定都市人口を除いた都道府県比較で少ない方から</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番目となっている。</a:t>
          </a:r>
        </a:p>
        <a:p>
          <a:r>
            <a:rPr lang="ja-JP" altLang="ja-JP" sz="1100">
              <a:solidFill>
                <a:schemeClr val="dk1"/>
              </a:solidFill>
              <a:effectLst/>
              <a:latin typeface="+mn-lt"/>
              <a:ea typeface="+mn-ea"/>
              <a:cs typeface="+mn-cs"/>
            </a:rPr>
            <a:t>　なお，一般行政部門の平成</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年度から平成</a:t>
          </a:r>
          <a:r>
            <a:rPr lang="en-US" altLang="ja-JP" sz="1100" u="none">
              <a:solidFill>
                <a:schemeClr val="dk1"/>
              </a:solidFill>
              <a:effectLst/>
              <a:latin typeface="+mn-lt"/>
              <a:ea typeface="+mn-ea"/>
              <a:cs typeface="+mn-cs"/>
            </a:rPr>
            <a:t>26</a:t>
          </a:r>
          <a:r>
            <a:rPr lang="ja-JP" altLang="ja-JP" sz="1100">
              <a:solidFill>
                <a:schemeClr val="dk1"/>
              </a:solidFill>
              <a:effectLst/>
              <a:latin typeface="+mn-lt"/>
              <a:ea typeface="+mn-ea"/>
              <a:cs typeface="+mn-cs"/>
            </a:rPr>
            <a:t>年度の</a:t>
          </a:r>
          <a:r>
            <a:rPr lang="ja-JP" altLang="ja-JP" sz="1100" b="0">
              <a:solidFill>
                <a:sysClr val="windowText" lastClr="000000"/>
              </a:solidFill>
              <a:effectLst/>
              <a:latin typeface="+mn-lt"/>
              <a:ea typeface="+mn-ea"/>
              <a:cs typeface="+mn-cs"/>
            </a:rPr>
            <a:t>職員の削減者数は</a:t>
          </a:r>
          <a:r>
            <a:rPr lang="en-US" altLang="ja-JP" sz="1100" b="0">
              <a:solidFill>
                <a:sysClr val="windowText" lastClr="000000"/>
              </a:solidFill>
              <a:effectLst/>
              <a:latin typeface="+mn-lt"/>
              <a:ea typeface="+mn-ea"/>
              <a:cs typeface="+mn-cs"/>
            </a:rPr>
            <a:t>1,990</a:t>
          </a:r>
          <a:r>
            <a:rPr lang="ja-JP" altLang="ja-JP" sz="1100" b="0">
              <a:solidFill>
                <a:sysClr val="windowText" lastClr="000000"/>
              </a:solidFill>
              <a:effectLst/>
              <a:latin typeface="+mn-lt"/>
              <a:ea typeface="+mn-ea"/>
              <a:cs typeface="+mn-cs"/>
            </a:rPr>
            <a:t>人，</a:t>
          </a:r>
          <a:r>
            <a:rPr lang="ja-JP" altLang="ja-JP" sz="1100">
              <a:solidFill>
                <a:schemeClr val="dk1"/>
              </a:solidFill>
              <a:effectLst/>
              <a:latin typeface="+mn-lt"/>
              <a:ea typeface="+mn-ea"/>
              <a:cs typeface="+mn-cs"/>
            </a:rPr>
            <a:t>職員の削減率は</a:t>
          </a:r>
          <a:r>
            <a:rPr lang="ja-JP" altLang="ja-JP" sz="1100" b="0">
              <a:solidFill>
                <a:sysClr val="windowText" lastClr="000000"/>
              </a:solidFill>
              <a:effectLst/>
              <a:latin typeface="+mn-lt"/>
              <a:ea typeface="+mn-ea"/>
              <a:cs typeface="+mn-cs"/>
            </a:rPr>
            <a:t>▲</a:t>
          </a:r>
          <a:r>
            <a:rPr lang="en-US" altLang="ja-JP" sz="1100" b="0">
              <a:solidFill>
                <a:sysClr val="windowText" lastClr="000000"/>
              </a:solidFill>
              <a:effectLst/>
              <a:latin typeface="+mn-lt"/>
              <a:ea typeface="+mn-ea"/>
              <a:cs typeface="+mn-cs"/>
            </a:rPr>
            <a:t>29.3</a:t>
          </a:r>
          <a:r>
            <a:rPr lang="ja-JP" altLang="ja-JP" sz="1100" b="0">
              <a:solidFill>
                <a:sysClr val="windowText" lastClr="000000"/>
              </a:solidFill>
              <a:effectLst/>
              <a:latin typeface="+mn-lt"/>
              <a:ea typeface="+mn-ea"/>
              <a:cs typeface="+mn-cs"/>
            </a:rPr>
            <a:t>％で，削減率ベースでは全国で第</a:t>
          </a:r>
          <a:r>
            <a:rPr lang="en-US" altLang="ja-JP" sz="1100" b="0">
              <a:solidFill>
                <a:sysClr val="windowText" lastClr="000000"/>
              </a:solidFill>
              <a:effectLst/>
              <a:latin typeface="+mn-lt"/>
              <a:ea typeface="+mn-ea"/>
              <a:cs typeface="+mn-cs"/>
            </a:rPr>
            <a:t>10</a:t>
          </a:r>
          <a:r>
            <a:rPr lang="ja-JP" altLang="ja-JP" sz="1100" b="0">
              <a:solidFill>
                <a:sysClr val="windowText" lastClr="000000"/>
              </a:solidFill>
              <a:effectLst/>
              <a:latin typeface="+mn-lt"/>
              <a:ea typeface="+mn-ea"/>
              <a:cs typeface="+mn-cs"/>
            </a:rPr>
            <a:t>位となって</a:t>
          </a:r>
          <a:r>
            <a:rPr lang="ja-JP" altLang="en-US" sz="1100" b="0" strike="noStrike" baseline="0">
              <a:solidFill>
                <a:sysClr val="windowText" lastClr="000000"/>
              </a:solidFill>
              <a:effectLst/>
              <a:latin typeface="+mn-lt"/>
              <a:ea typeface="+mn-ea"/>
              <a:cs typeface="+mn-cs"/>
            </a:rPr>
            <a:t>いる。</a:t>
          </a:r>
          <a:endParaRPr lang="en-US" altLang="ja-JP" sz="1100" b="0" strike="noStrike" baseline="0">
            <a:solidFill>
              <a:sysClr val="windowText" lastClr="000000"/>
            </a:solidFill>
            <a:effectLst/>
            <a:latin typeface="+mn-lt"/>
            <a:ea typeface="+mn-ea"/>
            <a:cs typeface="+mn-cs"/>
          </a:endParaRPr>
        </a:p>
        <a:p>
          <a:r>
            <a:rPr lang="ja-JP" altLang="en-US" sz="1100" b="0" strike="noStrike" baseline="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平成</a:t>
          </a:r>
          <a:r>
            <a:rPr lang="en-US" altLang="ja-JP" sz="1100" b="0">
              <a:solidFill>
                <a:sysClr val="windowText" lastClr="000000"/>
              </a:solidFill>
              <a:effectLst/>
              <a:latin typeface="+mn-lt"/>
              <a:ea typeface="+mn-ea"/>
              <a:cs typeface="+mn-cs"/>
            </a:rPr>
            <a:t>24</a:t>
          </a:r>
          <a:r>
            <a:rPr lang="ja-JP" altLang="ja-JP" sz="1100" b="0">
              <a:solidFill>
                <a:sysClr val="windowText" lastClr="000000"/>
              </a:solidFill>
              <a:effectLst/>
              <a:latin typeface="+mn-lt"/>
              <a:ea typeface="+mn-ea"/>
              <a:cs typeface="+mn-cs"/>
            </a:rPr>
            <a:t>年度からの現計画では，平成</a:t>
          </a:r>
          <a:r>
            <a:rPr lang="en-US" altLang="ja-JP" sz="1100" b="0">
              <a:solidFill>
                <a:sysClr val="windowText" lastClr="000000"/>
              </a:solidFill>
              <a:effectLst/>
              <a:latin typeface="+mn-lt"/>
              <a:ea typeface="+mn-ea"/>
              <a:cs typeface="+mn-cs"/>
            </a:rPr>
            <a:t>28</a:t>
          </a:r>
          <a:r>
            <a:rPr lang="ja-JP" altLang="ja-JP" sz="1100" b="0">
              <a:solidFill>
                <a:sysClr val="windowText" lastClr="000000"/>
              </a:solidFill>
              <a:effectLst/>
              <a:latin typeface="+mn-lt"/>
              <a:ea typeface="+mn-ea"/>
              <a:cs typeface="+mn-cs"/>
            </a:rPr>
            <a:t>年度までに一般行政部門で</a:t>
          </a:r>
          <a:r>
            <a:rPr lang="en-US" altLang="ja-JP" sz="1100" b="0">
              <a:solidFill>
                <a:sysClr val="windowText" lastClr="000000"/>
              </a:solidFill>
              <a:effectLst/>
              <a:latin typeface="+mn-lt"/>
              <a:ea typeface="+mn-ea"/>
              <a:cs typeface="+mn-cs"/>
            </a:rPr>
            <a:t>250</a:t>
          </a:r>
          <a:r>
            <a:rPr lang="ja-JP" altLang="ja-JP" sz="1100" b="0">
              <a:solidFill>
                <a:sysClr val="windowText" lastClr="000000"/>
              </a:solidFill>
              <a:effectLst/>
              <a:latin typeface="+mn-lt"/>
              <a:ea typeface="+mn-ea"/>
              <a:cs typeface="+mn-cs"/>
            </a:rPr>
            <a:t>人の削減を目標としており，今後も計画的に職員の適正配置に努めていく。</a:t>
          </a:r>
          <a:endParaRPr lang="ja-JP" altLang="ja-JP" sz="1100" b="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158532</xdr:rowOff>
    </xdr:from>
    <xdr:to>
      <xdr:col>24</xdr:col>
      <xdr:colOff>558800</xdr:colOff>
      <xdr:row>65</xdr:row>
      <xdr:rowOff>19537</xdr:rowOff>
    </xdr:to>
    <xdr:cxnSp macro="">
      <xdr:nvCxnSpPr>
        <xdr:cNvPr id="316" name="直線コネクタ 315"/>
        <xdr:cNvCxnSpPr/>
      </xdr:nvCxnSpPr>
      <xdr:spPr>
        <a:xfrm flipV="1">
          <a:off x="16179800" y="11131332"/>
          <a:ext cx="8382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7"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19537</xdr:rowOff>
    </xdr:from>
    <xdr:to>
      <xdr:col>23</xdr:col>
      <xdr:colOff>406400</xdr:colOff>
      <xdr:row>65</xdr:row>
      <xdr:rowOff>110627</xdr:rowOff>
    </xdr:to>
    <xdr:cxnSp macro="">
      <xdr:nvCxnSpPr>
        <xdr:cNvPr id="319" name="直線コネクタ 318"/>
        <xdr:cNvCxnSpPr/>
      </xdr:nvCxnSpPr>
      <xdr:spPr>
        <a:xfrm flipV="1">
          <a:off x="15290800" y="11163787"/>
          <a:ext cx="8890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21" name="テキスト ボックス 320"/>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110627</xdr:rowOff>
    </xdr:from>
    <xdr:to>
      <xdr:col>22</xdr:col>
      <xdr:colOff>203200</xdr:colOff>
      <xdr:row>65</xdr:row>
      <xdr:rowOff>138136</xdr:rowOff>
    </xdr:to>
    <xdr:cxnSp macro="">
      <xdr:nvCxnSpPr>
        <xdr:cNvPr id="322" name="直線コネクタ 321"/>
        <xdr:cNvCxnSpPr/>
      </xdr:nvCxnSpPr>
      <xdr:spPr>
        <a:xfrm flipV="1">
          <a:off x="14401800" y="1125487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4" name="テキスト ボックス 323"/>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138136</xdr:rowOff>
    </xdr:from>
    <xdr:to>
      <xdr:col>21</xdr:col>
      <xdr:colOff>0</xdr:colOff>
      <xdr:row>65</xdr:row>
      <xdr:rowOff>161662</xdr:rowOff>
    </xdr:to>
    <xdr:cxnSp macro="">
      <xdr:nvCxnSpPr>
        <xdr:cNvPr id="325" name="直線コネクタ 324"/>
        <xdr:cNvCxnSpPr/>
      </xdr:nvCxnSpPr>
      <xdr:spPr>
        <a:xfrm flipV="1">
          <a:off x="13512800" y="11282386"/>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7" name="テキスト ボックス 326"/>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9" name="テキスト ボックス 328"/>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107732</xdr:rowOff>
    </xdr:from>
    <xdr:to>
      <xdr:col>24</xdr:col>
      <xdr:colOff>609600</xdr:colOff>
      <xdr:row>65</xdr:row>
      <xdr:rowOff>37882</xdr:rowOff>
    </xdr:to>
    <xdr:sp macro="" textlink="">
      <xdr:nvSpPr>
        <xdr:cNvPr id="335" name="円/楕円 334"/>
        <xdr:cNvSpPr/>
      </xdr:nvSpPr>
      <xdr:spPr>
        <a:xfrm>
          <a:off x="16967200" y="11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79809</xdr:rowOff>
    </xdr:from>
    <xdr:ext cx="762000" cy="259045"/>
    <xdr:sp macro="" textlink="">
      <xdr:nvSpPr>
        <xdr:cNvPr id="336" name="定員管理の状況該当値テキスト"/>
        <xdr:cNvSpPr txBox="1"/>
      </xdr:nvSpPr>
      <xdr:spPr>
        <a:xfrm>
          <a:off x="17106900" y="1105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1,083.63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140187</xdr:rowOff>
    </xdr:from>
    <xdr:to>
      <xdr:col>23</xdr:col>
      <xdr:colOff>457200</xdr:colOff>
      <xdr:row>65</xdr:row>
      <xdr:rowOff>70337</xdr:rowOff>
    </xdr:to>
    <xdr:sp macro="" textlink="">
      <xdr:nvSpPr>
        <xdr:cNvPr id="337" name="円/楕円 336"/>
        <xdr:cNvSpPr/>
      </xdr:nvSpPr>
      <xdr:spPr>
        <a:xfrm>
          <a:off x="16129000" y="111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55114</xdr:rowOff>
    </xdr:from>
    <xdr:ext cx="736600" cy="259045"/>
    <xdr:sp macro="" textlink="">
      <xdr:nvSpPr>
        <xdr:cNvPr id="338" name="テキスト ボックス 337"/>
        <xdr:cNvSpPr txBox="1"/>
      </xdr:nvSpPr>
      <xdr:spPr>
        <a:xfrm>
          <a:off x="15798800" y="1119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1,091.70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59827</xdr:rowOff>
    </xdr:from>
    <xdr:to>
      <xdr:col>22</xdr:col>
      <xdr:colOff>254000</xdr:colOff>
      <xdr:row>65</xdr:row>
      <xdr:rowOff>161427</xdr:rowOff>
    </xdr:to>
    <xdr:sp macro="" textlink="">
      <xdr:nvSpPr>
        <xdr:cNvPr id="339" name="円/楕円 338"/>
        <xdr:cNvSpPr/>
      </xdr:nvSpPr>
      <xdr:spPr>
        <a:xfrm>
          <a:off x="15240000" y="11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146204</xdr:rowOff>
    </xdr:from>
    <xdr:ext cx="762000" cy="259045"/>
    <xdr:sp macro="" textlink="">
      <xdr:nvSpPr>
        <xdr:cNvPr id="340" name="テキスト ボックス 339"/>
        <xdr:cNvSpPr txBox="1"/>
      </xdr:nvSpPr>
      <xdr:spPr>
        <a:xfrm>
          <a:off x="14909800" y="11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1,114.35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87336</xdr:rowOff>
    </xdr:from>
    <xdr:to>
      <xdr:col>21</xdr:col>
      <xdr:colOff>50800</xdr:colOff>
      <xdr:row>66</xdr:row>
      <xdr:rowOff>17486</xdr:rowOff>
    </xdr:to>
    <xdr:sp macro="" textlink="">
      <xdr:nvSpPr>
        <xdr:cNvPr id="341" name="円/楕円 340"/>
        <xdr:cNvSpPr/>
      </xdr:nvSpPr>
      <xdr:spPr>
        <a:xfrm>
          <a:off x="14351000" y="11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2263</xdr:rowOff>
    </xdr:from>
    <xdr:ext cx="762000" cy="259045"/>
    <xdr:sp macro="" textlink="">
      <xdr:nvSpPr>
        <xdr:cNvPr id="342" name="テキスト ボックス 341"/>
        <xdr:cNvSpPr txBox="1"/>
      </xdr:nvSpPr>
      <xdr:spPr>
        <a:xfrm>
          <a:off x="14020800" y="11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110862</xdr:rowOff>
    </xdr:from>
    <xdr:to>
      <xdr:col>19</xdr:col>
      <xdr:colOff>533400</xdr:colOff>
      <xdr:row>66</xdr:row>
      <xdr:rowOff>41012</xdr:rowOff>
    </xdr:to>
    <xdr:sp macro="" textlink="">
      <xdr:nvSpPr>
        <xdr:cNvPr id="343" name="円/楕円 342"/>
        <xdr:cNvSpPr/>
      </xdr:nvSpPr>
      <xdr:spPr>
        <a:xfrm>
          <a:off x="13462000" y="112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25789</xdr:rowOff>
    </xdr:from>
    <xdr:ext cx="762000" cy="259045"/>
    <xdr:sp macro="" textlink="">
      <xdr:nvSpPr>
        <xdr:cNvPr id="344" name="テキスト ボックス 343"/>
        <xdr:cNvSpPr txBox="1"/>
      </xdr:nvSpPr>
      <xdr:spPr>
        <a:xfrm>
          <a:off x="13131800" y="1134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昨年度から改善してグループの平均を下回っており，全国で低い方から</a:t>
          </a:r>
          <a:r>
            <a:rPr lang="en-US" altLang="ja-JP" sz="1100" u="none">
              <a:solidFill>
                <a:schemeClr val="dk1"/>
              </a:solidFill>
              <a:effectLst/>
              <a:latin typeface="+mn-lt"/>
              <a:ea typeface="+mn-ea"/>
              <a:cs typeface="+mn-cs"/>
            </a:rPr>
            <a:t>18</a:t>
          </a:r>
          <a:r>
            <a:rPr lang="ja-JP" altLang="ja-JP" sz="1100">
              <a:solidFill>
                <a:schemeClr val="dk1"/>
              </a:solidFill>
              <a:effectLst/>
              <a:latin typeface="+mn-lt"/>
              <a:ea typeface="+mn-ea"/>
              <a:cs typeface="+mn-cs"/>
            </a:rPr>
            <a:t>番目となっている。</a:t>
          </a: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年度以降，公共投資の縮減・重点化に努めてきたことにより改善傾向にあることから，引き続き公共投資に充てる県債（行政改革推進債を含む）の発行額の抑制を図っていく。</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108857</xdr:rowOff>
    </xdr:from>
    <xdr:to>
      <xdr:col>24</xdr:col>
      <xdr:colOff>558800</xdr:colOff>
      <xdr:row>39</xdr:row>
      <xdr:rowOff>143328</xdr:rowOff>
    </xdr:to>
    <xdr:cxnSp macro="">
      <xdr:nvCxnSpPr>
        <xdr:cNvPr id="379" name="直線コネクタ 378"/>
        <xdr:cNvCxnSpPr/>
      </xdr:nvCxnSpPr>
      <xdr:spPr>
        <a:xfrm flipV="1">
          <a:off x="16179800" y="67954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39</xdr:row>
      <xdr:rowOff>160565</xdr:rowOff>
    </xdr:to>
    <xdr:cxnSp macro="">
      <xdr:nvCxnSpPr>
        <xdr:cNvPr id="382" name="直線コネクタ 381"/>
        <xdr:cNvCxnSpPr/>
      </xdr:nvCxnSpPr>
      <xdr:spPr>
        <a:xfrm flipV="1">
          <a:off x="15290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160565</xdr:rowOff>
    </xdr:from>
    <xdr:to>
      <xdr:col>22</xdr:col>
      <xdr:colOff>203200</xdr:colOff>
      <xdr:row>39</xdr:row>
      <xdr:rowOff>160565</xdr:rowOff>
    </xdr:to>
    <xdr:cxnSp macro="">
      <xdr:nvCxnSpPr>
        <xdr:cNvPr id="385" name="直線コネクタ 384"/>
        <xdr:cNvCxnSpPr/>
      </xdr:nvCxnSpPr>
      <xdr:spPr>
        <a:xfrm>
          <a:off x="14401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7" name="テキスト ボックス 38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160565</xdr:rowOff>
    </xdr:from>
    <xdr:to>
      <xdr:col>21</xdr:col>
      <xdr:colOff>0</xdr:colOff>
      <xdr:row>40</xdr:row>
      <xdr:rowOff>40822</xdr:rowOff>
    </xdr:to>
    <xdr:cxnSp macro="">
      <xdr:nvCxnSpPr>
        <xdr:cNvPr id="388" name="直線コネクタ 387"/>
        <xdr:cNvCxnSpPr/>
      </xdr:nvCxnSpPr>
      <xdr:spPr>
        <a:xfrm flipV="1">
          <a:off x="13512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90" name="テキスト ボックス 389"/>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32855</xdr:rowOff>
    </xdr:from>
    <xdr:ext cx="762000" cy="259045"/>
    <xdr:sp macro="" textlink="">
      <xdr:nvSpPr>
        <xdr:cNvPr id="392" name="テキスト ボックス 391"/>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98" name="円/楕円 397"/>
        <xdr:cNvSpPr/>
      </xdr:nvSpPr>
      <xdr:spPr>
        <a:xfrm>
          <a:off x="16967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74584</xdr:rowOff>
    </xdr:from>
    <xdr:ext cx="762000" cy="259045"/>
    <xdr:sp macro="" textlink="">
      <xdr:nvSpPr>
        <xdr:cNvPr id="399" name="公債費負担の状況該当値テキスト"/>
        <xdr:cNvSpPr txBox="1"/>
      </xdr:nvSpPr>
      <xdr:spPr>
        <a:xfrm>
          <a:off x="17106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400" name="円/楕円 399"/>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32855</xdr:rowOff>
    </xdr:from>
    <xdr:ext cx="736600" cy="259045"/>
    <xdr:sp macro="" textlink="">
      <xdr:nvSpPr>
        <xdr:cNvPr id="401" name="テキスト ボックス 400"/>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109765</xdr:rowOff>
    </xdr:from>
    <xdr:to>
      <xdr:col>22</xdr:col>
      <xdr:colOff>254000</xdr:colOff>
      <xdr:row>40</xdr:row>
      <xdr:rowOff>39915</xdr:rowOff>
    </xdr:to>
    <xdr:sp macro="" textlink="">
      <xdr:nvSpPr>
        <xdr:cNvPr id="402" name="円/楕円 401"/>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403" name="テキスト ボックス 402"/>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109765</xdr:rowOff>
    </xdr:from>
    <xdr:to>
      <xdr:col>21</xdr:col>
      <xdr:colOff>50800</xdr:colOff>
      <xdr:row>40</xdr:row>
      <xdr:rowOff>39915</xdr:rowOff>
    </xdr:to>
    <xdr:sp macro="" textlink="">
      <xdr:nvSpPr>
        <xdr:cNvPr id="404" name="円/楕円 403"/>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50092</xdr:rowOff>
    </xdr:from>
    <xdr:ext cx="762000" cy="259045"/>
    <xdr:sp macro="" textlink="">
      <xdr:nvSpPr>
        <xdr:cNvPr id="405" name="テキスト ボックス 40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406" name="円/楕円 405"/>
        <xdr:cNvSpPr/>
      </xdr:nvSpPr>
      <xdr:spPr>
        <a:xfrm>
          <a:off x="13462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407" name="テキスト ボックス 406"/>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分子にあたる将来負担額の減により，前年度と比較して</a:t>
          </a:r>
          <a:r>
            <a:rPr lang="en-US" altLang="ja-JP" sz="1100" u="none">
              <a:solidFill>
                <a:schemeClr val="dk1"/>
              </a:solidFill>
              <a:effectLst/>
              <a:latin typeface="+mn-lt"/>
              <a:ea typeface="+mn-ea"/>
              <a:cs typeface="+mn-cs"/>
            </a:rPr>
            <a:t>13.2</a:t>
          </a:r>
          <a:r>
            <a:rPr lang="ja-JP" altLang="ja-JP" sz="1100" u="none">
              <a:solidFill>
                <a:schemeClr val="dk1"/>
              </a:solidFill>
              <a:effectLst/>
              <a:latin typeface="+mn-lt"/>
              <a:ea typeface="+mn-ea"/>
              <a:cs typeface="+mn-cs"/>
            </a:rPr>
            <a:t>ポイントの減となっている。</a:t>
          </a:r>
        </a:p>
        <a:p>
          <a:r>
            <a:rPr lang="ja-JP" altLang="ja-JP" sz="1100" u="none">
              <a:solidFill>
                <a:schemeClr val="dk1"/>
              </a:solidFill>
              <a:effectLst/>
              <a:latin typeface="+mn-lt"/>
              <a:ea typeface="+mn-ea"/>
              <a:cs typeface="+mn-cs"/>
            </a:rPr>
            <a:t>　将来負担額の減については，退職手当支給率の減による退職手当支給予定額の減及び計画的に保有土地に係る将来負担額の解消に取り組んだことによる公営企業債に充てる一般会計等からの繰入見込額が減となったこと等によるものである。</a:t>
          </a:r>
        </a:p>
        <a:p>
          <a:r>
            <a:rPr lang="ja-JP" altLang="ja-JP" sz="1100" u="none">
              <a:solidFill>
                <a:schemeClr val="dk1"/>
              </a:solidFill>
              <a:effectLst/>
              <a:latin typeface="+mn-lt"/>
              <a:ea typeface="+mn-ea"/>
              <a:cs typeface="+mn-cs"/>
            </a:rPr>
            <a:t>　他の都道府県との比較では，昨年度と同様グループ内及び全国の平均を上回っており，全国でも高い方から</a:t>
          </a:r>
          <a:r>
            <a:rPr lang="en-US" altLang="ja-JP" sz="1100" u="none">
              <a:solidFill>
                <a:schemeClr val="dk1"/>
              </a:solidFill>
              <a:effectLst/>
              <a:latin typeface="+mn-lt"/>
              <a:ea typeface="+mn-ea"/>
              <a:cs typeface="+mn-cs"/>
            </a:rPr>
            <a:t>8</a:t>
          </a:r>
          <a:r>
            <a:rPr lang="ja-JP" altLang="ja-JP" sz="1100" u="none">
              <a:solidFill>
                <a:schemeClr val="dk1"/>
              </a:solidFill>
              <a:effectLst/>
              <a:latin typeface="+mn-lt"/>
              <a:ea typeface="+mn-ea"/>
              <a:cs typeface="+mn-cs"/>
            </a:rPr>
            <a:t>番目となっている。</a:t>
          </a:r>
        </a:p>
        <a:p>
          <a:r>
            <a:rPr lang="ja-JP" altLang="ja-JP" sz="1100" u="none">
              <a:solidFill>
                <a:schemeClr val="dk1"/>
              </a:solidFill>
              <a:effectLst/>
              <a:latin typeface="+mn-lt"/>
              <a:ea typeface="+mn-ea"/>
              <a:cs typeface="+mn-cs"/>
            </a:rPr>
            <a:t>　引き続き，保有土地等に係る多額の将来負担額（</a:t>
          </a:r>
          <a:r>
            <a:rPr lang="en-US" altLang="ja-JP" sz="1100" u="none">
              <a:solidFill>
                <a:schemeClr val="dk1"/>
              </a:solidFill>
              <a:effectLst/>
              <a:latin typeface="+mn-lt"/>
              <a:ea typeface="+mn-ea"/>
              <a:cs typeface="+mn-cs"/>
            </a:rPr>
            <a:t>H25</a:t>
          </a:r>
          <a:r>
            <a:rPr lang="ja-JP" altLang="ja-JP" sz="1100" u="none">
              <a:solidFill>
                <a:schemeClr val="dk1"/>
              </a:solidFill>
              <a:effectLst/>
              <a:latin typeface="+mn-lt"/>
              <a:ea typeface="+mn-ea"/>
              <a:cs typeface="+mn-cs"/>
            </a:rPr>
            <a:t>年度末</a:t>
          </a:r>
          <a:r>
            <a:rPr lang="en-US" altLang="ja-JP" sz="1100" u="none">
              <a:solidFill>
                <a:schemeClr val="dk1"/>
              </a:solidFill>
              <a:effectLst/>
              <a:latin typeface="+mn-lt"/>
              <a:ea typeface="+mn-ea"/>
              <a:cs typeface="+mn-cs"/>
            </a:rPr>
            <a:t>680</a:t>
          </a:r>
          <a:r>
            <a:rPr lang="ja-JP" altLang="ja-JP" sz="1100" u="none">
              <a:solidFill>
                <a:schemeClr val="dk1"/>
              </a:solidFill>
              <a:effectLst/>
              <a:latin typeface="+mn-lt"/>
              <a:ea typeface="+mn-ea"/>
              <a:cs typeface="+mn-cs"/>
            </a:rPr>
            <a:t>億円）について，計画的な解消に取り組み，財政の健全化を推進していく。</a:t>
          </a:r>
          <a:endParaRPr lang="ja-JP" altLang="ja-JP" sz="1400" u="none">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89383</xdr:rowOff>
    </xdr:from>
    <xdr:to>
      <xdr:col>24</xdr:col>
      <xdr:colOff>558800</xdr:colOff>
      <xdr:row>18</xdr:row>
      <xdr:rowOff>153086</xdr:rowOff>
    </xdr:to>
    <xdr:cxnSp macro="">
      <xdr:nvCxnSpPr>
        <xdr:cNvPr id="438" name="直線コネクタ 437"/>
        <xdr:cNvCxnSpPr/>
      </xdr:nvCxnSpPr>
      <xdr:spPr>
        <a:xfrm flipV="1">
          <a:off x="16179800" y="3175483"/>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39"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153086</xdr:rowOff>
    </xdr:from>
    <xdr:to>
      <xdr:col>23</xdr:col>
      <xdr:colOff>406400</xdr:colOff>
      <xdr:row>19</xdr:row>
      <xdr:rowOff>43891</xdr:rowOff>
    </xdr:to>
    <xdr:cxnSp macro="">
      <xdr:nvCxnSpPr>
        <xdr:cNvPr id="441" name="直線コネクタ 440"/>
        <xdr:cNvCxnSpPr/>
      </xdr:nvCxnSpPr>
      <xdr:spPr>
        <a:xfrm flipV="1">
          <a:off x="15290800" y="3239186"/>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76039</xdr:rowOff>
    </xdr:from>
    <xdr:ext cx="736600" cy="259045"/>
    <xdr:sp macro="" textlink="">
      <xdr:nvSpPr>
        <xdr:cNvPr id="443" name="テキスト ボックス 442"/>
        <xdr:cNvSpPr txBox="1"/>
      </xdr:nvSpPr>
      <xdr:spPr>
        <a:xfrm>
          <a:off x="15798800" y="281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43891</xdr:rowOff>
    </xdr:from>
    <xdr:to>
      <xdr:col>22</xdr:col>
      <xdr:colOff>203200</xdr:colOff>
      <xdr:row>19</xdr:row>
      <xdr:rowOff>63678</xdr:rowOff>
    </xdr:to>
    <xdr:cxnSp macro="">
      <xdr:nvCxnSpPr>
        <xdr:cNvPr id="444" name="直線コネクタ 443"/>
        <xdr:cNvCxnSpPr/>
      </xdr:nvCxnSpPr>
      <xdr:spPr>
        <a:xfrm flipV="1">
          <a:off x="14401800" y="3301441"/>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108373</xdr:rowOff>
    </xdr:from>
    <xdr:ext cx="762000" cy="259045"/>
    <xdr:sp macro="" textlink="">
      <xdr:nvSpPr>
        <xdr:cNvPr id="446" name="テキスト ボックス 445"/>
        <xdr:cNvSpPr txBox="1"/>
      </xdr:nvSpPr>
      <xdr:spPr>
        <a:xfrm>
          <a:off x="14909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63678</xdr:rowOff>
    </xdr:from>
    <xdr:to>
      <xdr:col>21</xdr:col>
      <xdr:colOff>0</xdr:colOff>
      <xdr:row>19</xdr:row>
      <xdr:rowOff>138963</xdr:rowOff>
    </xdr:to>
    <xdr:cxnSp macro="">
      <xdr:nvCxnSpPr>
        <xdr:cNvPr id="447" name="直線コネクタ 446"/>
        <xdr:cNvCxnSpPr/>
      </xdr:nvCxnSpPr>
      <xdr:spPr>
        <a:xfrm flipV="1">
          <a:off x="13512800" y="332122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114647</xdr:rowOff>
    </xdr:from>
    <xdr:ext cx="762000" cy="259045"/>
    <xdr:sp macro="" textlink="">
      <xdr:nvSpPr>
        <xdr:cNvPr id="449" name="テキスト ボックス 448"/>
        <xdr:cNvSpPr txBox="1"/>
      </xdr:nvSpPr>
      <xdr:spPr>
        <a:xfrm>
          <a:off x="14020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16070</xdr:rowOff>
    </xdr:from>
    <xdr:ext cx="762000" cy="259045"/>
    <xdr:sp macro="" textlink="">
      <xdr:nvSpPr>
        <xdr:cNvPr id="451" name="テキスト ボックス 450"/>
        <xdr:cNvSpPr txBox="1"/>
      </xdr:nvSpPr>
      <xdr:spPr>
        <a:xfrm>
          <a:off x="13131800" y="29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38583</xdr:rowOff>
    </xdr:from>
    <xdr:to>
      <xdr:col>24</xdr:col>
      <xdr:colOff>609600</xdr:colOff>
      <xdr:row>18</xdr:row>
      <xdr:rowOff>140183</xdr:rowOff>
    </xdr:to>
    <xdr:sp macro="" textlink="">
      <xdr:nvSpPr>
        <xdr:cNvPr id="457" name="円/楕円 456"/>
        <xdr:cNvSpPr/>
      </xdr:nvSpPr>
      <xdr:spPr>
        <a:xfrm>
          <a:off x="16967200" y="3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10660</xdr:rowOff>
    </xdr:from>
    <xdr:ext cx="762000" cy="259045"/>
    <xdr:sp macro="" textlink="">
      <xdr:nvSpPr>
        <xdr:cNvPr id="458" name="将来負担の状況該当値テキスト"/>
        <xdr:cNvSpPr txBox="1"/>
      </xdr:nvSpPr>
      <xdr:spPr>
        <a:xfrm>
          <a:off x="17106900" y="309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102286</xdr:rowOff>
    </xdr:from>
    <xdr:to>
      <xdr:col>23</xdr:col>
      <xdr:colOff>457200</xdr:colOff>
      <xdr:row>19</xdr:row>
      <xdr:rowOff>32436</xdr:rowOff>
    </xdr:to>
    <xdr:sp macro="" textlink="">
      <xdr:nvSpPr>
        <xdr:cNvPr id="459" name="円/楕円 458"/>
        <xdr:cNvSpPr/>
      </xdr:nvSpPr>
      <xdr:spPr>
        <a:xfrm>
          <a:off x="16129000" y="31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17213</xdr:rowOff>
    </xdr:from>
    <xdr:ext cx="736600" cy="259045"/>
    <xdr:sp macro="" textlink="">
      <xdr:nvSpPr>
        <xdr:cNvPr id="460" name="テキスト ボックス 459"/>
        <xdr:cNvSpPr txBox="1"/>
      </xdr:nvSpPr>
      <xdr:spPr>
        <a:xfrm>
          <a:off x="15798800" y="327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164541</xdr:rowOff>
    </xdr:from>
    <xdr:to>
      <xdr:col>22</xdr:col>
      <xdr:colOff>254000</xdr:colOff>
      <xdr:row>19</xdr:row>
      <xdr:rowOff>94691</xdr:rowOff>
    </xdr:to>
    <xdr:sp macro="" textlink="">
      <xdr:nvSpPr>
        <xdr:cNvPr id="461" name="円/楕円 460"/>
        <xdr:cNvSpPr/>
      </xdr:nvSpPr>
      <xdr:spPr>
        <a:xfrm>
          <a:off x="15240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79468</xdr:rowOff>
    </xdr:from>
    <xdr:ext cx="762000" cy="259045"/>
    <xdr:sp macro="" textlink="">
      <xdr:nvSpPr>
        <xdr:cNvPr id="462" name="テキスト ボックス 461"/>
        <xdr:cNvSpPr txBox="1"/>
      </xdr:nvSpPr>
      <xdr:spPr>
        <a:xfrm>
          <a:off x="14909800" y="333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12878</xdr:rowOff>
    </xdr:from>
    <xdr:to>
      <xdr:col>21</xdr:col>
      <xdr:colOff>50800</xdr:colOff>
      <xdr:row>19</xdr:row>
      <xdr:rowOff>114478</xdr:rowOff>
    </xdr:to>
    <xdr:sp macro="" textlink="">
      <xdr:nvSpPr>
        <xdr:cNvPr id="463" name="円/楕円 462"/>
        <xdr:cNvSpPr/>
      </xdr:nvSpPr>
      <xdr:spPr>
        <a:xfrm>
          <a:off x="14351000" y="32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99255</xdr:rowOff>
    </xdr:from>
    <xdr:ext cx="762000" cy="259045"/>
    <xdr:sp macro="" textlink="">
      <xdr:nvSpPr>
        <xdr:cNvPr id="464" name="テキスト ボックス 463"/>
        <xdr:cNvSpPr txBox="1"/>
      </xdr:nvSpPr>
      <xdr:spPr>
        <a:xfrm>
          <a:off x="14020800" y="33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88163</xdr:rowOff>
    </xdr:from>
    <xdr:to>
      <xdr:col>19</xdr:col>
      <xdr:colOff>533400</xdr:colOff>
      <xdr:row>20</xdr:row>
      <xdr:rowOff>18313</xdr:rowOff>
    </xdr:to>
    <xdr:sp macro="" textlink="">
      <xdr:nvSpPr>
        <xdr:cNvPr id="465" name="円/楕円 464"/>
        <xdr:cNvSpPr/>
      </xdr:nvSpPr>
      <xdr:spPr>
        <a:xfrm>
          <a:off x="13462000" y="33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3090</xdr:rowOff>
    </xdr:from>
    <xdr:ext cx="762000" cy="259045"/>
    <xdr:sp macro="" textlink="">
      <xdr:nvSpPr>
        <xdr:cNvPr id="466" name="テキスト ボックス 465"/>
        <xdr:cNvSpPr txBox="1"/>
      </xdr:nvSpPr>
      <xdr:spPr>
        <a:xfrm>
          <a:off x="13131800" y="343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2,993,638
2,944,064
6,095.84
1,099,143,428
1,080,575,842
3,713,390
616,027,212
2,122,440,372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250.1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u="none">
              <a:solidFill>
                <a:schemeClr val="dk1"/>
              </a:solidFill>
              <a:effectLst/>
              <a:latin typeface="+mn-lt"/>
              <a:ea typeface="+mn-ea"/>
              <a:cs typeface="+mn-cs"/>
            </a:rPr>
            <a:t>グループ内の平均を下回っているが，全国では高い方から</a:t>
          </a:r>
          <a:r>
            <a:rPr lang="en-US" altLang="ja-JP" sz="1100" u="none">
              <a:solidFill>
                <a:schemeClr val="dk1"/>
              </a:solidFill>
              <a:effectLst/>
              <a:latin typeface="+mn-lt"/>
              <a:ea typeface="+mn-ea"/>
              <a:cs typeface="+mn-cs"/>
            </a:rPr>
            <a:t>16</a:t>
          </a:r>
          <a:r>
            <a:rPr lang="ja-JP" altLang="ja-JP" sz="1100" u="none">
              <a:solidFill>
                <a:schemeClr val="dk1"/>
              </a:solidFill>
              <a:effectLst/>
              <a:latin typeface="+mn-lt"/>
              <a:ea typeface="+mn-ea"/>
              <a:cs typeface="+mn-cs"/>
            </a:rPr>
            <a:t>番目となっている。</a:t>
          </a:r>
        </a:p>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一方で，県民</a:t>
          </a:r>
          <a:r>
            <a:rPr lang="en-US" altLang="ja-JP" sz="1100" u="none">
              <a:solidFill>
                <a:schemeClr val="dk1"/>
              </a:solidFill>
              <a:effectLst/>
              <a:latin typeface="+mn-lt"/>
              <a:ea typeface="+mn-ea"/>
              <a:cs typeface="+mn-cs"/>
            </a:rPr>
            <a:t>1</a:t>
          </a:r>
          <a:r>
            <a:rPr lang="ja-JP" altLang="ja-JP" sz="1100" u="none">
              <a:solidFill>
                <a:schemeClr val="dk1"/>
              </a:solidFill>
              <a:effectLst/>
              <a:latin typeface="+mn-lt"/>
              <a:ea typeface="+mn-ea"/>
              <a:cs typeface="+mn-cs"/>
            </a:rPr>
            <a:t>人当たりの人件費及び人件費に準ずる費用は，政令指定都市を含む道府県を除けば，全国で低い方から</a:t>
          </a:r>
          <a:r>
            <a:rPr lang="en-US" altLang="ja-JP" sz="1100" u="none">
              <a:solidFill>
                <a:schemeClr val="dk1"/>
              </a:solidFill>
              <a:effectLst/>
              <a:latin typeface="+mn-lt"/>
              <a:ea typeface="+mn-ea"/>
              <a:cs typeface="+mn-cs"/>
            </a:rPr>
            <a:t>2</a:t>
          </a:r>
          <a:r>
            <a:rPr lang="ja-JP" altLang="ja-JP" sz="1100" u="none">
              <a:solidFill>
                <a:schemeClr val="dk1"/>
              </a:solidFill>
              <a:effectLst/>
              <a:latin typeface="+mn-lt"/>
              <a:ea typeface="+mn-ea"/>
              <a:cs typeface="+mn-cs"/>
            </a:rPr>
            <a:t>番目となっている。</a:t>
          </a:r>
        </a:p>
        <a:p>
          <a:r>
            <a:rPr lang="ja-JP" altLang="ja-JP" sz="1100" u="none">
              <a:solidFill>
                <a:schemeClr val="dk1"/>
              </a:solidFill>
              <a:effectLst/>
              <a:latin typeface="+mn-lt"/>
              <a:ea typeface="+mn-ea"/>
              <a:cs typeface="+mn-cs"/>
            </a:rPr>
            <a:t>　本県の厳しい財政状況に鑑み，引き続き行財政改革大綱に基づき職員数の削減に取り組むとともに，国や他団体の状況，民間給与の状況等を踏まえた職員給与等の適正な管理を進めていく。</a:t>
          </a:r>
          <a:endParaRPr kumimoji="1" lang="ja-JP" altLang="en-US" sz="1300" u="none">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38</xdr:row>
      <xdr:rowOff>12700</xdr:rowOff>
    </xdr:to>
    <xdr:cxnSp macro="">
      <xdr:nvCxnSpPr>
        <xdr:cNvPr id="66" name="直線コネクタ 65"/>
        <xdr:cNvCxnSpPr/>
      </xdr:nvCxnSpPr>
      <xdr:spPr>
        <a:xfrm flipV="1">
          <a:off x="3987800" y="6250214"/>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7"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39</xdr:row>
      <xdr:rowOff>69850</xdr:rowOff>
    </xdr:to>
    <xdr:cxnSp macro="">
      <xdr:nvCxnSpPr>
        <xdr:cNvPr id="69" name="直線コネクタ 68"/>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154412</xdr:rowOff>
    </xdr:from>
    <xdr:ext cx="736600" cy="259045"/>
    <xdr:sp macro="" textlink="">
      <xdr:nvSpPr>
        <xdr:cNvPr id="71" name="テキスト ボックス 70"/>
        <xdr:cNvSpPr txBox="1"/>
      </xdr:nvSpPr>
      <xdr:spPr>
        <a:xfrm>
          <a:off x="3606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167822</xdr:rowOff>
    </xdr:to>
    <xdr:cxnSp macro="">
      <xdr:nvCxnSpPr>
        <xdr:cNvPr id="72" name="直線コネクタ 71"/>
        <xdr:cNvCxnSpPr/>
      </xdr:nvCxnSpPr>
      <xdr:spPr>
        <a:xfrm flipV="1">
          <a:off x="2209800" y="6756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74" name="テキスト ボックス 73"/>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167822</xdr:rowOff>
    </xdr:from>
    <xdr:to>
      <xdr:col>3</xdr:col>
      <xdr:colOff>142875</xdr:colOff>
      <xdr:row>41</xdr:row>
      <xdr:rowOff>69850</xdr:rowOff>
    </xdr:to>
    <xdr:cxnSp macro="">
      <xdr:nvCxnSpPr>
        <xdr:cNvPr id="75" name="直線コネクタ 74"/>
        <xdr:cNvCxnSpPr/>
      </xdr:nvCxnSpPr>
      <xdr:spPr>
        <a:xfrm flipV="1">
          <a:off x="1320800" y="68543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8362</xdr:rowOff>
    </xdr:from>
    <xdr:ext cx="762000" cy="259045"/>
    <xdr:sp macro="" textlink="">
      <xdr:nvSpPr>
        <xdr:cNvPr id="77" name="テキスト ボックス 76"/>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5" name="円/楕円 84"/>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6"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130827</xdr:rowOff>
    </xdr:from>
    <xdr:ext cx="762000" cy="259045"/>
    <xdr:sp macro="" textlink="">
      <xdr:nvSpPr>
        <xdr:cNvPr id="90" name="テキスト ボックス 89"/>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117022</xdr:rowOff>
    </xdr:from>
    <xdr:to>
      <xdr:col>3</xdr:col>
      <xdr:colOff>193675</xdr:colOff>
      <xdr:row>40</xdr:row>
      <xdr:rowOff>47172</xdr:rowOff>
    </xdr:to>
    <xdr:sp macro="" textlink="">
      <xdr:nvSpPr>
        <xdr:cNvPr id="91" name="円/楕円 90"/>
        <xdr:cNvSpPr/>
      </xdr:nvSpPr>
      <xdr:spPr>
        <a:xfrm>
          <a:off x="2159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31949</xdr:rowOff>
    </xdr:from>
    <xdr:ext cx="762000" cy="259045"/>
    <xdr:sp macro="" textlink="">
      <xdr:nvSpPr>
        <xdr:cNvPr id="92" name="テキスト ボックス 91"/>
        <xdr:cNvSpPr txBox="1"/>
      </xdr:nvSpPr>
      <xdr:spPr>
        <a:xfrm>
          <a:off x="1828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3" name="円/楕円 92"/>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none">
              <a:solidFill>
                <a:schemeClr val="dk1"/>
              </a:solidFill>
              <a:effectLst/>
              <a:latin typeface="+mn-lt"/>
              <a:ea typeface="+mn-ea"/>
              <a:cs typeface="+mn-cs"/>
            </a:rPr>
            <a:t>　</a:t>
          </a:r>
          <a:endParaRPr lang="en-US" altLang="ja-JP" sz="1100" u="none">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en-US" sz="1100" b="0" u="none">
              <a:solidFill>
                <a:sysClr val="windowText" lastClr="000000"/>
              </a:solidFill>
              <a:effectLst/>
              <a:latin typeface="+mn-lt"/>
              <a:ea typeface="+mn-ea"/>
              <a:cs typeface="+mn-cs"/>
            </a:rPr>
            <a:t>行財政改革大綱に基づく事務事業の見直しにより昨年度と比較して</a:t>
          </a:r>
          <a:r>
            <a:rPr lang="en-US" altLang="ja-JP" sz="1100" b="0" u="none">
              <a:solidFill>
                <a:sysClr val="windowText" lastClr="000000"/>
              </a:solidFill>
              <a:effectLst/>
              <a:latin typeface="+mn-lt"/>
              <a:ea typeface="+mn-ea"/>
              <a:cs typeface="+mn-cs"/>
            </a:rPr>
            <a:t>0.1</a:t>
          </a:r>
          <a:r>
            <a:rPr lang="ja-JP" altLang="en-US" sz="1100" b="0" u="none">
              <a:solidFill>
                <a:sysClr val="windowText" lastClr="000000"/>
              </a:solidFill>
              <a:effectLst/>
              <a:latin typeface="+mn-lt"/>
              <a:ea typeface="+mn-ea"/>
              <a:cs typeface="+mn-cs"/>
            </a:rPr>
            <a:t>ポイント減少し，</a:t>
          </a:r>
          <a:r>
            <a:rPr lang="ja-JP" altLang="en-US" sz="1100" u="none">
              <a:solidFill>
                <a:schemeClr val="dk1"/>
              </a:solidFill>
              <a:effectLst/>
              <a:latin typeface="+mn-lt"/>
              <a:ea typeface="+mn-ea"/>
              <a:cs typeface="+mn-cs"/>
            </a:rPr>
            <a:t>全</a:t>
          </a:r>
          <a:r>
            <a:rPr lang="ja-JP" altLang="ja-JP" sz="1100" u="none">
              <a:solidFill>
                <a:schemeClr val="dk1"/>
              </a:solidFill>
              <a:effectLst/>
              <a:latin typeface="+mn-lt"/>
              <a:ea typeface="+mn-ea"/>
              <a:cs typeface="+mn-cs"/>
            </a:rPr>
            <a:t>国では低い方から</a:t>
          </a:r>
          <a:r>
            <a:rPr lang="en-US" altLang="ja-JP" sz="1100" u="none">
              <a:solidFill>
                <a:schemeClr val="dk1"/>
              </a:solidFill>
              <a:effectLst/>
              <a:latin typeface="+mn-lt"/>
              <a:ea typeface="+mn-ea"/>
              <a:cs typeface="+mn-cs"/>
            </a:rPr>
            <a:t>17</a:t>
          </a:r>
          <a:r>
            <a:rPr lang="ja-JP" altLang="ja-JP" sz="1100" u="none">
              <a:solidFill>
                <a:schemeClr val="dk1"/>
              </a:solidFill>
              <a:effectLst/>
              <a:latin typeface="+mn-lt"/>
              <a:ea typeface="+mn-ea"/>
              <a:cs typeface="+mn-cs"/>
            </a:rPr>
            <a:t>番目となっている。</a:t>
          </a:r>
        </a:p>
        <a:p>
          <a:r>
            <a:rPr lang="ja-JP" altLang="ja-JP" sz="1100" u="none">
              <a:solidFill>
                <a:schemeClr val="dk1"/>
              </a:solidFill>
              <a:effectLst/>
              <a:latin typeface="+mn-lt"/>
              <a:ea typeface="+mn-ea"/>
              <a:cs typeface="+mn-cs"/>
            </a:rPr>
            <a:t>　依然として委託料や需用費の比率が高いことから，今後も引き続き，事業のスクラップ・アンド・ビルドや維持管理経費の削減に継続して取り組むことで，経常的な経費の削減を図っていく。</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1270</xdr:rowOff>
    </xdr:from>
    <xdr:to>
      <xdr:col>24</xdr:col>
      <xdr:colOff>22225</xdr:colOff>
      <xdr:row>19</xdr:row>
      <xdr:rowOff>46990</xdr:rowOff>
    </xdr:to>
    <xdr:cxnSp macro="">
      <xdr:nvCxnSpPr>
        <xdr:cNvPr id="123" name="直線コネクタ 122"/>
        <xdr:cNvCxnSpPr/>
      </xdr:nvCxnSpPr>
      <xdr:spPr>
        <a:xfrm flipV="1">
          <a:off x="15671800" y="3258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46990</xdr:rowOff>
    </xdr:from>
    <xdr:to>
      <xdr:col>22</xdr:col>
      <xdr:colOff>555625</xdr:colOff>
      <xdr:row>19</xdr:row>
      <xdr:rowOff>46990</xdr:rowOff>
    </xdr:to>
    <xdr:cxnSp macro="">
      <xdr:nvCxnSpPr>
        <xdr:cNvPr id="126" name="直線コネクタ 125"/>
        <xdr:cNvCxnSpPr/>
      </xdr:nvCxnSpPr>
      <xdr:spPr>
        <a:xfrm>
          <a:off x="14782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46990</xdr:rowOff>
    </xdr:from>
    <xdr:to>
      <xdr:col>21</xdr:col>
      <xdr:colOff>352425</xdr:colOff>
      <xdr:row>20</xdr:row>
      <xdr:rowOff>12700</xdr:rowOff>
    </xdr:to>
    <xdr:cxnSp macro="">
      <xdr:nvCxnSpPr>
        <xdr:cNvPr id="129" name="直線コネクタ 128"/>
        <xdr:cNvCxnSpPr/>
      </xdr:nvCxnSpPr>
      <xdr:spPr>
        <a:xfrm flipV="1">
          <a:off x="13893800" y="3304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31" name="テキスト ボックス 13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21</xdr:row>
      <xdr:rowOff>24130</xdr:rowOff>
    </xdr:to>
    <xdr:cxnSp macro="">
      <xdr:nvCxnSpPr>
        <xdr:cNvPr id="132" name="直線コネクタ 131"/>
        <xdr:cNvCxnSpPr/>
      </xdr:nvCxnSpPr>
      <xdr:spPr>
        <a:xfrm flipV="1">
          <a:off x="13004800" y="3441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6" name="テキスト ボックス 135"/>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18</xdr:row>
      <xdr:rowOff>121920</xdr:rowOff>
    </xdr:from>
    <xdr:to>
      <xdr:col>24</xdr:col>
      <xdr:colOff>73025</xdr:colOff>
      <xdr:row>19</xdr:row>
      <xdr:rowOff>52070</xdr:rowOff>
    </xdr:to>
    <xdr:sp macro="" textlink="">
      <xdr:nvSpPr>
        <xdr:cNvPr id="142" name="円/楕円 141"/>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93997</xdr:rowOff>
    </xdr:from>
    <xdr:ext cx="762000" cy="259045"/>
    <xdr:sp macro="" textlink="">
      <xdr:nvSpPr>
        <xdr:cNvPr id="143"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18</xdr:row>
      <xdr:rowOff>167640</xdr:rowOff>
    </xdr:from>
    <xdr:to>
      <xdr:col>22</xdr:col>
      <xdr:colOff>606425</xdr:colOff>
      <xdr:row>19</xdr:row>
      <xdr:rowOff>97790</xdr:rowOff>
    </xdr:to>
    <xdr:sp macro="" textlink="">
      <xdr:nvSpPr>
        <xdr:cNvPr id="144" name="円/楕円 143"/>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82567</xdr:rowOff>
    </xdr:from>
    <xdr:ext cx="736600" cy="259045"/>
    <xdr:sp macro="" textlink="">
      <xdr:nvSpPr>
        <xdr:cNvPr id="145" name="テキスト ボックス 144"/>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18</xdr:row>
      <xdr:rowOff>167640</xdr:rowOff>
    </xdr:from>
    <xdr:to>
      <xdr:col>21</xdr:col>
      <xdr:colOff>403225</xdr:colOff>
      <xdr:row>19</xdr:row>
      <xdr:rowOff>97790</xdr:rowOff>
    </xdr:to>
    <xdr:sp macro="" textlink="">
      <xdr:nvSpPr>
        <xdr:cNvPr id="146" name="円/楕円 145"/>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82567</xdr:rowOff>
    </xdr:from>
    <xdr:ext cx="762000" cy="259045"/>
    <xdr:sp macro="" textlink="">
      <xdr:nvSpPr>
        <xdr:cNvPr id="147" name="テキスト ボックス 146"/>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8" name="円/楕円 147"/>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9" name="テキスト ボックス 148"/>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144780</xdr:rowOff>
    </xdr:from>
    <xdr:to>
      <xdr:col>18</xdr:col>
      <xdr:colOff>682625</xdr:colOff>
      <xdr:row>21</xdr:row>
      <xdr:rowOff>74930</xdr:rowOff>
    </xdr:to>
    <xdr:sp macro="" textlink="">
      <xdr:nvSpPr>
        <xdr:cNvPr id="150" name="円/楕円 149"/>
        <xdr:cNvSpPr/>
      </xdr:nvSpPr>
      <xdr:spPr>
        <a:xfrm>
          <a:off x="12954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59707</xdr:rowOff>
    </xdr:from>
    <xdr:ext cx="762000" cy="259045"/>
    <xdr:sp macro="" textlink="">
      <xdr:nvSpPr>
        <xdr:cNvPr id="151" name="テキスト ボックス 150"/>
        <xdr:cNvSpPr txBox="1"/>
      </xdr:nvSpPr>
      <xdr:spPr>
        <a:xfrm>
          <a:off x="12623800" y="366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en-US" sz="1100" b="0" strike="noStrike" baseline="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社会福祉費が増加したが，児童福祉費が減少したため，昨年度と同水準となって</a:t>
          </a:r>
          <a:r>
            <a:rPr lang="ja-JP" altLang="en-US" sz="1100" b="0">
              <a:solidFill>
                <a:sysClr val="windowText" lastClr="000000"/>
              </a:solidFill>
              <a:effectLst/>
              <a:latin typeface="+mn-lt"/>
              <a:ea typeface="+mn-ea"/>
              <a:cs typeface="+mn-cs"/>
            </a:rPr>
            <a:t>おり，</a:t>
          </a:r>
          <a:r>
            <a:rPr lang="ja-JP" altLang="ja-JP" sz="1100" b="0" strike="noStrike" baseline="0">
              <a:solidFill>
                <a:sysClr val="windowText" lastClr="000000"/>
              </a:solidFill>
              <a:effectLst/>
              <a:latin typeface="+mn-lt"/>
              <a:ea typeface="+mn-ea"/>
              <a:cs typeface="+mn-cs"/>
            </a:rPr>
            <a:t>全国では，低い方から</a:t>
          </a:r>
          <a:r>
            <a:rPr lang="en-US" altLang="ja-JP" sz="1100" b="0" u="none" strike="noStrike" baseline="0">
              <a:solidFill>
                <a:sysClr val="windowText" lastClr="000000"/>
              </a:solidFill>
              <a:effectLst/>
              <a:latin typeface="+mn-lt"/>
              <a:ea typeface="+mn-ea"/>
              <a:cs typeface="+mn-cs"/>
            </a:rPr>
            <a:t>22</a:t>
          </a:r>
          <a:r>
            <a:rPr lang="ja-JP" altLang="ja-JP" sz="1100" b="0" strike="noStrike" baseline="0">
              <a:solidFill>
                <a:sysClr val="windowText" lastClr="000000"/>
              </a:solidFill>
              <a:effectLst/>
              <a:latin typeface="+mn-lt"/>
              <a:ea typeface="+mn-ea"/>
              <a:cs typeface="+mn-cs"/>
            </a:rPr>
            <a:t>番目となっている。</a:t>
          </a:r>
        </a:p>
        <a:p>
          <a:r>
            <a:rPr lang="ja-JP" altLang="ja-JP" sz="1100" b="0">
              <a:solidFill>
                <a:sysClr val="windowText" lastClr="000000"/>
              </a:solidFill>
              <a:effectLst/>
              <a:latin typeface="+mn-lt"/>
              <a:ea typeface="+mn-ea"/>
              <a:cs typeface="+mn-cs"/>
            </a:rPr>
            <a:t>　引き続き，資格審査の適正な実施等，扶助費の適切な執行に努めていく。</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2" name="直線コネクタ 18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55</xdr:row>
      <xdr:rowOff>31750</xdr:rowOff>
    </xdr:to>
    <xdr:cxnSp macro="">
      <xdr:nvCxnSpPr>
        <xdr:cNvPr id="185" name="直線コネクタ 184"/>
        <xdr:cNvCxnSpPr/>
      </xdr:nvCxnSpPr>
      <xdr:spPr>
        <a:xfrm flipV="1">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31750</xdr:rowOff>
    </xdr:to>
    <xdr:cxnSp macro="">
      <xdr:nvCxnSpPr>
        <xdr:cNvPr id="188" name="直線コネクタ 187"/>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0" name="テキスト ボックス 18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127000</xdr:rowOff>
    </xdr:to>
    <xdr:cxnSp macro="">
      <xdr:nvCxnSpPr>
        <xdr:cNvPr id="191" name="直線コネクタ 190"/>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3" name="テキスト ボックス 19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195" name="テキスト ボックス 19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3" name="円/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5" name="円/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06" name="テキスト ボックス 20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7" name="円/楕円 20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8" name="テキスト ボックス 20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9" name="円/楕円 20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10" name="テキスト ボックス 209"/>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b="0">
              <a:solidFill>
                <a:sysClr val="windowText" lastClr="000000"/>
              </a:solidFill>
              <a:effectLst/>
              <a:latin typeface="+mn-lt"/>
              <a:ea typeface="+mn-ea"/>
              <a:cs typeface="+mn-cs"/>
            </a:rPr>
            <a:t>その他の主なものである維持補修費がほぼ横ばいであるため，昨年度と比較して</a:t>
          </a:r>
          <a:r>
            <a:rPr lang="ja-JP" altLang="ja-JP" sz="1100" b="0">
              <a:solidFill>
                <a:sysClr val="windowText" lastClr="000000"/>
              </a:solidFill>
              <a:effectLst/>
              <a:latin typeface="+mn-lt"/>
              <a:ea typeface="+mn-ea"/>
              <a:cs typeface="+mn-cs"/>
            </a:rPr>
            <a:t>同水準となっており，</a:t>
          </a:r>
          <a:r>
            <a:rPr lang="ja-JP" altLang="ja-JP" sz="1100">
              <a:solidFill>
                <a:schemeClr val="dk1"/>
              </a:solidFill>
              <a:effectLst/>
              <a:latin typeface="+mn-lt"/>
              <a:ea typeface="+mn-ea"/>
              <a:cs typeface="+mn-cs"/>
            </a:rPr>
            <a:t>全国では，低い方から</a:t>
          </a:r>
          <a:r>
            <a:rPr lang="en-US" altLang="ja-JP" sz="1100" u="none">
              <a:solidFill>
                <a:schemeClr val="dk1"/>
              </a:solidFill>
              <a:effectLst/>
              <a:latin typeface="+mn-lt"/>
              <a:ea typeface="+mn-ea"/>
              <a:cs typeface="+mn-cs"/>
            </a:rPr>
            <a:t>15</a:t>
          </a:r>
          <a:r>
            <a:rPr lang="ja-JP" altLang="ja-JP" sz="1100">
              <a:solidFill>
                <a:schemeClr val="dk1"/>
              </a:solidFill>
              <a:effectLst/>
              <a:latin typeface="+mn-lt"/>
              <a:ea typeface="+mn-ea"/>
              <a:cs typeface="+mn-cs"/>
            </a:rPr>
            <a:t>番目となっている。</a:t>
          </a:r>
        </a:p>
        <a:p>
          <a:r>
            <a:rPr lang="ja-JP" altLang="ja-JP" sz="1100">
              <a:solidFill>
                <a:schemeClr val="dk1"/>
              </a:solidFill>
              <a:effectLst/>
              <a:latin typeface="+mn-lt"/>
              <a:ea typeface="+mn-ea"/>
              <a:cs typeface="+mn-cs"/>
            </a:rPr>
            <a:t>　維持補修費について，行財政改革大綱に基づき，効率的・計画的な維持管理・更新等を推進していく。</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124278</xdr:rowOff>
    </xdr:from>
    <xdr:to>
      <xdr:col>24</xdr:col>
      <xdr:colOff>22225</xdr:colOff>
      <xdr:row>57</xdr:row>
      <xdr:rowOff>124278</xdr:rowOff>
    </xdr:to>
    <xdr:cxnSp macro="">
      <xdr:nvCxnSpPr>
        <xdr:cNvPr id="242" name="直線コネクタ 241"/>
        <xdr:cNvCxnSpPr/>
      </xdr:nvCxnSpPr>
      <xdr:spPr>
        <a:xfrm>
          <a:off x="15671800" y="989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152599</xdr:rowOff>
    </xdr:from>
    <xdr:ext cx="762000" cy="259045"/>
    <xdr:sp macro="" textlink="">
      <xdr:nvSpPr>
        <xdr:cNvPr id="243" name="その他平均値テキスト"/>
        <xdr:cNvSpPr txBox="1"/>
      </xdr:nvSpPr>
      <xdr:spPr>
        <a:xfrm>
          <a:off x="16598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124278</xdr:rowOff>
    </xdr:from>
    <xdr:to>
      <xdr:col>22</xdr:col>
      <xdr:colOff>555625</xdr:colOff>
      <xdr:row>58</xdr:row>
      <xdr:rowOff>170543</xdr:rowOff>
    </xdr:to>
    <xdr:cxnSp macro="">
      <xdr:nvCxnSpPr>
        <xdr:cNvPr id="245" name="直線コネクタ 244"/>
        <xdr:cNvCxnSpPr/>
      </xdr:nvCxnSpPr>
      <xdr:spPr>
        <a:xfrm flipV="1">
          <a:off x="14782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61685</xdr:rowOff>
    </xdr:from>
    <xdr:to>
      <xdr:col>21</xdr:col>
      <xdr:colOff>352425</xdr:colOff>
      <xdr:row>58</xdr:row>
      <xdr:rowOff>170543</xdr:rowOff>
    </xdr:to>
    <xdr:cxnSp macro="">
      <xdr:nvCxnSpPr>
        <xdr:cNvPr id="248" name="直線コネクタ 247"/>
        <xdr:cNvCxnSpPr/>
      </xdr:nvCxnSpPr>
      <xdr:spPr>
        <a:xfrm>
          <a:off x="13893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61685</xdr:rowOff>
    </xdr:from>
    <xdr:to>
      <xdr:col>20</xdr:col>
      <xdr:colOff>149225</xdr:colOff>
      <xdr:row>58</xdr:row>
      <xdr:rowOff>170543</xdr:rowOff>
    </xdr:to>
    <xdr:cxnSp macro="">
      <xdr:nvCxnSpPr>
        <xdr:cNvPr id="251" name="直線コネクタ 250"/>
        <xdr:cNvCxnSpPr/>
      </xdr:nvCxnSpPr>
      <xdr:spPr>
        <a:xfrm flipV="1">
          <a:off x="13004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13805</xdr:rowOff>
    </xdr:from>
    <xdr:ext cx="762000" cy="259045"/>
    <xdr:sp macro="" textlink="">
      <xdr:nvSpPr>
        <xdr:cNvPr id="253" name="テキスト ボックス 252"/>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122662</xdr:rowOff>
    </xdr:from>
    <xdr:ext cx="762000" cy="259045"/>
    <xdr:sp macro="" textlink="">
      <xdr:nvSpPr>
        <xdr:cNvPr id="255" name="テキスト ボックス 254"/>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73478</xdr:rowOff>
    </xdr:from>
    <xdr:to>
      <xdr:col>24</xdr:col>
      <xdr:colOff>73025</xdr:colOff>
      <xdr:row>58</xdr:row>
      <xdr:rowOff>3628</xdr:rowOff>
    </xdr:to>
    <xdr:sp macro="" textlink="">
      <xdr:nvSpPr>
        <xdr:cNvPr id="261" name="円/楕円 260"/>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45555</xdr:rowOff>
    </xdr:from>
    <xdr:ext cx="762000" cy="259045"/>
    <xdr:sp macro="" textlink="">
      <xdr:nvSpPr>
        <xdr:cNvPr id="262"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73478</xdr:rowOff>
    </xdr:from>
    <xdr:to>
      <xdr:col>22</xdr:col>
      <xdr:colOff>606425</xdr:colOff>
      <xdr:row>58</xdr:row>
      <xdr:rowOff>3628</xdr:rowOff>
    </xdr:to>
    <xdr:sp macro="" textlink="">
      <xdr:nvSpPr>
        <xdr:cNvPr id="263" name="円/楕円 262"/>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159855</xdr:rowOff>
    </xdr:from>
    <xdr:ext cx="736600" cy="259045"/>
    <xdr:sp macro="" textlink="">
      <xdr:nvSpPr>
        <xdr:cNvPr id="264" name="テキスト ボックス 263"/>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119743</xdr:rowOff>
    </xdr:from>
    <xdr:to>
      <xdr:col>21</xdr:col>
      <xdr:colOff>403225</xdr:colOff>
      <xdr:row>59</xdr:row>
      <xdr:rowOff>49893</xdr:rowOff>
    </xdr:to>
    <xdr:sp macro="" textlink="">
      <xdr:nvSpPr>
        <xdr:cNvPr id="265" name="円/楕円 264"/>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34670</xdr:rowOff>
    </xdr:from>
    <xdr:ext cx="762000" cy="259045"/>
    <xdr:sp macro="" textlink="">
      <xdr:nvSpPr>
        <xdr:cNvPr id="266" name="テキスト ボックス 265"/>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10885</xdr:rowOff>
    </xdr:from>
    <xdr:to>
      <xdr:col>20</xdr:col>
      <xdr:colOff>200025</xdr:colOff>
      <xdr:row>58</xdr:row>
      <xdr:rowOff>112485</xdr:rowOff>
    </xdr:to>
    <xdr:sp macro="" textlink="">
      <xdr:nvSpPr>
        <xdr:cNvPr id="267" name="円/楕円 266"/>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97262</xdr:rowOff>
    </xdr:from>
    <xdr:ext cx="762000" cy="259045"/>
    <xdr:sp macro="" textlink="">
      <xdr:nvSpPr>
        <xdr:cNvPr id="268" name="テキスト ボックス 26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119743</xdr:rowOff>
    </xdr:from>
    <xdr:to>
      <xdr:col>18</xdr:col>
      <xdr:colOff>682625</xdr:colOff>
      <xdr:row>59</xdr:row>
      <xdr:rowOff>49893</xdr:rowOff>
    </xdr:to>
    <xdr:sp macro="" textlink="">
      <xdr:nvSpPr>
        <xdr:cNvPr id="269" name="円/楕円 268"/>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34670</xdr:rowOff>
    </xdr:from>
    <xdr:ext cx="762000" cy="259045"/>
    <xdr:sp macro="" textlink="">
      <xdr:nvSpPr>
        <xdr:cNvPr id="270" name="テキスト ボックス 269"/>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近年増加傾向にあり，</a:t>
          </a:r>
          <a:r>
            <a:rPr lang="ja-JP" altLang="ja-JP" sz="1100" b="0">
              <a:solidFill>
                <a:sysClr val="windowText" lastClr="000000"/>
              </a:solidFill>
              <a:effectLst/>
              <a:latin typeface="+mn-lt"/>
              <a:ea typeface="+mn-ea"/>
              <a:cs typeface="+mn-cs"/>
            </a:rPr>
            <a:t>社会保障関係の補助金等の増加</a:t>
          </a:r>
          <a:r>
            <a:rPr lang="ja-JP" altLang="en-US" sz="1100" b="0">
              <a:solidFill>
                <a:sysClr val="windowText" lastClr="000000"/>
              </a:solidFill>
              <a:effectLst/>
              <a:latin typeface="+mn-lt"/>
              <a:ea typeface="+mn-ea"/>
              <a:cs typeface="+mn-cs"/>
            </a:rPr>
            <a:t>により，</a:t>
          </a:r>
          <a:r>
            <a:rPr lang="ja-JP" altLang="ja-JP" sz="1100" b="0">
              <a:solidFill>
                <a:sysClr val="windowText" lastClr="000000"/>
              </a:solidFill>
              <a:effectLst/>
              <a:latin typeface="+mn-lt"/>
              <a:ea typeface="+mn-ea"/>
              <a:cs typeface="+mn-cs"/>
            </a:rPr>
            <a:t>昨年度と比較して</a:t>
          </a:r>
          <a:r>
            <a:rPr lang="en-US" altLang="ja-JP" sz="1100" b="0">
              <a:solidFill>
                <a:sysClr val="windowText" lastClr="000000"/>
              </a:solidFill>
              <a:effectLst/>
              <a:latin typeface="+mn-lt"/>
              <a:ea typeface="+mn-ea"/>
              <a:cs typeface="+mn-cs"/>
            </a:rPr>
            <a:t>0.6</a:t>
          </a:r>
          <a:r>
            <a:rPr lang="ja-JP" altLang="ja-JP" sz="1100" b="0">
              <a:solidFill>
                <a:sysClr val="windowText" lastClr="000000"/>
              </a:solidFill>
              <a:effectLst/>
              <a:latin typeface="+mn-lt"/>
              <a:ea typeface="+mn-ea"/>
              <a:cs typeface="+mn-cs"/>
            </a:rPr>
            <a:t>ポイント</a:t>
          </a:r>
          <a:r>
            <a:rPr lang="ja-JP" altLang="en-US" sz="1100" b="0">
              <a:solidFill>
                <a:sysClr val="windowText" lastClr="000000"/>
              </a:solidFill>
              <a:effectLst/>
              <a:latin typeface="+mn-lt"/>
              <a:ea typeface="+mn-ea"/>
              <a:cs typeface="+mn-cs"/>
            </a:rPr>
            <a:t>増加</a:t>
          </a:r>
          <a:r>
            <a:rPr lang="ja-JP" altLang="ja-JP" sz="1100" b="0">
              <a:solidFill>
                <a:sysClr val="windowText" lastClr="000000"/>
              </a:solidFill>
              <a:effectLst/>
              <a:latin typeface="+mn-lt"/>
              <a:ea typeface="+mn-ea"/>
              <a:cs typeface="+mn-cs"/>
            </a:rPr>
            <a:t>し，</a:t>
          </a:r>
          <a:r>
            <a:rPr lang="ja-JP" altLang="ja-JP" sz="1100">
              <a:solidFill>
                <a:schemeClr val="dk1"/>
              </a:solidFill>
              <a:effectLst/>
              <a:latin typeface="+mn-lt"/>
              <a:ea typeface="+mn-ea"/>
              <a:cs typeface="+mn-cs"/>
            </a:rPr>
            <a:t>全国では，高い方から</a:t>
          </a:r>
          <a:r>
            <a:rPr lang="en-US" altLang="ja-JP" sz="1100" u="none">
              <a:solidFill>
                <a:schemeClr val="dk1"/>
              </a:solidFill>
              <a:effectLst/>
              <a:latin typeface="+mn-lt"/>
              <a:ea typeface="+mn-ea"/>
              <a:cs typeface="+mn-cs"/>
            </a:rPr>
            <a:t>18</a:t>
          </a:r>
          <a:r>
            <a:rPr lang="ja-JP" altLang="ja-JP" sz="1100">
              <a:solidFill>
                <a:schemeClr val="dk1"/>
              </a:solidFill>
              <a:effectLst/>
              <a:latin typeface="+mn-lt"/>
              <a:ea typeface="+mn-ea"/>
              <a:cs typeface="+mn-cs"/>
            </a:rPr>
            <a:t>番目となっている。</a:t>
          </a:r>
        </a:p>
        <a:p>
          <a:r>
            <a:rPr lang="ja-JP" altLang="ja-JP" sz="1100">
              <a:solidFill>
                <a:schemeClr val="dk1"/>
              </a:solidFill>
              <a:effectLst/>
              <a:latin typeface="+mn-lt"/>
              <a:ea typeface="+mn-ea"/>
              <a:cs typeface="+mn-cs"/>
            </a:rPr>
            <a:t>　</a:t>
          </a:r>
          <a:r>
            <a:rPr lang="ja-JP" altLang="ja-JP" sz="1100" strike="noStrike" baseline="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行財政改革大綱に基づき，補助対象や補助率を点検するなど補助金の適正化を推進していく。</a:t>
          </a:r>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4536</xdr:rowOff>
    </xdr:from>
    <xdr:to>
      <xdr:col>24</xdr:col>
      <xdr:colOff>22225</xdr:colOff>
      <xdr:row>35</xdr:row>
      <xdr:rowOff>102507</xdr:rowOff>
    </xdr:to>
    <xdr:cxnSp macro="">
      <xdr:nvCxnSpPr>
        <xdr:cNvPr id="303" name="直線コネクタ 302"/>
        <xdr:cNvCxnSpPr/>
      </xdr:nvCxnSpPr>
      <xdr:spPr>
        <a:xfrm>
          <a:off x="15671800" y="60052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53522</xdr:rowOff>
    </xdr:from>
    <xdr:to>
      <xdr:col>22</xdr:col>
      <xdr:colOff>555625</xdr:colOff>
      <xdr:row>35</xdr:row>
      <xdr:rowOff>4536</xdr:rowOff>
    </xdr:to>
    <xdr:cxnSp macro="">
      <xdr:nvCxnSpPr>
        <xdr:cNvPr id="306" name="直線コネクタ 305"/>
        <xdr:cNvCxnSpPr/>
      </xdr:nvCxnSpPr>
      <xdr:spPr>
        <a:xfrm>
          <a:off x="14782800" y="57113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127000</xdr:rowOff>
    </xdr:from>
    <xdr:to>
      <xdr:col>21</xdr:col>
      <xdr:colOff>352425</xdr:colOff>
      <xdr:row>33</xdr:row>
      <xdr:rowOff>53522</xdr:rowOff>
    </xdr:to>
    <xdr:cxnSp macro="">
      <xdr:nvCxnSpPr>
        <xdr:cNvPr id="309" name="直線コネクタ 308"/>
        <xdr:cNvCxnSpPr/>
      </xdr:nvCxnSpPr>
      <xdr:spPr>
        <a:xfrm>
          <a:off x="13893800" y="5613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11" name="テキスト ボックス 310"/>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127000</xdr:rowOff>
    </xdr:from>
    <xdr:to>
      <xdr:col>20</xdr:col>
      <xdr:colOff>149225</xdr:colOff>
      <xdr:row>33</xdr:row>
      <xdr:rowOff>37193</xdr:rowOff>
    </xdr:to>
    <xdr:cxnSp macro="">
      <xdr:nvCxnSpPr>
        <xdr:cNvPr id="312" name="直線コネクタ 311"/>
        <xdr:cNvCxnSpPr/>
      </xdr:nvCxnSpPr>
      <xdr:spPr>
        <a:xfrm flipV="1">
          <a:off x="13004800" y="5613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72770</xdr:rowOff>
    </xdr:from>
    <xdr:ext cx="762000" cy="259045"/>
    <xdr:sp macro="" textlink="">
      <xdr:nvSpPr>
        <xdr:cNvPr id="314" name="テキスト ボックス 313"/>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6" name="テキスト ボックス 31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51707</xdr:rowOff>
    </xdr:from>
    <xdr:to>
      <xdr:col>24</xdr:col>
      <xdr:colOff>73025</xdr:colOff>
      <xdr:row>35</xdr:row>
      <xdr:rowOff>153307</xdr:rowOff>
    </xdr:to>
    <xdr:sp macro="" textlink="">
      <xdr:nvSpPr>
        <xdr:cNvPr id="322" name="円/楕円 321"/>
        <xdr:cNvSpPr/>
      </xdr:nvSpPr>
      <xdr:spPr>
        <a:xfrm>
          <a:off x="16459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68234</xdr:rowOff>
    </xdr:from>
    <xdr:ext cx="762000" cy="259045"/>
    <xdr:sp macro="" textlink="">
      <xdr:nvSpPr>
        <xdr:cNvPr id="323" name="補助費等該当値テキスト"/>
        <xdr:cNvSpPr txBox="1"/>
      </xdr:nvSpPr>
      <xdr:spPr>
        <a:xfrm>
          <a:off x="16598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125186</xdr:rowOff>
    </xdr:from>
    <xdr:to>
      <xdr:col>22</xdr:col>
      <xdr:colOff>606425</xdr:colOff>
      <xdr:row>35</xdr:row>
      <xdr:rowOff>55336</xdr:rowOff>
    </xdr:to>
    <xdr:sp macro="" textlink="">
      <xdr:nvSpPr>
        <xdr:cNvPr id="324" name="円/楕円 323"/>
        <xdr:cNvSpPr/>
      </xdr:nvSpPr>
      <xdr:spPr>
        <a:xfrm>
          <a:off x="15621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65513</xdr:rowOff>
    </xdr:from>
    <xdr:ext cx="736600" cy="259045"/>
    <xdr:sp macro="" textlink="">
      <xdr:nvSpPr>
        <xdr:cNvPr id="325" name="テキスト ボックス 324"/>
        <xdr:cNvSpPr txBox="1"/>
      </xdr:nvSpPr>
      <xdr:spPr>
        <a:xfrm>
          <a:off x="15290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2722</xdr:rowOff>
    </xdr:from>
    <xdr:to>
      <xdr:col>21</xdr:col>
      <xdr:colOff>403225</xdr:colOff>
      <xdr:row>33</xdr:row>
      <xdr:rowOff>104322</xdr:rowOff>
    </xdr:to>
    <xdr:sp macro="" textlink="">
      <xdr:nvSpPr>
        <xdr:cNvPr id="326" name="円/楕円 325"/>
        <xdr:cNvSpPr/>
      </xdr:nvSpPr>
      <xdr:spPr>
        <a:xfrm>
          <a:off x="14732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114499</xdr:rowOff>
    </xdr:from>
    <xdr:ext cx="762000" cy="259045"/>
    <xdr:sp macro="" textlink="">
      <xdr:nvSpPr>
        <xdr:cNvPr id="327" name="テキスト ボックス 326"/>
        <xdr:cNvSpPr txBox="1"/>
      </xdr:nvSpPr>
      <xdr:spPr>
        <a:xfrm>
          <a:off x="14401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76200</xdr:rowOff>
    </xdr:from>
    <xdr:to>
      <xdr:col>20</xdr:col>
      <xdr:colOff>200025</xdr:colOff>
      <xdr:row>33</xdr:row>
      <xdr:rowOff>6350</xdr:rowOff>
    </xdr:to>
    <xdr:sp macro="" textlink="">
      <xdr:nvSpPr>
        <xdr:cNvPr id="328" name="円/楕円 327"/>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16527</xdr:rowOff>
    </xdr:from>
    <xdr:ext cx="762000" cy="259045"/>
    <xdr:sp macro="" textlink="">
      <xdr:nvSpPr>
        <xdr:cNvPr id="329" name="テキスト ボックス 328"/>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157843</xdr:rowOff>
    </xdr:from>
    <xdr:to>
      <xdr:col>18</xdr:col>
      <xdr:colOff>682625</xdr:colOff>
      <xdr:row>33</xdr:row>
      <xdr:rowOff>87993</xdr:rowOff>
    </xdr:to>
    <xdr:sp macro="" textlink="">
      <xdr:nvSpPr>
        <xdr:cNvPr id="330" name="円/楕円 329"/>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98170</xdr:rowOff>
    </xdr:from>
    <xdr:ext cx="762000" cy="259045"/>
    <xdr:sp macro="" textlink="">
      <xdr:nvSpPr>
        <xdr:cNvPr id="331" name="テキスト ボックス 330"/>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臨時財政対策債等の元利償還金の増加により，昨年度と比較して</a:t>
          </a:r>
          <a:r>
            <a:rPr lang="en-US" altLang="ja-JP" sz="1100" b="0">
              <a:solidFill>
                <a:sysClr val="windowText" lastClr="000000"/>
              </a:solidFill>
              <a:effectLst/>
              <a:latin typeface="+mn-lt"/>
              <a:ea typeface="+mn-ea"/>
              <a:cs typeface="+mn-cs"/>
            </a:rPr>
            <a:t>0.2</a:t>
          </a:r>
          <a:r>
            <a:rPr lang="ja-JP" altLang="ja-JP" sz="1100" b="0">
              <a:solidFill>
                <a:sysClr val="windowText" lastClr="000000"/>
              </a:solidFill>
              <a:effectLst/>
              <a:latin typeface="+mn-lt"/>
              <a:ea typeface="+mn-ea"/>
              <a:cs typeface="+mn-cs"/>
            </a:rPr>
            <a:t>ポイント</a:t>
          </a:r>
          <a:r>
            <a:rPr lang="ja-JP" altLang="en-US" sz="1100" b="0">
              <a:solidFill>
                <a:sysClr val="windowText" lastClr="000000"/>
              </a:solidFill>
              <a:effectLst/>
              <a:latin typeface="+mn-lt"/>
              <a:ea typeface="+mn-ea"/>
              <a:cs typeface="+mn-cs"/>
            </a:rPr>
            <a:t>上昇</a:t>
          </a:r>
          <a:r>
            <a:rPr lang="ja-JP" altLang="ja-JP" sz="1100" b="0">
              <a:solidFill>
                <a:sysClr val="windowText" lastClr="000000"/>
              </a:solidFill>
              <a:effectLst/>
              <a:latin typeface="+mn-lt"/>
              <a:ea typeface="+mn-ea"/>
              <a:cs typeface="+mn-cs"/>
            </a:rPr>
            <a:t>し</a:t>
          </a:r>
          <a:r>
            <a:rPr lang="ja-JP" altLang="en-US" sz="1100" b="0">
              <a:solidFill>
                <a:sysClr val="windowText" lastClr="000000"/>
              </a:solidFill>
              <a:effectLst/>
              <a:latin typeface="+mn-lt"/>
              <a:ea typeface="+mn-ea"/>
              <a:cs typeface="+mn-cs"/>
            </a:rPr>
            <a:t>，</a:t>
          </a:r>
          <a:r>
            <a:rPr lang="ja-JP" altLang="ja-JP" sz="1100" b="0" strike="noStrike" baseline="0">
              <a:solidFill>
                <a:sysClr val="windowText" lastClr="000000"/>
              </a:solidFill>
              <a:effectLst/>
              <a:latin typeface="+mn-lt"/>
              <a:ea typeface="+mn-ea"/>
              <a:cs typeface="+mn-cs"/>
            </a:rPr>
            <a:t>全国では，低い方から</a:t>
          </a:r>
          <a:r>
            <a:rPr lang="en-US" altLang="ja-JP" sz="1100" b="0" u="none" strike="noStrike" baseline="0">
              <a:solidFill>
                <a:sysClr val="windowText" lastClr="000000"/>
              </a:solidFill>
              <a:effectLst/>
              <a:latin typeface="+mn-lt"/>
              <a:ea typeface="+mn-ea"/>
              <a:cs typeface="+mn-cs"/>
            </a:rPr>
            <a:t>9</a:t>
          </a:r>
          <a:r>
            <a:rPr lang="ja-JP" altLang="ja-JP" sz="1100" b="0" strike="noStrike" baseline="0">
              <a:solidFill>
                <a:sysClr val="windowText" lastClr="000000"/>
              </a:solidFill>
              <a:effectLst/>
              <a:latin typeface="+mn-lt"/>
              <a:ea typeface="+mn-ea"/>
              <a:cs typeface="+mn-cs"/>
            </a:rPr>
            <a:t>番目となっている。</a:t>
          </a:r>
        </a:p>
        <a:p>
          <a:r>
            <a:rPr lang="ja-JP" altLang="en-US" sz="1100" b="0">
              <a:solidFill>
                <a:sysClr val="windowText" lastClr="000000"/>
              </a:solidFill>
              <a:effectLst/>
              <a:latin typeface="+mn-lt"/>
              <a:ea typeface="+mn-ea"/>
              <a:cs typeface="+mn-cs"/>
            </a:rPr>
            <a:t>　</a:t>
          </a:r>
          <a:r>
            <a:rPr lang="ja-JP" altLang="ja-JP" sz="1100">
              <a:solidFill>
                <a:schemeClr val="dk1"/>
              </a:solidFill>
              <a:effectLst/>
              <a:latin typeface="+mn-lt"/>
              <a:ea typeface="+mn-ea"/>
              <a:cs typeface="+mn-cs"/>
            </a:rPr>
            <a:t>公共投資に充てる県債（行政改革推進債を含む）の発行額の抑制を図り，更なる公債費負担の抑制に努めていく。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77</xdr:row>
      <xdr:rowOff>69850</xdr:rowOff>
    </xdr:to>
    <xdr:cxnSp macro="">
      <xdr:nvCxnSpPr>
        <xdr:cNvPr id="362" name="直線コネクタ 361"/>
        <xdr:cNvCxnSpPr/>
      </xdr:nvCxnSpPr>
      <xdr:spPr>
        <a:xfrm>
          <a:off x="3987800" y="1323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3"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31750</xdr:rowOff>
    </xdr:to>
    <xdr:cxnSp macro="">
      <xdr:nvCxnSpPr>
        <xdr:cNvPr id="365" name="直線コネクタ 364"/>
        <xdr:cNvCxnSpPr/>
      </xdr:nvCxnSpPr>
      <xdr:spPr>
        <a:xfrm>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67" name="テキスト ボックス 36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76</xdr:row>
      <xdr:rowOff>165100</xdr:rowOff>
    </xdr:to>
    <xdr:cxnSp macro="">
      <xdr:nvCxnSpPr>
        <xdr:cNvPr id="368" name="直線コネクタ 367"/>
        <xdr:cNvCxnSpPr/>
      </xdr:nvCxnSpPr>
      <xdr:spPr>
        <a:xfrm>
          <a:off x="2209800" y="12928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70" name="テキスト ボックス 36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76</xdr:row>
      <xdr:rowOff>88900</xdr:rowOff>
    </xdr:to>
    <xdr:cxnSp macro="">
      <xdr:nvCxnSpPr>
        <xdr:cNvPr id="371" name="直線コネクタ 370"/>
        <xdr:cNvCxnSpPr/>
      </xdr:nvCxnSpPr>
      <xdr:spPr>
        <a:xfrm flipV="1">
          <a:off x="1320800" y="12928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111777</xdr:rowOff>
    </xdr:from>
    <xdr:ext cx="762000" cy="259045"/>
    <xdr:sp macro="" textlink="">
      <xdr:nvSpPr>
        <xdr:cNvPr id="373" name="テキスト ボックス 372"/>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5" name="テキスト ボックス 374"/>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1" name="円/楕円 38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2"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83" name="円/楕円 38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84" name="テキスト ボックス 38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85" name="円/楕円 384"/>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6" name="テキスト ボックス 385"/>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87" name="円/楕円 386"/>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105427</xdr:rowOff>
    </xdr:from>
    <xdr:ext cx="762000" cy="259045"/>
    <xdr:sp macro="" textlink="">
      <xdr:nvSpPr>
        <xdr:cNvPr id="388" name="テキスト ボックス 387"/>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9" name="円/楕円 388"/>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124477</xdr:rowOff>
    </xdr:from>
    <xdr:ext cx="762000" cy="259045"/>
    <xdr:sp macro="" textlink="">
      <xdr:nvSpPr>
        <xdr:cNvPr id="390" name="テキスト ボックス 389"/>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昨年度と同様，グループ内の平均を下回っているが，全国では高い方から</a:t>
          </a:r>
          <a:r>
            <a:rPr lang="en-US" altLang="ja-JP" sz="1100" u="none">
              <a:solidFill>
                <a:schemeClr val="dk1"/>
              </a:solidFill>
              <a:effectLst/>
              <a:latin typeface="+mn-lt"/>
              <a:ea typeface="+mn-ea"/>
              <a:cs typeface="+mn-cs"/>
            </a:rPr>
            <a:t>20</a:t>
          </a:r>
          <a:r>
            <a:rPr lang="ja-JP" altLang="ja-JP" sz="1100">
              <a:solidFill>
                <a:schemeClr val="dk1"/>
              </a:solidFill>
              <a:effectLst/>
              <a:latin typeface="+mn-lt"/>
              <a:ea typeface="+mn-ea"/>
              <a:cs typeface="+mn-cs"/>
            </a:rPr>
            <a:t>番目となっている。</a:t>
          </a:r>
        </a:p>
        <a:p>
          <a:r>
            <a:rPr lang="ja-JP" altLang="ja-JP" sz="1100">
              <a:solidFill>
                <a:schemeClr val="dk1"/>
              </a:solidFill>
              <a:effectLst/>
              <a:latin typeface="+mn-lt"/>
              <a:ea typeface="+mn-ea"/>
              <a:cs typeface="+mn-cs"/>
            </a:rPr>
            <a:t>　人件費について，引き続き行財政改革大綱に基づき職員数の削減に取り組むとともに，国や他団体の状況，民間給与の状況等を踏まえ，職員給与等の適正な管理を進めていく。</a:t>
          </a:r>
        </a:p>
        <a:p>
          <a:r>
            <a:rPr lang="ja-JP" altLang="ja-JP" sz="1100">
              <a:solidFill>
                <a:schemeClr val="dk1"/>
              </a:solidFill>
              <a:effectLst/>
              <a:latin typeface="+mn-lt"/>
              <a:ea typeface="+mn-ea"/>
              <a:cs typeface="+mn-cs"/>
            </a:rPr>
            <a:t>　また，補助費等については，補助対象や補助率を点検するなど補助金の適正化を推進していく。</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8" name="直線コネクタ 417"/>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9"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20" name="直線コネクタ 419"/>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37193</xdr:rowOff>
    </xdr:from>
    <xdr:to>
      <xdr:col>24</xdr:col>
      <xdr:colOff>22225</xdr:colOff>
      <xdr:row>76</xdr:row>
      <xdr:rowOff>61686</xdr:rowOff>
    </xdr:to>
    <xdr:cxnSp macro="">
      <xdr:nvCxnSpPr>
        <xdr:cNvPr id="423" name="直線コネクタ 422"/>
        <xdr:cNvCxnSpPr/>
      </xdr:nvCxnSpPr>
      <xdr:spPr>
        <a:xfrm flipV="1">
          <a:off x="15671800" y="128959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31948</xdr:rowOff>
    </xdr:from>
    <xdr:ext cx="762000" cy="259045"/>
    <xdr:sp macro="" textlink="">
      <xdr:nvSpPr>
        <xdr:cNvPr id="424" name="公債費以外平均値テキスト"/>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5" name="フローチャート : 判断 424"/>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61686</xdr:rowOff>
    </xdr:from>
    <xdr:to>
      <xdr:col>22</xdr:col>
      <xdr:colOff>555625</xdr:colOff>
      <xdr:row>76</xdr:row>
      <xdr:rowOff>78014</xdr:rowOff>
    </xdr:to>
    <xdr:cxnSp macro="">
      <xdr:nvCxnSpPr>
        <xdr:cNvPr id="426" name="直線コネクタ 425"/>
        <xdr:cNvCxnSpPr/>
      </xdr:nvCxnSpPr>
      <xdr:spPr>
        <a:xfrm flipV="1">
          <a:off x="14782800" y="13091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7" name="フローチャート : 判断 426"/>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80</xdr:row>
      <xdr:rowOff>146248</xdr:rowOff>
    </xdr:from>
    <xdr:ext cx="736600" cy="259045"/>
    <xdr:sp macro="" textlink="">
      <xdr:nvSpPr>
        <xdr:cNvPr id="428" name="テキスト ボックス 427"/>
        <xdr:cNvSpPr txBox="1"/>
      </xdr:nvSpPr>
      <xdr:spPr>
        <a:xfrm>
          <a:off x="15290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78014</xdr:rowOff>
    </xdr:from>
    <xdr:to>
      <xdr:col>21</xdr:col>
      <xdr:colOff>352425</xdr:colOff>
      <xdr:row>76</xdr:row>
      <xdr:rowOff>78014</xdr:rowOff>
    </xdr:to>
    <xdr:cxnSp macro="">
      <xdr:nvCxnSpPr>
        <xdr:cNvPr id="429" name="直線コネクタ 428"/>
        <xdr:cNvCxnSpPr/>
      </xdr:nvCxnSpPr>
      <xdr:spPr>
        <a:xfrm>
          <a:off x="13893800" y="13108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30" name="フローチャート : 判断 429"/>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31" name="テキスト ボックス 430"/>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78014</xdr:rowOff>
    </xdr:from>
    <xdr:to>
      <xdr:col>20</xdr:col>
      <xdr:colOff>149225</xdr:colOff>
      <xdr:row>78</xdr:row>
      <xdr:rowOff>94343</xdr:rowOff>
    </xdr:to>
    <xdr:cxnSp macro="">
      <xdr:nvCxnSpPr>
        <xdr:cNvPr id="432" name="直線コネクタ 431"/>
        <xdr:cNvCxnSpPr/>
      </xdr:nvCxnSpPr>
      <xdr:spPr>
        <a:xfrm flipV="1">
          <a:off x="13004800" y="131082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3" name="フローチャート : 判断 432"/>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34" name="テキスト ボックス 43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5" name="フローチャート : 判断 434"/>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6" name="テキスト ボックス 435"/>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74</xdr:row>
      <xdr:rowOff>157843</xdr:rowOff>
    </xdr:from>
    <xdr:to>
      <xdr:col>24</xdr:col>
      <xdr:colOff>73025</xdr:colOff>
      <xdr:row>75</xdr:row>
      <xdr:rowOff>87993</xdr:rowOff>
    </xdr:to>
    <xdr:sp macro="" textlink="">
      <xdr:nvSpPr>
        <xdr:cNvPr id="442" name="円/楕円 441"/>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2920</xdr:rowOff>
    </xdr:from>
    <xdr:ext cx="762000" cy="259045"/>
    <xdr:sp macro="" textlink="">
      <xdr:nvSpPr>
        <xdr:cNvPr id="443"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10886</xdr:rowOff>
    </xdr:from>
    <xdr:to>
      <xdr:col>22</xdr:col>
      <xdr:colOff>606425</xdr:colOff>
      <xdr:row>76</xdr:row>
      <xdr:rowOff>112486</xdr:rowOff>
    </xdr:to>
    <xdr:sp macro="" textlink="">
      <xdr:nvSpPr>
        <xdr:cNvPr id="444" name="円/楕円 443"/>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122662</xdr:rowOff>
    </xdr:from>
    <xdr:ext cx="736600" cy="259045"/>
    <xdr:sp macro="" textlink="">
      <xdr:nvSpPr>
        <xdr:cNvPr id="445" name="テキスト ボックス 444"/>
        <xdr:cNvSpPr txBox="1"/>
      </xdr:nvSpPr>
      <xdr:spPr>
        <a:xfrm>
          <a:off x="15290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27214</xdr:rowOff>
    </xdr:from>
    <xdr:to>
      <xdr:col>21</xdr:col>
      <xdr:colOff>403225</xdr:colOff>
      <xdr:row>76</xdr:row>
      <xdr:rowOff>128814</xdr:rowOff>
    </xdr:to>
    <xdr:sp macro="" textlink="">
      <xdr:nvSpPr>
        <xdr:cNvPr id="446" name="円/楕円 445"/>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138992</xdr:rowOff>
    </xdr:from>
    <xdr:ext cx="762000" cy="259045"/>
    <xdr:sp macro="" textlink="">
      <xdr:nvSpPr>
        <xdr:cNvPr id="447" name="テキスト ボックス 446"/>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27214</xdr:rowOff>
    </xdr:from>
    <xdr:to>
      <xdr:col>20</xdr:col>
      <xdr:colOff>200025</xdr:colOff>
      <xdr:row>76</xdr:row>
      <xdr:rowOff>128814</xdr:rowOff>
    </xdr:to>
    <xdr:sp macro="" textlink="">
      <xdr:nvSpPr>
        <xdr:cNvPr id="448" name="円/楕円 447"/>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138992</xdr:rowOff>
    </xdr:from>
    <xdr:ext cx="762000" cy="259045"/>
    <xdr:sp macro="" textlink="">
      <xdr:nvSpPr>
        <xdr:cNvPr id="449" name="テキスト ボックス 448"/>
        <xdr:cNvSpPr txBox="1"/>
      </xdr:nvSpPr>
      <xdr:spPr>
        <a:xfrm>
          <a:off x="13512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43543</xdr:rowOff>
    </xdr:from>
    <xdr:to>
      <xdr:col>18</xdr:col>
      <xdr:colOff>682625</xdr:colOff>
      <xdr:row>78</xdr:row>
      <xdr:rowOff>145143</xdr:rowOff>
    </xdr:to>
    <xdr:sp macro="" textlink="">
      <xdr:nvSpPr>
        <xdr:cNvPr id="450" name="円/楕円 449"/>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155320</xdr:rowOff>
    </xdr:from>
    <xdr:ext cx="762000" cy="259045"/>
    <xdr:sp macro="" textlink="">
      <xdr:nvSpPr>
        <xdr:cNvPr id="451" name="テキスト ボックス 450"/>
        <xdr:cNvSpPr txBox="1"/>
      </xdr:nvSpPr>
      <xdr:spPr>
        <a:xfrm>
          <a:off x="12623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13576</xdr:rowOff>
    </xdr:from>
    <xdr:to>
      <xdr:col>4</xdr:col>
      <xdr:colOff>1117600</xdr:colOff>
      <xdr:row>15</xdr:row>
      <xdr:rowOff>4127</xdr:rowOff>
    </xdr:to>
    <xdr:cxnSp macro="">
      <xdr:nvCxnSpPr>
        <xdr:cNvPr id="50" name="直線コネクタ 49"/>
        <xdr:cNvCxnSpPr/>
      </xdr:nvCxnSpPr>
      <xdr:spPr bwMode="auto">
        <a:xfrm>
          <a:off x="5003800" y="2461501"/>
          <a:ext cx="647700" cy="16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54420</xdr:rowOff>
    </xdr:from>
    <xdr:to>
      <xdr:col>4</xdr:col>
      <xdr:colOff>469900</xdr:colOff>
      <xdr:row>14</xdr:row>
      <xdr:rowOff>13576</xdr:rowOff>
    </xdr:to>
    <xdr:cxnSp macro="">
      <xdr:nvCxnSpPr>
        <xdr:cNvPr id="53" name="直線コネクタ 52"/>
        <xdr:cNvCxnSpPr/>
      </xdr:nvCxnSpPr>
      <xdr:spPr bwMode="auto">
        <a:xfrm>
          <a:off x="4305300" y="2330895"/>
          <a:ext cx="698500" cy="13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51448</xdr:rowOff>
    </xdr:from>
    <xdr:to>
      <xdr:col>3</xdr:col>
      <xdr:colOff>904875</xdr:colOff>
      <xdr:row>13</xdr:row>
      <xdr:rowOff>54420</xdr:rowOff>
    </xdr:to>
    <xdr:cxnSp macro="">
      <xdr:nvCxnSpPr>
        <xdr:cNvPr id="56" name="直線コネクタ 55"/>
        <xdr:cNvCxnSpPr/>
      </xdr:nvCxnSpPr>
      <xdr:spPr bwMode="auto">
        <a:xfrm>
          <a:off x="3606800" y="2327923"/>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19939</xdr:rowOff>
    </xdr:from>
    <xdr:to>
      <xdr:col>3</xdr:col>
      <xdr:colOff>206375</xdr:colOff>
      <xdr:row>13</xdr:row>
      <xdr:rowOff>51448</xdr:rowOff>
    </xdr:to>
    <xdr:cxnSp macro="">
      <xdr:nvCxnSpPr>
        <xdr:cNvPr id="59" name="直線コネクタ 58"/>
        <xdr:cNvCxnSpPr/>
      </xdr:nvCxnSpPr>
      <xdr:spPr bwMode="auto">
        <a:xfrm>
          <a:off x="2908300" y="2296414"/>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124777</xdr:rowOff>
    </xdr:from>
    <xdr:to>
      <xdr:col>5</xdr:col>
      <xdr:colOff>34925</xdr:colOff>
      <xdr:row>15</xdr:row>
      <xdr:rowOff>54927</xdr:rowOff>
    </xdr:to>
    <xdr:sp macro="" textlink="">
      <xdr:nvSpPr>
        <xdr:cNvPr id="69" name="円/楕円 68"/>
        <xdr:cNvSpPr/>
      </xdr:nvSpPr>
      <xdr:spPr bwMode="auto">
        <a:xfrm>
          <a:off x="5600700" y="257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141304</xdr:rowOff>
    </xdr:from>
    <xdr:ext cx="762000" cy="259045"/>
    <xdr:sp macro="" textlink="">
      <xdr:nvSpPr>
        <xdr:cNvPr id="70" name="人口1人当たり決算額の推移該当値テキスト130"/>
        <xdr:cNvSpPr txBox="1"/>
      </xdr:nvSpPr>
      <xdr:spPr>
        <a:xfrm>
          <a:off x="5740400" y="24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94,475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134226</xdr:rowOff>
    </xdr:from>
    <xdr:to>
      <xdr:col>4</xdr:col>
      <xdr:colOff>520700</xdr:colOff>
      <xdr:row>14</xdr:row>
      <xdr:rowOff>64376</xdr:rowOff>
    </xdr:to>
    <xdr:sp macro="" textlink="">
      <xdr:nvSpPr>
        <xdr:cNvPr id="71" name="円/楕円 70"/>
        <xdr:cNvSpPr/>
      </xdr:nvSpPr>
      <xdr:spPr bwMode="auto">
        <a:xfrm>
          <a:off x="4953000" y="241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74553</xdr:rowOff>
    </xdr:from>
    <xdr:ext cx="736600" cy="259045"/>
    <xdr:sp macro="" textlink="">
      <xdr:nvSpPr>
        <xdr:cNvPr id="72" name="テキスト ボックス 71"/>
        <xdr:cNvSpPr txBox="1"/>
      </xdr:nvSpPr>
      <xdr:spPr>
        <a:xfrm>
          <a:off x="4622800" y="217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3620</xdr:rowOff>
    </xdr:from>
    <xdr:to>
      <xdr:col>3</xdr:col>
      <xdr:colOff>955675</xdr:colOff>
      <xdr:row>13</xdr:row>
      <xdr:rowOff>105220</xdr:rowOff>
    </xdr:to>
    <xdr:sp macro="" textlink="">
      <xdr:nvSpPr>
        <xdr:cNvPr id="73" name="円/楕円 72"/>
        <xdr:cNvSpPr/>
      </xdr:nvSpPr>
      <xdr:spPr bwMode="auto">
        <a:xfrm>
          <a:off x="4254500" y="2280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115397</xdr:rowOff>
    </xdr:from>
    <xdr:ext cx="762000" cy="259045"/>
    <xdr:sp macro="" textlink="">
      <xdr:nvSpPr>
        <xdr:cNvPr id="74" name="テキスト ボックス 73"/>
        <xdr:cNvSpPr txBox="1"/>
      </xdr:nvSpPr>
      <xdr:spPr>
        <a:xfrm>
          <a:off x="3924300" y="20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102,155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648</xdr:rowOff>
    </xdr:from>
    <xdr:to>
      <xdr:col>3</xdr:col>
      <xdr:colOff>257175</xdr:colOff>
      <xdr:row>13</xdr:row>
      <xdr:rowOff>102248</xdr:rowOff>
    </xdr:to>
    <xdr:sp macro="" textlink="">
      <xdr:nvSpPr>
        <xdr:cNvPr id="75" name="円/楕円 74"/>
        <xdr:cNvSpPr/>
      </xdr:nvSpPr>
      <xdr:spPr bwMode="auto">
        <a:xfrm>
          <a:off x="3556000" y="227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112425</xdr:rowOff>
    </xdr:from>
    <xdr:ext cx="762000" cy="259045"/>
    <xdr:sp macro="" textlink="">
      <xdr:nvSpPr>
        <xdr:cNvPr id="76" name="テキスト ボックス 75"/>
        <xdr:cNvSpPr txBox="1"/>
      </xdr:nvSpPr>
      <xdr:spPr>
        <a:xfrm>
          <a:off x="3225800" y="20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102,233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140589</xdr:rowOff>
    </xdr:from>
    <xdr:to>
      <xdr:col>2</xdr:col>
      <xdr:colOff>692150</xdr:colOff>
      <xdr:row>13</xdr:row>
      <xdr:rowOff>70739</xdr:rowOff>
    </xdr:to>
    <xdr:sp macro="" textlink="">
      <xdr:nvSpPr>
        <xdr:cNvPr id="77" name="円/楕円 76"/>
        <xdr:cNvSpPr/>
      </xdr:nvSpPr>
      <xdr:spPr bwMode="auto">
        <a:xfrm>
          <a:off x="2857500" y="224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80916</xdr:rowOff>
    </xdr:from>
    <xdr:ext cx="762000" cy="259045"/>
    <xdr:sp macro="" textlink="">
      <xdr:nvSpPr>
        <xdr:cNvPr id="78" name="テキスト ボックス 77"/>
        <xdr:cNvSpPr txBox="1"/>
      </xdr:nvSpPr>
      <xdr:spPr>
        <a:xfrm>
          <a:off x="2527300" y="20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129591</xdr:rowOff>
    </xdr:from>
    <xdr:to>
      <xdr:col>4</xdr:col>
      <xdr:colOff>1117600</xdr:colOff>
      <xdr:row>35</xdr:row>
      <xdr:rowOff>312851</xdr:rowOff>
    </xdr:to>
    <xdr:cxnSp macro="">
      <xdr:nvCxnSpPr>
        <xdr:cNvPr id="113" name="直線コネクタ 112"/>
        <xdr:cNvCxnSpPr/>
      </xdr:nvCxnSpPr>
      <xdr:spPr bwMode="auto">
        <a:xfrm>
          <a:off x="5003800" y="6739941"/>
          <a:ext cx="647700" cy="18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277106</xdr:rowOff>
    </xdr:from>
    <xdr:ext cx="762000" cy="259045"/>
    <xdr:sp macro="" textlink="">
      <xdr:nvSpPr>
        <xdr:cNvPr id="114" name="人口1人当たり決算額の推移平均値テキスト445"/>
        <xdr:cNvSpPr txBox="1"/>
      </xdr:nvSpPr>
      <xdr:spPr>
        <a:xfrm>
          <a:off x="5740400" y="6887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120371</xdr:rowOff>
    </xdr:from>
    <xdr:to>
      <xdr:col>4</xdr:col>
      <xdr:colOff>469900</xdr:colOff>
      <xdr:row>35</xdr:row>
      <xdr:rowOff>129591</xdr:rowOff>
    </xdr:to>
    <xdr:cxnSp macro="">
      <xdr:nvCxnSpPr>
        <xdr:cNvPr id="116" name="直線コネクタ 115"/>
        <xdr:cNvCxnSpPr/>
      </xdr:nvCxnSpPr>
      <xdr:spPr bwMode="auto">
        <a:xfrm>
          <a:off x="4305300" y="6730721"/>
          <a:ext cx="698500" cy="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127678</xdr:rowOff>
    </xdr:from>
    <xdr:ext cx="736600" cy="259045"/>
    <xdr:sp macro="" textlink="">
      <xdr:nvSpPr>
        <xdr:cNvPr id="118" name="テキスト ボックス 117"/>
        <xdr:cNvSpPr txBox="1"/>
      </xdr:nvSpPr>
      <xdr:spPr>
        <a:xfrm>
          <a:off x="4622800" y="708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120371</xdr:rowOff>
    </xdr:from>
    <xdr:to>
      <xdr:col>3</xdr:col>
      <xdr:colOff>904875</xdr:colOff>
      <xdr:row>35</xdr:row>
      <xdr:rowOff>229032</xdr:rowOff>
    </xdr:to>
    <xdr:cxnSp macro="">
      <xdr:nvCxnSpPr>
        <xdr:cNvPr id="119" name="直線コネクタ 118"/>
        <xdr:cNvCxnSpPr/>
      </xdr:nvCxnSpPr>
      <xdr:spPr bwMode="auto">
        <a:xfrm flipV="1">
          <a:off x="3606800" y="6730721"/>
          <a:ext cx="698500" cy="108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49192</xdr:rowOff>
    </xdr:from>
    <xdr:ext cx="762000" cy="259045"/>
    <xdr:sp macro="" textlink="">
      <xdr:nvSpPr>
        <xdr:cNvPr id="121" name="テキスト ボックス 120"/>
        <xdr:cNvSpPr txBox="1"/>
      </xdr:nvSpPr>
      <xdr:spPr>
        <a:xfrm>
          <a:off x="39243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191541</xdr:rowOff>
    </xdr:from>
    <xdr:to>
      <xdr:col>3</xdr:col>
      <xdr:colOff>206375</xdr:colOff>
      <xdr:row>35</xdr:row>
      <xdr:rowOff>229032</xdr:rowOff>
    </xdr:to>
    <xdr:cxnSp macro="">
      <xdr:nvCxnSpPr>
        <xdr:cNvPr id="122" name="直線コネクタ 121"/>
        <xdr:cNvCxnSpPr/>
      </xdr:nvCxnSpPr>
      <xdr:spPr bwMode="auto">
        <a:xfrm>
          <a:off x="2908300" y="6801891"/>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16273</xdr:rowOff>
    </xdr:from>
    <xdr:ext cx="762000" cy="259045"/>
    <xdr:sp macro="" textlink="">
      <xdr:nvSpPr>
        <xdr:cNvPr id="124" name="テキスト ボックス 123"/>
        <xdr:cNvSpPr txBox="1"/>
      </xdr:nvSpPr>
      <xdr:spPr>
        <a:xfrm>
          <a:off x="32258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35323</xdr:rowOff>
    </xdr:from>
    <xdr:ext cx="762000" cy="259045"/>
    <xdr:sp macro="" textlink="">
      <xdr:nvSpPr>
        <xdr:cNvPr id="126" name="テキスト ボックス 125"/>
        <xdr:cNvSpPr txBox="1"/>
      </xdr:nvSpPr>
      <xdr:spPr>
        <a:xfrm>
          <a:off x="25273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262051</xdr:rowOff>
    </xdr:from>
    <xdr:to>
      <xdr:col>5</xdr:col>
      <xdr:colOff>34925</xdr:colOff>
      <xdr:row>36</xdr:row>
      <xdr:rowOff>20751</xdr:rowOff>
    </xdr:to>
    <xdr:sp macro="" textlink="">
      <xdr:nvSpPr>
        <xdr:cNvPr id="132" name="円/楕円 131"/>
        <xdr:cNvSpPr/>
      </xdr:nvSpPr>
      <xdr:spPr bwMode="auto">
        <a:xfrm>
          <a:off x="5600700" y="687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107128</xdr:rowOff>
    </xdr:from>
    <xdr:ext cx="762000" cy="259045"/>
    <xdr:sp macro="" textlink="">
      <xdr:nvSpPr>
        <xdr:cNvPr id="133" name="人口1人当たり決算額の推移該当値テキスト445"/>
        <xdr:cNvSpPr txBox="1"/>
      </xdr:nvSpPr>
      <xdr:spPr>
        <a:xfrm>
          <a:off x="5740400" y="67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78791</xdr:rowOff>
    </xdr:from>
    <xdr:to>
      <xdr:col>4</xdr:col>
      <xdr:colOff>520700</xdr:colOff>
      <xdr:row>35</xdr:row>
      <xdr:rowOff>180391</xdr:rowOff>
    </xdr:to>
    <xdr:sp macro="" textlink="">
      <xdr:nvSpPr>
        <xdr:cNvPr id="134" name="円/楕円 133"/>
        <xdr:cNvSpPr/>
      </xdr:nvSpPr>
      <xdr:spPr bwMode="auto">
        <a:xfrm>
          <a:off x="4953000" y="668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190568</xdr:rowOff>
    </xdr:from>
    <xdr:ext cx="736600" cy="259045"/>
    <xdr:sp macro="" textlink="">
      <xdr:nvSpPr>
        <xdr:cNvPr id="135" name="テキスト ボックス 134"/>
        <xdr:cNvSpPr txBox="1"/>
      </xdr:nvSpPr>
      <xdr:spPr>
        <a:xfrm>
          <a:off x="4622800" y="645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69571</xdr:rowOff>
    </xdr:from>
    <xdr:to>
      <xdr:col>3</xdr:col>
      <xdr:colOff>955675</xdr:colOff>
      <xdr:row>35</xdr:row>
      <xdr:rowOff>171171</xdr:rowOff>
    </xdr:to>
    <xdr:sp macro="" textlink="">
      <xdr:nvSpPr>
        <xdr:cNvPr id="136" name="円/楕円 135"/>
        <xdr:cNvSpPr/>
      </xdr:nvSpPr>
      <xdr:spPr bwMode="auto">
        <a:xfrm>
          <a:off x="4254500" y="667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181348</xdr:rowOff>
    </xdr:from>
    <xdr:ext cx="762000" cy="259045"/>
    <xdr:sp macro="" textlink="">
      <xdr:nvSpPr>
        <xdr:cNvPr id="137" name="テキスト ボックス 136"/>
        <xdr:cNvSpPr txBox="1"/>
      </xdr:nvSpPr>
      <xdr:spPr>
        <a:xfrm>
          <a:off x="3924300" y="644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178232</xdr:rowOff>
    </xdr:from>
    <xdr:to>
      <xdr:col>3</xdr:col>
      <xdr:colOff>257175</xdr:colOff>
      <xdr:row>35</xdr:row>
      <xdr:rowOff>279832</xdr:rowOff>
    </xdr:to>
    <xdr:sp macro="" textlink="">
      <xdr:nvSpPr>
        <xdr:cNvPr id="138" name="円/楕円 137"/>
        <xdr:cNvSpPr/>
      </xdr:nvSpPr>
      <xdr:spPr bwMode="auto">
        <a:xfrm>
          <a:off x="3556000" y="67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290009</xdr:rowOff>
    </xdr:from>
    <xdr:ext cx="762000" cy="259045"/>
    <xdr:sp macro="" textlink="">
      <xdr:nvSpPr>
        <xdr:cNvPr id="139" name="テキスト ボックス 138"/>
        <xdr:cNvSpPr txBox="1"/>
      </xdr:nvSpPr>
      <xdr:spPr>
        <a:xfrm>
          <a:off x="32258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140741</xdr:rowOff>
    </xdr:from>
    <xdr:to>
      <xdr:col>2</xdr:col>
      <xdr:colOff>692150</xdr:colOff>
      <xdr:row>35</xdr:row>
      <xdr:rowOff>242341</xdr:rowOff>
    </xdr:to>
    <xdr:sp macro="" textlink="">
      <xdr:nvSpPr>
        <xdr:cNvPr id="140" name="円/楕円 139"/>
        <xdr:cNvSpPr/>
      </xdr:nvSpPr>
      <xdr:spPr bwMode="auto">
        <a:xfrm>
          <a:off x="2857500" y="675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252518</xdr:rowOff>
    </xdr:from>
    <xdr:ext cx="762000" cy="259045"/>
    <xdr:sp macro="" textlink="">
      <xdr:nvSpPr>
        <xdr:cNvPr id="141" name="テキスト ボックス 140"/>
        <xdr:cNvSpPr txBox="1"/>
      </xdr:nvSpPr>
      <xdr:spPr>
        <a:xfrm>
          <a:off x="2527300" y="65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○現状</a:t>
          </a:r>
        </a:p>
        <a:p>
          <a:r>
            <a:rPr lang="ja-JP" altLang="ja-JP" sz="1000">
              <a:solidFill>
                <a:schemeClr val="dk1"/>
              </a:solidFill>
              <a:effectLst/>
              <a:latin typeface="+mn-lt"/>
              <a:ea typeface="+mn-ea"/>
              <a:cs typeface="+mn-cs"/>
            </a:rPr>
            <a:t>　前年度は健やか子ども基金等，基金の終了に伴う年度末残金の取崩しにより，</a:t>
          </a:r>
          <a:r>
            <a:rPr lang="ja-JP" altLang="ja-JP" sz="1000" u="none">
              <a:solidFill>
                <a:schemeClr val="dk1"/>
              </a:solidFill>
              <a:effectLst/>
              <a:latin typeface="+mn-lt"/>
              <a:ea typeface="+mn-ea"/>
              <a:cs typeface="+mn-cs"/>
            </a:rPr>
            <a:t>実質収支が大きかったが，平成</a:t>
          </a:r>
          <a:r>
            <a:rPr lang="en-US" altLang="ja-JP" sz="1000" u="none">
              <a:solidFill>
                <a:schemeClr val="dk1"/>
              </a:solidFill>
              <a:effectLst/>
              <a:latin typeface="+mn-lt"/>
              <a:ea typeface="+mn-ea"/>
              <a:cs typeface="+mn-cs"/>
            </a:rPr>
            <a:t>25</a:t>
          </a:r>
          <a:r>
            <a:rPr lang="ja-JP" altLang="ja-JP" sz="1000" u="none">
              <a:solidFill>
                <a:schemeClr val="dk1"/>
              </a:solidFill>
              <a:effectLst/>
              <a:latin typeface="+mn-lt"/>
              <a:ea typeface="+mn-ea"/>
              <a:cs typeface="+mn-cs"/>
            </a:rPr>
            <a:t>年度は，</a:t>
          </a:r>
          <a:r>
            <a:rPr lang="en-US" altLang="ja-JP" sz="1000" u="none">
              <a:solidFill>
                <a:schemeClr val="dk1"/>
              </a:solidFill>
              <a:effectLst/>
              <a:latin typeface="+mn-lt"/>
              <a:ea typeface="+mn-ea"/>
              <a:cs typeface="+mn-cs"/>
            </a:rPr>
            <a:t>0.62</a:t>
          </a:r>
          <a:r>
            <a:rPr lang="ja-JP" altLang="ja-JP" sz="1000" u="none">
              <a:solidFill>
                <a:schemeClr val="dk1"/>
              </a:solidFill>
              <a:effectLst/>
              <a:latin typeface="+mn-lt"/>
              <a:ea typeface="+mn-ea"/>
              <a:cs typeface="+mn-cs"/>
            </a:rPr>
            <a:t>ポイント減の</a:t>
          </a:r>
          <a:r>
            <a:rPr lang="en-US" altLang="ja-JP" sz="1000" u="none">
              <a:solidFill>
                <a:schemeClr val="dk1"/>
              </a:solidFill>
              <a:effectLst/>
              <a:latin typeface="+mn-lt"/>
              <a:ea typeface="+mn-ea"/>
              <a:cs typeface="+mn-cs"/>
            </a:rPr>
            <a:t>0.60%</a:t>
          </a:r>
          <a:r>
            <a:rPr lang="ja-JP" altLang="ja-JP" sz="1000" u="none">
              <a:solidFill>
                <a:schemeClr val="dk1"/>
              </a:solidFill>
              <a:effectLst/>
              <a:latin typeface="+mn-lt"/>
              <a:ea typeface="+mn-ea"/>
              <a:cs typeface="+mn-cs"/>
            </a:rPr>
            <a:t>となっている。</a:t>
          </a:r>
        </a:p>
        <a:p>
          <a:r>
            <a:rPr lang="ja-JP" altLang="ja-JP" sz="1000">
              <a:solidFill>
                <a:schemeClr val="dk1"/>
              </a:solidFill>
              <a:effectLst/>
              <a:latin typeface="+mn-lt"/>
              <a:ea typeface="+mn-ea"/>
              <a:cs typeface="+mn-cs"/>
            </a:rPr>
            <a:t>　財政調整基金残高は</a:t>
          </a:r>
          <a:r>
            <a:rPr lang="ja-JP" altLang="ja-JP" sz="1000" b="0">
              <a:solidFill>
                <a:sysClr val="windowText" lastClr="000000"/>
              </a:solidFill>
              <a:effectLst/>
              <a:latin typeface="+mn-lt"/>
              <a:ea typeface="+mn-ea"/>
              <a:cs typeface="+mn-cs"/>
            </a:rPr>
            <a:t>，</a:t>
          </a:r>
          <a:r>
            <a:rPr lang="en-US" altLang="ja-JP" sz="1000" b="0">
              <a:solidFill>
                <a:sysClr val="windowText" lastClr="000000"/>
              </a:solidFill>
              <a:effectLst/>
              <a:latin typeface="+mn-lt"/>
              <a:ea typeface="+mn-ea"/>
              <a:cs typeface="+mn-cs"/>
            </a:rPr>
            <a:t>0.43</a:t>
          </a:r>
          <a:r>
            <a:rPr lang="ja-JP" altLang="en-US" sz="1000" b="0">
              <a:solidFill>
                <a:sysClr val="windowText" lastClr="000000"/>
              </a:solidFill>
              <a:effectLst/>
              <a:latin typeface="+mn-lt"/>
              <a:ea typeface="+mn-ea"/>
              <a:cs typeface="+mn-cs"/>
            </a:rPr>
            <a:t>ポイント増の</a:t>
          </a:r>
          <a:r>
            <a:rPr lang="en-US" altLang="ja-JP" sz="1000" b="0">
              <a:solidFill>
                <a:sysClr val="windowText" lastClr="000000"/>
              </a:solidFill>
              <a:effectLst/>
              <a:latin typeface="+mn-lt"/>
              <a:ea typeface="+mn-ea"/>
              <a:cs typeface="+mn-cs"/>
            </a:rPr>
            <a:t>0.43</a:t>
          </a:r>
          <a:r>
            <a:rPr lang="ja-JP" altLang="en-US" sz="1000" b="0">
              <a:solidFill>
                <a:sysClr val="windowText" lastClr="000000"/>
              </a:solidFill>
              <a:effectLst/>
              <a:latin typeface="+mn-lt"/>
              <a:ea typeface="+mn-ea"/>
              <a:cs typeface="+mn-cs"/>
            </a:rPr>
            <a:t>ポイントとなっている。これは，平成</a:t>
          </a:r>
          <a:r>
            <a:rPr lang="en-US" altLang="ja-JP" sz="1000" b="0">
              <a:solidFill>
                <a:sysClr val="windowText" lastClr="000000"/>
              </a:solidFill>
              <a:effectLst/>
              <a:latin typeface="+mn-lt"/>
              <a:ea typeface="+mn-ea"/>
              <a:cs typeface="+mn-cs"/>
            </a:rPr>
            <a:t>28</a:t>
          </a:r>
          <a:r>
            <a:rPr lang="ja-JP" altLang="en-US" sz="1000" b="0">
              <a:solidFill>
                <a:sysClr val="windowText" lastClr="000000"/>
              </a:solidFill>
              <a:effectLst/>
              <a:latin typeface="+mn-lt"/>
              <a:ea typeface="+mn-ea"/>
              <a:cs typeface="+mn-cs"/>
            </a:rPr>
            <a:t>年度以降，退職手当債が廃止となる一方，退職手当が高止まりすることから，財源確保が必要であため，</a:t>
          </a:r>
          <a:r>
            <a:rPr lang="en-US" altLang="ja-JP" sz="1000" b="0">
              <a:solidFill>
                <a:sysClr val="windowText" lastClr="000000"/>
              </a:solidFill>
              <a:effectLst/>
              <a:latin typeface="+mn-lt"/>
              <a:ea typeface="+mn-ea"/>
              <a:cs typeface="+mn-cs"/>
            </a:rPr>
            <a:t>2,628</a:t>
          </a:r>
          <a:r>
            <a:rPr lang="ja-JP" altLang="en-US" sz="1000" b="0">
              <a:solidFill>
                <a:sysClr val="windowText" lastClr="000000"/>
              </a:solidFill>
              <a:effectLst/>
              <a:latin typeface="+mn-lt"/>
              <a:ea typeface="+mn-ea"/>
              <a:cs typeface="+mn-cs"/>
            </a:rPr>
            <a:t>百万円の積立を行ったことによるものである。</a:t>
          </a:r>
          <a:endParaRPr lang="ja-JP" altLang="ja-JP" sz="1000" b="0" strike="sngStrike" baseline="0">
            <a:solidFill>
              <a:sysClr val="windowText" lastClr="000000"/>
            </a:solidFill>
            <a:effectLst/>
            <a:latin typeface="+mn-lt"/>
            <a:ea typeface="+mn-ea"/>
            <a:cs typeface="+mn-cs"/>
          </a:endParaRPr>
        </a:p>
        <a:p>
          <a:r>
            <a:rPr lang="ja-JP" altLang="ja-JP" sz="1000">
              <a:solidFill>
                <a:schemeClr val="dk1"/>
              </a:solidFill>
              <a:effectLst/>
              <a:latin typeface="+mn-lt"/>
              <a:ea typeface="+mn-ea"/>
              <a:cs typeface="+mn-cs"/>
            </a:rPr>
            <a:t>○今後の対応</a:t>
          </a:r>
        </a:p>
        <a:p>
          <a:r>
            <a:rPr lang="ja-JP" altLang="ja-JP" sz="1000">
              <a:solidFill>
                <a:schemeClr val="dk1"/>
              </a:solidFill>
              <a:effectLst/>
              <a:latin typeface="+mn-lt"/>
              <a:ea typeface="+mn-ea"/>
              <a:cs typeface="+mn-cs"/>
            </a:rPr>
            <a:t>　引き続き，歳入面では県税滞納額の縮減や課税の適正化に努めるほか，行政財産を活用し一層の自主財源確保に努めていく。また，歳出面では，職員数の適正化等により人件費総額を抑制するとともに，公共投資の縮減・重点化により，公共投資に充てる県債の発行額を抑制し，併せて，事業のスクラップ・アンド・ビルドや補助金等の見直し，維持管理経費の削減に継続して取り組むことで，歳出の抑制に努めていく。</a:t>
          </a:r>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○現状</a:t>
          </a:r>
          <a:endParaRPr lang="ja-JP" altLang="ja-JP" sz="1400">
            <a:effectLst/>
          </a:endParaRPr>
        </a:p>
        <a:p>
          <a:pPr rtl="0"/>
          <a:r>
            <a:rPr lang="ja-JP" altLang="ja-JP" sz="1100" b="0" i="0" baseline="0">
              <a:solidFill>
                <a:schemeClr val="dk1"/>
              </a:solidFill>
              <a:effectLst/>
              <a:latin typeface="+mn-lt"/>
              <a:ea typeface="+mn-ea"/>
              <a:cs typeface="+mn-cs"/>
            </a:rPr>
            <a:t>　一般会計及び全ての特別会計で赤字が生じていない。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引き続き，各会計で適正な財政運営，企業経営を行っていく。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本文"/>
              <a:ea typeface="ＭＳ ゴシック" pitchFamily="49" charset="-128"/>
            </a:rPr>
            <a:t>○現状</a:t>
          </a:r>
        </a:p>
        <a:p>
          <a:r>
            <a:rPr kumimoji="1" lang="ja-JP" altLang="en-US" sz="1100">
              <a:latin typeface="ＭＳ Ｐゴシック 本文"/>
              <a:ea typeface="ＭＳ ゴシック" pitchFamily="49" charset="-128"/>
            </a:rPr>
            <a:t>　平成</a:t>
          </a:r>
          <a:r>
            <a:rPr kumimoji="1" lang="en-US" altLang="ja-JP" sz="1100">
              <a:latin typeface="ＭＳ Ｐゴシック 本文"/>
              <a:ea typeface="ＭＳ ゴシック" pitchFamily="49" charset="-128"/>
            </a:rPr>
            <a:t>11</a:t>
          </a:r>
          <a:r>
            <a:rPr kumimoji="1" lang="ja-JP" altLang="en-US" sz="1100">
              <a:latin typeface="ＭＳ Ｐゴシック 本文"/>
              <a:ea typeface="ＭＳ ゴシック" pitchFamily="49" charset="-128"/>
            </a:rPr>
            <a:t>年度以降，公共投資の縮減・重点化に務めた結果，公共投資等に充てた県債に係る公債費は減少傾向にあるが，平成</a:t>
          </a:r>
          <a:r>
            <a:rPr kumimoji="1" lang="en-US" altLang="ja-JP" sz="1100">
              <a:latin typeface="ＭＳ Ｐゴシック 本文"/>
              <a:ea typeface="ＭＳ ゴシック" pitchFamily="49" charset="-128"/>
            </a:rPr>
            <a:t>25</a:t>
          </a:r>
          <a:r>
            <a:rPr kumimoji="1" lang="ja-JP" altLang="en-US" sz="1100">
              <a:latin typeface="ＭＳ Ｐゴシック 本文"/>
              <a:ea typeface="ＭＳ ゴシック" pitchFamily="49" charset="-128"/>
            </a:rPr>
            <a:t>年度においては臨時財政対策債に係る元利償還金が増加した。</a:t>
          </a:r>
        </a:p>
        <a:p>
          <a:r>
            <a:rPr kumimoji="1" lang="ja-JP" altLang="en-US" sz="1100">
              <a:latin typeface="ＭＳ Ｐゴシック 本文"/>
              <a:ea typeface="ＭＳ ゴシック" pitchFamily="49" charset="-128"/>
            </a:rPr>
            <a:t>　一方で，減債基金積立不足額が減少したことなどにより，実質公債費比率の分子は前年度よりも減となった。</a:t>
          </a:r>
        </a:p>
        <a:p>
          <a:endParaRPr kumimoji="1" lang="en-US" altLang="ja-JP" sz="1100">
            <a:latin typeface="ＭＳ Ｐゴシック 本文"/>
            <a:ea typeface="ＭＳ ゴシック" pitchFamily="49" charset="-128"/>
          </a:endParaRPr>
        </a:p>
        <a:p>
          <a:r>
            <a:rPr kumimoji="1" lang="ja-JP" altLang="en-US" sz="1100">
              <a:latin typeface="ＭＳ Ｐゴシック 本文"/>
              <a:ea typeface="ＭＳ ゴシック" pitchFamily="49" charset="-128"/>
            </a:rPr>
            <a:t>○今後の対応</a:t>
          </a:r>
        </a:p>
        <a:p>
          <a:r>
            <a:rPr kumimoji="1" lang="ja-JP" altLang="en-US" sz="1100">
              <a:latin typeface="ＭＳ Ｐゴシック 本文"/>
              <a:ea typeface="ＭＳ ゴシック" pitchFamily="49" charset="-128"/>
            </a:rPr>
            <a:t>　引き続き公共投資の縮減・重点化等に努めることにより，公債費負担及び実質公債費比率の改善を図る。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・一般会計等に係る地方債現在高</a:t>
          </a:r>
          <a:endParaRPr lang="ja-JP" altLang="ja-JP" sz="1400">
            <a:effectLst/>
          </a:endParaRPr>
        </a:p>
        <a:p>
          <a:r>
            <a:rPr lang="ja-JP" altLang="ja-JP" sz="1100">
              <a:solidFill>
                <a:schemeClr val="dk1"/>
              </a:solidFill>
              <a:effectLst/>
              <a:latin typeface="+mn-lt"/>
              <a:ea typeface="+mn-ea"/>
              <a:cs typeface="+mn-cs"/>
            </a:rPr>
            <a:t>　地方交付税の代替財源として発行が認められている臨時財政対策債の残高が増加したため，全体では増加している。</a:t>
          </a:r>
          <a:endParaRPr lang="ja-JP" altLang="ja-JP" sz="1400">
            <a:effectLst/>
          </a:endParaRPr>
        </a:p>
        <a:p>
          <a:r>
            <a:rPr lang="ja-JP" altLang="ja-JP" sz="1100">
              <a:solidFill>
                <a:schemeClr val="dk1"/>
              </a:solidFill>
              <a:effectLst/>
              <a:latin typeface="+mn-lt"/>
              <a:ea typeface="+mn-ea"/>
              <a:cs typeface="+mn-cs"/>
            </a:rPr>
            <a:t>・債務負担行為に基づく支出予定額</a:t>
          </a:r>
          <a:endParaRPr lang="ja-JP" altLang="ja-JP" sz="1400">
            <a:effectLst/>
          </a:endParaRPr>
        </a:p>
        <a:p>
          <a:r>
            <a:rPr lang="ja-JP" altLang="ja-JP" sz="1100">
              <a:solidFill>
                <a:schemeClr val="dk1"/>
              </a:solidFill>
              <a:effectLst/>
              <a:latin typeface="+mn-lt"/>
              <a:ea typeface="+mn-ea"/>
              <a:cs typeface="+mn-cs"/>
            </a:rPr>
            <a:t>　公共工業団地造成に係る県負担分の計画的な償還及び繰上償還により，支出予定額が減となっている。</a:t>
          </a:r>
          <a:endParaRPr lang="ja-JP" altLang="ja-JP" sz="1400">
            <a:effectLst/>
          </a:endParaRPr>
        </a:p>
        <a:p>
          <a:r>
            <a:rPr lang="ja-JP" altLang="ja-JP" sz="1100">
              <a:solidFill>
                <a:schemeClr val="dk1"/>
              </a:solidFill>
              <a:effectLst/>
              <a:latin typeface="+mn-lt"/>
              <a:ea typeface="+mn-ea"/>
              <a:cs typeface="+mn-cs"/>
            </a:rPr>
            <a:t>・公営企業債等繰入見込額</a:t>
          </a:r>
          <a:endParaRPr lang="ja-JP" altLang="ja-JP" sz="1400">
            <a:effectLst/>
          </a:endParaRPr>
        </a:p>
        <a:p>
          <a:r>
            <a:rPr lang="ja-JP" altLang="ja-JP" sz="1100">
              <a:solidFill>
                <a:schemeClr val="dk1"/>
              </a:solidFill>
              <a:effectLst/>
              <a:latin typeface="+mn-lt"/>
              <a:ea typeface="+mn-ea"/>
              <a:cs typeface="+mn-cs"/>
            </a:rPr>
            <a:t>　港湾事業特別会計等に係る県負担分の計画的な償還及び繰上償還により，公営企業債に充てる一般会計等からの繰入見込額が減となっている。</a:t>
          </a:r>
          <a:endParaRPr lang="ja-JP" altLang="ja-JP" sz="1400">
            <a:effectLst/>
          </a:endParaRPr>
        </a:p>
        <a:p>
          <a:r>
            <a:rPr lang="ja-JP" altLang="ja-JP" sz="1100">
              <a:solidFill>
                <a:schemeClr val="dk1"/>
              </a:solidFill>
              <a:effectLst/>
              <a:latin typeface="+mn-lt"/>
              <a:ea typeface="+mn-ea"/>
              <a:cs typeface="+mn-cs"/>
            </a:rPr>
            <a:t>・退職手当負担見込額</a:t>
          </a:r>
          <a:endParaRPr lang="ja-JP" altLang="ja-JP" sz="1400">
            <a:effectLst/>
          </a:endParaRPr>
        </a:p>
        <a:p>
          <a:r>
            <a:rPr lang="ja-JP" altLang="ja-JP" sz="1100">
              <a:solidFill>
                <a:schemeClr val="dk1"/>
              </a:solidFill>
              <a:effectLst/>
              <a:latin typeface="+mn-lt"/>
              <a:ea typeface="+mn-ea"/>
              <a:cs typeface="+mn-cs"/>
            </a:rPr>
            <a:t>　職員数の減及び退職手当支給率の減により，退職手当の支給予定額が減となっている。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ja-JP" sz="1100">
              <a:solidFill>
                <a:schemeClr val="dk1"/>
              </a:solidFill>
              <a:effectLst/>
              <a:latin typeface="+mn-lt"/>
              <a:ea typeface="+mn-ea"/>
              <a:cs typeface="+mn-cs"/>
            </a:rPr>
            <a:t>　公共投資の縮減・重点化により，公共投資に充てる県債残高の縮減や，職員数の適正化等による人件費総額の抑制，保有土地等に係る将来負担額の計画的な解消を進め，比率の更なる改善を図っていく。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AQ10" sqref="AQ10:AY10"/>
    </sheetView>
  </sheetViews>
  <sheetFormatPr defaultColWidth="0" defaultRowHeight="10.8" zeroHeight="1" x14ac:dyDescent="0.2"/>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x14ac:dyDescent="0.2">
      <c r="A1" s="112"/>
      <c r="B1" s="542" t="s">
        <v>60</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 thickBot="1" x14ac:dyDescent="0.25">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5">
      <c r="A3" s="113"/>
      <c r="B3" s="543" t="s">
        <v>62</v>
      </c>
      <c r="C3" s="506"/>
      <c r="D3" s="507"/>
      <c r="E3" s="507"/>
      <c r="F3" s="507"/>
      <c r="G3" s="507"/>
      <c r="H3" s="507"/>
      <c r="I3" s="507"/>
      <c r="J3" s="507"/>
      <c r="K3" s="507"/>
      <c r="L3" s="507" t="s">
        <v>63</v>
      </c>
      <c r="M3" s="507"/>
      <c r="N3" s="507"/>
      <c r="O3" s="507"/>
      <c r="P3" s="507"/>
      <c r="Q3" s="507"/>
      <c r="R3" s="508"/>
      <c r="S3" s="508"/>
      <c r="T3" s="508"/>
      <c r="U3" s="508"/>
      <c r="V3" s="509"/>
      <c r="W3" s="545" t="s">
        <v>64</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65</v>
      </c>
      <c r="BO3" s="505"/>
      <c r="BP3" s="505"/>
      <c r="BQ3" s="505"/>
      <c r="BR3" s="505"/>
      <c r="BS3" s="505"/>
      <c r="BT3" s="505"/>
      <c r="BU3" s="549"/>
      <c r="BV3" s="504" t="s">
        <v>66</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67</v>
      </c>
      <c r="CU3" s="505"/>
      <c r="CV3" s="505"/>
      <c r="CW3" s="505"/>
      <c r="CX3" s="505"/>
      <c r="CY3" s="505"/>
      <c r="CZ3" s="505"/>
      <c r="DA3" s="549"/>
      <c r="DB3" s="504" t="s">
        <v>68</v>
      </c>
      <c r="DC3" s="505"/>
      <c r="DD3" s="505"/>
      <c r="DE3" s="505"/>
      <c r="DF3" s="505"/>
      <c r="DG3" s="505"/>
      <c r="DH3" s="505"/>
      <c r="DI3" s="549"/>
      <c r="DJ3" s="112"/>
      <c r="DK3" s="112"/>
      <c r="DL3" s="112"/>
      <c r="DM3" s="112"/>
      <c r="DN3" s="112"/>
      <c r="DO3" s="112"/>
    </row>
    <row r="4" spans="1:119" ht="18.75" customHeight="1" x14ac:dyDescent="0.2">
      <c r="A4" s="113"/>
      <c r="B4" s="544"/>
      <c r="C4" s="494"/>
      <c r="D4" s="510"/>
      <c r="E4" s="510"/>
      <c r="F4" s="510"/>
      <c r="G4" s="510"/>
      <c r="H4" s="510"/>
      <c r="I4" s="510"/>
      <c r="J4" s="510"/>
      <c r="K4" s="510"/>
      <c r="L4" s="510"/>
      <c r="M4" s="510"/>
      <c r="N4" s="510"/>
      <c r="O4" s="510"/>
      <c r="P4" s="510"/>
      <c r="Q4" s="510"/>
      <c r="R4" s="511"/>
      <c r="S4" s="511"/>
      <c r="T4" s="511"/>
      <c r="U4" s="511"/>
      <c r="V4" s="512"/>
      <c r="W4" s="456" t="s">
        <v>69</v>
      </c>
      <c r="X4" s="515"/>
      <c r="Y4" s="516"/>
      <c r="Z4" s="465" t="s">
        <v>1</v>
      </c>
      <c r="AA4" s="466"/>
      <c r="AB4" s="466"/>
      <c r="AC4" s="466"/>
      <c r="AD4" s="466"/>
      <c r="AE4" s="466"/>
      <c r="AF4" s="466"/>
      <c r="AG4" s="466"/>
      <c r="AH4" s="467"/>
      <c r="AI4" s="465" t="s">
        <v>70</v>
      </c>
      <c r="AJ4" s="523"/>
      <c r="AK4" s="523"/>
      <c r="AL4" s="523"/>
      <c r="AM4" s="523"/>
      <c r="AN4" s="523"/>
      <c r="AO4" s="523"/>
      <c r="AP4" s="524"/>
      <c r="AQ4" s="471" t="s">
        <v>71</v>
      </c>
      <c r="AR4" s="472"/>
      <c r="AS4" s="523"/>
      <c r="AT4" s="523"/>
      <c r="AU4" s="523"/>
      <c r="AV4" s="523"/>
      <c r="AW4" s="523"/>
      <c r="AX4" s="523"/>
      <c r="AY4" s="528"/>
      <c r="AZ4" s="377" t="s">
        <v>72</v>
      </c>
      <c r="BA4" s="378"/>
      <c r="BB4" s="378"/>
      <c r="BC4" s="378"/>
      <c r="BD4" s="378"/>
      <c r="BE4" s="378"/>
      <c r="BF4" s="378"/>
      <c r="BG4" s="378"/>
      <c r="BH4" s="378"/>
      <c r="BI4" s="378"/>
      <c r="BJ4" s="378"/>
      <c r="BK4" s="378"/>
      <c r="BL4" s="378"/>
      <c r="BM4" s="379"/>
      <c r="BN4" s="380">
        <v>1099143428</v>
      </c>
      <c r="BO4" s="381"/>
      <c r="BP4" s="381"/>
      <c r="BQ4" s="381"/>
      <c r="BR4" s="381"/>
      <c r="BS4" s="381"/>
      <c r="BT4" s="381"/>
      <c r="BU4" s="382"/>
      <c r="BV4" s="380">
        <v>1134971865</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50">
        <v>0.6</v>
      </c>
      <c r="CU4" s="551"/>
      <c r="CV4" s="551"/>
      <c r="CW4" s="551"/>
      <c r="CX4" s="551"/>
      <c r="CY4" s="551"/>
      <c r="CZ4" s="551"/>
      <c r="DA4" s="552"/>
      <c r="DB4" s="550">
        <v>1.2</v>
      </c>
      <c r="DC4" s="551"/>
      <c r="DD4" s="551"/>
      <c r="DE4" s="551"/>
      <c r="DF4" s="551"/>
      <c r="DG4" s="551"/>
      <c r="DH4" s="551"/>
      <c r="DI4" s="552"/>
      <c r="DJ4" s="112"/>
      <c r="DK4" s="112"/>
      <c r="DL4" s="112"/>
      <c r="DM4" s="112"/>
      <c r="DN4" s="112"/>
      <c r="DO4" s="112"/>
    </row>
    <row r="5" spans="1:119" ht="18.75" customHeight="1" thickBot="1" x14ac:dyDescent="0.25">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74</v>
      </c>
      <c r="BA5" s="384"/>
      <c r="BB5" s="384"/>
      <c r="BC5" s="384"/>
      <c r="BD5" s="384"/>
      <c r="BE5" s="384"/>
      <c r="BF5" s="384"/>
      <c r="BG5" s="384"/>
      <c r="BH5" s="384"/>
      <c r="BI5" s="384"/>
      <c r="BJ5" s="384"/>
      <c r="BK5" s="384"/>
      <c r="BL5" s="384"/>
      <c r="BM5" s="385"/>
      <c r="BN5" s="386">
        <v>1080575842</v>
      </c>
      <c r="BO5" s="387"/>
      <c r="BP5" s="387"/>
      <c r="BQ5" s="387"/>
      <c r="BR5" s="387"/>
      <c r="BS5" s="387"/>
      <c r="BT5" s="387"/>
      <c r="BU5" s="388"/>
      <c r="BV5" s="386">
        <v>1109927483</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90.7</v>
      </c>
      <c r="CU5" s="366"/>
      <c r="CV5" s="366"/>
      <c r="CW5" s="366"/>
      <c r="CX5" s="366"/>
      <c r="CY5" s="366"/>
      <c r="CZ5" s="366"/>
      <c r="DA5" s="367"/>
      <c r="DB5" s="365">
        <v>91.7</v>
      </c>
      <c r="DC5" s="366"/>
      <c r="DD5" s="366"/>
      <c r="DE5" s="366"/>
      <c r="DF5" s="366"/>
      <c r="DG5" s="366"/>
      <c r="DH5" s="366"/>
      <c r="DI5" s="367"/>
      <c r="DJ5" s="112"/>
      <c r="DK5" s="112"/>
      <c r="DL5" s="112"/>
      <c r="DM5" s="112"/>
      <c r="DN5" s="112"/>
      <c r="DO5" s="112"/>
    </row>
    <row r="6" spans="1:119" ht="18.75" customHeight="1" x14ac:dyDescent="0.2">
      <c r="A6" s="113"/>
      <c r="B6" s="504" t="s">
        <v>76</v>
      </c>
      <c r="C6" s="505"/>
      <c r="D6" s="505"/>
      <c r="E6" s="505"/>
      <c r="F6" s="505"/>
      <c r="G6" s="505"/>
      <c r="H6" s="505"/>
      <c r="I6" s="505"/>
      <c r="J6" s="505"/>
      <c r="K6" s="506"/>
      <c r="L6" s="507" t="s">
        <v>77</v>
      </c>
      <c r="M6" s="507"/>
      <c r="N6" s="507"/>
      <c r="O6" s="507"/>
      <c r="P6" s="507"/>
      <c r="Q6" s="507"/>
      <c r="R6" s="508"/>
      <c r="S6" s="508"/>
      <c r="T6" s="508"/>
      <c r="U6" s="508"/>
      <c r="V6" s="509"/>
      <c r="W6" s="517"/>
      <c r="X6" s="518"/>
      <c r="Y6" s="519"/>
      <c r="Z6" s="486" t="s">
        <v>78</v>
      </c>
      <c r="AA6" s="487"/>
      <c r="AB6" s="487"/>
      <c r="AC6" s="487"/>
      <c r="AD6" s="487"/>
      <c r="AE6" s="487"/>
      <c r="AF6" s="487"/>
      <c r="AG6" s="487"/>
      <c r="AH6" s="488"/>
      <c r="AI6" s="411">
        <v>1</v>
      </c>
      <c r="AJ6" s="412"/>
      <c r="AK6" s="412"/>
      <c r="AL6" s="412"/>
      <c r="AM6" s="412"/>
      <c r="AN6" s="412"/>
      <c r="AO6" s="412"/>
      <c r="AP6" s="413"/>
      <c r="AQ6" s="411">
        <v>10720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18567586</v>
      </c>
      <c r="BO6" s="387"/>
      <c r="BP6" s="387"/>
      <c r="BQ6" s="387"/>
      <c r="BR6" s="387"/>
      <c r="BS6" s="387"/>
      <c r="BT6" s="387"/>
      <c r="BU6" s="388"/>
      <c r="BV6" s="386">
        <v>25044382</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9">
        <v>109.3</v>
      </c>
      <c r="CU6" s="540"/>
      <c r="CV6" s="540"/>
      <c r="CW6" s="540"/>
      <c r="CX6" s="540"/>
      <c r="CY6" s="540"/>
      <c r="CZ6" s="540"/>
      <c r="DA6" s="541"/>
      <c r="DB6" s="539">
        <v>109.9</v>
      </c>
      <c r="DC6" s="540"/>
      <c r="DD6" s="540"/>
      <c r="DE6" s="540"/>
      <c r="DF6" s="540"/>
      <c r="DG6" s="540"/>
      <c r="DH6" s="540"/>
      <c r="DI6" s="541"/>
      <c r="DJ6" s="112"/>
      <c r="DK6" s="112"/>
      <c r="DL6" s="112"/>
      <c r="DM6" s="112"/>
      <c r="DN6" s="112"/>
      <c r="DO6" s="112"/>
    </row>
    <row r="7" spans="1:119" ht="18.75" customHeight="1" x14ac:dyDescent="0.2">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81</v>
      </c>
      <c r="AA7" s="487"/>
      <c r="AB7" s="487"/>
      <c r="AC7" s="487"/>
      <c r="AD7" s="487"/>
      <c r="AE7" s="487"/>
      <c r="AF7" s="487"/>
      <c r="AG7" s="487"/>
      <c r="AH7" s="488"/>
      <c r="AI7" s="411">
        <v>2</v>
      </c>
      <c r="AJ7" s="412"/>
      <c r="AK7" s="412"/>
      <c r="AL7" s="412"/>
      <c r="AM7" s="412"/>
      <c r="AN7" s="412"/>
      <c r="AO7" s="412"/>
      <c r="AP7" s="413"/>
      <c r="AQ7" s="411">
        <v>9180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14854196</v>
      </c>
      <c r="BO7" s="387"/>
      <c r="BP7" s="387"/>
      <c r="BQ7" s="387"/>
      <c r="BR7" s="387"/>
      <c r="BS7" s="387"/>
      <c r="BT7" s="387"/>
      <c r="BU7" s="388"/>
      <c r="BV7" s="386">
        <v>17505212</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616027212</v>
      </c>
      <c r="CU7" s="387"/>
      <c r="CV7" s="387"/>
      <c r="CW7" s="387"/>
      <c r="CX7" s="387"/>
      <c r="CY7" s="387"/>
      <c r="CZ7" s="387"/>
      <c r="DA7" s="388"/>
      <c r="DB7" s="386">
        <v>616727869</v>
      </c>
      <c r="DC7" s="387"/>
      <c r="DD7" s="387"/>
      <c r="DE7" s="387"/>
      <c r="DF7" s="387"/>
      <c r="DG7" s="387"/>
      <c r="DH7" s="387"/>
      <c r="DI7" s="388"/>
      <c r="DJ7" s="112"/>
      <c r="DK7" s="112"/>
      <c r="DL7" s="112"/>
      <c r="DM7" s="112"/>
      <c r="DN7" s="112"/>
      <c r="DO7" s="112"/>
    </row>
    <row r="8" spans="1:119" ht="18.75" customHeight="1" thickBot="1" x14ac:dyDescent="0.25">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84</v>
      </c>
      <c r="AA8" s="487"/>
      <c r="AB8" s="487"/>
      <c r="AC8" s="487"/>
      <c r="AD8" s="487"/>
      <c r="AE8" s="487"/>
      <c r="AF8" s="487"/>
      <c r="AG8" s="487"/>
      <c r="AH8" s="488"/>
      <c r="AI8" s="411">
        <v>1</v>
      </c>
      <c r="AJ8" s="412"/>
      <c r="AK8" s="412"/>
      <c r="AL8" s="412"/>
      <c r="AM8" s="412"/>
      <c r="AN8" s="412"/>
      <c r="AO8" s="412"/>
      <c r="AP8" s="413"/>
      <c r="AQ8" s="411">
        <v>7826</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3713390</v>
      </c>
      <c r="BO8" s="387"/>
      <c r="BP8" s="387"/>
      <c r="BQ8" s="387"/>
      <c r="BR8" s="387"/>
      <c r="BS8" s="387"/>
      <c r="BT8" s="387"/>
      <c r="BU8" s="388"/>
      <c r="BV8" s="386">
        <v>7539170</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36">
        <v>0.6069</v>
      </c>
      <c r="CU8" s="537"/>
      <c r="CV8" s="537"/>
      <c r="CW8" s="537"/>
      <c r="CX8" s="537"/>
      <c r="CY8" s="537"/>
      <c r="CZ8" s="537"/>
      <c r="DA8" s="538"/>
      <c r="DB8" s="536">
        <v>0.59309000000000001</v>
      </c>
      <c r="DC8" s="537"/>
      <c r="DD8" s="537"/>
      <c r="DE8" s="537"/>
      <c r="DF8" s="537"/>
      <c r="DG8" s="537"/>
      <c r="DH8" s="537"/>
      <c r="DI8" s="538"/>
      <c r="DJ8" s="112"/>
      <c r="DK8" s="112"/>
      <c r="DL8" s="112"/>
      <c r="DM8" s="112"/>
      <c r="DN8" s="112"/>
      <c r="DO8" s="112"/>
    </row>
    <row r="9" spans="1:119" ht="18.75" customHeight="1" thickBot="1" x14ac:dyDescent="0.25">
      <c r="A9" s="113"/>
      <c r="B9" s="492" t="s">
        <v>87</v>
      </c>
      <c r="C9" s="466"/>
      <c r="D9" s="466"/>
      <c r="E9" s="466"/>
      <c r="F9" s="466"/>
      <c r="G9" s="466"/>
      <c r="H9" s="466"/>
      <c r="I9" s="466"/>
      <c r="J9" s="466"/>
      <c r="K9" s="467"/>
      <c r="L9" s="498" t="s">
        <v>88</v>
      </c>
      <c r="M9" s="499"/>
      <c r="N9" s="499"/>
      <c r="O9" s="499"/>
      <c r="P9" s="499"/>
      <c r="Q9" s="500"/>
      <c r="R9" s="501">
        <v>2969770</v>
      </c>
      <c r="S9" s="502"/>
      <c r="T9" s="502"/>
      <c r="U9" s="502"/>
      <c r="V9" s="503"/>
      <c r="W9" s="517"/>
      <c r="X9" s="518"/>
      <c r="Y9" s="519"/>
      <c r="Z9" s="486" t="s">
        <v>89</v>
      </c>
      <c r="AA9" s="487"/>
      <c r="AB9" s="487"/>
      <c r="AC9" s="487"/>
      <c r="AD9" s="487"/>
      <c r="AE9" s="487"/>
      <c r="AF9" s="487"/>
      <c r="AG9" s="487"/>
      <c r="AH9" s="488"/>
      <c r="AI9" s="411">
        <v>1</v>
      </c>
      <c r="AJ9" s="412"/>
      <c r="AK9" s="412"/>
      <c r="AL9" s="412"/>
      <c r="AM9" s="412"/>
      <c r="AN9" s="412"/>
      <c r="AO9" s="412"/>
      <c r="AP9" s="413"/>
      <c r="AQ9" s="411">
        <v>9100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-3825780</v>
      </c>
      <c r="BO9" s="387"/>
      <c r="BP9" s="387"/>
      <c r="BQ9" s="387"/>
      <c r="BR9" s="387"/>
      <c r="BS9" s="387"/>
      <c r="BT9" s="387"/>
      <c r="BU9" s="388"/>
      <c r="BV9" s="386">
        <v>1555268</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19.2</v>
      </c>
      <c r="CU9" s="366"/>
      <c r="CV9" s="366"/>
      <c r="CW9" s="366"/>
      <c r="CX9" s="366"/>
      <c r="CY9" s="366"/>
      <c r="CZ9" s="366"/>
      <c r="DA9" s="367"/>
      <c r="DB9" s="365">
        <v>19.3</v>
      </c>
      <c r="DC9" s="366"/>
      <c r="DD9" s="366"/>
      <c r="DE9" s="366"/>
      <c r="DF9" s="366"/>
      <c r="DG9" s="366"/>
      <c r="DH9" s="366"/>
      <c r="DI9" s="367"/>
      <c r="DJ9" s="112"/>
      <c r="DK9" s="112"/>
      <c r="DL9" s="112"/>
      <c r="DM9" s="112"/>
      <c r="DN9" s="112"/>
      <c r="DO9" s="112"/>
    </row>
    <row r="10" spans="1:119" ht="18.75" customHeight="1" x14ac:dyDescent="0.2">
      <c r="A10" s="113"/>
      <c r="B10" s="493"/>
      <c r="C10" s="355"/>
      <c r="D10" s="355"/>
      <c r="E10" s="355"/>
      <c r="F10" s="355"/>
      <c r="G10" s="355"/>
      <c r="H10" s="355"/>
      <c r="I10" s="355"/>
      <c r="J10" s="355"/>
      <c r="K10" s="494"/>
      <c r="L10" s="408" t="s">
        <v>92</v>
      </c>
      <c r="M10" s="409"/>
      <c r="N10" s="409"/>
      <c r="O10" s="409"/>
      <c r="P10" s="409"/>
      <c r="Q10" s="410"/>
      <c r="R10" s="411">
        <v>2975167</v>
      </c>
      <c r="S10" s="412"/>
      <c r="T10" s="412"/>
      <c r="U10" s="412"/>
      <c r="V10" s="414"/>
      <c r="W10" s="517"/>
      <c r="X10" s="518"/>
      <c r="Y10" s="519"/>
      <c r="Z10" s="486" t="s">
        <v>93</v>
      </c>
      <c r="AA10" s="487"/>
      <c r="AB10" s="487"/>
      <c r="AC10" s="487"/>
      <c r="AD10" s="487"/>
      <c r="AE10" s="487"/>
      <c r="AF10" s="487"/>
      <c r="AG10" s="487"/>
      <c r="AH10" s="488"/>
      <c r="AI10" s="411">
        <v>1</v>
      </c>
      <c r="AJ10" s="412"/>
      <c r="AK10" s="412"/>
      <c r="AL10" s="412"/>
      <c r="AM10" s="412"/>
      <c r="AN10" s="412"/>
      <c r="AO10" s="412"/>
      <c r="AP10" s="413"/>
      <c r="AQ10" s="411">
        <v>8000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2627851</v>
      </c>
      <c r="BO10" s="387"/>
      <c r="BP10" s="387"/>
      <c r="BQ10" s="387"/>
      <c r="BR10" s="387"/>
      <c r="BS10" s="387"/>
      <c r="BT10" s="387"/>
      <c r="BU10" s="388"/>
      <c r="BV10" s="386" t="s">
        <v>95</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5">
      <c r="A11" s="113"/>
      <c r="B11" s="495"/>
      <c r="C11" s="496"/>
      <c r="D11" s="496"/>
      <c r="E11" s="496"/>
      <c r="F11" s="496"/>
      <c r="G11" s="496"/>
      <c r="H11" s="496"/>
      <c r="I11" s="496"/>
      <c r="J11" s="496"/>
      <c r="K11" s="497"/>
      <c r="L11" s="530" t="s">
        <v>97</v>
      </c>
      <c r="M11" s="531"/>
      <c r="N11" s="531"/>
      <c r="O11" s="531"/>
      <c r="P11" s="531"/>
      <c r="Q11" s="532"/>
      <c r="R11" s="533" t="s">
        <v>98</v>
      </c>
      <c r="S11" s="534"/>
      <c r="T11" s="534"/>
      <c r="U11" s="534"/>
      <c r="V11" s="535"/>
      <c r="W11" s="520"/>
      <c r="X11" s="521"/>
      <c r="Y11" s="522"/>
      <c r="Z11" s="486" t="s">
        <v>99</v>
      </c>
      <c r="AA11" s="487"/>
      <c r="AB11" s="487"/>
      <c r="AC11" s="487"/>
      <c r="AD11" s="487"/>
      <c r="AE11" s="487"/>
      <c r="AF11" s="487"/>
      <c r="AG11" s="487"/>
      <c r="AH11" s="488"/>
      <c r="AI11" s="411">
        <v>63</v>
      </c>
      <c r="AJ11" s="412"/>
      <c r="AK11" s="412"/>
      <c r="AL11" s="412"/>
      <c r="AM11" s="412"/>
      <c r="AN11" s="412"/>
      <c r="AO11" s="412"/>
      <c r="AP11" s="413"/>
      <c r="AQ11" s="411">
        <v>7500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v>317</v>
      </c>
      <c r="BO11" s="387"/>
      <c r="BP11" s="387"/>
      <c r="BQ11" s="387"/>
      <c r="BR11" s="387"/>
      <c r="BS11" s="387"/>
      <c r="BT11" s="387"/>
      <c r="BU11" s="388"/>
      <c r="BV11" s="386">
        <v>578</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95</v>
      </c>
      <c r="CU11" s="437"/>
      <c r="CV11" s="437"/>
      <c r="CW11" s="437"/>
      <c r="CX11" s="437"/>
      <c r="CY11" s="437"/>
      <c r="CZ11" s="437"/>
      <c r="DA11" s="438"/>
      <c r="DB11" s="436" t="s">
        <v>95</v>
      </c>
      <c r="DC11" s="437"/>
      <c r="DD11" s="437"/>
      <c r="DE11" s="437"/>
      <c r="DF11" s="437"/>
      <c r="DG11" s="437"/>
      <c r="DH11" s="437"/>
      <c r="DI11" s="438"/>
      <c r="DJ11" s="112"/>
      <c r="DK11" s="112"/>
      <c r="DL11" s="112"/>
      <c r="DM11" s="112"/>
      <c r="DN11" s="112"/>
      <c r="DO11" s="112"/>
    </row>
    <row r="12" spans="1:119" ht="18.75" customHeight="1" x14ac:dyDescent="0.2">
      <c r="A12" s="113"/>
      <c r="B12" s="441" t="s">
        <v>102</v>
      </c>
      <c r="C12" s="442"/>
      <c r="D12" s="442"/>
      <c r="E12" s="442"/>
      <c r="F12" s="442"/>
      <c r="G12" s="442"/>
      <c r="H12" s="442"/>
      <c r="I12" s="442"/>
      <c r="J12" s="442"/>
      <c r="K12" s="443"/>
      <c r="L12" s="450" t="s">
        <v>103</v>
      </c>
      <c r="M12" s="451"/>
      <c r="N12" s="451"/>
      <c r="O12" s="451"/>
      <c r="P12" s="451"/>
      <c r="Q12" s="452"/>
      <c r="R12" s="453">
        <v>2993638</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5">
      <c r="A13" s="113"/>
      <c r="B13" s="444"/>
      <c r="C13" s="445"/>
      <c r="D13" s="445"/>
      <c r="E13" s="445"/>
      <c r="F13" s="445"/>
      <c r="G13" s="445"/>
      <c r="H13" s="445"/>
      <c r="I13" s="445"/>
      <c r="J13" s="445"/>
      <c r="K13" s="446"/>
      <c r="L13" s="120"/>
      <c r="M13" s="427" t="s">
        <v>111</v>
      </c>
      <c r="N13" s="428"/>
      <c r="O13" s="428"/>
      <c r="P13" s="428"/>
      <c r="Q13" s="429"/>
      <c r="R13" s="477">
        <v>2944064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-1197612</v>
      </c>
      <c r="BO13" s="387"/>
      <c r="BP13" s="387"/>
      <c r="BQ13" s="387"/>
      <c r="BR13" s="387"/>
      <c r="BS13" s="387"/>
      <c r="BT13" s="387"/>
      <c r="BU13" s="388"/>
      <c r="BV13" s="386">
        <v>1555846</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13.9</v>
      </c>
      <c r="CU13" s="366"/>
      <c r="CV13" s="366"/>
      <c r="CW13" s="366"/>
      <c r="CX13" s="366"/>
      <c r="CY13" s="366"/>
      <c r="CZ13" s="366"/>
      <c r="DA13" s="367"/>
      <c r="DB13" s="365">
        <v>14.1</v>
      </c>
      <c r="DC13" s="366"/>
      <c r="DD13" s="366"/>
      <c r="DE13" s="366"/>
      <c r="DF13" s="366"/>
      <c r="DG13" s="366"/>
      <c r="DH13" s="366"/>
      <c r="DI13" s="367"/>
      <c r="DJ13" s="112"/>
      <c r="DK13" s="112"/>
      <c r="DL13" s="112"/>
      <c r="DM13" s="112"/>
      <c r="DN13" s="112"/>
      <c r="DO13" s="112"/>
    </row>
    <row r="14" spans="1:119" ht="18.75" customHeight="1" thickBot="1" x14ac:dyDescent="0.25">
      <c r="A14" s="113"/>
      <c r="B14" s="444"/>
      <c r="C14" s="445"/>
      <c r="D14" s="445"/>
      <c r="E14" s="445"/>
      <c r="F14" s="445"/>
      <c r="G14" s="445"/>
      <c r="H14" s="445"/>
      <c r="I14" s="445"/>
      <c r="J14" s="445"/>
      <c r="K14" s="446"/>
      <c r="L14" s="421" t="s">
        <v>114</v>
      </c>
      <c r="M14" s="439"/>
      <c r="N14" s="439"/>
      <c r="O14" s="439"/>
      <c r="P14" s="439"/>
      <c r="Q14" s="440"/>
      <c r="R14" s="430">
        <v>2997072</v>
      </c>
      <c r="S14" s="431"/>
      <c r="T14" s="431"/>
      <c r="U14" s="431"/>
      <c r="V14" s="432"/>
      <c r="W14" s="459"/>
      <c r="X14" s="460"/>
      <c r="Y14" s="461"/>
      <c r="Z14" s="408" t="s">
        <v>115</v>
      </c>
      <c r="AA14" s="409"/>
      <c r="AB14" s="409"/>
      <c r="AC14" s="409"/>
      <c r="AD14" s="409"/>
      <c r="AE14" s="409"/>
      <c r="AF14" s="409"/>
      <c r="AG14" s="409"/>
      <c r="AH14" s="410"/>
      <c r="AI14" s="411">
        <v>7113</v>
      </c>
      <c r="AJ14" s="412"/>
      <c r="AK14" s="412"/>
      <c r="AL14" s="412"/>
      <c r="AM14" s="413"/>
      <c r="AN14" s="411">
        <v>24120183</v>
      </c>
      <c r="AO14" s="412"/>
      <c r="AP14" s="412"/>
      <c r="AQ14" s="412"/>
      <c r="AR14" s="412"/>
      <c r="AS14" s="413"/>
      <c r="AT14" s="411">
        <v>3391</v>
      </c>
      <c r="AU14" s="412"/>
      <c r="AV14" s="412"/>
      <c r="AW14" s="412"/>
      <c r="AX14" s="412"/>
      <c r="AY14" s="414"/>
      <c r="AZ14" s="377" t="s">
        <v>116</v>
      </c>
      <c r="BA14" s="378"/>
      <c r="BB14" s="378"/>
      <c r="BC14" s="378"/>
      <c r="BD14" s="378"/>
      <c r="BE14" s="378"/>
      <c r="BF14" s="378"/>
      <c r="BG14" s="378"/>
      <c r="BH14" s="378"/>
      <c r="BI14" s="378"/>
      <c r="BJ14" s="378"/>
      <c r="BK14" s="378"/>
      <c r="BL14" s="378"/>
      <c r="BM14" s="379"/>
      <c r="BN14" s="380">
        <v>274005279</v>
      </c>
      <c r="BO14" s="381"/>
      <c r="BP14" s="381"/>
      <c r="BQ14" s="381"/>
      <c r="BR14" s="381"/>
      <c r="BS14" s="381"/>
      <c r="BT14" s="381"/>
      <c r="BU14" s="382"/>
      <c r="BV14" s="380">
        <v>267152999</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250.1</v>
      </c>
      <c r="CU14" s="392"/>
      <c r="CV14" s="392"/>
      <c r="CW14" s="392"/>
      <c r="CX14" s="392"/>
      <c r="CY14" s="392"/>
      <c r="CZ14" s="392"/>
      <c r="DA14" s="393"/>
      <c r="DB14" s="391">
        <v>263.3</v>
      </c>
      <c r="DC14" s="392"/>
      <c r="DD14" s="392"/>
      <c r="DE14" s="392"/>
      <c r="DF14" s="392"/>
      <c r="DG14" s="392"/>
      <c r="DH14" s="392"/>
      <c r="DI14" s="393"/>
      <c r="DJ14" s="112"/>
      <c r="DK14" s="112"/>
      <c r="DL14" s="112"/>
      <c r="DM14" s="112"/>
      <c r="DN14" s="112"/>
      <c r="DO14" s="112"/>
    </row>
    <row r="15" spans="1:119" ht="18.75" customHeight="1" x14ac:dyDescent="0.2">
      <c r="A15" s="113"/>
      <c r="B15" s="444"/>
      <c r="C15" s="445"/>
      <c r="D15" s="445"/>
      <c r="E15" s="445"/>
      <c r="F15" s="445"/>
      <c r="G15" s="445"/>
      <c r="H15" s="445"/>
      <c r="I15" s="445"/>
      <c r="J15" s="445"/>
      <c r="K15" s="446"/>
      <c r="L15" s="120"/>
      <c r="M15" s="427" t="s">
        <v>111</v>
      </c>
      <c r="N15" s="428"/>
      <c r="O15" s="428"/>
      <c r="P15" s="428"/>
      <c r="Q15" s="429"/>
      <c r="R15" s="430">
        <v>2947879</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437841357</v>
      </c>
      <c r="BO15" s="387"/>
      <c r="BP15" s="387"/>
      <c r="BQ15" s="387"/>
      <c r="BR15" s="387"/>
      <c r="BS15" s="387"/>
      <c r="BT15" s="387"/>
      <c r="BU15" s="388"/>
      <c r="BV15" s="386">
        <v>442554175</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2">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336</v>
      </c>
      <c r="AJ16" s="412"/>
      <c r="AK16" s="412"/>
      <c r="AL16" s="412"/>
      <c r="AM16" s="413"/>
      <c r="AN16" s="411">
        <v>1154160</v>
      </c>
      <c r="AO16" s="412"/>
      <c r="AP16" s="412"/>
      <c r="AQ16" s="412"/>
      <c r="AR16" s="412"/>
      <c r="AS16" s="413"/>
      <c r="AT16" s="411">
        <v>3435</v>
      </c>
      <c r="AU16" s="412"/>
      <c r="AV16" s="412"/>
      <c r="AW16" s="412"/>
      <c r="AX16" s="412"/>
      <c r="AY16" s="414"/>
      <c r="AZ16" s="383" t="s">
        <v>124</v>
      </c>
      <c r="BA16" s="384"/>
      <c r="BB16" s="384"/>
      <c r="BC16" s="384"/>
      <c r="BD16" s="384"/>
      <c r="BE16" s="384"/>
      <c r="BF16" s="384"/>
      <c r="BG16" s="384"/>
      <c r="BH16" s="384"/>
      <c r="BI16" s="384"/>
      <c r="BJ16" s="384"/>
      <c r="BK16" s="384"/>
      <c r="BL16" s="384"/>
      <c r="BM16" s="385"/>
      <c r="BN16" s="386">
        <v>347806579</v>
      </c>
      <c r="BO16" s="387"/>
      <c r="BP16" s="387"/>
      <c r="BQ16" s="387"/>
      <c r="BR16" s="387"/>
      <c r="BS16" s="387"/>
      <c r="BT16" s="387"/>
      <c r="BU16" s="388"/>
      <c r="BV16" s="386">
        <v>339003717</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5">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4752</v>
      </c>
      <c r="AJ17" s="412"/>
      <c r="AK17" s="412"/>
      <c r="AL17" s="412"/>
      <c r="AM17" s="413"/>
      <c r="AN17" s="411">
        <v>15363216</v>
      </c>
      <c r="AO17" s="412"/>
      <c r="AP17" s="412"/>
      <c r="AQ17" s="412"/>
      <c r="AR17" s="412"/>
      <c r="AS17" s="413"/>
      <c r="AT17" s="411">
        <v>3233</v>
      </c>
      <c r="AU17" s="412"/>
      <c r="AV17" s="412"/>
      <c r="AW17" s="412"/>
      <c r="AX17" s="412"/>
      <c r="AY17" s="414"/>
      <c r="AZ17" s="383" t="s">
        <v>128</v>
      </c>
      <c r="BA17" s="384"/>
      <c r="BB17" s="384"/>
      <c r="BC17" s="384"/>
      <c r="BD17" s="384"/>
      <c r="BE17" s="384"/>
      <c r="BF17" s="384"/>
      <c r="BG17" s="384"/>
      <c r="BH17" s="384"/>
      <c r="BI17" s="384"/>
      <c r="BJ17" s="384"/>
      <c r="BK17" s="384"/>
      <c r="BL17" s="384"/>
      <c r="BM17" s="385"/>
      <c r="BN17" s="386">
        <v>559247222</v>
      </c>
      <c r="BO17" s="387"/>
      <c r="BP17" s="387"/>
      <c r="BQ17" s="387"/>
      <c r="BR17" s="387"/>
      <c r="BS17" s="387"/>
      <c r="BT17" s="387"/>
      <c r="BU17" s="388"/>
      <c r="BV17" s="386">
        <v>565690769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5">
      <c r="A18" s="113"/>
      <c r="B18" s="403" t="s">
        <v>129</v>
      </c>
      <c r="C18" s="404"/>
      <c r="D18" s="404"/>
      <c r="E18" s="404"/>
      <c r="F18" s="404"/>
      <c r="G18" s="404"/>
      <c r="H18" s="404"/>
      <c r="I18" s="404"/>
      <c r="J18" s="404"/>
      <c r="K18" s="405"/>
      <c r="L18" s="406">
        <v>6096</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20575</v>
      </c>
      <c r="AJ18" s="412"/>
      <c r="AK18" s="412"/>
      <c r="AL18" s="412"/>
      <c r="AM18" s="413"/>
      <c r="AN18" s="411">
        <v>79230456</v>
      </c>
      <c r="AO18" s="412"/>
      <c r="AP18" s="412"/>
      <c r="AQ18" s="412"/>
      <c r="AR18" s="412"/>
      <c r="AS18" s="413"/>
      <c r="AT18" s="411">
        <v>3851</v>
      </c>
      <c r="AU18" s="412"/>
      <c r="AV18" s="412"/>
      <c r="AW18" s="412"/>
      <c r="AX18" s="412"/>
      <c r="AY18" s="414"/>
      <c r="AZ18" s="394" t="s">
        <v>131</v>
      </c>
      <c r="BA18" s="395"/>
      <c r="BB18" s="395"/>
      <c r="BC18" s="395"/>
      <c r="BD18" s="395"/>
      <c r="BE18" s="395"/>
      <c r="BF18" s="395"/>
      <c r="BG18" s="395"/>
      <c r="BH18" s="395"/>
      <c r="BI18" s="395"/>
      <c r="BJ18" s="395"/>
      <c r="BK18" s="395"/>
      <c r="BL18" s="395"/>
      <c r="BM18" s="396"/>
      <c r="BN18" s="360">
        <v>732083054</v>
      </c>
      <c r="BO18" s="361"/>
      <c r="BP18" s="361"/>
      <c r="BQ18" s="361"/>
      <c r="BR18" s="361"/>
      <c r="BS18" s="361"/>
      <c r="BT18" s="361"/>
      <c r="BU18" s="362"/>
      <c r="BV18" s="360">
        <v>716650081</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5">
      <c r="A19" s="113"/>
      <c r="B19" s="403" t="s">
        <v>132</v>
      </c>
      <c r="C19" s="404"/>
      <c r="D19" s="404"/>
      <c r="E19" s="404"/>
      <c r="F19" s="404"/>
      <c r="G19" s="404"/>
      <c r="H19" s="404"/>
      <c r="I19" s="404"/>
      <c r="J19" s="404"/>
      <c r="K19" s="405"/>
      <c r="L19" s="406">
        <v>491</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95</v>
      </c>
      <c r="AJ19" s="412"/>
      <c r="AK19" s="412"/>
      <c r="AL19" s="412"/>
      <c r="AM19" s="413"/>
      <c r="AN19" s="411" t="s">
        <v>95</v>
      </c>
      <c r="AO19" s="412"/>
      <c r="AP19" s="412"/>
      <c r="AQ19" s="412"/>
      <c r="AR19" s="412"/>
      <c r="AS19" s="413"/>
      <c r="AT19" s="411" t="s">
        <v>95</v>
      </c>
      <c r="AU19" s="412"/>
      <c r="AV19" s="412"/>
      <c r="AW19" s="412"/>
      <c r="AX19" s="412"/>
      <c r="AY19" s="414"/>
      <c r="AZ19" s="377" t="s">
        <v>134</v>
      </c>
      <c r="BA19" s="378"/>
      <c r="BB19" s="378"/>
      <c r="BC19" s="378"/>
      <c r="BD19" s="378"/>
      <c r="BE19" s="378"/>
      <c r="BF19" s="378"/>
      <c r="BG19" s="378"/>
      <c r="BH19" s="378"/>
      <c r="BI19" s="378"/>
      <c r="BJ19" s="378"/>
      <c r="BK19" s="378"/>
      <c r="BL19" s="378"/>
      <c r="BM19" s="379"/>
      <c r="BN19" s="380">
        <v>2122440372</v>
      </c>
      <c r="BO19" s="381"/>
      <c r="BP19" s="381"/>
      <c r="BQ19" s="381"/>
      <c r="BR19" s="381"/>
      <c r="BS19" s="381"/>
      <c r="BT19" s="381"/>
      <c r="BU19" s="382"/>
      <c r="BV19" s="380">
        <v>2073357171</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5">
      <c r="A20" s="113"/>
      <c r="B20" s="403" t="s">
        <v>135</v>
      </c>
      <c r="C20" s="404"/>
      <c r="D20" s="404"/>
      <c r="E20" s="404"/>
      <c r="F20" s="404"/>
      <c r="G20" s="404"/>
      <c r="H20" s="404"/>
      <c r="I20" s="404"/>
      <c r="J20" s="404"/>
      <c r="K20" s="405"/>
      <c r="L20" s="406">
        <v>1088411</v>
      </c>
      <c r="M20" s="407"/>
      <c r="N20" s="407"/>
      <c r="O20" s="407"/>
      <c r="P20" s="407"/>
      <c r="Q20" s="407"/>
      <c r="R20" s="407"/>
      <c r="S20" s="407"/>
      <c r="T20" s="407"/>
      <c r="U20" s="407"/>
      <c r="V20" s="407"/>
      <c r="W20" s="459"/>
      <c r="X20" s="460"/>
      <c r="Y20" s="461"/>
      <c r="Z20" s="408" t="s">
        <v>136</v>
      </c>
      <c r="AA20" s="409"/>
      <c r="AB20" s="409"/>
      <c r="AC20" s="409"/>
      <c r="AD20" s="409"/>
      <c r="AE20" s="409"/>
      <c r="AF20" s="409"/>
      <c r="AG20" s="409"/>
      <c r="AH20" s="410"/>
      <c r="AI20" s="411">
        <v>32440</v>
      </c>
      <c r="AJ20" s="412"/>
      <c r="AK20" s="412"/>
      <c r="AL20" s="412"/>
      <c r="AM20" s="413"/>
      <c r="AN20" s="411">
        <v>118713855</v>
      </c>
      <c r="AO20" s="412"/>
      <c r="AP20" s="412"/>
      <c r="AQ20" s="412"/>
      <c r="AR20" s="412"/>
      <c r="AS20" s="413"/>
      <c r="AT20" s="411">
        <v>3659</v>
      </c>
      <c r="AU20" s="412"/>
      <c r="AV20" s="412"/>
      <c r="AW20" s="412"/>
      <c r="AX20" s="412"/>
      <c r="AY20" s="414"/>
      <c r="AZ20" s="394" t="s">
        <v>137</v>
      </c>
      <c r="BA20" s="395"/>
      <c r="BB20" s="395"/>
      <c r="BC20" s="395"/>
      <c r="BD20" s="395"/>
      <c r="BE20" s="395"/>
      <c r="BF20" s="395"/>
      <c r="BG20" s="395"/>
      <c r="BH20" s="395"/>
      <c r="BI20" s="395"/>
      <c r="BJ20" s="395"/>
      <c r="BK20" s="395"/>
      <c r="BL20" s="395"/>
      <c r="BM20" s="396"/>
      <c r="BN20" s="360">
        <v>543760404</v>
      </c>
      <c r="BO20" s="361"/>
      <c r="BP20" s="361"/>
      <c r="BQ20" s="361"/>
      <c r="BR20" s="361"/>
      <c r="BS20" s="361"/>
      <c r="BT20" s="361"/>
      <c r="BU20" s="362"/>
      <c r="BV20" s="360">
        <v>545785928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5">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138</v>
      </c>
      <c r="AA21" s="398"/>
      <c r="AB21" s="398"/>
      <c r="AC21" s="398"/>
      <c r="AD21" s="398"/>
      <c r="AE21" s="398"/>
      <c r="AF21" s="398"/>
      <c r="AG21" s="398"/>
      <c r="AH21" s="399"/>
      <c r="AI21" s="400">
        <v>101.3</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102083299</v>
      </c>
      <c r="BO21" s="381"/>
      <c r="BP21" s="381"/>
      <c r="BQ21" s="381"/>
      <c r="BR21" s="381"/>
      <c r="BS21" s="381"/>
      <c r="BT21" s="381"/>
      <c r="BU21" s="382"/>
      <c r="BV21" s="380">
        <v>71384602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2">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9630672</v>
      </c>
      <c r="BO22" s="387"/>
      <c r="BP22" s="387"/>
      <c r="BQ22" s="387"/>
      <c r="BR22" s="387"/>
      <c r="BS22" s="387"/>
      <c r="BT22" s="387"/>
      <c r="BU22" s="388"/>
      <c r="BV22" s="386">
        <v>9145992</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2">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3983240</v>
      </c>
      <c r="BO23" s="387"/>
      <c r="BP23" s="387"/>
      <c r="BQ23" s="387"/>
      <c r="BR23" s="387"/>
      <c r="BS23" s="387"/>
      <c r="BT23" s="387"/>
      <c r="BU23" s="388"/>
      <c r="BV23" s="386">
        <v>3982568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5">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t="s">
        <v>95</v>
      </c>
      <c r="BO24" s="361"/>
      <c r="BP24" s="361"/>
      <c r="BQ24" s="361"/>
      <c r="BR24" s="361"/>
      <c r="BS24" s="361"/>
      <c r="BT24" s="361"/>
      <c r="BU24" s="362"/>
      <c r="BV24" s="360" t="s">
        <v>95</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2">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2627936</v>
      </c>
      <c r="BO25" s="381"/>
      <c r="BP25" s="381"/>
      <c r="BQ25" s="381"/>
      <c r="BR25" s="381"/>
      <c r="BS25" s="381"/>
      <c r="BT25" s="381"/>
      <c r="BU25" s="382"/>
      <c r="BV25" s="380">
        <v>85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2">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22083155</v>
      </c>
      <c r="BO26" s="387"/>
      <c r="BP26" s="387"/>
      <c r="BQ26" s="387"/>
      <c r="BR26" s="387"/>
      <c r="BS26" s="387"/>
      <c r="BT26" s="387"/>
      <c r="BU26" s="388"/>
      <c r="BV26" s="386">
        <v>18995840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5">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88865035</v>
      </c>
      <c r="BO27" s="361"/>
      <c r="BP27" s="361"/>
      <c r="BQ27" s="361"/>
      <c r="BR27" s="361"/>
      <c r="BS27" s="361"/>
      <c r="BT27" s="361"/>
      <c r="BU27" s="362"/>
      <c r="BV27" s="360">
        <v>71411123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2">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2">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2">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x14ac:dyDescent="0.2">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競輪事業特別会計</v>
      </c>
      <c r="X31" s="352"/>
      <c r="Y31" s="352"/>
      <c r="Z31" s="352"/>
      <c r="AA31" s="352"/>
      <c r="AB31" s="352"/>
      <c r="AC31" s="352"/>
      <c r="AD31" s="352"/>
      <c r="AE31" s="352"/>
      <c r="AF31" s="352"/>
      <c r="AG31" s="352"/>
      <c r="AH31" s="352"/>
      <c r="AI31" s="352"/>
      <c r="AJ31" s="352"/>
      <c r="AK31" s="352"/>
      <c r="AL31" s="154"/>
      <c r="AM31" s="353">
        <f>IF(AO31="","",MAX(C31:D40,U31:V40)+1)</f>
        <v>13</v>
      </c>
      <c r="AN31" s="353"/>
      <c r="AO31" s="352" t="str">
        <f>IF('各会計、関係団体の財政状況及び健全化判断比率'!B30="","",'各会計、関係団体の財政状況及び健全化判断比率'!B30)</f>
        <v>水道事業会計</v>
      </c>
      <c r="AP31" s="352"/>
      <c r="AQ31" s="352"/>
      <c r="AR31" s="352"/>
      <c r="AS31" s="352"/>
      <c r="AT31" s="352"/>
      <c r="AU31" s="352"/>
      <c r="AV31" s="352"/>
      <c r="AW31" s="352"/>
      <c r="AX31" s="352"/>
      <c r="AY31" s="352"/>
      <c r="AZ31" s="352"/>
      <c r="BA31" s="352"/>
      <c r="BB31" s="352"/>
      <c r="BC31" s="352"/>
      <c r="BD31" s="154"/>
      <c r="BE31" s="353">
        <f>IF(BG31="","",MAX(C31:D40,U31:V40,AM31:AN40)+1)</f>
        <v>19</v>
      </c>
      <c r="BF31" s="353"/>
      <c r="BG31" s="352" t="str">
        <f>IF('各会計、関係団体の財政状況及び健全化判断比率'!B36="","",'各会計、関係団体の財政状況及び健全化判断比率'!B36)</f>
        <v>港湾事業特別会計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21</v>
      </c>
      <c r="CP31" s="353"/>
      <c r="CQ31" s="352" t="str">
        <f>IF('各会計、関係団体の財政状況及び健全化判断比率'!BS7="","",'各会計、関係団体の財政状況及び健全化判断比率'!BS7)</f>
        <v>鹿島臨海鉄道</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2">
      <c r="A32" s="113"/>
      <c r="B32" s="153"/>
      <c r="C32" s="353">
        <f>IF(E32="","",C31+1)</f>
        <v>2</v>
      </c>
      <c r="D32" s="353"/>
      <c r="E32" s="352" t="str">
        <f>IF('各会計、関係団体の財政状況及び健全化判断比率'!B8="","",'各会計、関係団体の財政状況及び健全化判断比率'!B8)</f>
        <v>物品調達特別会計</v>
      </c>
      <c r="F32" s="352"/>
      <c r="G32" s="352"/>
      <c r="H32" s="352"/>
      <c r="I32" s="352"/>
      <c r="J32" s="352"/>
      <c r="K32" s="352"/>
      <c r="L32" s="352"/>
      <c r="M32" s="352"/>
      <c r="N32" s="352"/>
      <c r="O32" s="352"/>
      <c r="P32" s="352"/>
      <c r="Q32" s="352"/>
      <c r="R32" s="352"/>
      <c r="S32" s="352"/>
      <c r="T32" s="154"/>
      <c r="U32" s="353">
        <f t="shared" ref="U32:U40" si="0">IF(W32="","",U31+1)</f>
        <v>12</v>
      </c>
      <c r="V32" s="353"/>
      <c r="W32" s="352" t="str">
        <f>IF('各会計、関係団体の財政状況及び健全化判断比率'!B29="","",'各会計、関係団体の財政状況及び健全化判断比率'!B29)</f>
        <v>県立医療大学付属病院特別会計</v>
      </c>
      <c r="X32" s="352"/>
      <c r="Y32" s="352"/>
      <c r="Z32" s="352"/>
      <c r="AA32" s="352"/>
      <c r="AB32" s="352"/>
      <c r="AC32" s="352"/>
      <c r="AD32" s="352"/>
      <c r="AE32" s="352"/>
      <c r="AF32" s="352"/>
      <c r="AG32" s="352"/>
      <c r="AH32" s="352"/>
      <c r="AI32" s="352"/>
      <c r="AJ32" s="352"/>
      <c r="AK32" s="352"/>
      <c r="AL32" s="154"/>
      <c r="AM32" s="353">
        <f t="shared" ref="AM32:AM40" si="1">IF(AO32="","",AM31+1)</f>
        <v>14</v>
      </c>
      <c r="AN32" s="353"/>
      <c r="AO32" s="352" t="str">
        <f>IF('各会計、関係団体の財政状況及び健全化判断比率'!B31="","",'各会計、関係団体の財政状況及び健全化判断比率'!B31)</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20</v>
      </c>
      <c r="BF32" s="353"/>
      <c r="BG32" s="352" t="str">
        <f>IF('各会計、関係団体の財政状況及び健全化判断比率'!B37="","",'各会計、関係団体の財政状況及び健全化判断比率'!B37)</f>
        <v>都市計画事業土地区画整理事業特別会計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22</v>
      </c>
      <c r="CP32" s="353"/>
      <c r="CQ32" s="352" t="str">
        <f>IF('各会計、関係団体の財政状況及び健全化判断比率'!BS8="","",'各会計、関係団体の財政状況及び健全化判断比率'!BS8)</f>
        <v>グリーンふるさと振興機構</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2">
      <c r="A33" s="113"/>
      <c r="B33" s="153"/>
      <c r="C33" s="353">
        <f>IF(E33="","",C32+1)</f>
        <v>3</v>
      </c>
      <c r="D33" s="353"/>
      <c r="E33" s="352" t="str">
        <f>IF('各会計、関係団体の財政状況及び健全化判断比率'!B9="","",'各会計、関係団体の財政状況及び健全化判断比率'!B9)</f>
        <v>公債管理特別会計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15</v>
      </c>
      <c r="AN33" s="353"/>
      <c r="AO33" s="352" t="str">
        <f>IF('各会計、関係団体の財政状況及び健全化判断比率'!B32="","",'各会計、関係団体の財政状況及び健全化判断比率'!B32)</f>
        <v>病院事業会計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23</v>
      </c>
      <c r="CP33" s="353"/>
      <c r="CQ33" s="352" t="str">
        <f>IF('各会計、関係団体の財政状況及び健全化判断比率'!BS9="","",'各会計、関係団体の財政状況及び健全化判断比率'!BS9)</f>
        <v>茨城県開発公社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2">
      <c r="A34" s="113"/>
      <c r="B34" s="153"/>
      <c r="C34" s="353">
        <f>IF(E34="","",C33+1)</f>
        <v>4</v>
      </c>
      <c r="D34" s="353"/>
      <c r="E34" s="352" t="str">
        <f>IF('各会計、関係団体の財政状況及び健全化判断比率'!B10="","",'各会計、関係団体の財政状況及び健全化判断比率'!B10)</f>
        <v>市町村振興資金特別会計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16</v>
      </c>
      <c r="AN34" s="353"/>
      <c r="AO34" s="352" t="str">
        <f>IF('各会計、関係団体の財政状況及び健全化判断比率'!B33="","",'各会計、関係団体の財政状況及び健全化判断比率'!B33)</f>
        <v>鹿島臨海都市計画下水道事業会計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24</v>
      </c>
      <c r="CP34" s="353"/>
      <c r="CQ34" s="352" t="str">
        <f>IF('各会計、関係団体の財政状況及び健全化判断比率'!BS10="","",'各会計、関係団体の財政状況及び健全化判断比率'!BS10)</f>
        <v>鹿島都市開発</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2">
      <c r="A35" s="113"/>
      <c r="B35" s="153"/>
      <c r="C35" s="353">
        <f t="shared" ref="C35:C40" si="5">IF(E35="","",C34+1)</f>
        <v>5</v>
      </c>
      <c r="D35" s="353"/>
      <c r="E35" s="352" t="str">
        <f>IF('各会計、関係団体の財政状況及び健全化判断比率'!B11="","",'各会計、関係団体の財政状況及び健全化判断比率'!B11)</f>
        <v>鹿島臨海工業地帯造成特別会計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17</v>
      </c>
      <c r="AN35" s="353"/>
      <c r="AO35" s="352" t="str">
        <f>IF('各会計、関係団体の財政状況及び健全化判断比率'!B34="","",'各会計、関係団体の財政状況及び健全化判断比率'!B34)</f>
        <v>流域下水道事業会計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25</v>
      </c>
      <c r="CP35" s="353"/>
      <c r="CQ35" s="352" t="str">
        <f>IF('各会計、関係団体の財政状況及び健全化判断比率'!BS11="","",'各会計、関係団体の財政状況及び健全化判断比率'!BS11)</f>
        <v>茨城県科学技術振興財団</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2">
      <c r="A36" s="113"/>
      <c r="B36" s="153"/>
      <c r="C36" s="353">
        <f t="shared" si="5"/>
        <v>6</v>
      </c>
      <c r="D36" s="353"/>
      <c r="E36" s="352" t="str">
        <f>IF('各会計、関係団体の財政状況及び健全化判断比率'!B12="","",'各会計、関係団体の財政状況及び健全化判断比率'!B12)</f>
        <v>母子・寡婦福祉資金特別会計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18</v>
      </c>
      <c r="AN36" s="353"/>
      <c r="AO36" s="352" t="str">
        <f>IF('各会計、関係団体の財政状況及び健全化判断比率'!B35="","",'各会計、関係団体の財政状況及び健全化判断比率'!B35)</f>
        <v>地域振興事業会計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26</v>
      </c>
      <c r="CP36" s="353"/>
      <c r="CQ36" s="352" t="str">
        <f>IF('各会計、関係団体の財政状況及び健全化判断比率'!BS12="","",'各会計、関係団体の財政状況及び健全化判断比率'!BS12)</f>
        <v>いばらき文化振興財団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2">
      <c r="A37" s="113"/>
      <c r="B37" s="153"/>
      <c r="C37" s="353">
        <f t="shared" si="5"/>
        <v>7</v>
      </c>
      <c r="D37" s="353"/>
      <c r="E37" s="352" t="str">
        <f>IF('各会計、関係団体の財政状況及び健全化判断比率'!B13="","",'各会計、関係団体の財政状況及び健全化判断比率'!B13)</f>
        <v>中小企業事業資金特別会計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27</v>
      </c>
      <c r="CP37" s="353"/>
      <c r="CQ37" s="352" t="str">
        <f>IF('各会計、関係団体の財政状況及び健全化判断比率'!BS13="","",'各会計、関係団体の財政状況及び健全化判断比率'!BS13)</f>
        <v>茨城県国際交流協会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2">
      <c r="A38" s="113"/>
      <c r="B38" s="153"/>
      <c r="C38" s="353">
        <f t="shared" si="5"/>
        <v>8</v>
      </c>
      <c r="D38" s="353"/>
      <c r="E38" s="352" t="str">
        <f>IF('各会計、関係団体の財政状況及び健全化判断比率'!B14="","",'各会計、関係団体の財政状況及び健全化判断比率'!B14)</f>
        <v>農業改良資金特別会計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28</v>
      </c>
      <c r="CP38" s="353"/>
      <c r="CQ38" s="352" t="str">
        <f>IF('各会計、関係団体の財政状況及び健全化判断比率'!BS14="","",'各会計、関係団体の財政状況及び健全化判断比率'!BS14)</f>
        <v>茨城県消防協会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2">
      <c r="A39" s="113"/>
      <c r="B39" s="153"/>
      <c r="C39" s="353">
        <f t="shared" si="5"/>
        <v>9</v>
      </c>
      <c r="D39" s="353"/>
      <c r="E39" s="352" t="str">
        <f>IF('各会計、関係団体の財政状況及び健全化判断比率'!B15="","",'各会計、関係団体の財政状況及び健全化判断比率'!B15)</f>
        <v>公共用地先行取得事業特別会計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29</v>
      </c>
      <c r="CP39" s="353"/>
      <c r="CQ39" s="352" t="str">
        <f>IF('各会計、関係団体の財政状況及び健全化判断比率'!BS15="","",'各会計、関係団体の財政状況及び健全化判断比率'!BS15)</f>
        <v>茨城県環境保全事業団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2">
      <c r="A40" s="113"/>
      <c r="B40" s="153"/>
      <c r="C40" s="353">
        <f t="shared" si="5"/>
        <v>10</v>
      </c>
      <c r="D40" s="353"/>
      <c r="E40" s="352" t="str">
        <f>IF('各会計、関係団体の財政状況及び健全化判断比率'!B16="","",'各会計、関係団体の財政状況及び健全化判断比率'!B16)</f>
        <v>林業・木材産業改善資金特別会計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30</v>
      </c>
      <c r="CP40" s="353"/>
      <c r="CQ40" s="352" t="str">
        <f>IF('各会計、関係団体の財政状況及び健全化判断比率'!BS16="","",'各会計、関係団体の財政状況及び健全化判断比率'!BS16)</f>
        <v>茨城県看護教育財団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5">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2">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2">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2">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2">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2">
      <c r="E47" s="114" t="s">
        <v>163</v>
      </c>
    </row>
    <row r="48" spans="1:119" x14ac:dyDescent="0.2"/>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2"/>
  <cols>
    <col min="1" max="138" width="1.6640625" style="163" customWidth="1"/>
    <col min="139" max="16384" width="0" style="163" hidden="1"/>
  </cols>
  <sheetData>
    <row r="1" spans="2:138" ht="22.5" customHeight="1" thickBot="1" x14ac:dyDescent="0.25">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164</v>
      </c>
      <c r="DD1" s="647"/>
      <c r="DE1" s="647"/>
      <c r="DF1" s="647"/>
      <c r="DG1" s="647"/>
      <c r="DH1" s="647"/>
      <c r="DI1" s="648"/>
      <c r="DK1" s="646" t="s">
        <v>165</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2">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2">
      <c r="B3" s="616" t="s">
        <v>167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169</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2">
      <c r="B4" s="616" t="s">
        <v>1</v>
      </c>
      <c r="C4" s="617"/>
      <c r="D4" s="617"/>
      <c r="E4" s="617"/>
      <c r="F4" s="617"/>
      <c r="G4" s="617"/>
      <c r="H4" s="617"/>
      <c r="I4" s="617"/>
      <c r="J4" s="617"/>
      <c r="K4" s="617"/>
      <c r="L4" s="617"/>
      <c r="M4" s="617"/>
      <c r="N4" s="617"/>
      <c r="O4" s="617"/>
      <c r="P4" s="617"/>
      <c r="Q4" s="618"/>
      <c r="R4" s="616" t="s">
        <v>170</v>
      </c>
      <c r="S4" s="617"/>
      <c r="T4" s="617"/>
      <c r="U4" s="617"/>
      <c r="V4" s="617"/>
      <c r="W4" s="617"/>
      <c r="X4" s="617"/>
      <c r="Y4" s="618"/>
      <c r="Z4" s="616" t="s">
        <v>171</v>
      </c>
      <c r="AA4" s="617"/>
      <c r="AB4" s="617"/>
      <c r="AC4" s="618"/>
      <c r="AD4" s="616" t="s">
        <v>172</v>
      </c>
      <c r="AE4" s="617"/>
      <c r="AF4" s="617"/>
      <c r="AG4" s="617"/>
      <c r="AH4" s="617"/>
      <c r="AI4" s="617"/>
      <c r="AJ4" s="617"/>
      <c r="AK4" s="618"/>
      <c r="AL4" s="616" t="s">
        <v>171</v>
      </c>
      <c r="AM4" s="617"/>
      <c r="AN4" s="617"/>
      <c r="AO4" s="618"/>
      <c r="AP4" s="649" t="s">
        <v>173</v>
      </c>
      <c r="AQ4" s="649"/>
      <c r="AR4" s="649"/>
      <c r="AS4" s="649"/>
      <c r="AT4" s="649"/>
      <c r="AU4" s="649"/>
      <c r="AV4" s="649"/>
      <c r="AW4" s="649"/>
      <c r="AX4" s="649"/>
      <c r="AY4" s="649"/>
      <c r="AZ4" s="649"/>
      <c r="BA4" s="649"/>
      <c r="BB4" s="649"/>
      <c r="BC4" s="649"/>
      <c r="BD4" s="649" t="s">
        <v>174</v>
      </c>
      <c r="BE4" s="649"/>
      <c r="BF4" s="649"/>
      <c r="BG4" s="649"/>
      <c r="BH4" s="649"/>
      <c r="BI4" s="649"/>
      <c r="BJ4" s="649"/>
      <c r="BK4" s="649"/>
      <c r="BL4" s="649" t="s">
        <v>171</v>
      </c>
      <c r="BM4" s="649"/>
      <c r="BN4" s="649"/>
      <c r="BO4" s="649"/>
      <c r="BP4" s="649" t="s">
        <v>175</v>
      </c>
      <c r="BQ4" s="649"/>
      <c r="BR4" s="649"/>
      <c r="BS4" s="649"/>
      <c r="BT4" s="649"/>
      <c r="BU4" s="649"/>
      <c r="BV4" s="649"/>
      <c r="BW4" s="649"/>
      <c r="BY4" s="616" t="s">
        <v>176</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2">
      <c r="B5" s="608" t="s">
        <v>177</v>
      </c>
      <c r="C5" s="609"/>
      <c r="D5" s="609"/>
      <c r="E5" s="609"/>
      <c r="F5" s="609"/>
      <c r="G5" s="609"/>
      <c r="H5" s="609"/>
      <c r="I5" s="609"/>
      <c r="J5" s="609"/>
      <c r="K5" s="609"/>
      <c r="L5" s="609"/>
      <c r="M5" s="609"/>
      <c r="N5" s="609"/>
      <c r="O5" s="609"/>
      <c r="P5" s="609"/>
      <c r="Q5" s="610"/>
      <c r="R5" s="637">
        <v>336148906</v>
      </c>
      <c r="S5" s="620"/>
      <c r="T5" s="620"/>
      <c r="U5" s="620"/>
      <c r="V5" s="620"/>
      <c r="W5" s="620"/>
      <c r="X5" s="620"/>
      <c r="Y5" s="621"/>
      <c r="Z5" s="643">
        <v>30.6</v>
      </c>
      <c r="AA5" s="643"/>
      <c r="AB5" s="643"/>
      <c r="AC5" s="643"/>
      <c r="AD5" s="644">
        <v>295675146</v>
      </c>
      <c r="AE5" s="644"/>
      <c r="AF5" s="644"/>
      <c r="AG5" s="644"/>
      <c r="AH5" s="644"/>
      <c r="AI5" s="644"/>
      <c r="AJ5" s="644"/>
      <c r="AK5" s="644"/>
      <c r="AL5" s="645">
        <v>57.8</v>
      </c>
      <c r="AM5" s="630"/>
      <c r="AN5" s="630"/>
      <c r="AO5" s="631"/>
      <c r="AP5" s="608" t="s">
        <v>178</v>
      </c>
      <c r="AQ5" s="609"/>
      <c r="AR5" s="609"/>
      <c r="AS5" s="609"/>
      <c r="AT5" s="609"/>
      <c r="AU5" s="609"/>
      <c r="AV5" s="609"/>
      <c r="AW5" s="609"/>
      <c r="AX5" s="609"/>
      <c r="AY5" s="609"/>
      <c r="AZ5" s="609"/>
      <c r="BA5" s="609"/>
      <c r="BB5" s="609"/>
      <c r="BC5" s="610"/>
      <c r="BD5" s="583">
        <v>336086242</v>
      </c>
      <c r="BE5" s="584"/>
      <c r="BF5" s="584"/>
      <c r="BG5" s="584"/>
      <c r="BH5" s="584"/>
      <c r="BI5" s="584"/>
      <c r="BJ5" s="584"/>
      <c r="BK5" s="585"/>
      <c r="BL5" s="634">
        <v>100</v>
      </c>
      <c r="BM5" s="634"/>
      <c r="BN5" s="634"/>
      <c r="BO5" s="634"/>
      <c r="BP5" s="635">
        <v>3216372</v>
      </c>
      <c r="BQ5" s="635"/>
      <c r="BR5" s="635"/>
      <c r="BS5" s="635"/>
      <c r="BT5" s="635"/>
      <c r="BU5" s="635"/>
      <c r="BV5" s="635"/>
      <c r="BW5" s="636"/>
      <c r="BY5" s="616" t="s">
        <v>173</v>
      </c>
      <c r="BZ5" s="617"/>
      <c r="CA5" s="617"/>
      <c r="CB5" s="617"/>
      <c r="CC5" s="617"/>
      <c r="CD5" s="617"/>
      <c r="CE5" s="617"/>
      <c r="CF5" s="617"/>
      <c r="CG5" s="617"/>
      <c r="CH5" s="617"/>
      <c r="CI5" s="617"/>
      <c r="CJ5" s="617"/>
      <c r="CK5" s="617"/>
      <c r="CL5" s="618"/>
      <c r="CM5" s="616" t="s">
        <v>179</v>
      </c>
      <c r="CN5" s="617"/>
      <c r="CO5" s="617"/>
      <c r="CP5" s="617"/>
      <c r="CQ5" s="617"/>
      <c r="CR5" s="617"/>
      <c r="CS5" s="617"/>
      <c r="CT5" s="618"/>
      <c r="CU5" s="616" t="s">
        <v>171</v>
      </c>
      <c r="CV5" s="617"/>
      <c r="CW5" s="617"/>
      <c r="CX5" s="618"/>
      <c r="CY5" s="616" t="s">
        <v>180</v>
      </c>
      <c r="CZ5" s="617"/>
      <c r="DA5" s="617"/>
      <c r="DB5" s="617"/>
      <c r="DC5" s="617"/>
      <c r="DD5" s="617"/>
      <c r="DE5" s="617"/>
      <c r="DF5" s="617"/>
      <c r="DG5" s="617"/>
      <c r="DH5" s="617"/>
      <c r="DI5" s="617"/>
      <c r="DJ5" s="617"/>
      <c r="DK5" s="618"/>
      <c r="DL5" s="616" t="s">
        <v>181</v>
      </c>
      <c r="DM5" s="617"/>
      <c r="DN5" s="617"/>
      <c r="DO5" s="617"/>
      <c r="DP5" s="617"/>
      <c r="DQ5" s="617"/>
      <c r="DR5" s="617"/>
      <c r="DS5" s="617"/>
      <c r="DT5" s="617"/>
      <c r="DU5" s="617"/>
      <c r="DV5" s="617"/>
      <c r="DW5" s="617"/>
      <c r="DX5" s="618"/>
    </row>
    <row r="6" spans="2:138" ht="11.25" customHeight="1" x14ac:dyDescent="0.2">
      <c r="B6" s="580" t="s">
        <v>182</v>
      </c>
      <c r="C6" s="581"/>
      <c r="D6" s="581"/>
      <c r="E6" s="581"/>
      <c r="F6" s="581"/>
      <c r="G6" s="581"/>
      <c r="H6" s="581"/>
      <c r="I6" s="581"/>
      <c r="J6" s="581"/>
      <c r="K6" s="581"/>
      <c r="L6" s="581"/>
      <c r="M6" s="581"/>
      <c r="N6" s="581"/>
      <c r="O6" s="581"/>
      <c r="P6" s="581"/>
      <c r="Q6" s="582"/>
      <c r="R6" s="583">
        <v>47742933</v>
      </c>
      <c r="S6" s="584"/>
      <c r="T6" s="584"/>
      <c r="U6" s="584"/>
      <c r="V6" s="584"/>
      <c r="W6" s="584"/>
      <c r="X6" s="584"/>
      <c r="Y6" s="585"/>
      <c r="Z6" s="634">
        <v>4.3</v>
      </c>
      <c r="AA6" s="634"/>
      <c r="AB6" s="634"/>
      <c r="AC6" s="634"/>
      <c r="AD6" s="635">
        <v>47742933</v>
      </c>
      <c r="AE6" s="635"/>
      <c r="AF6" s="635"/>
      <c r="AG6" s="635"/>
      <c r="AH6" s="635"/>
      <c r="AI6" s="635"/>
      <c r="AJ6" s="635"/>
      <c r="AK6" s="635"/>
      <c r="AL6" s="632">
        <v>9.3000000000000007</v>
      </c>
      <c r="AM6" s="597"/>
      <c r="AN6" s="597"/>
      <c r="AO6" s="612"/>
      <c r="AP6" s="580" t="s">
        <v>183</v>
      </c>
      <c r="AQ6" s="581"/>
      <c r="AR6" s="581"/>
      <c r="AS6" s="581"/>
      <c r="AT6" s="581"/>
      <c r="AU6" s="581"/>
      <c r="AV6" s="581"/>
      <c r="AW6" s="581"/>
      <c r="AX6" s="581"/>
      <c r="AY6" s="581"/>
      <c r="AZ6" s="581"/>
      <c r="BA6" s="581"/>
      <c r="BB6" s="581"/>
      <c r="BC6" s="582"/>
      <c r="BD6" s="583">
        <v>335479849</v>
      </c>
      <c r="BE6" s="584"/>
      <c r="BF6" s="584"/>
      <c r="BG6" s="584"/>
      <c r="BH6" s="584"/>
      <c r="BI6" s="584"/>
      <c r="BJ6" s="584"/>
      <c r="BK6" s="585"/>
      <c r="BL6" s="634">
        <v>99.8</v>
      </c>
      <c r="BM6" s="634"/>
      <c r="BN6" s="634"/>
      <c r="BO6" s="634"/>
      <c r="BP6" s="635">
        <v>3216372</v>
      </c>
      <c r="BQ6" s="635"/>
      <c r="BR6" s="635"/>
      <c r="BS6" s="635"/>
      <c r="BT6" s="635"/>
      <c r="BU6" s="635"/>
      <c r="BV6" s="635"/>
      <c r="BW6" s="636"/>
      <c r="BY6" s="608" t="s">
        <v>184</v>
      </c>
      <c r="BZ6" s="609"/>
      <c r="CA6" s="609"/>
      <c r="CB6" s="609"/>
      <c r="CC6" s="609"/>
      <c r="CD6" s="609"/>
      <c r="CE6" s="609"/>
      <c r="CF6" s="609"/>
      <c r="CG6" s="609"/>
      <c r="CH6" s="609"/>
      <c r="CI6" s="609"/>
      <c r="CJ6" s="609"/>
      <c r="CK6" s="609"/>
      <c r="CL6" s="610"/>
      <c r="CM6" s="583">
        <v>1605948</v>
      </c>
      <c r="CN6" s="584"/>
      <c r="CO6" s="584"/>
      <c r="CP6" s="584"/>
      <c r="CQ6" s="584"/>
      <c r="CR6" s="584"/>
      <c r="CS6" s="584"/>
      <c r="CT6" s="585"/>
      <c r="CU6" s="634">
        <v>0.1</v>
      </c>
      <c r="CV6" s="634"/>
      <c r="CW6" s="634"/>
      <c r="CX6" s="634"/>
      <c r="CY6" s="571" t="s">
        <v>185</v>
      </c>
      <c r="CZ6" s="584"/>
      <c r="DA6" s="584"/>
      <c r="DB6" s="584"/>
      <c r="DC6" s="584"/>
      <c r="DD6" s="584"/>
      <c r="DE6" s="584"/>
      <c r="DF6" s="584"/>
      <c r="DG6" s="584"/>
      <c r="DH6" s="584"/>
      <c r="DI6" s="584"/>
      <c r="DJ6" s="584"/>
      <c r="DK6" s="585"/>
      <c r="DL6" s="571">
        <v>1605883</v>
      </c>
      <c r="DM6" s="584"/>
      <c r="DN6" s="584"/>
      <c r="DO6" s="584"/>
      <c r="DP6" s="584"/>
      <c r="DQ6" s="584"/>
      <c r="DR6" s="584"/>
      <c r="DS6" s="584"/>
      <c r="DT6" s="584"/>
      <c r="DU6" s="584"/>
      <c r="DV6" s="584"/>
      <c r="DW6" s="584"/>
      <c r="DX6" s="641"/>
    </row>
    <row r="7" spans="2:138" ht="11.25" customHeight="1" x14ac:dyDescent="0.2">
      <c r="B7" s="580" t="s">
        <v>186</v>
      </c>
      <c r="C7" s="581"/>
      <c r="D7" s="581"/>
      <c r="E7" s="581"/>
      <c r="F7" s="581"/>
      <c r="G7" s="581"/>
      <c r="H7" s="581"/>
      <c r="I7" s="581"/>
      <c r="J7" s="581"/>
      <c r="K7" s="581"/>
      <c r="L7" s="581"/>
      <c r="M7" s="581"/>
      <c r="N7" s="581"/>
      <c r="O7" s="581"/>
      <c r="P7" s="581"/>
      <c r="Q7" s="582"/>
      <c r="R7" s="583">
        <v>4206310</v>
      </c>
      <c r="S7" s="584"/>
      <c r="T7" s="584"/>
      <c r="U7" s="584"/>
      <c r="V7" s="584"/>
      <c r="W7" s="584"/>
      <c r="X7" s="584"/>
      <c r="Y7" s="585"/>
      <c r="Z7" s="634">
        <v>0.4</v>
      </c>
      <c r="AA7" s="634"/>
      <c r="AB7" s="634"/>
      <c r="AC7" s="634"/>
      <c r="AD7" s="635">
        <v>4206310</v>
      </c>
      <c r="AE7" s="635"/>
      <c r="AF7" s="635"/>
      <c r="AG7" s="635"/>
      <c r="AH7" s="635"/>
      <c r="AI7" s="635"/>
      <c r="AJ7" s="635"/>
      <c r="AK7" s="635"/>
      <c r="AL7" s="632">
        <v>0.8</v>
      </c>
      <c r="AM7" s="597"/>
      <c r="AN7" s="597"/>
      <c r="AO7" s="612"/>
      <c r="AP7" s="580" t="s">
        <v>187</v>
      </c>
      <c r="AQ7" s="581"/>
      <c r="AR7" s="581"/>
      <c r="AS7" s="581"/>
      <c r="AT7" s="581"/>
      <c r="AU7" s="581"/>
      <c r="AV7" s="581"/>
      <c r="AW7" s="581"/>
      <c r="AX7" s="581"/>
      <c r="AY7" s="581"/>
      <c r="AZ7" s="581"/>
      <c r="BA7" s="581"/>
      <c r="BB7" s="581"/>
      <c r="BC7" s="582"/>
      <c r="BD7" s="583">
        <v>122839089</v>
      </c>
      <c r="BE7" s="584"/>
      <c r="BF7" s="584"/>
      <c r="BG7" s="584"/>
      <c r="BH7" s="584"/>
      <c r="BI7" s="584"/>
      <c r="BJ7" s="584"/>
      <c r="BK7" s="585"/>
      <c r="BL7" s="634">
        <v>36.5</v>
      </c>
      <c r="BM7" s="634"/>
      <c r="BN7" s="634"/>
      <c r="BO7" s="634"/>
      <c r="BP7" s="635">
        <v>3216372</v>
      </c>
      <c r="BQ7" s="635"/>
      <c r="BR7" s="635"/>
      <c r="BS7" s="635"/>
      <c r="BT7" s="635"/>
      <c r="BU7" s="635"/>
      <c r="BV7" s="635"/>
      <c r="BW7" s="636"/>
      <c r="BY7" s="580" t="s">
        <v>188</v>
      </c>
      <c r="BZ7" s="581"/>
      <c r="CA7" s="581"/>
      <c r="CB7" s="581"/>
      <c r="CC7" s="581"/>
      <c r="CD7" s="581"/>
      <c r="CE7" s="581"/>
      <c r="CF7" s="581"/>
      <c r="CG7" s="581"/>
      <c r="CH7" s="581"/>
      <c r="CI7" s="581"/>
      <c r="CJ7" s="581"/>
      <c r="CK7" s="581"/>
      <c r="CL7" s="582"/>
      <c r="CM7" s="583">
        <v>57370572</v>
      </c>
      <c r="CN7" s="584"/>
      <c r="CO7" s="584"/>
      <c r="CP7" s="584"/>
      <c r="CQ7" s="584"/>
      <c r="CR7" s="584"/>
      <c r="CS7" s="584"/>
      <c r="CT7" s="585"/>
      <c r="CU7" s="634">
        <v>5.3</v>
      </c>
      <c r="CV7" s="634"/>
      <c r="CW7" s="634"/>
      <c r="CX7" s="634"/>
      <c r="CY7" s="571">
        <v>2260677</v>
      </c>
      <c r="CZ7" s="584"/>
      <c r="DA7" s="584"/>
      <c r="DB7" s="584"/>
      <c r="DC7" s="584"/>
      <c r="DD7" s="584"/>
      <c r="DE7" s="584"/>
      <c r="DF7" s="584"/>
      <c r="DG7" s="584"/>
      <c r="DH7" s="584"/>
      <c r="DI7" s="584"/>
      <c r="DJ7" s="584"/>
      <c r="DK7" s="585"/>
      <c r="DL7" s="571">
        <v>51906156</v>
      </c>
      <c r="DM7" s="584"/>
      <c r="DN7" s="584"/>
      <c r="DO7" s="584"/>
      <c r="DP7" s="584"/>
      <c r="DQ7" s="584"/>
      <c r="DR7" s="584"/>
      <c r="DS7" s="584"/>
      <c r="DT7" s="584"/>
      <c r="DU7" s="584"/>
      <c r="DV7" s="584"/>
      <c r="DW7" s="584"/>
      <c r="DX7" s="641"/>
    </row>
    <row r="8" spans="2:138" ht="11.25" customHeight="1" x14ac:dyDescent="0.2">
      <c r="B8" s="580" t="s">
        <v>189</v>
      </c>
      <c r="C8" s="581"/>
      <c r="D8" s="581"/>
      <c r="E8" s="581"/>
      <c r="F8" s="581"/>
      <c r="G8" s="581"/>
      <c r="H8" s="581"/>
      <c r="I8" s="581"/>
      <c r="J8" s="581"/>
      <c r="K8" s="581"/>
      <c r="L8" s="581"/>
      <c r="M8" s="581"/>
      <c r="N8" s="581"/>
      <c r="O8" s="581"/>
      <c r="P8" s="581"/>
      <c r="Q8" s="582"/>
      <c r="R8" s="583" t="s">
        <v>95</v>
      </c>
      <c r="S8" s="584"/>
      <c r="T8" s="584"/>
      <c r="U8" s="584"/>
      <c r="V8" s="584"/>
      <c r="W8" s="584"/>
      <c r="X8" s="584"/>
      <c r="Y8" s="585"/>
      <c r="Z8" s="634" t="s">
        <v>95</v>
      </c>
      <c r="AA8" s="634"/>
      <c r="AB8" s="634"/>
      <c r="AC8" s="634"/>
      <c r="AD8" s="635" t="s">
        <v>95</v>
      </c>
      <c r="AE8" s="635"/>
      <c r="AF8" s="635"/>
      <c r="AG8" s="635"/>
      <c r="AH8" s="635"/>
      <c r="AI8" s="635"/>
      <c r="AJ8" s="635"/>
      <c r="AK8" s="635"/>
      <c r="AL8" s="632" t="s">
        <v>95</v>
      </c>
      <c r="AM8" s="597"/>
      <c r="AN8" s="597"/>
      <c r="AO8" s="612"/>
      <c r="AP8" s="580" t="s">
        <v>190</v>
      </c>
      <c r="AQ8" s="581"/>
      <c r="AR8" s="581"/>
      <c r="AS8" s="581"/>
      <c r="AT8" s="581"/>
      <c r="AU8" s="581"/>
      <c r="AV8" s="581"/>
      <c r="AW8" s="581"/>
      <c r="AX8" s="581"/>
      <c r="AY8" s="581"/>
      <c r="AZ8" s="581"/>
      <c r="BA8" s="581"/>
      <c r="BB8" s="581"/>
      <c r="BC8" s="582"/>
      <c r="BD8" s="583">
        <v>2806925</v>
      </c>
      <c r="BE8" s="584"/>
      <c r="BF8" s="584"/>
      <c r="BG8" s="584"/>
      <c r="BH8" s="584"/>
      <c r="BI8" s="584"/>
      <c r="BJ8" s="584"/>
      <c r="BK8" s="585"/>
      <c r="BL8" s="634">
        <v>0.8</v>
      </c>
      <c r="BM8" s="634"/>
      <c r="BN8" s="634"/>
      <c r="BO8" s="634"/>
      <c r="BP8" s="635">
        <v>1398491</v>
      </c>
      <c r="BQ8" s="635"/>
      <c r="BR8" s="635"/>
      <c r="BS8" s="635"/>
      <c r="BT8" s="635"/>
      <c r="BU8" s="635"/>
      <c r="BV8" s="635"/>
      <c r="BW8" s="636"/>
      <c r="BY8" s="580" t="s">
        <v>191</v>
      </c>
      <c r="BZ8" s="581"/>
      <c r="CA8" s="581"/>
      <c r="CB8" s="581"/>
      <c r="CC8" s="581"/>
      <c r="CD8" s="581"/>
      <c r="CE8" s="581"/>
      <c r="CF8" s="581"/>
      <c r="CG8" s="581"/>
      <c r="CH8" s="581"/>
      <c r="CI8" s="581"/>
      <c r="CJ8" s="581"/>
      <c r="CK8" s="581"/>
      <c r="CL8" s="582"/>
      <c r="CM8" s="583">
        <v>149208583</v>
      </c>
      <c r="CN8" s="584"/>
      <c r="CO8" s="584"/>
      <c r="CP8" s="584"/>
      <c r="CQ8" s="584"/>
      <c r="CR8" s="584"/>
      <c r="CS8" s="584"/>
      <c r="CT8" s="585"/>
      <c r="CU8" s="634">
        <v>13.8</v>
      </c>
      <c r="CV8" s="634"/>
      <c r="CW8" s="634"/>
      <c r="CX8" s="634"/>
      <c r="CY8" s="571">
        <v>8185737</v>
      </c>
      <c r="CZ8" s="584"/>
      <c r="DA8" s="584"/>
      <c r="DB8" s="584"/>
      <c r="DC8" s="584"/>
      <c r="DD8" s="584"/>
      <c r="DE8" s="584"/>
      <c r="DF8" s="584"/>
      <c r="DG8" s="584"/>
      <c r="DH8" s="584"/>
      <c r="DI8" s="584"/>
      <c r="DJ8" s="584"/>
      <c r="DK8" s="585"/>
      <c r="DL8" s="571">
        <v>122607479</v>
      </c>
      <c r="DM8" s="584"/>
      <c r="DN8" s="584"/>
      <c r="DO8" s="584"/>
      <c r="DP8" s="584"/>
      <c r="DQ8" s="584"/>
      <c r="DR8" s="584"/>
      <c r="DS8" s="584"/>
      <c r="DT8" s="584"/>
      <c r="DU8" s="584"/>
      <c r="DV8" s="584"/>
      <c r="DW8" s="584"/>
      <c r="DX8" s="641"/>
    </row>
    <row r="9" spans="2:138" ht="11.25" customHeight="1" x14ac:dyDescent="0.2">
      <c r="B9" s="580" t="s">
        <v>192</v>
      </c>
      <c r="C9" s="581"/>
      <c r="D9" s="581"/>
      <c r="E9" s="581"/>
      <c r="F9" s="581"/>
      <c r="G9" s="581"/>
      <c r="H9" s="581"/>
      <c r="I9" s="581"/>
      <c r="J9" s="581"/>
      <c r="K9" s="581"/>
      <c r="L9" s="581"/>
      <c r="M9" s="581"/>
      <c r="N9" s="581"/>
      <c r="O9" s="581"/>
      <c r="P9" s="581"/>
      <c r="Q9" s="582"/>
      <c r="R9" s="583" t="s">
        <v>95</v>
      </c>
      <c r="S9" s="584"/>
      <c r="T9" s="584"/>
      <c r="U9" s="584"/>
      <c r="V9" s="584"/>
      <c r="W9" s="584"/>
      <c r="X9" s="584"/>
      <c r="Y9" s="585"/>
      <c r="Z9" s="634" t="s">
        <v>95</v>
      </c>
      <c r="AA9" s="634"/>
      <c r="AB9" s="634"/>
      <c r="AC9" s="634"/>
      <c r="AD9" s="635" t="s">
        <v>95</v>
      </c>
      <c r="AE9" s="635"/>
      <c r="AF9" s="635"/>
      <c r="AG9" s="635"/>
      <c r="AH9" s="635"/>
      <c r="AI9" s="635"/>
      <c r="AJ9" s="635"/>
      <c r="AK9" s="635"/>
      <c r="AL9" s="632" t="s">
        <v>95</v>
      </c>
      <c r="AM9" s="597"/>
      <c r="AN9" s="597"/>
      <c r="AO9" s="612"/>
      <c r="AP9" s="580" t="s">
        <v>193</v>
      </c>
      <c r="AQ9" s="581"/>
      <c r="AR9" s="581"/>
      <c r="AS9" s="581"/>
      <c r="AT9" s="581"/>
      <c r="AU9" s="581"/>
      <c r="AV9" s="581"/>
      <c r="AW9" s="581"/>
      <c r="AX9" s="581"/>
      <c r="AY9" s="581"/>
      <c r="AZ9" s="581"/>
      <c r="BA9" s="581"/>
      <c r="BB9" s="581"/>
      <c r="BC9" s="582"/>
      <c r="BD9" s="583">
        <v>97686453</v>
      </c>
      <c r="BE9" s="584"/>
      <c r="BF9" s="584"/>
      <c r="BG9" s="584"/>
      <c r="BH9" s="584"/>
      <c r="BI9" s="584"/>
      <c r="BJ9" s="584"/>
      <c r="BK9" s="585"/>
      <c r="BL9" s="634">
        <v>29.1</v>
      </c>
      <c r="BM9" s="634"/>
      <c r="BN9" s="634"/>
      <c r="BO9" s="634"/>
      <c r="BP9" s="635" t="s">
        <v>95</v>
      </c>
      <c r="BQ9" s="635"/>
      <c r="BR9" s="635"/>
      <c r="BS9" s="635"/>
      <c r="BT9" s="635"/>
      <c r="BU9" s="635"/>
      <c r="BV9" s="635"/>
      <c r="BW9" s="636"/>
      <c r="BY9" s="580" t="s">
        <v>194</v>
      </c>
      <c r="BZ9" s="581"/>
      <c r="CA9" s="581"/>
      <c r="CB9" s="581"/>
      <c r="CC9" s="581"/>
      <c r="CD9" s="581"/>
      <c r="CE9" s="581"/>
      <c r="CF9" s="581"/>
      <c r="CG9" s="581"/>
      <c r="CH9" s="581"/>
      <c r="CI9" s="581"/>
      <c r="CJ9" s="581"/>
      <c r="CK9" s="581"/>
      <c r="CL9" s="582"/>
      <c r="CM9" s="583">
        <v>36248986</v>
      </c>
      <c r="CN9" s="584"/>
      <c r="CO9" s="584"/>
      <c r="CP9" s="584"/>
      <c r="CQ9" s="584"/>
      <c r="CR9" s="584"/>
      <c r="CS9" s="584"/>
      <c r="CT9" s="585"/>
      <c r="CU9" s="634">
        <v>3.4</v>
      </c>
      <c r="CV9" s="634"/>
      <c r="CW9" s="634"/>
      <c r="CX9" s="634"/>
      <c r="CY9" s="571">
        <v>6463614</v>
      </c>
      <c r="CZ9" s="584"/>
      <c r="DA9" s="584"/>
      <c r="DB9" s="584"/>
      <c r="DC9" s="584"/>
      <c r="DD9" s="584"/>
      <c r="DE9" s="584"/>
      <c r="DF9" s="584"/>
      <c r="DG9" s="584"/>
      <c r="DH9" s="584"/>
      <c r="DI9" s="584"/>
      <c r="DJ9" s="584"/>
      <c r="DK9" s="585"/>
      <c r="DL9" s="571">
        <v>20411155</v>
      </c>
      <c r="DM9" s="584"/>
      <c r="DN9" s="584"/>
      <c r="DO9" s="584"/>
      <c r="DP9" s="584"/>
      <c r="DQ9" s="584"/>
      <c r="DR9" s="584"/>
      <c r="DS9" s="584"/>
      <c r="DT9" s="584"/>
      <c r="DU9" s="584"/>
      <c r="DV9" s="584"/>
      <c r="DW9" s="584"/>
      <c r="DX9" s="641"/>
    </row>
    <row r="10" spans="2:138" ht="11.25" customHeight="1" x14ac:dyDescent="0.2">
      <c r="B10" s="580" t="s">
        <v>195</v>
      </c>
      <c r="C10" s="581"/>
      <c r="D10" s="581"/>
      <c r="E10" s="581"/>
      <c r="F10" s="581"/>
      <c r="G10" s="581"/>
      <c r="H10" s="581"/>
      <c r="I10" s="581"/>
      <c r="J10" s="581"/>
      <c r="K10" s="581"/>
      <c r="L10" s="581"/>
      <c r="M10" s="581"/>
      <c r="N10" s="581"/>
      <c r="O10" s="581"/>
      <c r="P10" s="581"/>
      <c r="Q10" s="582"/>
      <c r="R10" s="583">
        <v>238103</v>
      </c>
      <c r="S10" s="584"/>
      <c r="T10" s="584"/>
      <c r="U10" s="584"/>
      <c r="V10" s="584"/>
      <c r="W10" s="584"/>
      <c r="X10" s="584"/>
      <c r="Y10" s="585"/>
      <c r="Z10" s="634">
        <v>0</v>
      </c>
      <c r="AA10" s="634"/>
      <c r="AB10" s="634"/>
      <c r="AC10" s="634"/>
      <c r="AD10" s="635">
        <v>238103</v>
      </c>
      <c r="AE10" s="635"/>
      <c r="AF10" s="635"/>
      <c r="AG10" s="635"/>
      <c r="AH10" s="635"/>
      <c r="AI10" s="635"/>
      <c r="AJ10" s="635"/>
      <c r="AK10" s="635"/>
      <c r="AL10" s="632">
        <v>0</v>
      </c>
      <c r="AM10" s="597"/>
      <c r="AN10" s="597"/>
      <c r="AO10" s="612"/>
      <c r="AP10" s="580" t="s">
        <v>196</v>
      </c>
      <c r="AQ10" s="581"/>
      <c r="AR10" s="581"/>
      <c r="AS10" s="581"/>
      <c r="AT10" s="581"/>
      <c r="AU10" s="581"/>
      <c r="AV10" s="581"/>
      <c r="AW10" s="581"/>
      <c r="AX10" s="581"/>
      <c r="AY10" s="581"/>
      <c r="AZ10" s="581"/>
      <c r="BA10" s="581"/>
      <c r="BB10" s="581"/>
      <c r="BC10" s="582"/>
      <c r="BD10" s="583">
        <v>3064754</v>
      </c>
      <c r="BE10" s="584"/>
      <c r="BF10" s="584"/>
      <c r="BG10" s="584"/>
      <c r="BH10" s="584"/>
      <c r="BI10" s="584"/>
      <c r="BJ10" s="584"/>
      <c r="BK10" s="585"/>
      <c r="BL10" s="634">
        <v>0.9</v>
      </c>
      <c r="BM10" s="634"/>
      <c r="BN10" s="634"/>
      <c r="BO10" s="634"/>
      <c r="BP10" s="635">
        <v>278647</v>
      </c>
      <c r="BQ10" s="635"/>
      <c r="BR10" s="635"/>
      <c r="BS10" s="635"/>
      <c r="BT10" s="635"/>
      <c r="BU10" s="635"/>
      <c r="BV10" s="635"/>
      <c r="BW10" s="636"/>
      <c r="BY10" s="580" t="s">
        <v>197</v>
      </c>
      <c r="BZ10" s="581"/>
      <c r="CA10" s="581"/>
      <c r="CB10" s="581"/>
      <c r="CC10" s="581"/>
      <c r="CD10" s="581"/>
      <c r="CE10" s="581"/>
      <c r="CF10" s="581"/>
      <c r="CG10" s="581"/>
      <c r="CH10" s="581"/>
      <c r="CI10" s="581"/>
      <c r="CJ10" s="581"/>
      <c r="CK10" s="581"/>
      <c r="CL10" s="582"/>
      <c r="CM10" s="583">
        <v>11195463</v>
      </c>
      <c r="CN10" s="584"/>
      <c r="CO10" s="584"/>
      <c r="CP10" s="584"/>
      <c r="CQ10" s="584"/>
      <c r="CR10" s="584"/>
      <c r="CS10" s="584"/>
      <c r="CT10" s="585"/>
      <c r="CU10" s="634">
        <v>1</v>
      </c>
      <c r="CV10" s="634"/>
      <c r="CW10" s="634"/>
      <c r="CX10" s="634"/>
      <c r="CY10" s="571">
        <v>63620</v>
      </c>
      <c r="CZ10" s="584"/>
      <c r="DA10" s="584"/>
      <c r="DB10" s="584"/>
      <c r="DC10" s="584"/>
      <c r="DD10" s="584"/>
      <c r="DE10" s="584"/>
      <c r="DF10" s="584"/>
      <c r="DG10" s="584"/>
      <c r="DH10" s="584"/>
      <c r="DI10" s="584"/>
      <c r="DJ10" s="584"/>
      <c r="DK10" s="585"/>
      <c r="DL10" s="571">
        <v>1145580</v>
      </c>
      <c r="DM10" s="584"/>
      <c r="DN10" s="584"/>
      <c r="DO10" s="584"/>
      <c r="DP10" s="584"/>
      <c r="DQ10" s="584"/>
      <c r="DR10" s="584"/>
      <c r="DS10" s="584"/>
      <c r="DT10" s="584"/>
      <c r="DU10" s="584"/>
      <c r="DV10" s="584"/>
      <c r="DW10" s="584"/>
      <c r="DX10" s="641"/>
    </row>
    <row r="11" spans="2:138" ht="11.25" customHeight="1" x14ac:dyDescent="0.2">
      <c r="B11" s="580" t="s">
        <v>198</v>
      </c>
      <c r="C11" s="581"/>
      <c r="D11" s="581"/>
      <c r="E11" s="581"/>
      <c r="F11" s="581"/>
      <c r="G11" s="581"/>
      <c r="H11" s="581"/>
      <c r="I11" s="581"/>
      <c r="J11" s="581"/>
      <c r="K11" s="581"/>
      <c r="L11" s="581"/>
      <c r="M11" s="581"/>
      <c r="N11" s="581"/>
      <c r="O11" s="581"/>
      <c r="P11" s="581"/>
      <c r="Q11" s="582"/>
      <c r="R11" s="583">
        <v>404</v>
      </c>
      <c r="S11" s="584"/>
      <c r="T11" s="584"/>
      <c r="U11" s="584"/>
      <c r="V11" s="584"/>
      <c r="W11" s="584"/>
      <c r="X11" s="584"/>
      <c r="Y11" s="585"/>
      <c r="Z11" s="634">
        <v>0</v>
      </c>
      <c r="AA11" s="634"/>
      <c r="AB11" s="634"/>
      <c r="AC11" s="634"/>
      <c r="AD11" s="635">
        <v>404</v>
      </c>
      <c r="AE11" s="635"/>
      <c r="AF11" s="635"/>
      <c r="AG11" s="635"/>
      <c r="AH11" s="635"/>
      <c r="AI11" s="635"/>
      <c r="AJ11" s="635"/>
      <c r="AK11" s="635"/>
      <c r="AL11" s="632">
        <v>0</v>
      </c>
      <c r="AM11" s="597"/>
      <c r="AN11" s="597"/>
      <c r="AO11" s="612"/>
      <c r="AP11" s="580" t="s">
        <v>199</v>
      </c>
      <c r="AQ11" s="581"/>
      <c r="AR11" s="581"/>
      <c r="AS11" s="581"/>
      <c r="AT11" s="581"/>
      <c r="AU11" s="581"/>
      <c r="AV11" s="581"/>
      <c r="AW11" s="581"/>
      <c r="AX11" s="581"/>
      <c r="AY11" s="581"/>
      <c r="AZ11" s="581"/>
      <c r="BA11" s="581"/>
      <c r="BB11" s="581"/>
      <c r="BC11" s="582"/>
      <c r="BD11" s="583">
        <v>11907655</v>
      </c>
      <c r="BE11" s="584"/>
      <c r="BF11" s="584"/>
      <c r="BG11" s="584"/>
      <c r="BH11" s="584"/>
      <c r="BI11" s="584"/>
      <c r="BJ11" s="584"/>
      <c r="BK11" s="585"/>
      <c r="BL11" s="634">
        <v>3.5</v>
      </c>
      <c r="BM11" s="634"/>
      <c r="BN11" s="634"/>
      <c r="BO11" s="634"/>
      <c r="BP11" s="635">
        <v>1539234</v>
      </c>
      <c r="BQ11" s="635"/>
      <c r="BR11" s="635"/>
      <c r="BS11" s="635"/>
      <c r="BT11" s="635"/>
      <c r="BU11" s="635"/>
      <c r="BV11" s="635"/>
      <c r="BW11" s="636"/>
      <c r="BY11" s="580" t="s">
        <v>200</v>
      </c>
      <c r="BZ11" s="581"/>
      <c r="CA11" s="581"/>
      <c r="CB11" s="581"/>
      <c r="CC11" s="581"/>
      <c r="CD11" s="581"/>
      <c r="CE11" s="581"/>
      <c r="CF11" s="581"/>
      <c r="CG11" s="581"/>
      <c r="CH11" s="581"/>
      <c r="CI11" s="581"/>
      <c r="CJ11" s="581"/>
      <c r="CK11" s="581"/>
      <c r="CL11" s="582"/>
      <c r="CM11" s="583">
        <v>53077433</v>
      </c>
      <c r="CN11" s="584"/>
      <c r="CO11" s="584"/>
      <c r="CP11" s="584"/>
      <c r="CQ11" s="584"/>
      <c r="CR11" s="584"/>
      <c r="CS11" s="584"/>
      <c r="CT11" s="585"/>
      <c r="CU11" s="634">
        <v>4.9000000000000004</v>
      </c>
      <c r="CV11" s="634"/>
      <c r="CW11" s="634"/>
      <c r="CX11" s="634"/>
      <c r="CY11" s="571">
        <v>23437326</v>
      </c>
      <c r="CZ11" s="584"/>
      <c r="DA11" s="584"/>
      <c r="DB11" s="584"/>
      <c r="DC11" s="584"/>
      <c r="DD11" s="584"/>
      <c r="DE11" s="584"/>
      <c r="DF11" s="584"/>
      <c r="DG11" s="584"/>
      <c r="DH11" s="584"/>
      <c r="DI11" s="584"/>
      <c r="DJ11" s="584"/>
      <c r="DK11" s="585"/>
      <c r="DL11" s="571">
        <v>19569532</v>
      </c>
      <c r="DM11" s="584"/>
      <c r="DN11" s="584"/>
      <c r="DO11" s="584"/>
      <c r="DP11" s="584"/>
      <c r="DQ11" s="584"/>
      <c r="DR11" s="584"/>
      <c r="DS11" s="584"/>
      <c r="DT11" s="584"/>
      <c r="DU11" s="584"/>
      <c r="DV11" s="584"/>
      <c r="DW11" s="584"/>
      <c r="DX11" s="641"/>
    </row>
    <row r="12" spans="2:138" ht="11.25" customHeight="1" x14ac:dyDescent="0.2">
      <c r="B12" s="580" t="s">
        <v>201</v>
      </c>
      <c r="C12" s="581"/>
      <c r="D12" s="581"/>
      <c r="E12" s="581"/>
      <c r="F12" s="581"/>
      <c r="G12" s="581"/>
      <c r="H12" s="581"/>
      <c r="I12" s="581"/>
      <c r="J12" s="581"/>
      <c r="K12" s="581"/>
      <c r="L12" s="581"/>
      <c r="M12" s="581"/>
      <c r="N12" s="581"/>
      <c r="O12" s="581"/>
      <c r="P12" s="581"/>
      <c r="Q12" s="582"/>
      <c r="R12" s="583">
        <v>43298116</v>
      </c>
      <c r="S12" s="584"/>
      <c r="T12" s="584"/>
      <c r="U12" s="584"/>
      <c r="V12" s="584"/>
      <c r="W12" s="584"/>
      <c r="X12" s="584"/>
      <c r="Y12" s="585"/>
      <c r="Z12" s="634">
        <v>3.9</v>
      </c>
      <c r="AA12" s="634"/>
      <c r="AB12" s="634"/>
      <c r="AC12" s="634"/>
      <c r="AD12" s="635">
        <v>43298116</v>
      </c>
      <c r="AE12" s="635"/>
      <c r="AF12" s="635"/>
      <c r="AG12" s="635"/>
      <c r="AH12" s="635"/>
      <c r="AI12" s="635"/>
      <c r="AJ12" s="635"/>
      <c r="AK12" s="635"/>
      <c r="AL12" s="632">
        <v>8.5</v>
      </c>
      <c r="AM12" s="597"/>
      <c r="AN12" s="597"/>
      <c r="AO12" s="612"/>
      <c r="AP12" s="580" t="s">
        <v>202</v>
      </c>
      <c r="AQ12" s="581"/>
      <c r="AR12" s="581"/>
      <c r="AS12" s="581"/>
      <c r="AT12" s="581"/>
      <c r="AU12" s="581"/>
      <c r="AV12" s="581"/>
      <c r="AW12" s="581"/>
      <c r="AX12" s="581"/>
      <c r="AY12" s="581"/>
      <c r="AZ12" s="581"/>
      <c r="BA12" s="581"/>
      <c r="BB12" s="581"/>
      <c r="BC12" s="582"/>
      <c r="BD12" s="583">
        <v>1333102</v>
      </c>
      <c r="BE12" s="584"/>
      <c r="BF12" s="584"/>
      <c r="BG12" s="584"/>
      <c r="BH12" s="584"/>
      <c r="BI12" s="584"/>
      <c r="BJ12" s="584"/>
      <c r="BK12" s="585"/>
      <c r="BL12" s="634">
        <v>0.4</v>
      </c>
      <c r="BM12" s="634"/>
      <c r="BN12" s="634"/>
      <c r="BO12" s="634"/>
      <c r="BP12" s="635" t="s">
        <v>95</v>
      </c>
      <c r="BQ12" s="635"/>
      <c r="BR12" s="635"/>
      <c r="BS12" s="635"/>
      <c r="BT12" s="635"/>
      <c r="BU12" s="635"/>
      <c r="BV12" s="635"/>
      <c r="BW12" s="636"/>
      <c r="BY12" s="580" t="s">
        <v>203</v>
      </c>
      <c r="BZ12" s="581"/>
      <c r="CA12" s="581"/>
      <c r="CB12" s="581"/>
      <c r="CC12" s="581"/>
      <c r="CD12" s="581"/>
      <c r="CE12" s="581"/>
      <c r="CF12" s="581"/>
      <c r="CG12" s="581"/>
      <c r="CH12" s="581"/>
      <c r="CI12" s="581"/>
      <c r="CJ12" s="581"/>
      <c r="CK12" s="581"/>
      <c r="CL12" s="582"/>
      <c r="CM12" s="583">
        <v>95797813</v>
      </c>
      <c r="CN12" s="584"/>
      <c r="CO12" s="584"/>
      <c r="CP12" s="584"/>
      <c r="CQ12" s="584"/>
      <c r="CR12" s="584"/>
      <c r="CS12" s="584"/>
      <c r="CT12" s="585"/>
      <c r="CU12" s="634">
        <v>8.9</v>
      </c>
      <c r="CV12" s="634"/>
      <c r="CW12" s="634"/>
      <c r="CX12" s="634"/>
      <c r="CY12" s="571">
        <v>248478</v>
      </c>
      <c r="CZ12" s="584"/>
      <c r="DA12" s="584"/>
      <c r="DB12" s="584"/>
      <c r="DC12" s="584"/>
      <c r="DD12" s="584"/>
      <c r="DE12" s="584"/>
      <c r="DF12" s="584"/>
      <c r="DG12" s="584"/>
      <c r="DH12" s="584"/>
      <c r="DI12" s="584"/>
      <c r="DJ12" s="584"/>
      <c r="DK12" s="585"/>
      <c r="DL12" s="571">
        <v>9996809</v>
      </c>
      <c r="DM12" s="584"/>
      <c r="DN12" s="584"/>
      <c r="DO12" s="584"/>
      <c r="DP12" s="584"/>
      <c r="DQ12" s="584"/>
      <c r="DR12" s="584"/>
      <c r="DS12" s="584"/>
      <c r="DT12" s="584"/>
      <c r="DU12" s="584"/>
      <c r="DV12" s="584"/>
      <c r="DW12" s="584"/>
      <c r="DX12" s="641"/>
    </row>
    <row r="13" spans="2:138" ht="11.25" customHeight="1" x14ac:dyDescent="0.2">
      <c r="B13" s="580" t="s">
        <v>204</v>
      </c>
      <c r="C13" s="581"/>
      <c r="D13" s="581"/>
      <c r="E13" s="581"/>
      <c r="F13" s="581"/>
      <c r="G13" s="581"/>
      <c r="H13" s="581"/>
      <c r="I13" s="581"/>
      <c r="J13" s="581"/>
      <c r="K13" s="581"/>
      <c r="L13" s="581"/>
      <c r="M13" s="581"/>
      <c r="N13" s="581"/>
      <c r="O13" s="581"/>
      <c r="P13" s="581"/>
      <c r="Q13" s="582"/>
      <c r="R13" s="583" t="s">
        <v>95</v>
      </c>
      <c r="S13" s="584"/>
      <c r="T13" s="584"/>
      <c r="U13" s="584"/>
      <c r="V13" s="584"/>
      <c r="W13" s="584"/>
      <c r="X13" s="584"/>
      <c r="Y13" s="585"/>
      <c r="Z13" s="634" t="s">
        <v>95</v>
      </c>
      <c r="AA13" s="634"/>
      <c r="AB13" s="634"/>
      <c r="AC13" s="634"/>
      <c r="AD13" s="635" t="s">
        <v>95</v>
      </c>
      <c r="AE13" s="635"/>
      <c r="AF13" s="635"/>
      <c r="AG13" s="635"/>
      <c r="AH13" s="635"/>
      <c r="AI13" s="635"/>
      <c r="AJ13" s="635"/>
      <c r="AK13" s="635"/>
      <c r="AL13" s="632" t="s">
        <v>95</v>
      </c>
      <c r="AM13" s="597"/>
      <c r="AN13" s="597"/>
      <c r="AO13" s="612"/>
      <c r="AP13" s="580" t="s">
        <v>205</v>
      </c>
      <c r="AQ13" s="581"/>
      <c r="AR13" s="581"/>
      <c r="AS13" s="581"/>
      <c r="AT13" s="581"/>
      <c r="AU13" s="581"/>
      <c r="AV13" s="581"/>
      <c r="AW13" s="581"/>
      <c r="AX13" s="581"/>
      <c r="AY13" s="581"/>
      <c r="AZ13" s="581"/>
      <c r="BA13" s="581"/>
      <c r="BB13" s="581"/>
      <c r="BC13" s="582"/>
      <c r="BD13" s="583">
        <v>2273387</v>
      </c>
      <c r="BE13" s="584"/>
      <c r="BF13" s="584"/>
      <c r="BG13" s="584"/>
      <c r="BH13" s="584"/>
      <c r="BI13" s="584"/>
      <c r="BJ13" s="584"/>
      <c r="BK13" s="585"/>
      <c r="BL13" s="634">
        <v>0.7</v>
      </c>
      <c r="BM13" s="634"/>
      <c r="BN13" s="634"/>
      <c r="BO13" s="634"/>
      <c r="BP13" s="635" t="s">
        <v>95</v>
      </c>
      <c r="BQ13" s="635"/>
      <c r="BR13" s="635"/>
      <c r="BS13" s="635"/>
      <c r="BT13" s="635"/>
      <c r="BU13" s="635"/>
      <c r="BV13" s="635"/>
      <c r="BW13" s="636"/>
      <c r="BY13" s="580" t="s">
        <v>206</v>
      </c>
      <c r="BZ13" s="581"/>
      <c r="CA13" s="581"/>
      <c r="CB13" s="581"/>
      <c r="CC13" s="581"/>
      <c r="CD13" s="581"/>
      <c r="CE13" s="581"/>
      <c r="CF13" s="581"/>
      <c r="CG13" s="581"/>
      <c r="CH13" s="581"/>
      <c r="CI13" s="581"/>
      <c r="CJ13" s="581"/>
      <c r="CK13" s="581"/>
      <c r="CL13" s="582"/>
      <c r="CM13" s="583">
        <v>157913493</v>
      </c>
      <c r="CN13" s="584"/>
      <c r="CO13" s="584"/>
      <c r="CP13" s="584"/>
      <c r="CQ13" s="584"/>
      <c r="CR13" s="584"/>
      <c r="CS13" s="584"/>
      <c r="CT13" s="585"/>
      <c r="CU13" s="634">
        <v>14.6</v>
      </c>
      <c r="CV13" s="634"/>
      <c r="CW13" s="634"/>
      <c r="CX13" s="634"/>
      <c r="CY13" s="571">
        <v>98341944</v>
      </c>
      <c r="CZ13" s="584"/>
      <c r="DA13" s="584"/>
      <c r="DB13" s="584"/>
      <c r="DC13" s="584"/>
      <c r="DD13" s="584"/>
      <c r="DE13" s="584"/>
      <c r="DF13" s="584"/>
      <c r="DG13" s="584"/>
      <c r="DH13" s="584"/>
      <c r="DI13" s="584"/>
      <c r="DJ13" s="584"/>
      <c r="DK13" s="585"/>
      <c r="DL13" s="571">
        <v>62755598</v>
      </c>
      <c r="DM13" s="584"/>
      <c r="DN13" s="584"/>
      <c r="DO13" s="584"/>
      <c r="DP13" s="584"/>
      <c r="DQ13" s="584"/>
      <c r="DR13" s="584"/>
      <c r="DS13" s="584"/>
      <c r="DT13" s="584"/>
      <c r="DU13" s="584"/>
      <c r="DV13" s="584"/>
      <c r="DW13" s="584"/>
      <c r="DX13" s="641"/>
    </row>
    <row r="14" spans="2:138" ht="11.25" customHeight="1" x14ac:dyDescent="0.2">
      <c r="B14" s="580" t="s">
        <v>207</v>
      </c>
      <c r="C14" s="581"/>
      <c r="D14" s="581"/>
      <c r="E14" s="581"/>
      <c r="F14" s="581"/>
      <c r="G14" s="581"/>
      <c r="H14" s="581"/>
      <c r="I14" s="581"/>
      <c r="J14" s="581"/>
      <c r="K14" s="581"/>
      <c r="L14" s="581"/>
      <c r="M14" s="581"/>
      <c r="N14" s="581"/>
      <c r="O14" s="581"/>
      <c r="P14" s="581"/>
      <c r="Q14" s="582"/>
      <c r="R14" s="583">
        <v>996484</v>
      </c>
      <c r="S14" s="584"/>
      <c r="T14" s="584"/>
      <c r="U14" s="584"/>
      <c r="V14" s="584"/>
      <c r="W14" s="584"/>
      <c r="X14" s="584"/>
      <c r="Y14" s="585"/>
      <c r="Z14" s="634">
        <v>0.1</v>
      </c>
      <c r="AA14" s="634"/>
      <c r="AB14" s="634"/>
      <c r="AC14" s="634"/>
      <c r="AD14" s="635">
        <v>996484</v>
      </c>
      <c r="AE14" s="635"/>
      <c r="AF14" s="635"/>
      <c r="AG14" s="635"/>
      <c r="AH14" s="635"/>
      <c r="AI14" s="635"/>
      <c r="AJ14" s="635"/>
      <c r="AK14" s="635"/>
      <c r="AL14" s="632">
        <v>0.2</v>
      </c>
      <c r="AM14" s="597"/>
      <c r="AN14" s="597"/>
      <c r="AO14" s="612"/>
      <c r="AP14" s="580" t="s">
        <v>208</v>
      </c>
      <c r="AQ14" s="581"/>
      <c r="AR14" s="581"/>
      <c r="AS14" s="581"/>
      <c r="AT14" s="581"/>
      <c r="AU14" s="581"/>
      <c r="AV14" s="581"/>
      <c r="AW14" s="581"/>
      <c r="AX14" s="581"/>
      <c r="AY14" s="581"/>
      <c r="AZ14" s="581"/>
      <c r="BA14" s="581"/>
      <c r="BB14" s="581"/>
      <c r="BC14" s="582"/>
      <c r="BD14" s="583">
        <v>3766813</v>
      </c>
      <c r="BE14" s="584"/>
      <c r="BF14" s="584"/>
      <c r="BG14" s="584"/>
      <c r="BH14" s="584"/>
      <c r="BI14" s="584"/>
      <c r="BJ14" s="584"/>
      <c r="BK14" s="585"/>
      <c r="BL14" s="634">
        <v>1.1000000000000001</v>
      </c>
      <c r="BM14" s="634"/>
      <c r="BN14" s="634"/>
      <c r="BO14" s="634"/>
      <c r="BP14" s="635" t="s">
        <v>95</v>
      </c>
      <c r="BQ14" s="635"/>
      <c r="BR14" s="635"/>
      <c r="BS14" s="635"/>
      <c r="BT14" s="635"/>
      <c r="BU14" s="635"/>
      <c r="BV14" s="635"/>
      <c r="BW14" s="636"/>
      <c r="BY14" s="580" t="s">
        <v>209</v>
      </c>
      <c r="BZ14" s="581"/>
      <c r="CA14" s="581"/>
      <c r="CB14" s="581"/>
      <c r="CC14" s="581"/>
      <c r="CD14" s="581"/>
      <c r="CE14" s="581"/>
      <c r="CF14" s="581"/>
      <c r="CG14" s="581"/>
      <c r="CH14" s="581"/>
      <c r="CI14" s="581"/>
      <c r="CJ14" s="581"/>
      <c r="CK14" s="581"/>
      <c r="CL14" s="582"/>
      <c r="CM14" s="583">
        <v>56645500</v>
      </c>
      <c r="CN14" s="584"/>
      <c r="CO14" s="584"/>
      <c r="CP14" s="584"/>
      <c r="CQ14" s="584"/>
      <c r="CR14" s="584"/>
      <c r="CS14" s="584"/>
      <c r="CT14" s="585"/>
      <c r="CU14" s="634">
        <v>5.2</v>
      </c>
      <c r="CV14" s="634"/>
      <c r="CW14" s="634"/>
      <c r="CX14" s="634"/>
      <c r="CY14" s="571">
        <v>2799111</v>
      </c>
      <c r="CZ14" s="584"/>
      <c r="DA14" s="584"/>
      <c r="DB14" s="584"/>
      <c r="DC14" s="584"/>
      <c r="DD14" s="584"/>
      <c r="DE14" s="584"/>
      <c r="DF14" s="584"/>
      <c r="DG14" s="584"/>
      <c r="DH14" s="584"/>
      <c r="DI14" s="584"/>
      <c r="DJ14" s="584"/>
      <c r="DK14" s="585"/>
      <c r="DL14" s="571">
        <v>48585895</v>
      </c>
      <c r="DM14" s="584"/>
      <c r="DN14" s="584"/>
      <c r="DO14" s="584"/>
      <c r="DP14" s="584"/>
      <c r="DQ14" s="584"/>
      <c r="DR14" s="584"/>
      <c r="DS14" s="584"/>
      <c r="DT14" s="584"/>
      <c r="DU14" s="584"/>
      <c r="DV14" s="584"/>
      <c r="DW14" s="584"/>
      <c r="DX14" s="641"/>
    </row>
    <row r="15" spans="2:138" ht="11.25" customHeight="1" x14ac:dyDescent="0.2">
      <c r="B15" s="580" t="s">
        <v>210</v>
      </c>
      <c r="C15" s="581"/>
      <c r="D15" s="581"/>
      <c r="E15" s="581"/>
      <c r="F15" s="581"/>
      <c r="G15" s="581"/>
      <c r="H15" s="581"/>
      <c r="I15" s="581"/>
      <c r="J15" s="581"/>
      <c r="K15" s="581"/>
      <c r="L15" s="581"/>
      <c r="M15" s="581"/>
      <c r="N15" s="581"/>
      <c r="O15" s="581"/>
      <c r="P15" s="581"/>
      <c r="Q15" s="582"/>
      <c r="R15" s="583">
        <v>189302878</v>
      </c>
      <c r="S15" s="584"/>
      <c r="T15" s="584"/>
      <c r="U15" s="584"/>
      <c r="V15" s="584"/>
      <c r="W15" s="584"/>
      <c r="X15" s="584"/>
      <c r="Y15" s="585"/>
      <c r="Z15" s="634">
        <v>17.2</v>
      </c>
      <c r="AA15" s="634"/>
      <c r="AB15" s="634"/>
      <c r="AC15" s="634"/>
      <c r="AD15" s="635">
        <v>163697320</v>
      </c>
      <c r="AE15" s="635"/>
      <c r="AF15" s="635"/>
      <c r="AG15" s="635"/>
      <c r="AH15" s="635"/>
      <c r="AI15" s="635"/>
      <c r="AJ15" s="635"/>
      <c r="AK15" s="635"/>
      <c r="AL15" s="632">
        <v>32</v>
      </c>
      <c r="AM15" s="597"/>
      <c r="AN15" s="597"/>
      <c r="AO15" s="612"/>
      <c r="AP15" s="580" t="s">
        <v>211</v>
      </c>
      <c r="AQ15" s="581"/>
      <c r="AR15" s="581"/>
      <c r="AS15" s="581"/>
      <c r="AT15" s="581"/>
      <c r="AU15" s="581"/>
      <c r="AV15" s="581"/>
      <c r="AW15" s="581"/>
      <c r="AX15" s="581"/>
      <c r="AY15" s="581"/>
      <c r="AZ15" s="581"/>
      <c r="BA15" s="581"/>
      <c r="BB15" s="581"/>
      <c r="BC15" s="582"/>
      <c r="BD15" s="583">
        <v>54596900</v>
      </c>
      <c r="BE15" s="584"/>
      <c r="BF15" s="584"/>
      <c r="BG15" s="584"/>
      <c r="BH15" s="584"/>
      <c r="BI15" s="584"/>
      <c r="BJ15" s="584"/>
      <c r="BK15" s="585"/>
      <c r="BL15" s="634">
        <v>16.2</v>
      </c>
      <c r="BM15" s="634"/>
      <c r="BN15" s="634"/>
      <c r="BO15" s="634"/>
      <c r="BP15" s="635" t="s">
        <v>95</v>
      </c>
      <c r="BQ15" s="635"/>
      <c r="BR15" s="635"/>
      <c r="BS15" s="635"/>
      <c r="BT15" s="635"/>
      <c r="BU15" s="635"/>
      <c r="BV15" s="635"/>
      <c r="BW15" s="636"/>
      <c r="BY15" s="580" t="s">
        <v>212</v>
      </c>
      <c r="BZ15" s="581"/>
      <c r="CA15" s="581"/>
      <c r="CB15" s="581"/>
      <c r="CC15" s="581"/>
      <c r="CD15" s="581"/>
      <c r="CE15" s="581"/>
      <c r="CF15" s="581"/>
      <c r="CG15" s="581"/>
      <c r="CH15" s="581"/>
      <c r="CI15" s="581"/>
      <c r="CJ15" s="581"/>
      <c r="CK15" s="581"/>
      <c r="CL15" s="582"/>
      <c r="CM15" s="583" t="s">
        <v>95</v>
      </c>
      <c r="CN15" s="584"/>
      <c r="CO15" s="584"/>
      <c r="CP15" s="584"/>
      <c r="CQ15" s="584"/>
      <c r="CR15" s="584"/>
      <c r="CS15" s="584"/>
      <c r="CT15" s="585"/>
      <c r="CU15" s="634" t="s">
        <v>95</v>
      </c>
      <c r="CV15" s="634"/>
      <c r="CW15" s="634"/>
      <c r="CX15" s="634"/>
      <c r="CY15" s="571" t="s">
        <v>95</v>
      </c>
      <c r="CZ15" s="584"/>
      <c r="DA15" s="584"/>
      <c r="DB15" s="584"/>
      <c r="DC15" s="584"/>
      <c r="DD15" s="584"/>
      <c r="DE15" s="584"/>
      <c r="DF15" s="584"/>
      <c r="DG15" s="584"/>
      <c r="DH15" s="584"/>
      <c r="DI15" s="584"/>
      <c r="DJ15" s="584"/>
      <c r="DK15" s="585"/>
      <c r="DL15" s="571" t="s">
        <v>95</v>
      </c>
      <c r="DM15" s="584"/>
      <c r="DN15" s="584"/>
      <c r="DO15" s="584"/>
      <c r="DP15" s="584"/>
      <c r="DQ15" s="584"/>
      <c r="DR15" s="584"/>
      <c r="DS15" s="584"/>
      <c r="DT15" s="584"/>
      <c r="DU15" s="584"/>
      <c r="DV15" s="584"/>
      <c r="DW15" s="584"/>
      <c r="DX15" s="641"/>
    </row>
    <row r="16" spans="2:138" ht="11.25" customHeight="1" x14ac:dyDescent="0.2">
      <c r="B16" s="580" t="s">
        <v>213</v>
      </c>
      <c r="C16" s="581"/>
      <c r="D16" s="581"/>
      <c r="E16" s="581"/>
      <c r="F16" s="581"/>
      <c r="G16" s="581"/>
      <c r="H16" s="581"/>
      <c r="I16" s="581"/>
      <c r="J16" s="581"/>
      <c r="K16" s="581"/>
      <c r="L16" s="581"/>
      <c r="M16" s="581"/>
      <c r="N16" s="581"/>
      <c r="O16" s="581"/>
      <c r="P16" s="581"/>
      <c r="Q16" s="582"/>
      <c r="R16" s="583">
        <v>163697320</v>
      </c>
      <c r="S16" s="584"/>
      <c r="T16" s="584"/>
      <c r="U16" s="584"/>
      <c r="V16" s="584"/>
      <c r="W16" s="584"/>
      <c r="X16" s="584"/>
      <c r="Y16" s="585"/>
      <c r="Z16" s="632">
        <v>14.9</v>
      </c>
      <c r="AA16" s="597"/>
      <c r="AB16" s="597"/>
      <c r="AC16" s="633"/>
      <c r="AD16" s="571">
        <v>163697320</v>
      </c>
      <c r="AE16" s="584"/>
      <c r="AF16" s="584"/>
      <c r="AG16" s="584"/>
      <c r="AH16" s="584"/>
      <c r="AI16" s="584"/>
      <c r="AJ16" s="584"/>
      <c r="AK16" s="585"/>
      <c r="AL16" s="632">
        <v>32</v>
      </c>
      <c r="AM16" s="597"/>
      <c r="AN16" s="597"/>
      <c r="AO16" s="612"/>
      <c r="AP16" s="580" t="s">
        <v>214</v>
      </c>
      <c r="AQ16" s="581"/>
      <c r="AR16" s="581"/>
      <c r="AS16" s="581"/>
      <c r="AT16" s="581"/>
      <c r="AU16" s="581"/>
      <c r="AV16" s="581"/>
      <c r="AW16" s="581"/>
      <c r="AX16" s="581"/>
      <c r="AY16" s="581"/>
      <c r="AZ16" s="581"/>
      <c r="BA16" s="581"/>
      <c r="BB16" s="581"/>
      <c r="BC16" s="582"/>
      <c r="BD16" s="583">
        <v>2860722</v>
      </c>
      <c r="BE16" s="584"/>
      <c r="BF16" s="584"/>
      <c r="BG16" s="584"/>
      <c r="BH16" s="584"/>
      <c r="BI16" s="584"/>
      <c r="BJ16" s="584"/>
      <c r="BK16" s="585"/>
      <c r="BL16" s="634">
        <v>0.9</v>
      </c>
      <c r="BM16" s="634"/>
      <c r="BN16" s="634"/>
      <c r="BO16" s="634"/>
      <c r="BP16" s="635" t="s">
        <v>95</v>
      </c>
      <c r="BQ16" s="635"/>
      <c r="BR16" s="635"/>
      <c r="BS16" s="635"/>
      <c r="BT16" s="635"/>
      <c r="BU16" s="635"/>
      <c r="BV16" s="635"/>
      <c r="BW16" s="636"/>
      <c r="BY16" s="580" t="s">
        <v>215</v>
      </c>
      <c r="BZ16" s="581"/>
      <c r="CA16" s="581"/>
      <c r="CB16" s="581"/>
      <c r="CC16" s="581"/>
      <c r="CD16" s="581"/>
      <c r="CE16" s="581"/>
      <c r="CF16" s="581"/>
      <c r="CG16" s="581"/>
      <c r="CH16" s="581"/>
      <c r="CI16" s="581"/>
      <c r="CJ16" s="581"/>
      <c r="CK16" s="581"/>
      <c r="CL16" s="582"/>
      <c r="CM16" s="583">
        <v>260012133</v>
      </c>
      <c r="CN16" s="584"/>
      <c r="CO16" s="584"/>
      <c r="CP16" s="584"/>
      <c r="CQ16" s="584"/>
      <c r="CR16" s="584"/>
      <c r="CS16" s="584"/>
      <c r="CT16" s="585"/>
      <c r="CU16" s="634">
        <v>24.1</v>
      </c>
      <c r="CV16" s="634"/>
      <c r="CW16" s="634"/>
      <c r="CX16" s="634"/>
      <c r="CY16" s="571">
        <v>5378917</v>
      </c>
      <c r="CZ16" s="584"/>
      <c r="DA16" s="584"/>
      <c r="DB16" s="584"/>
      <c r="DC16" s="584"/>
      <c r="DD16" s="584"/>
      <c r="DE16" s="584"/>
      <c r="DF16" s="584"/>
      <c r="DG16" s="584"/>
      <c r="DH16" s="584"/>
      <c r="DI16" s="584"/>
      <c r="DJ16" s="584"/>
      <c r="DK16" s="585"/>
      <c r="DL16" s="571">
        <v>195875742</v>
      </c>
      <c r="DM16" s="584"/>
      <c r="DN16" s="584"/>
      <c r="DO16" s="584"/>
      <c r="DP16" s="584"/>
      <c r="DQ16" s="584"/>
      <c r="DR16" s="584"/>
      <c r="DS16" s="584"/>
      <c r="DT16" s="584"/>
      <c r="DU16" s="584"/>
      <c r="DV16" s="584"/>
      <c r="DW16" s="584"/>
      <c r="DX16" s="641"/>
    </row>
    <row r="17" spans="2:128" ht="11.25" customHeight="1" x14ac:dyDescent="0.2">
      <c r="B17" s="580" t="s">
        <v>216</v>
      </c>
      <c r="C17" s="581"/>
      <c r="D17" s="581"/>
      <c r="E17" s="581"/>
      <c r="F17" s="581"/>
      <c r="G17" s="581"/>
      <c r="H17" s="581"/>
      <c r="I17" s="581"/>
      <c r="J17" s="581"/>
      <c r="K17" s="581"/>
      <c r="L17" s="581"/>
      <c r="M17" s="581"/>
      <c r="N17" s="581"/>
      <c r="O17" s="581"/>
      <c r="P17" s="581"/>
      <c r="Q17" s="582"/>
      <c r="R17" s="583">
        <v>2887252</v>
      </c>
      <c r="S17" s="584"/>
      <c r="T17" s="584"/>
      <c r="U17" s="584"/>
      <c r="V17" s="584"/>
      <c r="W17" s="584"/>
      <c r="X17" s="584"/>
      <c r="Y17" s="585"/>
      <c r="Z17" s="632">
        <v>0.3</v>
      </c>
      <c r="AA17" s="597"/>
      <c r="AB17" s="597"/>
      <c r="AC17" s="633"/>
      <c r="AD17" s="571" t="s">
        <v>95</v>
      </c>
      <c r="AE17" s="584"/>
      <c r="AF17" s="584"/>
      <c r="AG17" s="584"/>
      <c r="AH17" s="584"/>
      <c r="AI17" s="584"/>
      <c r="AJ17" s="584"/>
      <c r="AK17" s="585"/>
      <c r="AL17" s="632" t="s">
        <v>95</v>
      </c>
      <c r="AM17" s="597"/>
      <c r="AN17" s="597"/>
      <c r="AO17" s="612"/>
      <c r="AP17" s="580" t="s">
        <v>217</v>
      </c>
      <c r="AQ17" s="581"/>
      <c r="AR17" s="581"/>
      <c r="AS17" s="581"/>
      <c r="AT17" s="581"/>
      <c r="AU17" s="581"/>
      <c r="AV17" s="581"/>
      <c r="AW17" s="581"/>
      <c r="AX17" s="581"/>
      <c r="AY17" s="581"/>
      <c r="AZ17" s="581"/>
      <c r="BA17" s="581"/>
      <c r="BB17" s="581"/>
      <c r="BC17" s="582"/>
      <c r="BD17" s="583">
        <v>51736178</v>
      </c>
      <c r="BE17" s="584"/>
      <c r="BF17" s="584"/>
      <c r="BG17" s="584"/>
      <c r="BH17" s="584"/>
      <c r="BI17" s="584"/>
      <c r="BJ17" s="584"/>
      <c r="BK17" s="585"/>
      <c r="BL17" s="634">
        <v>15.4</v>
      </c>
      <c r="BM17" s="634"/>
      <c r="BN17" s="634"/>
      <c r="BO17" s="634"/>
      <c r="BP17" s="635" t="s">
        <v>95</v>
      </c>
      <c r="BQ17" s="635"/>
      <c r="BR17" s="635"/>
      <c r="BS17" s="635"/>
      <c r="BT17" s="635"/>
      <c r="BU17" s="635"/>
      <c r="BV17" s="635"/>
      <c r="BW17" s="636"/>
      <c r="BY17" s="580" t="s">
        <v>218</v>
      </c>
      <c r="BZ17" s="581"/>
      <c r="CA17" s="581"/>
      <c r="CB17" s="581"/>
      <c r="CC17" s="581"/>
      <c r="CD17" s="581"/>
      <c r="CE17" s="581"/>
      <c r="CF17" s="581"/>
      <c r="CG17" s="581"/>
      <c r="CH17" s="581"/>
      <c r="CI17" s="581"/>
      <c r="CJ17" s="581"/>
      <c r="CK17" s="581"/>
      <c r="CL17" s="582"/>
      <c r="CM17" s="583">
        <v>16499059</v>
      </c>
      <c r="CN17" s="584"/>
      <c r="CO17" s="584"/>
      <c r="CP17" s="584"/>
      <c r="CQ17" s="584"/>
      <c r="CR17" s="584"/>
      <c r="CS17" s="584"/>
      <c r="CT17" s="585"/>
      <c r="CU17" s="634">
        <v>1.5</v>
      </c>
      <c r="CV17" s="634"/>
      <c r="CW17" s="634"/>
      <c r="CX17" s="634"/>
      <c r="CY17" s="571" t="s">
        <v>95</v>
      </c>
      <c r="CZ17" s="584"/>
      <c r="DA17" s="584"/>
      <c r="DB17" s="584"/>
      <c r="DC17" s="584"/>
      <c r="DD17" s="584"/>
      <c r="DE17" s="584"/>
      <c r="DF17" s="584"/>
      <c r="DG17" s="584"/>
      <c r="DH17" s="584"/>
      <c r="DI17" s="584"/>
      <c r="DJ17" s="584"/>
      <c r="DK17" s="585"/>
      <c r="DL17" s="571">
        <v>1520437</v>
      </c>
      <c r="DM17" s="584"/>
      <c r="DN17" s="584"/>
      <c r="DO17" s="584"/>
      <c r="DP17" s="584"/>
      <c r="DQ17" s="584"/>
      <c r="DR17" s="584"/>
      <c r="DS17" s="584"/>
      <c r="DT17" s="584"/>
      <c r="DU17" s="584"/>
      <c r="DV17" s="584"/>
      <c r="DW17" s="584"/>
      <c r="DX17" s="641"/>
    </row>
    <row r="18" spans="2:128" ht="11.25" customHeight="1" x14ac:dyDescent="0.2">
      <c r="B18" s="580" t="s">
        <v>219</v>
      </c>
      <c r="C18" s="581"/>
      <c r="D18" s="581"/>
      <c r="E18" s="581"/>
      <c r="F18" s="581"/>
      <c r="G18" s="581"/>
      <c r="H18" s="581"/>
      <c r="I18" s="581"/>
      <c r="J18" s="581"/>
      <c r="K18" s="581"/>
      <c r="L18" s="581"/>
      <c r="M18" s="581"/>
      <c r="N18" s="581"/>
      <c r="O18" s="581"/>
      <c r="P18" s="581"/>
      <c r="Q18" s="582"/>
      <c r="R18" s="583">
        <v>22718306</v>
      </c>
      <c r="S18" s="584"/>
      <c r="T18" s="584"/>
      <c r="U18" s="584"/>
      <c r="V18" s="584"/>
      <c r="W18" s="584"/>
      <c r="X18" s="584"/>
      <c r="Y18" s="585"/>
      <c r="Z18" s="632">
        <v>2.1</v>
      </c>
      <c r="AA18" s="597"/>
      <c r="AB18" s="597"/>
      <c r="AC18" s="633"/>
      <c r="AD18" s="571" t="s">
        <v>95</v>
      </c>
      <c r="AE18" s="584"/>
      <c r="AF18" s="584"/>
      <c r="AG18" s="584"/>
      <c r="AH18" s="584"/>
      <c r="AI18" s="584"/>
      <c r="AJ18" s="584"/>
      <c r="AK18" s="585"/>
      <c r="AL18" s="632" t="s">
        <v>95</v>
      </c>
      <c r="AM18" s="597"/>
      <c r="AN18" s="597"/>
      <c r="AO18" s="612"/>
      <c r="AP18" s="580" t="s">
        <v>220</v>
      </c>
      <c r="AQ18" s="581"/>
      <c r="AR18" s="581"/>
      <c r="AS18" s="581"/>
      <c r="AT18" s="581"/>
      <c r="AU18" s="581"/>
      <c r="AV18" s="581"/>
      <c r="AW18" s="581"/>
      <c r="AX18" s="581"/>
      <c r="AY18" s="581"/>
      <c r="AZ18" s="581"/>
      <c r="BA18" s="581"/>
      <c r="BB18" s="581"/>
      <c r="BC18" s="582"/>
      <c r="BD18" s="583">
        <v>56548541</v>
      </c>
      <c r="BE18" s="584"/>
      <c r="BF18" s="584"/>
      <c r="BG18" s="584"/>
      <c r="BH18" s="584"/>
      <c r="BI18" s="584"/>
      <c r="BJ18" s="584"/>
      <c r="BK18" s="585"/>
      <c r="BL18" s="634">
        <v>16.8</v>
      </c>
      <c r="BM18" s="634"/>
      <c r="BN18" s="634"/>
      <c r="BO18" s="634"/>
      <c r="BP18" s="635" t="s">
        <v>95</v>
      </c>
      <c r="BQ18" s="635"/>
      <c r="BR18" s="635"/>
      <c r="BS18" s="635"/>
      <c r="BT18" s="635"/>
      <c r="BU18" s="635"/>
      <c r="BV18" s="635"/>
      <c r="BW18" s="636"/>
      <c r="BY18" s="580" t="s">
        <v>221</v>
      </c>
      <c r="BZ18" s="581"/>
      <c r="CA18" s="581"/>
      <c r="CB18" s="581"/>
      <c r="CC18" s="581"/>
      <c r="CD18" s="581"/>
      <c r="CE18" s="581"/>
      <c r="CF18" s="581"/>
      <c r="CG18" s="581"/>
      <c r="CH18" s="581"/>
      <c r="CI18" s="581"/>
      <c r="CJ18" s="581"/>
      <c r="CK18" s="581"/>
      <c r="CL18" s="582"/>
      <c r="CM18" s="583">
        <v>148349864</v>
      </c>
      <c r="CN18" s="584"/>
      <c r="CO18" s="584"/>
      <c r="CP18" s="584"/>
      <c r="CQ18" s="584"/>
      <c r="CR18" s="584"/>
      <c r="CS18" s="584"/>
      <c r="CT18" s="585"/>
      <c r="CU18" s="634">
        <v>13.7</v>
      </c>
      <c r="CV18" s="634"/>
      <c r="CW18" s="634"/>
      <c r="CX18" s="634"/>
      <c r="CY18" s="571" t="s">
        <v>95</v>
      </c>
      <c r="CZ18" s="584"/>
      <c r="DA18" s="584"/>
      <c r="DB18" s="584"/>
      <c r="DC18" s="584"/>
      <c r="DD18" s="584"/>
      <c r="DE18" s="584"/>
      <c r="DF18" s="584"/>
      <c r="DG18" s="584"/>
      <c r="DH18" s="584"/>
      <c r="DI18" s="584"/>
      <c r="DJ18" s="584"/>
      <c r="DK18" s="585"/>
      <c r="DL18" s="571">
        <v>140884207</v>
      </c>
      <c r="DM18" s="584"/>
      <c r="DN18" s="584"/>
      <c r="DO18" s="584"/>
      <c r="DP18" s="584"/>
      <c r="DQ18" s="584"/>
      <c r="DR18" s="584"/>
      <c r="DS18" s="584"/>
      <c r="DT18" s="584"/>
      <c r="DU18" s="584"/>
      <c r="DV18" s="584"/>
      <c r="DW18" s="584"/>
      <c r="DX18" s="641"/>
    </row>
    <row r="19" spans="2:128" ht="11.25" customHeight="1" x14ac:dyDescent="0.2">
      <c r="B19" s="580" t="s">
        <v>222</v>
      </c>
      <c r="C19" s="581"/>
      <c r="D19" s="581"/>
      <c r="E19" s="581"/>
      <c r="F19" s="581"/>
      <c r="G19" s="581"/>
      <c r="H19" s="581"/>
      <c r="I19" s="581"/>
      <c r="J19" s="581"/>
      <c r="K19" s="581"/>
      <c r="L19" s="581"/>
      <c r="M19" s="581"/>
      <c r="N19" s="581"/>
      <c r="O19" s="581"/>
      <c r="P19" s="581"/>
      <c r="Q19" s="582"/>
      <c r="R19" s="583">
        <v>574191201</v>
      </c>
      <c r="S19" s="584"/>
      <c r="T19" s="584"/>
      <c r="U19" s="584"/>
      <c r="V19" s="584"/>
      <c r="W19" s="584"/>
      <c r="X19" s="584"/>
      <c r="Y19" s="585"/>
      <c r="Z19" s="632">
        <v>52.2</v>
      </c>
      <c r="AA19" s="597"/>
      <c r="AB19" s="597"/>
      <c r="AC19" s="633"/>
      <c r="AD19" s="571">
        <v>508111883</v>
      </c>
      <c r="AE19" s="584"/>
      <c r="AF19" s="584"/>
      <c r="AG19" s="584"/>
      <c r="AH19" s="584"/>
      <c r="AI19" s="584"/>
      <c r="AJ19" s="584"/>
      <c r="AK19" s="585"/>
      <c r="AL19" s="632">
        <v>99.3</v>
      </c>
      <c r="AM19" s="597"/>
      <c r="AN19" s="597"/>
      <c r="AO19" s="612"/>
      <c r="AP19" s="580" t="s">
        <v>223</v>
      </c>
      <c r="AQ19" s="581"/>
      <c r="AR19" s="581"/>
      <c r="AS19" s="581"/>
      <c r="AT19" s="581"/>
      <c r="AU19" s="581"/>
      <c r="AV19" s="581"/>
      <c r="AW19" s="581"/>
      <c r="AX19" s="581"/>
      <c r="AY19" s="581"/>
      <c r="AZ19" s="581"/>
      <c r="BA19" s="581"/>
      <c r="BB19" s="581"/>
      <c r="BC19" s="582"/>
      <c r="BD19" s="583">
        <v>6045904</v>
      </c>
      <c r="BE19" s="584"/>
      <c r="BF19" s="584"/>
      <c r="BG19" s="584"/>
      <c r="BH19" s="584"/>
      <c r="BI19" s="584"/>
      <c r="BJ19" s="584"/>
      <c r="BK19" s="585"/>
      <c r="BL19" s="634">
        <v>1.8</v>
      </c>
      <c r="BM19" s="634"/>
      <c r="BN19" s="634"/>
      <c r="BO19" s="634"/>
      <c r="BP19" s="635" t="s">
        <v>95</v>
      </c>
      <c r="BQ19" s="635"/>
      <c r="BR19" s="635"/>
      <c r="BS19" s="635"/>
      <c r="BT19" s="635"/>
      <c r="BU19" s="635"/>
      <c r="BV19" s="635"/>
      <c r="BW19" s="636"/>
      <c r="BY19" s="580" t="s">
        <v>224</v>
      </c>
      <c r="BZ19" s="581"/>
      <c r="CA19" s="581"/>
      <c r="CB19" s="581"/>
      <c r="CC19" s="581"/>
      <c r="CD19" s="581"/>
      <c r="CE19" s="581"/>
      <c r="CF19" s="581"/>
      <c r="CG19" s="581"/>
      <c r="CH19" s="581"/>
      <c r="CI19" s="581"/>
      <c r="CJ19" s="581"/>
      <c r="CK19" s="581"/>
      <c r="CL19" s="582"/>
      <c r="CM19" s="583" t="s">
        <v>95</v>
      </c>
      <c r="CN19" s="584"/>
      <c r="CO19" s="584"/>
      <c r="CP19" s="584"/>
      <c r="CQ19" s="584"/>
      <c r="CR19" s="584"/>
      <c r="CS19" s="584"/>
      <c r="CT19" s="585"/>
      <c r="CU19" s="634" t="s">
        <v>95</v>
      </c>
      <c r="CV19" s="634"/>
      <c r="CW19" s="634"/>
      <c r="CX19" s="634"/>
      <c r="CY19" s="571" t="s">
        <v>95</v>
      </c>
      <c r="CZ19" s="584"/>
      <c r="DA19" s="584"/>
      <c r="DB19" s="584"/>
      <c r="DC19" s="584"/>
      <c r="DD19" s="584"/>
      <c r="DE19" s="584"/>
      <c r="DF19" s="584"/>
      <c r="DG19" s="584"/>
      <c r="DH19" s="584"/>
      <c r="DI19" s="584"/>
      <c r="DJ19" s="584"/>
      <c r="DK19" s="585"/>
      <c r="DL19" s="571" t="s">
        <v>95</v>
      </c>
      <c r="DM19" s="584"/>
      <c r="DN19" s="584"/>
      <c r="DO19" s="584"/>
      <c r="DP19" s="584"/>
      <c r="DQ19" s="584"/>
      <c r="DR19" s="584"/>
      <c r="DS19" s="584"/>
      <c r="DT19" s="584"/>
      <c r="DU19" s="584"/>
      <c r="DV19" s="584"/>
      <c r="DW19" s="584"/>
      <c r="DX19" s="641"/>
    </row>
    <row r="20" spans="2:128" ht="11.25" customHeight="1" x14ac:dyDescent="0.2">
      <c r="B20" s="580" t="s">
        <v>225</v>
      </c>
      <c r="C20" s="581"/>
      <c r="D20" s="581"/>
      <c r="E20" s="581"/>
      <c r="F20" s="581"/>
      <c r="G20" s="581"/>
      <c r="H20" s="581"/>
      <c r="I20" s="581"/>
      <c r="J20" s="581"/>
      <c r="K20" s="581"/>
      <c r="L20" s="581"/>
      <c r="M20" s="581"/>
      <c r="N20" s="581"/>
      <c r="O20" s="581"/>
      <c r="P20" s="581"/>
      <c r="Q20" s="582"/>
      <c r="R20" s="583">
        <v>946287</v>
      </c>
      <c r="S20" s="584"/>
      <c r="T20" s="584"/>
      <c r="U20" s="584"/>
      <c r="V20" s="584"/>
      <c r="W20" s="584"/>
      <c r="X20" s="584"/>
      <c r="Y20" s="585"/>
      <c r="Z20" s="632">
        <v>0.1</v>
      </c>
      <c r="AA20" s="597"/>
      <c r="AB20" s="597"/>
      <c r="AC20" s="633"/>
      <c r="AD20" s="571">
        <v>946287</v>
      </c>
      <c r="AE20" s="584"/>
      <c r="AF20" s="584"/>
      <c r="AG20" s="584"/>
      <c r="AH20" s="584"/>
      <c r="AI20" s="584"/>
      <c r="AJ20" s="584"/>
      <c r="AK20" s="585"/>
      <c r="AL20" s="632">
        <v>0.2</v>
      </c>
      <c r="AM20" s="597"/>
      <c r="AN20" s="597"/>
      <c r="AO20" s="612"/>
      <c r="AP20" s="638" t="s">
        <v>226</v>
      </c>
      <c r="AQ20" s="639"/>
      <c r="AR20" s="639"/>
      <c r="AS20" s="639"/>
      <c r="AT20" s="639"/>
      <c r="AU20" s="639"/>
      <c r="AV20" s="639"/>
      <c r="AW20" s="639"/>
      <c r="AX20" s="639"/>
      <c r="AY20" s="639"/>
      <c r="AZ20" s="639"/>
      <c r="BA20" s="639"/>
      <c r="BB20" s="639"/>
      <c r="BC20" s="640"/>
      <c r="BD20" s="583">
        <v>4270337</v>
      </c>
      <c r="BE20" s="584"/>
      <c r="BF20" s="584"/>
      <c r="BG20" s="584"/>
      <c r="BH20" s="584"/>
      <c r="BI20" s="584"/>
      <c r="BJ20" s="584"/>
      <c r="BK20" s="585"/>
      <c r="BL20" s="634">
        <v>1.3</v>
      </c>
      <c r="BM20" s="634"/>
      <c r="BN20" s="634"/>
      <c r="BO20" s="634"/>
      <c r="BP20" s="635" t="s">
        <v>95</v>
      </c>
      <c r="BQ20" s="635"/>
      <c r="BR20" s="635"/>
      <c r="BS20" s="635"/>
      <c r="BT20" s="635"/>
      <c r="BU20" s="635"/>
      <c r="BV20" s="635"/>
      <c r="BW20" s="636"/>
      <c r="BY20" s="638" t="s">
        <v>227</v>
      </c>
      <c r="BZ20" s="639"/>
      <c r="CA20" s="639"/>
      <c r="CB20" s="639"/>
      <c r="CC20" s="639"/>
      <c r="CD20" s="639"/>
      <c r="CE20" s="639"/>
      <c r="CF20" s="639"/>
      <c r="CG20" s="639"/>
      <c r="CH20" s="639"/>
      <c r="CI20" s="639"/>
      <c r="CJ20" s="639"/>
      <c r="CK20" s="639"/>
      <c r="CL20" s="640"/>
      <c r="CM20" s="583" t="s">
        <v>95</v>
      </c>
      <c r="CN20" s="584"/>
      <c r="CO20" s="584"/>
      <c r="CP20" s="584"/>
      <c r="CQ20" s="584"/>
      <c r="CR20" s="584"/>
      <c r="CS20" s="584"/>
      <c r="CT20" s="585"/>
      <c r="CU20" s="634" t="s">
        <v>95</v>
      </c>
      <c r="CV20" s="634"/>
      <c r="CW20" s="634"/>
      <c r="CX20" s="634"/>
      <c r="CY20" s="571" t="s">
        <v>95</v>
      </c>
      <c r="CZ20" s="584"/>
      <c r="DA20" s="584"/>
      <c r="DB20" s="584"/>
      <c r="DC20" s="584"/>
      <c r="DD20" s="584"/>
      <c r="DE20" s="584"/>
      <c r="DF20" s="584"/>
      <c r="DG20" s="584"/>
      <c r="DH20" s="584"/>
      <c r="DI20" s="584"/>
      <c r="DJ20" s="584"/>
      <c r="DK20" s="585"/>
      <c r="DL20" s="571" t="s">
        <v>95</v>
      </c>
      <c r="DM20" s="584"/>
      <c r="DN20" s="584"/>
      <c r="DO20" s="584"/>
      <c r="DP20" s="584"/>
      <c r="DQ20" s="584"/>
      <c r="DR20" s="584"/>
      <c r="DS20" s="584"/>
      <c r="DT20" s="584"/>
      <c r="DU20" s="584"/>
      <c r="DV20" s="584"/>
      <c r="DW20" s="584"/>
      <c r="DX20" s="641"/>
    </row>
    <row r="21" spans="2:128" ht="11.25" customHeight="1" x14ac:dyDescent="0.2">
      <c r="B21" s="580" t="s">
        <v>228</v>
      </c>
      <c r="C21" s="581"/>
      <c r="D21" s="581"/>
      <c r="E21" s="581"/>
      <c r="F21" s="581"/>
      <c r="G21" s="581"/>
      <c r="H21" s="581"/>
      <c r="I21" s="581"/>
      <c r="J21" s="581"/>
      <c r="K21" s="581"/>
      <c r="L21" s="581"/>
      <c r="M21" s="581"/>
      <c r="N21" s="581"/>
      <c r="O21" s="581"/>
      <c r="P21" s="581"/>
      <c r="Q21" s="582"/>
      <c r="R21" s="583">
        <v>10285517</v>
      </c>
      <c r="S21" s="584"/>
      <c r="T21" s="584"/>
      <c r="U21" s="584"/>
      <c r="V21" s="584"/>
      <c r="W21" s="584"/>
      <c r="X21" s="584"/>
      <c r="Y21" s="585"/>
      <c r="Z21" s="632">
        <v>0.9</v>
      </c>
      <c r="AA21" s="597"/>
      <c r="AB21" s="597"/>
      <c r="AC21" s="633"/>
      <c r="AD21" s="571" t="s">
        <v>95</v>
      </c>
      <c r="AE21" s="584"/>
      <c r="AF21" s="584"/>
      <c r="AG21" s="584"/>
      <c r="AH21" s="584"/>
      <c r="AI21" s="584"/>
      <c r="AJ21" s="584"/>
      <c r="AK21" s="585"/>
      <c r="AL21" s="632" t="s">
        <v>95</v>
      </c>
      <c r="AM21" s="597"/>
      <c r="AN21" s="597"/>
      <c r="AO21" s="612"/>
      <c r="AP21" s="638" t="s">
        <v>229</v>
      </c>
      <c r="AQ21" s="639"/>
      <c r="AR21" s="639"/>
      <c r="AS21" s="639"/>
      <c r="AT21" s="639"/>
      <c r="AU21" s="639"/>
      <c r="AV21" s="639"/>
      <c r="AW21" s="639"/>
      <c r="AX21" s="639"/>
      <c r="AY21" s="639"/>
      <c r="AZ21" s="639"/>
      <c r="BA21" s="639"/>
      <c r="BB21" s="639"/>
      <c r="BC21" s="640"/>
      <c r="BD21" s="583">
        <v>3010517</v>
      </c>
      <c r="BE21" s="584"/>
      <c r="BF21" s="584"/>
      <c r="BG21" s="584"/>
      <c r="BH21" s="584"/>
      <c r="BI21" s="584"/>
      <c r="BJ21" s="584"/>
      <c r="BK21" s="585"/>
      <c r="BL21" s="634">
        <v>0.9</v>
      </c>
      <c r="BM21" s="634"/>
      <c r="BN21" s="634"/>
      <c r="BO21" s="634"/>
      <c r="BP21" s="635" t="s">
        <v>95</v>
      </c>
      <c r="BQ21" s="635"/>
      <c r="BR21" s="635"/>
      <c r="BS21" s="635"/>
      <c r="BT21" s="635"/>
      <c r="BU21" s="635"/>
      <c r="BV21" s="635"/>
      <c r="BW21" s="636"/>
      <c r="BY21" s="638" t="s">
        <v>230</v>
      </c>
      <c r="BZ21" s="639"/>
      <c r="CA21" s="639"/>
      <c r="CB21" s="639"/>
      <c r="CC21" s="639"/>
      <c r="CD21" s="639"/>
      <c r="CE21" s="639"/>
      <c r="CF21" s="639"/>
      <c r="CG21" s="639"/>
      <c r="CH21" s="639"/>
      <c r="CI21" s="639"/>
      <c r="CJ21" s="639"/>
      <c r="CK21" s="639"/>
      <c r="CL21" s="640"/>
      <c r="CM21" s="583">
        <v>778681</v>
      </c>
      <c r="CN21" s="584"/>
      <c r="CO21" s="584"/>
      <c r="CP21" s="584"/>
      <c r="CQ21" s="584"/>
      <c r="CR21" s="584"/>
      <c r="CS21" s="584"/>
      <c r="CT21" s="585"/>
      <c r="CU21" s="634">
        <v>0.1</v>
      </c>
      <c r="CV21" s="634"/>
      <c r="CW21" s="634"/>
      <c r="CX21" s="634"/>
      <c r="CY21" s="571" t="s">
        <v>95</v>
      </c>
      <c r="CZ21" s="584"/>
      <c r="DA21" s="584"/>
      <c r="DB21" s="584"/>
      <c r="DC21" s="584"/>
      <c r="DD21" s="584"/>
      <c r="DE21" s="584"/>
      <c r="DF21" s="584"/>
      <c r="DG21" s="584"/>
      <c r="DH21" s="584"/>
      <c r="DI21" s="584"/>
      <c r="DJ21" s="584"/>
      <c r="DK21" s="585"/>
      <c r="DL21" s="571">
        <v>778681</v>
      </c>
      <c r="DM21" s="584"/>
      <c r="DN21" s="584"/>
      <c r="DO21" s="584"/>
      <c r="DP21" s="584"/>
      <c r="DQ21" s="584"/>
      <c r="DR21" s="584"/>
      <c r="DS21" s="584"/>
      <c r="DT21" s="584"/>
      <c r="DU21" s="584"/>
      <c r="DV21" s="584"/>
      <c r="DW21" s="584"/>
      <c r="DX21" s="641"/>
    </row>
    <row r="22" spans="2:128" ht="11.25" customHeight="1" x14ac:dyDescent="0.2">
      <c r="B22" s="580" t="s">
        <v>231</v>
      </c>
      <c r="C22" s="581"/>
      <c r="D22" s="581"/>
      <c r="E22" s="581"/>
      <c r="F22" s="581"/>
      <c r="G22" s="581"/>
      <c r="H22" s="581"/>
      <c r="I22" s="581"/>
      <c r="J22" s="581"/>
      <c r="K22" s="581"/>
      <c r="L22" s="581"/>
      <c r="M22" s="581"/>
      <c r="N22" s="581"/>
      <c r="O22" s="581"/>
      <c r="P22" s="581"/>
      <c r="Q22" s="582"/>
      <c r="R22" s="583">
        <v>6331038</v>
      </c>
      <c r="S22" s="584"/>
      <c r="T22" s="584"/>
      <c r="U22" s="584"/>
      <c r="V22" s="584"/>
      <c r="W22" s="584"/>
      <c r="X22" s="584"/>
      <c r="Y22" s="585"/>
      <c r="Z22" s="632">
        <v>0.6</v>
      </c>
      <c r="AA22" s="597"/>
      <c r="AB22" s="597"/>
      <c r="AC22" s="633"/>
      <c r="AD22" s="571">
        <v>203577</v>
      </c>
      <c r="AE22" s="584"/>
      <c r="AF22" s="584"/>
      <c r="AG22" s="584"/>
      <c r="AH22" s="584"/>
      <c r="AI22" s="584"/>
      <c r="AJ22" s="584"/>
      <c r="AK22" s="585"/>
      <c r="AL22" s="632">
        <v>0</v>
      </c>
      <c r="AM22" s="597"/>
      <c r="AN22" s="597"/>
      <c r="AO22" s="612"/>
      <c r="AP22" s="638" t="s">
        <v>232</v>
      </c>
      <c r="AQ22" s="639"/>
      <c r="AR22" s="639"/>
      <c r="AS22" s="639"/>
      <c r="AT22" s="639"/>
      <c r="AU22" s="639"/>
      <c r="AV22" s="639"/>
      <c r="AW22" s="639"/>
      <c r="AX22" s="639"/>
      <c r="AY22" s="639"/>
      <c r="AZ22" s="639"/>
      <c r="BA22" s="639"/>
      <c r="BB22" s="639"/>
      <c r="BC22" s="640"/>
      <c r="BD22" s="583">
        <v>4474743</v>
      </c>
      <c r="BE22" s="584"/>
      <c r="BF22" s="584"/>
      <c r="BG22" s="584"/>
      <c r="BH22" s="584"/>
      <c r="BI22" s="584"/>
      <c r="BJ22" s="584"/>
      <c r="BK22" s="585"/>
      <c r="BL22" s="634">
        <v>1.3</v>
      </c>
      <c r="BM22" s="634"/>
      <c r="BN22" s="634"/>
      <c r="BO22" s="634"/>
      <c r="BP22" s="635" t="s">
        <v>95</v>
      </c>
      <c r="BQ22" s="635"/>
      <c r="BR22" s="635"/>
      <c r="BS22" s="635"/>
      <c r="BT22" s="635"/>
      <c r="BU22" s="635"/>
      <c r="BV22" s="635"/>
      <c r="BW22" s="636"/>
      <c r="BY22" s="638" t="s">
        <v>233</v>
      </c>
      <c r="BZ22" s="639"/>
      <c r="CA22" s="639"/>
      <c r="CB22" s="639"/>
      <c r="CC22" s="639"/>
      <c r="CD22" s="639"/>
      <c r="CE22" s="639"/>
      <c r="CF22" s="639"/>
      <c r="CG22" s="639"/>
      <c r="CH22" s="639"/>
      <c r="CI22" s="639"/>
      <c r="CJ22" s="639"/>
      <c r="CK22" s="639"/>
      <c r="CL22" s="640"/>
      <c r="CM22" s="583">
        <v>1286905</v>
      </c>
      <c r="CN22" s="584"/>
      <c r="CO22" s="584"/>
      <c r="CP22" s="584"/>
      <c r="CQ22" s="584"/>
      <c r="CR22" s="584"/>
      <c r="CS22" s="584"/>
      <c r="CT22" s="585"/>
      <c r="CU22" s="634">
        <v>0.1</v>
      </c>
      <c r="CV22" s="634"/>
      <c r="CW22" s="634"/>
      <c r="CX22" s="634"/>
      <c r="CY22" s="571" t="s">
        <v>95</v>
      </c>
      <c r="CZ22" s="584"/>
      <c r="DA22" s="584"/>
      <c r="DB22" s="584"/>
      <c r="DC22" s="584"/>
      <c r="DD22" s="584"/>
      <c r="DE22" s="584"/>
      <c r="DF22" s="584"/>
      <c r="DG22" s="584"/>
      <c r="DH22" s="584"/>
      <c r="DI22" s="584"/>
      <c r="DJ22" s="584"/>
      <c r="DK22" s="585"/>
      <c r="DL22" s="571">
        <v>1286905</v>
      </c>
      <c r="DM22" s="584"/>
      <c r="DN22" s="584"/>
      <c r="DO22" s="584"/>
      <c r="DP22" s="584"/>
      <c r="DQ22" s="584"/>
      <c r="DR22" s="584"/>
      <c r="DS22" s="584"/>
      <c r="DT22" s="584"/>
      <c r="DU22" s="584"/>
      <c r="DV22" s="584"/>
      <c r="DW22" s="584"/>
      <c r="DX22" s="641"/>
    </row>
    <row r="23" spans="2:128" ht="11.25" customHeight="1" x14ac:dyDescent="0.2">
      <c r="B23" s="580" t="s">
        <v>234</v>
      </c>
      <c r="C23" s="581"/>
      <c r="D23" s="581"/>
      <c r="E23" s="581"/>
      <c r="F23" s="581"/>
      <c r="G23" s="581"/>
      <c r="H23" s="581"/>
      <c r="I23" s="581"/>
      <c r="J23" s="581"/>
      <c r="K23" s="581"/>
      <c r="L23" s="581"/>
      <c r="M23" s="581"/>
      <c r="N23" s="581"/>
      <c r="O23" s="581"/>
      <c r="P23" s="581"/>
      <c r="Q23" s="582"/>
      <c r="R23" s="583">
        <v>4966866</v>
      </c>
      <c r="S23" s="584"/>
      <c r="T23" s="584"/>
      <c r="U23" s="584"/>
      <c r="V23" s="584"/>
      <c r="W23" s="584"/>
      <c r="X23" s="584"/>
      <c r="Y23" s="585"/>
      <c r="Z23" s="632">
        <v>0.5</v>
      </c>
      <c r="AA23" s="597"/>
      <c r="AB23" s="597"/>
      <c r="AC23" s="633"/>
      <c r="AD23" s="571" t="s">
        <v>95</v>
      </c>
      <c r="AE23" s="584"/>
      <c r="AF23" s="584"/>
      <c r="AG23" s="584"/>
      <c r="AH23" s="584"/>
      <c r="AI23" s="584"/>
      <c r="AJ23" s="584"/>
      <c r="AK23" s="585"/>
      <c r="AL23" s="632" t="s">
        <v>95</v>
      </c>
      <c r="AM23" s="597"/>
      <c r="AN23" s="597"/>
      <c r="AO23" s="612"/>
      <c r="AP23" s="638" t="s">
        <v>235</v>
      </c>
      <c r="AQ23" s="639"/>
      <c r="AR23" s="639"/>
      <c r="AS23" s="639"/>
      <c r="AT23" s="639"/>
      <c r="AU23" s="639"/>
      <c r="AV23" s="639"/>
      <c r="AW23" s="639"/>
      <c r="AX23" s="639"/>
      <c r="AY23" s="639"/>
      <c r="AZ23" s="639"/>
      <c r="BA23" s="639"/>
      <c r="BB23" s="639"/>
      <c r="BC23" s="640"/>
      <c r="BD23" s="583">
        <v>32117354</v>
      </c>
      <c r="BE23" s="584"/>
      <c r="BF23" s="584"/>
      <c r="BG23" s="584"/>
      <c r="BH23" s="584"/>
      <c r="BI23" s="584"/>
      <c r="BJ23" s="584"/>
      <c r="BK23" s="585"/>
      <c r="BL23" s="634">
        <v>9.6</v>
      </c>
      <c r="BM23" s="634"/>
      <c r="BN23" s="634"/>
      <c r="BO23" s="634"/>
      <c r="BP23" s="635" t="s">
        <v>95</v>
      </c>
      <c r="BQ23" s="635"/>
      <c r="BR23" s="635"/>
      <c r="BS23" s="635"/>
      <c r="BT23" s="635"/>
      <c r="BU23" s="635"/>
      <c r="BV23" s="635"/>
      <c r="BW23" s="636"/>
      <c r="BY23" s="638" t="s">
        <v>236</v>
      </c>
      <c r="BZ23" s="639"/>
      <c r="CA23" s="639"/>
      <c r="CB23" s="639"/>
      <c r="CC23" s="639"/>
      <c r="CD23" s="639"/>
      <c r="CE23" s="639"/>
      <c r="CF23" s="639"/>
      <c r="CG23" s="639"/>
      <c r="CH23" s="639"/>
      <c r="CI23" s="639"/>
      <c r="CJ23" s="639"/>
      <c r="CK23" s="639"/>
      <c r="CL23" s="640"/>
      <c r="CM23" s="583">
        <v>2144214</v>
      </c>
      <c r="CN23" s="584"/>
      <c r="CO23" s="584"/>
      <c r="CP23" s="584"/>
      <c r="CQ23" s="584"/>
      <c r="CR23" s="584"/>
      <c r="CS23" s="584"/>
      <c r="CT23" s="585"/>
      <c r="CU23" s="634">
        <v>0.2</v>
      </c>
      <c r="CV23" s="634"/>
      <c r="CW23" s="634"/>
      <c r="CX23" s="634"/>
      <c r="CY23" s="571" t="s">
        <v>95</v>
      </c>
      <c r="CZ23" s="584"/>
      <c r="DA23" s="584"/>
      <c r="DB23" s="584"/>
      <c r="DC23" s="584"/>
      <c r="DD23" s="584"/>
      <c r="DE23" s="584"/>
      <c r="DF23" s="584"/>
      <c r="DG23" s="584"/>
      <c r="DH23" s="584"/>
      <c r="DI23" s="584"/>
      <c r="DJ23" s="584"/>
      <c r="DK23" s="585"/>
      <c r="DL23" s="571">
        <v>2144214</v>
      </c>
      <c r="DM23" s="584"/>
      <c r="DN23" s="584"/>
      <c r="DO23" s="584"/>
      <c r="DP23" s="584"/>
      <c r="DQ23" s="584"/>
      <c r="DR23" s="584"/>
      <c r="DS23" s="584"/>
      <c r="DT23" s="584"/>
      <c r="DU23" s="584"/>
      <c r="DV23" s="584"/>
      <c r="DW23" s="584"/>
      <c r="DX23" s="641"/>
    </row>
    <row r="24" spans="2:128" ht="11.25" customHeight="1" x14ac:dyDescent="0.2">
      <c r="B24" s="580" t="s">
        <v>237</v>
      </c>
      <c r="C24" s="581"/>
      <c r="D24" s="581"/>
      <c r="E24" s="581"/>
      <c r="F24" s="581"/>
      <c r="G24" s="581"/>
      <c r="H24" s="581"/>
      <c r="I24" s="581"/>
      <c r="J24" s="581"/>
      <c r="K24" s="581"/>
      <c r="L24" s="581"/>
      <c r="M24" s="581"/>
      <c r="N24" s="581"/>
      <c r="O24" s="581"/>
      <c r="P24" s="581"/>
      <c r="Q24" s="582"/>
      <c r="R24" s="583">
        <v>155413985</v>
      </c>
      <c r="S24" s="584"/>
      <c r="T24" s="584"/>
      <c r="U24" s="584"/>
      <c r="V24" s="584"/>
      <c r="W24" s="584"/>
      <c r="X24" s="584"/>
      <c r="Y24" s="585"/>
      <c r="Z24" s="632">
        <v>14.1</v>
      </c>
      <c r="AA24" s="597"/>
      <c r="AB24" s="597"/>
      <c r="AC24" s="633"/>
      <c r="AD24" s="571" t="s">
        <v>95</v>
      </c>
      <c r="AE24" s="584"/>
      <c r="AF24" s="584"/>
      <c r="AG24" s="584"/>
      <c r="AH24" s="584"/>
      <c r="AI24" s="584"/>
      <c r="AJ24" s="584"/>
      <c r="AK24" s="585"/>
      <c r="AL24" s="632" t="s">
        <v>95</v>
      </c>
      <c r="AM24" s="597"/>
      <c r="AN24" s="597"/>
      <c r="AO24" s="612"/>
      <c r="AP24" s="638" t="s">
        <v>238</v>
      </c>
      <c r="AQ24" s="639"/>
      <c r="AR24" s="639"/>
      <c r="AS24" s="639"/>
      <c r="AT24" s="639"/>
      <c r="AU24" s="639"/>
      <c r="AV24" s="639"/>
      <c r="AW24" s="639"/>
      <c r="AX24" s="639"/>
      <c r="AY24" s="639"/>
      <c r="AZ24" s="639"/>
      <c r="BA24" s="639"/>
      <c r="BB24" s="639"/>
      <c r="BC24" s="640"/>
      <c r="BD24" s="583">
        <v>51572706</v>
      </c>
      <c r="BE24" s="584"/>
      <c r="BF24" s="584"/>
      <c r="BG24" s="584"/>
      <c r="BH24" s="584"/>
      <c r="BI24" s="584"/>
      <c r="BJ24" s="584"/>
      <c r="BK24" s="585"/>
      <c r="BL24" s="634">
        <v>15.3</v>
      </c>
      <c r="BM24" s="634"/>
      <c r="BN24" s="634"/>
      <c r="BO24" s="634"/>
      <c r="BP24" s="635" t="s">
        <v>95</v>
      </c>
      <c r="BQ24" s="635"/>
      <c r="BR24" s="635"/>
      <c r="BS24" s="635"/>
      <c r="BT24" s="635"/>
      <c r="BU24" s="635"/>
      <c r="BV24" s="635"/>
      <c r="BW24" s="636"/>
      <c r="BY24" s="638" t="s">
        <v>239</v>
      </c>
      <c r="BZ24" s="639"/>
      <c r="CA24" s="639"/>
      <c r="CB24" s="639"/>
      <c r="CC24" s="639"/>
      <c r="CD24" s="639"/>
      <c r="CE24" s="639"/>
      <c r="CF24" s="639"/>
      <c r="CG24" s="639"/>
      <c r="CH24" s="639"/>
      <c r="CI24" s="639"/>
      <c r="CJ24" s="639"/>
      <c r="CK24" s="639"/>
      <c r="CL24" s="640"/>
      <c r="CM24" s="583">
        <v>27285112</v>
      </c>
      <c r="CN24" s="584"/>
      <c r="CO24" s="584"/>
      <c r="CP24" s="584"/>
      <c r="CQ24" s="584"/>
      <c r="CR24" s="584"/>
      <c r="CS24" s="584"/>
      <c r="CT24" s="585"/>
      <c r="CU24" s="634">
        <v>2.5</v>
      </c>
      <c r="CV24" s="634"/>
      <c r="CW24" s="634"/>
      <c r="CX24" s="634"/>
      <c r="CY24" s="571" t="s">
        <v>95</v>
      </c>
      <c r="CZ24" s="584"/>
      <c r="DA24" s="584"/>
      <c r="DB24" s="584"/>
      <c r="DC24" s="584"/>
      <c r="DD24" s="584"/>
      <c r="DE24" s="584"/>
      <c r="DF24" s="584"/>
      <c r="DG24" s="584"/>
      <c r="DH24" s="584"/>
      <c r="DI24" s="584"/>
      <c r="DJ24" s="584"/>
      <c r="DK24" s="585"/>
      <c r="DL24" s="571">
        <v>27285112</v>
      </c>
      <c r="DM24" s="584"/>
      <c r="DN24" s="584"/>
      <c r="DO24" s="584"/>
      <c r="DP24" s="584"/>
      <c r="DQ24" s="584"/>
      <c r="DR24" s="584"/>
      <c r="DS24" s="584"/>
      <c r="DT24" s="584"/>
      <c r="DU24" s="584"/>
      <c r="DV24" s="584"/>
      <c r="DW24" s="584"/>
      <c r="DX24" s="641"/>
    </row>
    <row r="25" spans="2:128" ht="11.25" customHeight="1" x14ac:dyDescent="0.2">
      <c r="B25" s="580" t="s">
        <v>240</v>
      </c>
      <c r="C25" s="581"/>
      <c r="D25" s="581"/>
      <c r="E25" s="581"/>
      <c r="F25" s="581"/>
      <c r="G25" s="581"/>
      <c r="H25" s="581"/>
      <c r="I25" s="581"/>
      <c r="J25" s="581"/>
      <c r="K25" s="581"/>
      <c r="L25" s="581"/>
      <c r="M25" s="581"/>
      <c r="N25" s="581"/>
      <c r="O25" s="581"/>
      <c r="P25" s="581"/>
      <c r="Q25" s="582"/>
      <c r="R25" s="583" t="s">
        <v>95</v>
      </c>
      <c r="S25" s="584"/>
      <c r="T25" s="584"/>
      <c r="U25" s="584"/>
      <c r="V25" s="584"/>
      <c r="W25" s="584"/>
      <c r="X25" s="584"/>
      <c r="Y25" s="585"/>
      <c r="Z25" s="632" t="s">
        <v>95</v>
      </c>
      <c r="AA25" s="597"/>
      <c r="AB25" s="597"/>
      <c r="AC25" s="633"/>
      <c r="AD25" s="571" t="s">
        <v>95</v>
      </c>
      <c r="AE25" s="584"/>
      <c r="AF25" s="584"/>
      <c r="AG25" s="584"/>
      <c r="AH25" s="584"/>
      <c r="AI25" s="584"/>
      <c r="AJ25" s="584"/>
      <c r="AK25" s="585"/>
      <c r="AL25" s="632" t="s">
        <v>95</v>
      </c>
      <c r="AM25" s="597"/>
      <c r="AN25" s="597"/>
      <c r="AO25" s="612"/>
      <c r="AP25" s="638" t="s">
        <v>241</v>
      </c>
      <c r="AQ25" s="639"/>
      <c r="AR25" s="639"/>
      <c r="AS25" s="639"/>
      <c r="AT25" s="639"/>
      <c r="AU25" s="639"/>
      <c r="AV25" s="639"/>
      <c r="AW25" s="639"/>
      <c r="AX25" s="639"/>
      <c r="AY25" s="639"/>
      <c r="AZ25" s="639"/>
      <c r="BA25" s="639"/>
      <c r="BB25" s="639"/>
      <c r="BC25" s="640"/>
      <c r="BD25" s="583">
        <v>3758</v>
      </c>
      <c r="BE25" s="584"/>
      <c r="BF25" s="584"/>
      <c r="BG25" s="584"/>
      <c r="BH25" s="584"/>
      <c r="BI25" s="584"/>
      <c r="BJ25" s="584"/>
      <c r="BK25" s="585"/>
      <c r="BL25" s="634">
        <v>0</v>
      </c>
      <c r="BM25" s="634"/>
      <c r="BN25" s="634"/>
      <c r="BO25" s="634"/>
      <c r="BP25" s="635" t="s">
        <v>95</v>
      </c>
      <c r="BQ25" s="635"/>
      <c r="BR25" s="635"/>
      <c r="BS25" s="635"/>
      <c r="BT25" s="635"/>
      <c r="BU25" s="635"/>
      <c r="BV25" s="635"/>
      <c r="BW25" s="636"/>
      <c r="BY25" s="638" t="s">
        <v>242</v>
      </c>
      <c r="BZ25" s="639"/>
      <c r="CA25" s="639"/>
      <c r="CB25" s="639"/>
      <c r="CC25" s="639"/>
      <c r="CD25" s="639"/>
      <c r="CE25" s="639"/>
      <c r="CF25" s="639"/>
      <c r="CG25" s="639"/>
      <c r="CH25" s="639"/>
      <c r="CI25" s="639"/>
      <c r="CJ25" s="639"/>
      <c r="CK25" s="639"/>
      <c r="CL25" s="640"/>
      <c r="CM25" s="583">
        <v>2140227</v>
      </c>
      <c r="CN25" s="584"/>
      <c r="CO25" s="584"/>
      <c r="CP25" s="584"/>
      <c r="CQ25" s="584"/>
      <c r="CR25" s="584"/>
      <c r="CS25" s="584"/>
      <c r="CT25" s="585"/>
      <c r="CU25" s="634">
        <v>0.2</v>
      </c>
      <c r="CV25" s="634"/>
      <c r="CW25" s="634"/>
      <c r="CX25" s="634"/>
      <c r="CY25" s="571" t="s">
        <v>95</v>
      </c>
      <c r="CZ25" s="584"/>
      <c r="DA25" s="584"/>
      <c r="DB25" s="584"/>
      <c r="DC25" s="584"/>
      <c r="DD25" s="584"/>
      <c r="DE25" s="584"/>
      <c r="DF25" s="584"/>
      <c r="DG25" s="584"/>
      <c r="DH25" s="584"/>
      <c r="DI25" s="584"/>
      <c r="DJ25" s="584"/>
      <c r="DK25" s="585"/>
      <c r="DL25" s="571">
        <v>2140227</v>
      </c>
      <c r="DM25" s="584"/>
      <c r="DN25" s="584"/>
      <c r="DO25" s="584"/>
      <c r="DP25" s="584"/>
      <c r="DQ25" s="584"/>
      <c r="DR25" s="584"/>
      <c r="DS25" s="584"/>
      <c r="DT25" s="584"/>
      <c r="DU25" s="584"/>
      <c r="DV25" s="584"/>
      <c r="DW25" s="584"/>
      <c r="DX25" s="641"/>
    </row>
    <row r="26" spans="2:128" ht="11.25" customHeight="1" x14ac:dyDescent="0.2">
      <c r="B26" s="580" t="s">
        <v>243</v>
      </c>
      <c r="C26" s="581"/>
      <c r="D26" s="581"/>
      <c r="E26" s="581"/>
      <c r="F26" s="581"/>
      <c r="G26" s="581"/>
      <c r="H26" s="581"/>
      <c r="I26" s="581"/>
      <c r="J26" s="581"/>
      <c r="K26" s="581"/>
      <c r="L26" s="581"/>
      <c r="M26" s="581"/>
      <c r="N26" s="581"/>
      <c r="O26" s="581"/>
      <c r="P26" s="581"/>
      <c r="Q26" s="582"/>
      <c r="R26" s="583">
        <v>1957663</v>
      </c>
      <c r="S26" s="584"/>
      <c r="T26" s="584"/>
      <c r="U26" s="584"/>
      <c r="V26" s="584"/>
      <c r="W26" s="584"/>
      <c r="X26" s="584"/>
      <c r="Y26" s="585"/>
      <c r="Z26" s="632">
        <v>0.2</v>
      </c>
      <c r="AA26" s="597"/>
      <c r="AB26" s="597"/>
      <c r="AC26" s="633"/>
      <c r="AD26" s="571">
        <v>62881</v>
      </c>
      <c r="AE26" s="584"/>
      <c r="AF26" s="584"/>
      <c r="AG26" s="584"/>
      <c r="AH26" s="584"/>
      <c r="AI26" s="584"/>
      <c r="AJ26" s="584"/>
      <c r="AK26" s="585"/>
      <c r="AL26" s="632">
        <v>0</v>
      </c>
      <c r="AM26" s="597"/>
      <c r="AN26" s="597"/>
      <c r="AO26" s="612"/>
      <c r="AP26" s="638" t="s">
        <v>244</v>
      </c>
      <c r="AQ26" s="639"/>
      <c r="AR26" s="639"/>
      <c r="AS26" s="639"/>
      <c r="AT26" s="639"/>
      <c r="AU26" s="639"/>
      <c r="AV26" s="639"/>
      <c r="AW26" s="639"/>
      <c r="AX26" s="639"/>
      <c r="AY26" s="639"/>
      <c r="AZ26" s="639"/>
      <c r="BA26" s="639"/>
      <c r="BB26" s="639"/>
      <c r="BC26" s="640"/>
      <c r="BD26" s="583" t="s">
        <v>95</v>
      </c>
      <c r="BE26" s="584"/>
      <c r="BF26" s="584"/>
      <c r="BG26" s="584"/>
      <c r="BH26" s="584"/>
      <c r="BI26" s="584"/>
      <c r="BJ26" s="584"/>
      <c r="BK26" s="585"/>
      <c r="BL26" s="634" t="s">
        <v>95</v>
      </c>
      <c r="BM26" s="634"/>
      <c r="BN26" s="634"/>
      <c r="BO26" s="634"/>
      <c r="BP26" s="635" t="s">
        <v>95</v>
      </c>
      <c r="BQ26" s="635"/>
      <c r="BR26" s="635"/>
      <c r="BS26" s="635"/>
      <c r="BT26" s="635"/>
      <c r="BU26" s="635"/>
      <c r="BV26" s="635"/>
      <c r="BW26" s="636"/>
      <c r="BY26" s="638" t="s">
        <v>245</v>
      </c>
      <c r="BZ26" s="639"/>
      <c r="CA26" s="639"/>
      <c r="CB26" s="639"/>
      <c r="CC26" s="639"/>
      <c r="CD26" s="639"/>
      <c r="CE26" s="639"/>
      <c r="CF26" s="639"/>
      <c r="CG26" s="639"/>
      <c r="CH26" s="639"/>
      <c r="CI26" s="639"/>
      <c r="CJ26" s="639"/>
      <c r="CK26" s="639"/>
      <c r="CL26" s="640"/>
      <c r="CM26" s="583" t="s">
        <v>95</v>
      </c>
      <c r="CN26" s="584"/>
      <c r="CO26" s="584"/>
      <c r="CP26" s="584"/>
      <c r="CQ26" s="584"/>
      <c r="CR26" s="584"/>
      <c r="CS26" s="584"/>
      <c r="CT26" s="585"/>
      <c r="CU26" s="634" t="s">
        <v>95</v>
      </c>
      <c r="CV26" s="634"/>
      <c r="CW26" s="634"/>
      <c r="CX26" s="634"/>
      <c r="CY26" s="571" t="s">
        <v>95</v>
      </c>
      <c r="CZ26" s="584"/>
      <c r="DA26" s="584"/>
      <c r="DB26" s="584"/>
      <c r="DC26" s="584"/>
      <c r="DD26" s="584"/>
      <c r="DE26" s="584"/>
      <c r="DF26" s="584"/>
      <c r="DG26" s="584"/>
      <c r="DH26" s="584"/>
      <c r="DI26" s="584"/>
      <c r="DJ26" s="584"/>
      <c r="DK26" s="585"/>
      <c r="DL26" s="571" t="s">
        <v>95</v>
      </c>
      <c r="DM26" s="584"/>
      <c r="DN26" s="584"/>
      <c r="DO26" s="584"/>
      <c r="DP26" s="584"/>
      <c r="DQ26" s="584"/>
      <c r="DR26" s="584"/>
      <c r="DS26" s="584"/>
      <c r="DT26" s="584"/>
      <c r="DU26" s="584"/>
      <c r="DV26" s="584"/>
      <c r="DW26" s="584"/>
      <c r="DX26" s="641"/>
    </row>
    <row r="27" spans="2:128" ht="11.25" customHeight="1" x14ac:dyDescent="0.2">
      <c r="B27" s="580" t="s">
        <v>246</v>
      </c>
      <c r="C27" s="581"/>
      <c r="D27" s="581"/>
      <c r="E27" s="581"/>
      <c r="F27" s="581"/>
      <c r="G27" s="581"/>
      <c r="H27" s="581"/>
      <c r="I27" s="581"/>
      <c r="J27" s="581"/>
      <c r="K27" s="581"/>
      <c r="L27" s="581"/>
      <c r="M27" s="581"/>
      <c r="N27" s="581"/>
      <c r="O27" s="581"/>
      <c r="P27" s="581"/>
      <c r="Q27" s="582"/>
      <c r="R27" s="583">
        <v>267415</v>
      </c>
      <c r="S27" s="584"/>
      <c r="T27" s="584"/>
      <c r="U27" s="584"/>
      <c r="V27" s="584"/>
      <c r="W27" s="584"/>
      <c r="X27" s="584"/>
      <c r="Y27" s="585"/>
      <c r="Z27" s="632">
        <v>0</v>
      </c>
      <c r="AA27" s="597"/>
      <c r="AB27" s="597"/>
      <c r="AC27" s="633"/>
      <c r="AD27" s="571" t="s">
        <v>95</v>
      </c>
      <c r="AE27" s="584"/>
      <c r="AF27" s="584"/>
      <c r="AG27" s="584"/>
      <c r="AH27" s="584"/>
      <c r="AI27" s="584"/>
      <c r="AJ27" s="584"/>
      <c r="AK27" s="585"/>
      <c r="AL27" s="632" t="s">
        <v>95</v>
      </c>
      <c r="AM27" s="597"/>
      <c r="AN27" s="597"/>
      <c r="AO27" s="612"/>
      <c r="AP27" s="638" t="s">
        <v>247</v>
      </c>
      <c r="AQ27" s="639"/>
      <c r="AR27" s="639"/>
      <c r="AS27" s="639"/>
      <c r="AT27" s="639"/>
      <c r="AU27" s="639"/>
      <c r="AV27" s="639"/>
      <c r="AW27" s="639"/>
      <c r="AX27" s="639"/>
      <c r="AY27" s="639"/>
      <c r="AZ27" s="639"/>
      <c r="BA27" s="639"/>
      <c r="BB27" s="639"/>
      <c r="BC27" s="640"/>
      <c r="BD27" s="583">
        <v>606393</v>
      </c>
      <c r="BE27" s="584"/>
      <c r="BF27" s="584"/>
      <c r="BG27" s="584"/>
      <c r="BH27" s="584"/>
      <c r="BI27" s="584"/>
      <c r="BJ27" s="584"/>
      <c r="BK27" s="585"/>
      <c r="BL27" s="634">
        <v>0.2</v>
      </c>
      <c r="BM27" s="634"/>
      <c r="BN27" s="634"/>
      <c r="BO27" s="634"/>
      <c r="BP27" s="635" t="s">
        <v>95</v>
      </c>
      <c r="BQ27" s="635"/>
      <c r="BR27" s="635"/>
      <c r="BS27" s="635"/>
      <c r="BT27" s="635"/>
      <c r="BU27" s="635"/>
      <c r="BV27" s="635"/>
      <c r="BW27" s="636"/>
      <c r="BY27" s="638" t="s">
        <v>248</v>
      </c>
      <c r="BZ27" s="639"/>
      <c r="CA27" s="639"/>
      <c r="CB27" s="639"/>
      <c r="CC27" s="639"/>
      <c r="CD27" s="639"/>
      <c r="CE27" s="639"/>
      <c r="CF27" s="639"/>
      <c r="CG27" s="639"/>
      <c r="CH27" s="639"/>
      <c r="CI27" s="639"/>
      <c r="CJ27" s="639"/>
      <c r="CK27" s="639"/>
      <c r="CL27" s="640"/>
      <c r="CM27" s="583">
        <v>3015856</v>
      </c>
      <c r="CN27" s="584"/>
      <c r="CO27" s="584"/>
      <c r="CP27" s="584"/>
      <c r="CQ27" s="584"/>
      <c r="CR27" s="584"/>
      <c r="CS27" s="584"/>
      <c r="CT27" s="585"/>
      <c r="CU27" s="634">
        <v>0.3</v>
      </c>
      <c r="CV27" s="634"/>
      <c r="CW27" s="634"/>
      <c r="CX27" s="634"/>
      <c r="CY27" s="571" t="s">
        <v>95</v>
      </c>
      <c r="CZ27" s="584"/>
      <c r="DA27" s="584"/>
      <c r="DB27" s="584"/>
      <c r="DC27" s="584"/>
      <c r="DD27" s="584"/>
      <c r="DE27" s="584"/>
      <c r="DF27" s="584"/>
      <c r="DG27" s="584"/>
      <c r="DH27" s="584"/>
      <c r="DI27" s="584"/>
      <c r="DJ27" s="584"/>
      <c r="DK27" s="585"/>
      <c r="DL27" s="571">
        <v>3015856</v>
      </c>
      <c r="DM27" s="584"/>
      <c r="DN27" s="584"/>
      <c r="DO27" s="584"/>
      <c r="DP27" s="584"/>
      <c r="DQ27" s="584"/>
      <c r="DR27" s="584"/>
      <c r="DS27" s="584"/>
      <c r="DT27" s="584"/>
      <c r="DU27" s="584"/>
      <c r="DV27" s="584"/>
      <c r="DW27" s="584"/>
      <c r="DX27" s="641"/>
    </row>
    <row r="28" spans="2:128" ht="11.25" customHeight="1" x14ac:dyDescent="0.2">
      <c r="B28" s="580" t="s">
        <v>249</v>
      </c>
      <c r="C28" s="581"/>
      <c r="D28" s="581"/>
      <c r="E28" s="581"/>
      <c r="F28" s="581"/>
      <c r="G28" s="581"/>
      <c r="H28" s="581"/>
      <c r="I28" s="581"/>
      <c r="J28" s="581"/>
      <c r="K28" s="581"/>
      <c r="L28" s="581"/>
      <c r="M28" s="581"/>
      <c r="N28" s="581"/>
      <c r="O28" s="581"/>
      <c r="P28" s="581"/>
      <c r="Q28" s="582"/>
      <c r="R28" s="583">
        <v>26814927</v>
      </c>
      <c r="S28" s="584"/>
      <c r="T28" s="584"/>
      <c r="U28" s="584"/>
      <c r="V28" s="584"/>
      <c r="W28" s="584"/>
      <c r="X28" s="584"/>
      <c r="Y28" s="585"/>
      <c r="Z28" s="632">
        <v>2.4</v>
      </c>
      <c r="AA28" s="597"/>
      <c r="AB28" s="597"/>
      <c r="AC28" s="633"/>
      <c r="AD28" s="571" t="s">
        <v>95</v>
      </c>
      <c r="AE28" s="584"/>
      <c r="AF28" s="584"/>
      <c r="AG28" s="584"/>
      <c r="AH28" s="584"/>
      <c r="AI28" s="584"/>
      <c r="AJ28" s="584"/>
      <c r="AK28" s="585"/>
      <c r="AL28" s="632" t="s">
        <v>95</v>
      </c>
      <c r="AM28" s="597"/>
      <c r="AN28" s="597"/>
      <c r="AO28" s="612"/>
      <c r="AP28" s="638" t="s">
        <v>250</v>
      </c>
      <c r="AQ28" s="639"/>
      <c r="AR28" s="639"/>
      <c r="AS28" s="639"/>
      <c r="AT28" s="639"/>
      <c r="AU28" s="639"/>
      <c r="AV28" s="639"/>
      <c r="AW28" s="639"/>
      <c r="AX28" s="639"/>
      <c r="AY28" s="639"/>
      <c r="AZ28" s="639"/>
      <c r="BA28" s="639"/>
      <c r="BB28" s="639"/>
      <c r="BC28" s="640"/>
      <c r="BD28" s="583">
        <v>57358</v>
      </c>
      <c r="BE28" s="584"/>
      <c r="BF28" s="584"/>
      <c r="BG28" s="584"/>
      <c r="BH28" s="584"/>
      <c r="BI28" s="584"/>
      <c r="BJ28" s="584"/>
      <c r="BK28" s="585"/>
      <c r="BL28" s="634">
        <v>0</v>
      </c>
      <c r="BM28" s="634"/>
      <c r="BN28" s="634"/>
      <c r="BO28" s="634"/>
      <c r="BP28" s="635" t="s">
        <v>95</v>
      </c>
      <c r="BQ28" s="635"/>
      <c r="BR28" s="635"/>
      <c r="BS28" s="635"/>
      <c r="BT28" s="635"/>
      <c r="BU28" s="635"/>
      <c r="BV28" s="635"/>
      <c r="BW28" s="636"/>
      <c r="BY28" s="638" t="s">
        <v>251</v>
      </c>
      <c r="BZ28" s="639"/>
      <c r="CA28" s="639"/>
      <c r="CB28" s="639"/>
      <c r="CC28" s="639"/>
      <c r="CD28" s="639"/>
      <c r="CE28" s="639"/>
      <c r="CF28" s="639"/>
      <c r="CG28" s="639"/>
      <c r="CH28" s="639"/>
      <c r="CI28" s="639"/>
      <c r="CJ28" s="639"/>
      <c r="CK28" s="639"/>
      <c r="CL28" s="640"/>
      <c r="CM28" s="583" t="s">
        <v>95</v>
      </c>
      <c r="CN28" s="584"/>
      <c r="CO28" s="584"/>
      <c r="CP28" s="584"/>
      <c r="CQ28" s="584"/>
      <c r="CR28" s="584"/>
      <c r="CS28" s="584"/>
      <c r="CT28" s="585"/>
      <c r="CU28" s="634" t="s">
        <v>95</v>
      </c>
      <c r="CV28" s="634"/>
      <c r="CW28" s="634"/>
      <c r="CX28" s="634"/>
      <c r="CY28" s="571" t="s">
        <v>95</v>
      </c>
      <c r="CZ28" s="584"/>
      <c r="DA28" s="584"/>
      <c r="DB28" s="584"/>
      <c r="DC28" s="584"/>
      <c r="DD28" s="584"/>
      <c r="DE28" s="584"/>
      <c r="DF28" s="584"/>
      <c r="DG28" s="584"/>
      <c r="DH28" s="584"/>
      <c r="DI28" s="584"/>
      <c r="DJ28" s="584"/>
      <c r="DK28" s="585"/>
      <c r="DL28" s="571" t="s">
        <v>95</v>
      </c>
      <c r="DM28" s="584"/>
      <c r="DN28" s="584"/>
      <c r="DO28" s="584"/>
      <c r="DP28" s="584"/>
      <c r="DQ28" s="584"/>
      <c r="DR28" s="584"/>
      <c r="DS28" s="584"/>
      <c r="DT28" s="584"/>
      <c r="DU28" s="584"/>
      <c r="DV28" s="584"/>
      <c r="DW28" s="584"/>
      <c r="DX28" s="641"/>
    </row>
    <row r="29" spans="2:128" ht="11.25" customHeight="1" x14ac:dyDescent="0.2">
      <c r="B29" s="580" t="s">
        <v>252</v>
      </c>
      <c r="C29" s="581"/>
      <c r="D29" s="581"/>
      <c r="E29" s="581"/>
      <c r="F29" s="581"/>
      <c r="G29" s="581"/>
      <c r="H29" s="581"/>
      <c r="I29" s="581"/>
      <c r="J29" s="581"/>
      <c r="K29" s="581"/>
      <c r="L29" s="581"/>
      <c r="M29" s="581"/>
      <c r="N29" s="581"/>
      <c r="O29" s="581"/>
      <c r="P29" s="581"/>
      <c r="Q29" s="582"/>
      <c r="R29" s="583">
        <v>25044382</v>
      </c>
      <c r="S29" s="584"/>
      <c r="T29" s="584"/>
      <c r="U29" s="584"/>
      <c r="V29" s="584"/>
      <c r="W29" s="584"/>
      <c r="X29" s="584"/>
      <c r="Y29" s="585"/>
      <c r="Z29" s="632">
        <v>2.2999999999999998</v>
      </c>
      <c r="AA29" s="597"/>
      <c r="AB29" s="597"/>
      <c r="AC29" s="633"/>
      <c r="AD29" s="571" t="s">
        <v>95</v>
      </c>
      <c r="AE29" s="584"/>
      <c r="AF29" s="584"/>
      <c r="AG29" s="584"/>
      <c r="AH29" s="584"/>
      <c r="AI29" s="584"/>
      <c r="AJ29" s="584"/>
      <c r="AK29" s="585"/>
      <c r="AL29" s="632" t="s">
        <v>95</v>
      </c>
      <c r="AM29" s="597"/>
      <c r="AN29" s="597"/>
      <c r="AO29" s="612"/>
      <c r="AP29" s="638" t="s">
        <v>253</v>
      </c>
      <c r="AQ29" s="639"/>
      <c r="AR29" s="639"/>
      <c r="AS29" s="639"/>
      <c r="AT29" s="639"/>
      <c r="AU29" s="639"/>
      <c r="AV29" s="639"/>
      <c r="AW29" s="639"/>
      <c r="AX29" s="639"/>
      <c r="AY29" s="639"/>
      <c r="AZ29" s="639"/>
      <c r="BA29" s="639"/>
      <c r="BB29" s="639"/>
      <c r="BC29" s="640"/>
      <c r="BD29" s="583">
        <v>57358</v>
      </c>
      <c r="BE29" s="584"/>
      <c r="BF29" s="584"/>
      <c r="BG29" s="584"/>
      <c r="BH29" s="584"/>
      <c r="BI29" s="584"/>
      <c r="BJ29" s="584"/>
      <c r="BK29" s="585"/>
      <c r="BL29" s="634">
        <v>0</v>
      </c>
      <c r="BM29" s="634"/>
      <c r="BN29" s="634"/>
      <c r="BO29" s="634"/>
      <c r="BP29" s="635" t="s">
        <v>95</v>
      </c>
      <c r="BQ29" s="635"/>
      <c r="BR29" s="635"/>
      <c r="BS29" s="635"/>
      <c r="BT29" s="635"/>
      <c r="BU29" s="635"/>
      <c r="BV29" s="635"/>
      <c r="BW29" s="636"/>
      <c r="BY29" s="638" t="s">
        <v>254</v>
      </c>
      <c r="BZ29" s="642"/>
      <c r="CA29" s="642"/>
      <c r="CB29" s="642"/>
      <c r="CC29" s="642"/>
      <c r="CD29" s="642"/>
      <c r="CE29" s="642"/>
      <c r="CF29" s="642"/>
      <c r="CG29" s="642"/>
      <c r="CH29" s="642"/>
      <c r="CI29" s="642"/>
      <c r="CJ29" s="642"/>
      <c r="CK29" s="642"/>
      <c r="CL29" s="640"/>
      <c r="CM29" s="583" t="s">
        <v>95</v>
      </c>
      <c r="CN29" s="584"/>
      <c r="CO29" s="584"/>
      <c r="CP29" s="584"/>
      <c r="CQ29" s="584"/>
      <c r="CR29" s="584"/>
      <c r="CS29" s="584"/>
      <c r="CT29" s="585"/>
      <c r="CU29" s="634" t="s">
        <v>95</v>
      </c>
      <c r="CV29" s="634"/>
      <c r="CW29" s="634"/>
      <c r="CX29" s="634"/>
      <c r="CY29" s="571" t="s">
        <v>95</v>
      </c>
      <c r="CZ29" s="584"/>
      <c r="DA29" s="584"/>
      <c r="DB29" s="584"/>
      <c r="DC29" s="584"/>
      <c r="DD29" s="584"/>
      <c r="DE29" s="584"/>
      <c r="DF29" s="584"/>
      <c r="DG29" s="584"/>
      <c r="DH29" s="584"/>
      <c r="DI29" s="584"/>
      <c r="DJ29" s="584"/>
      <c r="DK29" s="585"/>
      <c r="DL29" s="571" t="s">
        <v>95</v>
      </c>
      <c r="DM29" s="584"/>
      <c r="DN29" s="584"/>
      <c r="DO29" s="584"/>
      <c r="DP29" s="584"/>
      <c r="DQ29" s="584"/>
      <c r="DR29" s="584"/>
      <c r="DS29" s="584"/>
      <c r="DT29" s="584"/>
      <c r="DU29" s="584"/>
      <c r="DV29" s="584"/>
      <c r="DW29" s="584"/>
      <c r="DX29" s="641"/>
    </row>
    <row r="30" spans="2:128" ht="11.25" customHeight="1" x14ac:dyDescent="0.2">
      <c r="B30" s="580" t="s">
        <v>255</v>
      </c>
      <c r="C30" s="581"/>
      <c r="D30" s="581"/>
      <c r="E30" s="581"/>
      <c r="F30" s="581"/>
      <c r="G30" s="581"/>
      <c r="H30" s="581"/>
      <c r="I30" s="581"/>
      <c r="J30" s="581"/>
      <c r="K30" s="581"/>
      <c r="L30" s="581"/>
      <c r="M30" s="581"/>
      <c r="N30" s="581"/>
      <c r="O30" s="581"/>
      <c r="P30" s="581"/>
      <c r="Q30" s="582"/>
      <c r="R30" s="583">
        <v>120938265</v>
      </c>
      <c r="S30" s="584"/>
      <c r="T30" s="584"/>
      <c r="U30" s="584"/>
      <c r="V30" s="584"/>
      <c r="W30" s="584"/>
      <c r="X30" s="584"/>
      <c r="Y30" s="585"/>
      <c r="Z30" s="632">
        <v>11</v>
      </c>
      <c r="AA30" s="597"/>
      <c r="AB30" s="597"/>
      <c r="AC30" s="633"/>
      <c r="AD30" s="571">
        <v>2447678</v>
      </c>
      <c r="AE30" s="584"/>
      <c r="AF30" s="584"/>
      <c r="AG30" s="584"/>
      <c r="AH30" s="584"/>
      <c r="AI30" s="584"/>
      <c r="AJ30" s="584"/>
      <c r="AK30" s="585"/>
      <c r="AL30" s="632">
        <v>0.5</v>
      </c>
      <c r="AM30" s="597"/>
      <c r="AN30" s="597"/>
      <c r="AO30" s="612"/>
      <c r="AP30" s="638" t="s">
        <v>256</v>
      </c>
      <c r="AQ30" s="639"/>
      <c r="AR30" s="639"/>
      <c r="AS30" s="639"/>
      <c r="AT30" s="639"/>
      <c r="AU30" s="639"/>
      <c r="AV30" s="639"/>
      <c r="AW30" s="639"/>
      <c r="AX30" s="639"/>
      <c r="AY30" s="639"/>
      <c r="AZ30" s="639"/>
      <c r="BA30" s="639"/>
      <c r="BB30" s="639"/>
      <c r="BC30" s="640"/>
      <c r="BD30" s="583">
        <v>57358</v>
      </c>
      <c r="BE30" s="584"/>
      <c r="BF30" s="584"/>
      <c r="BG30" s="584"/>
      <c r="BH30" s="584"/>
      <c r="BI30" s="584"/>
      <c r="BJ30" s="584"/>
      <c r="BK30" s="585"/>
      <c r="BL30" s="634">
        <v>0</v>
      </c>
      <c r="BM30" s="634"/>
      <c r="BN30" s="634"/>
      <c r="BO30" s="634"/>
      <c r="BP30" s="635" t="s">
        <v>95</v>
      </c>
      <c r="BQ30" s="635"/>
      <c r="BR30" s="635"/>
      <c r="BS30" s="635"/>
      <c r="BT30" s="635"/>
      <c r="BU30" s="635"/>
      <c r="BV30" s="635"/>
      <c r="BW30" s="636"/>
      <c r="BY30" s="580" t="s">
        <v>257</v>
      </c>
      <c r="BZ30" s="581"/>
      <c r="CA30" s="581"/>
      <c r="CB30" s="581"/>
      <c r="CC30" s="581"/>
      <c r="CD30" s="581"/>
      <c r="CE30" s="581"/>
      <c r="CF30" s="581"/>
      <c r="CG30" s="581"/>
      <c r="CH30" s="581"/>
      <c r="CI30" s="581"/>
      <c r="CJ30" s="581"/>
      <c r="CK30" s="581"/>
      <c r="CL30" s="582"/>
      <c r="CM30" s="583">
        <v>1080575842</v>
      </c>
      <c r="CN30" s="584"/>
      <c r="CO30" s="584"/>
      <c r="CP30" s="584"/>
      <c r="CQ30" s="584"/>
      <c r="CR30" s="584"/>
      <c r="CS30" s="584"/>
      <c r="CT30" s="585"/>
      <c r="CU30" s="634">
        <v>100</v>
      </c>
      <c r="CV30" s="634"/>
      <c r="CW30" s="634"/>
      <c r="CX30" s="634"/>
      <c r="CY30" s="571">
        <v>147179424</v>
      </c>
      <c r="CZ30" s="584"/>
      <c r="DA30" s="584"/>
      <c r="DB30" s="584"/>
      <c r="DC30" s="584"/>
      <c r="DD30" s="584"/>
      <c r="DE30" s="584"/>
      <c r="DF30" s="584"/>
      <c r="DG30" s="584"/>
      <c r="DH30" s="584"/>
      <c r="DI30" s="584"/>
      <c r="DJ30" s="584"/>
      <c r="DK30" s="585"/>
      <c r="DL30" s="571">
        <v>713515468</v>
      </c>
      <c r="DM30" s="584"/>
      <c r="DN30" s="584"/>
      <c r="DO30" s="584"/>
      <c r="DP30" s="584"/>
      <c r="DQ30" s="584"/>
      <c r="DR30" s="584"/>
      <c r="DS30" s="584"/>
      <c r="DT30" s="584"/>
      <c r="DU30" s="584"/>
      <c r="DV30" s="584"/>
      <c r="DW30" s="584"/>
      <c r="DX30" s="641"/>
    </row>
    <row r="31" spans="2:128" ht="11.25" customHeight="1" x14ac:dyDescent="0.2">
      <c r="B31" s="580" t="s">
        <v>258</v>
      </c>
      <c r="C31" s="581"/>
      <c r="D31" s="581"/>
      <c r="E31" s="581"/>
      <c r="F31" s="581"/>
      <c r="G31" s="581"/>
      <c r="H31" s="581"/>
      <c r="I31" s="581"/>
      <c r="J31" s="581"/>
      <c r="K31" s="581"/>
      <c r="L31" s="581"/>
      <c r="M31" s="581"/>
      <c r="N31" s="581"/>
      <c r="O31" s="581"/>
      <c r="P31" s="581"/>
      <c r="Q31" s="582"/>
      <c r="R31" s="583">
        <v>171985882</v>
      </c>
      <c r="S31" s="584"/>
      <c r="T31" s="584"/>
      <c r="U31" s="584"/>
      <c r="V31" s="584"/>
      <c r="W31" s="584"/>
      <c r="X31" s="584"/>
      <c r="Y31" s="585"/>
      <c r="Z31" s="632">
        <v>15.6</v>
      </c>
      <c r="AA31" s="597"/>
      <c r="AB31" s="597"/>
      <c r="AC31" s="633"/>
      <c r="AD31" s="571" t="s">
        <v>95</v>
      </c>
      <c r="AE31" s="584"/>
      <c r="AF31" s="584"/>
      <c r="AG31" s="584"/>
      <c r="AH31" s="584"/>
      <c r="AI31" s="584"/>
      <c r="AJ31" s="584"/>
      <c r="AK31" s="585"/>
      <c r="AL31" s="632" t="s">
        <v>95</v>
      </c>
      <c r="AM31" s="597"/>
      <c r="AN31" s="597"/>
      <c r="AO31" s="612"/>
      <c r="AP31" s="638" t="s">
        <v>259</v>
      </c>
      <c r="AQ31" s="639"/>
      <c r="AR31" s="639"/>
      <c r="AS31" s="639"/>
      <c r="AT31" s="639"/>
      <c r="AU31" s="639"/>
      <c r="AV31" s="639"/>
      <c r="AW31" s="639"/>
      <c r="AX31" s="639"/>
      <c r="AY31" s="639"/>
      <c r="AZ31" s="639"/>
      <c r="BA31" s="639"/>
      <c r="BB31" s="639"/>
      <c r="BC31" s="640"/>
      <c r="BD31" s="583" t="s">
        <v>95</v>
      </c>
      <c r="BE31" s="584"/>
      <c r="BF31" s="584"/>
      <c r="BG31" s="584"/>
      <c r="BH31" s="584"/>
      <c r="BI31" s="584"/>
      <c r="BJ31" s="584"/>
      <c r="BK31" s="585"/>
      <c r="BL31" s="634" t="s">
        <v>95</v>
      </c>
      <c r="BM31" s="634"/>
      <c r="BN31" s="634"/>
      <c r="BO31" s="634"/>
      <c r="BP31" s="635" t="s">
        <v>95</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2">
      <c r="B32" s="580" t="s">
        <v>260</v>
      </c>
      <c r="C32" s="581"/>
      <c r="D32" s="581"/>
      <c r="E32" s="581"/>
      <c r="F32" s="581"/>
      <c r="G32" s="581"/>
      <c r="H32" s="581"/>
      <c r="I32" s="581"/>
      <c r="J32" s="581"/>
      <c r="K32" s="581"/>
      <c r="L32" s="581"/>
      <c r="M32" s="581"/>
      <c r="N32" s="581"/>
      <c r="O32" s="581"/>
      <c r="P32" s="581"/>
      <c r="Q32" s="582"/>
      <c r="R32" s="583" t="s">
        <v>95</v>
      </c>
      <c r="S32" s="584"/>
      <c r="T32" s="584"/>
      <c r="U32" s="584"/>
      <c r="V32" s="584"/>
      <c r="W32" s="584"/>
      <c r="X32" s="584"/>
      <c r="Y32" s="585"/>
      <c r="Z32" s="632" t="s">
        <v>95</v>
      </c>
      <c r="AA32" s="597"/>
      <c r="AB32" s="597"/>
      <c r="AC32" s="633"/>
      <c r="AD32" s="571" t="s">
        <v>95</v>
      </c>
      <c r="AE32" s="584"/>
      <c r="AF32" s="584"/>
      <c r="AG32" s="584"/>
      <c r="AH32" s="584"/>
      <c r="AI32" s="584"/>
      <c r="AJ32" s="584"/>
      <c r="AK32" s="585"/>
      <c r="AL32" s="632" t="s">
        <v>95</v>
      </c>
      <c r="AM32" s="597"/>
      <c r="AN32" s="597"/>
      <c r="AO32" s="612"/>
      <c r="AP32" s="638" t="s">
        <v>261</v>
      </c>
      <c r="AQ32" s="639"/>
      <c r="AR32" s="639"/>
      <c r="AS32" s="639"/>
      <c r="AT32" s="639"/>
      <c r="AU32" s="639"/>
      <c r="AV32" s="639"/>
      <c r="AW32" s="639"/>
      <c r="AX32" s="639"/>
      <c r="AY32" s="639"/>
      <c r="AZ32" s="639"/>
      <c r="BA32" s="639"/>
      <c r="BB32" s="639"/>
      <c r="BC32" s="640"/>
      <c r="BD32" s="583">
        <v>5306</v>
      </c>
      <c r="BE32" s="584"/>
      <c r="BF32" s="584"/>
      <c r="BG32" s="584"/>
      <c r="BH32" s="584"/>
      <c r="BI32" s="584"/>
      <c r="BJ32" s="584"/>
      <c r="BK32" s="585"/>
      <c r="BL32" s="634">
        <v>0</v>
      </c>
      <c r="BM32" s="634"/>
      <c r="BN32" s="634"/>
      <c r="BO32" s="634"/>
      <c r="BP32" s="635" t="s">
        <v>95</v>
      </c>
      <c r="BQ32" s="635"/>
      <c r="BR32" s="635"/>
      <c r="BS32" s="635"/>
      <c r="BT32" s="635"/>
      <c r="BU32" s="635"/>
      <c r="BV32" s="635"/>
      <c r="BW32" s="636"/>
      <c r="BY32" s="616" t="s">
        <v>262</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2">
      <c r="B33" s="580" t="s">
        <v>263</v>
      </c>
      <c r="C33" s="581"/>
      <c r="D33" s="581"/>
      <c r="E33" s="581"/>
      <c r="F33" s="581"/>
      <c r="G33" s="581"/>
      <c r="H33" s="581"/>
      <c r="I33" s="581"/>
      <c r="J33" s="581"/>
      <c r="K33" s="581"/>
      <c r="L33" s="581"/>
      <c r="M33" s="581"/>
      <c r="N33" s="581"/>
      <c r="O33" s="581"/>
      <c r="P33" s="581"/>
      <c r="Q33" s="582"/>
      <c r="R33" s="583">
        <v>104523300</v>
      </c>
      <c r="S33" s="584"/>
      <c r="T33" s="584"/>
      <c r="U33" s="584"/>
      <c r="V33" s="584"/>
      <c r="W33" s="584"/>
      <c r="X33" s="584"/>
      <c r="Y33" s="585"/>
      <c r="Z33" s="632">
        <v>9.5</v>
      </c>
      <c r="AA33" s="597"/>
      <c r="AB33" s="597"/>
      <c r="AC33" s="633"/>
      <c r="AD33" s="571" t="s">
        <v>95</v>
      </c>
      <c r="AE33" s="584"/>
      <c r="AF33" s="584"/>
      <c r="AG33" s="584"/>
      <c r="AH33" s="584"/>
      <c r="AI33" s="584"/>
      <c r="AJ33" s="584"/>
      <c r="AK33" s="585"/>
      <c r="AL33" s="632" t="s">
        <v>95</v>
      </c>
      <c r="AM33" s="597"/>
      <c r="AN33" s="597"/>
      <c r="AO33" s="612"/>
      <c r="AP33" s="580" t="s">
        <v>136</v>
      </c>
      <c r="AQ33" s="581"/>
      <c r="AR33" s="581"/>
      <c r="AS33" s="581"/>
      <c r="AT33" s="581"/>
      <c r="AU33" s="581"/>
      <c r="AV33" s="581"/>
      <c r="AW33" s="581"/>
      <c r="AX33" s="581"/>
      <c r="AY33" s="581"/>
      <c r="AZ33" s="581"/>
      <c r="BA33" s="581"/>
      <c r="BB33" s="581"/>
      <c r="BC33" s="582"/>
      <c r="BD33" s="583">
        <v>336148906</v>
      </c>
      <c r="BE33" s="584"/>
      <c r="BF33" s="584"/>
      <c r="BG33" s="584"/>
      <c r="BH33" s="584"/>
      <c r="BI33" s="584"/>
      <c r="BJ33" s="584"/>
      <c r="BK33" s="585"/>
      <c r="BL33" s="634">
        <v>100</v>
      </c>
      <c r="BM33" s="634"/>
      <c r="BN33" s="634"/>
      <c r="BO33" s="634"/>
      <c r="BP33" s="635">
        <v>3216372</v>
      </c>
      <c r="BQ33" s="635"/>
      <c r="BR33" s="635"/>
      <c r="BS33" s="635"/>
      <c r="BT33" s="635"/>
      <c r="BU33" s="635"/>
      <c r="BV33" s="635"/>
      <c r="BW33" s="636"/>
      <c r="BY33" s="616" t="s">
        <v>173</v>
      </c>
      <c r="BZ33" s="617"/>
      <c r="CA33" s="617"/>
      <c r="CB33" s="617"/>
      <c r="CC33" s="617"/>
      <c r="CD33" s="617"/>
      <c r="CE33" s="617"/>
      <c r="CF33" s="617"/>
      <c r="CG33" s="617"/>
      <c r="CH33" s="617"/>
      <c r="CI33" s="617"/>
      <c r="CJ33" s="617"/>
      <c r="CK33" s="617"/>
      <c r="CL33" s="618"/>
      <c r="CM33" s="616" t="s">
        <v>264</v>
      </c>
      <c r="CN33" s="617"/>
      <c r="CO33" s="617"/>
      <c r="CP33" s="617"/>
      <c r="CQ33" s="617"/>
      <c r="CR33" s="617"/>
      <c r="CS33" s="617"/>
      <c r="CT33" s="618"/>
      <c r="CU33" s="616" t="s">
        <v>265</v>
      </c>
      <c r="CV33" s="617"/>
      <c r="CW33" s="617"/>
      <c r="CX33" s="618"/>
      <c r="CY33" s="616" t="s">
        <v>266</v>
      </c>
      <c r="CZ33" s="617"/>
      <c r="DA33" s="617"/>
      <c r="DB33" s="617"/>
      <c r="DC33" s="617"/>
      <c r="DD33" s="617"/>
      <c r="DE33" s="617"/>
      <c r="DF33" s="618"/>
      <c r="DG33" s="626" t="s">
        <v>267</v>
      </c>
      <c r="DH33" s="627"/>
      <c r="DI33" s="627"/>
      <c r="DJ33" s="627"/>
      <c r="DK33" s="627"/>
      <c r="DL33" s="627"/>
      <c r="DM33" s="627"/>
      <c r="DN33" s="627"/>
      <c r="DO33" s="627"/>
      <c r="DP33" s="627"/>
      <c r="DQ33" s="628"/>
      <c r="DR33" s="616" t="s">
        <v>268</v>
      </c>
      <c r="DS33" s="617"/>
      <c r="DT33" s="617"/>
      <c r="DU33" s="617"/>
      <c r="DV33" s="617"/>
      <c r="DW33" s="617"/>
      <c r="DX33" s="618"/>
    </row>
    <row r="34" spans="2:128" ht="11.25" customHeight="1" x14ac:dyDescent="0.2">
      <c r="B34" s="553" t="s">
        <v>269</v>
      </c>
      <c r="C34" s="554"/>
      <c r="D34" s="554"/>
      <c r="E34" s="554"/>
      <c r="F34" s="554"/>
      <c r="G34" s="554"/>
      <c r="H34" s="554"/>
      <c r="I34" s="554"/>
      <c r="J34" s="554"/>
      <c r="K34" s="554"/>
      <c r="L34" s="554"/>
      <c r="M34" s="554"/>
      <c r="N34" s="554"/>
      <c r="O34" s="554"/>
      <c r="P34" s="554"/>
      <c r="Q34" s="555"/>
      <c r="R34" s="583">
        <v>1099143428</v>
      </c>
      <c r="S34" s="584"/>
      <c r="T34" s="584"/>
      <c r="U34" s="584"/>
      <c r="V34" s="584"/>
      <c r="W34" s="584"/>
      <c r="X34" s="584"/>
      <c r="Y34" s="585"/>
      <c r="Z34" s="634">
        <v>100</v>
      </c>
      <c r="AA34" s="634"/>
      <c r="AB34" s="634"/>
      <c r="AC34" s="634"/>
      <c r="AD34" s="635">
        <v>511772306</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270</v>
      </c>
      <c r="BZ34" s="609"/>
      <c r="CA34" s="609"/>
      <c r="CB34" s="609"/>
      <c r="CC34" s="609"/>
      <c r="CD34" s="609"/>
      <c r="CE34" s="609"/>
      <c r="CF34" s="609"/>
      <c r="CG34" s="609"/>
      <c r="CH34" s="609"/>
      <c r="CI34" s="609"/>
      <c r="CJ34" s="609"/>
      <c r="CK34" s="609"/>
      <c r="CL34" s="610"/>
      <c r="CM34" s="637">
        <v>478640177</v>
      </c>
      <c r="CN34" s="620"/>
      <c r="CO34" s="620"/>
      <c r="CP34" s="620"/>
      <c r="CQ34" s="620"/>
      <c r="CR34" s="620"/>
      <c r="CS34" s="620"/>
      <c r="CT34" s="621"/>
      <c r="CU34" s="622">
        <v>44.3</v>
      </c>
      <c r="CV34" s="623"/>
      <c r="CW34" s="623"/>
      <c r="CX34" s="625"/>
      <c r="CY34" s="619">
        <v>403653693</v>
      </c>
      <c r="CZ34" s="620"/>
      <c r="DA34" s="620"/>
      <c r="DB34" s="620"/>
      <c r="DC34" s="620"/>
      <c r="DD34" s="620"/>
      <c r="DE34" s="620"/>
      <c r="DF34" s="621"/>
      <c r="DG34" s="619">
        <v>392476721</v>
      </c>
      <c r="DH34" s="620"/>
      <c r="DI34" s="620"/>
      <c r="DJ34" s="620"/>
      <c r="DK34" s="620"/>
      <c r="DL34" s="620"/>
      <c r="DM34" s="620"/>
      <c r="DN34" s="620"/>
      <c r="DO34" s="620"/>
      <c r="DP34" s="620"/>
      <c r="DQ34" s="621"/>
      <c r="DR34" s="622">
        <v>63.7</v>
      </c>
      <c r="DS34" s="623"/>
      <c r="DT34" s="623"/>
      <c r="DU34" s="623"/>
      <c r="DV34" s="623"/>
      <c r="DW34" s="623"/>
      <c r="DX34" s="624"/>
    </row>
    <row r="35" spans="2:128" ht="11.25" customHeight="1" x14ac:dyDescent="0.2">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271</v>
      </c>
      <c r="BZ35" s="581"/>
      <c r="CA35" s="581"/>
      <c r="CB35" s="581"/>
      <c r="CC35" s="581"/>
      <c r="CD35" s="581"/>
      <c r="CE35" s="581"/>
      <c r="CF35" s="581"/>
      <c r="CG35" s="581"/>
      <c r="CH35" s="581"/>
      <c r="CI35" s="581"/>
      <c r="CJ35" s="581"/>
      <c r="CK35" s="581"/>
      <c r="CL35" s="582"/>
      <c r="CM35" s="583">
        <v>309026808</v>
      </c>
      <c r="CN35" s="572"/>
      <c r="CO35" s="572"/>
      <c r="CP35" s="572"/>
      <c r="CQ35" s="572"/>
      <c r="CR35" s="572"/>
      <c r="CS35" s="572"/>
      <c r="CT35" s="573"/>
      <c r="CU35" s="586">
        <v>28.6</v>
      </c>
      <c r="CV35" s="587"/>
      <c r="CW35" s="587"/>
      <c r="CX35" s="588"/>
      <c r="CY35" s="571">
        <v>252744568</v>
      </c>
      <c r="CZ35" s="572"/>
      <c r="DA35" s="572"/>
      <c r="DB35" s="572"/>
      <c r="DC35" s="572"/>
      <c r="DD35" s="572"/>
      <c r="DE35" s="572"/>
      <c r="DF35" s="573"/>
      <c r="DG35" s="571">
        <v>246523509</v>
      </c>
      <c r="DH35" s="572"/>
      <c r="DI35" s="572"/>
      <c r="DJ35" s="572"/>
      <c r="DK35" s="572"/>
      <c r="DL35" s="572"/>
      <c r="DM35" s="572"/>
      <c r="DN35" s="572"/>
      <c r="DO35" s="572"/>
      <c r="DP35" s="572"/>
      <c r="DQ35" s="573"/>
      <c r="DR35" s="586">
        <v>40</v>
      </c>
      <c r="DS35" s="587"/>
      <c r="DT35" s="587"/>
      <c r="DU35" s="587"/>
      <c r="DV35" s="587"/>
      <c r="DW35" s="587"/>
      <c r="DX35" s="596"/>
    </row>
    <row r="36" spans="2:128" ht="11.25" customHeight="1" x14ac:dyDescent="0.2">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272</v>
      </c>
      <c r="BZ36" s="581"/>
      <c r="CA36" s="581"/>
      <c r="CB36" s="581"/>
      <c r="CC36" s="581"/>
      <c r="CD36" s="581"/>
      <c r="CE36" s="581"/>
      <c r="CF36" s="581"/>
      <c r="CG36" s="581"/>
      <c r="CH36" s="581"/>
      <c r="CI36" s="581"/>
      <c r="CJ36" s="581"/>
      <c r="CK36" s="581"/>
      <c r="CL36" s="582"/>
      <c r="CM36" s="583">
        <v>222094427</v>
      </c>
      <c r="CN36" s="584"/>
      <c r="CO36" s="584"/>
      <c r="CP36" s="584"/>
      <c r="CQ36" s="584"/>
      <c r="CR36" s="584"/>
      <c r="CS36" s="584"/>
      <c r="CT36" s="585"/>
      <c r="CU36" s="586">
        <v>20.6</v>
      </c>
      <c r="CV36" s="587"/>
      <c r="CW36" s="587"/>
      <c r="CX36" s="588"/>
      <c r="CY36" s="571">
        <v>177897891</v>
      </c>
      <c r="CZ36" s="572"/>
      <c r="DA36" s="572"/>
      <c r="DB36" s="572"/>
      <c r="DC36" s="572"/>
      <c r="DD36" s="572"/>
      <c r="DE36" s="572"/>
      <c r="DF36" s="573"/>
      <c r="DG36" s="571">
        <v>177889768</v>
      </c>
      <c r="DH36" s="572"/>
      <c r="DI36" s="572"/>
      <c r="DJ36" s="572"/>
      <c r="DK36" s="572"/>
      <c r="DL36" s="572"/>
      <c r="DM36" s="572"/>
      <c r="DN36" s="572"/>
      <c r="DO36" s="572"/>
      <c r="DP36" s="572"/>
      <c r="DQ36" s="573"/>
      <c r="DR36" s="586">
        <v>28.9</v>
      </c>
      <c r="DS36" s="587"/>
      <c r="DT36" s="587"/>
      <c r="DU36" s="587"/>
      <c r="DV36" s="587"/>
      <c r="DW36" s="587"/>
      <c r="DX36" s="596"/>
    </row>
    <row r="37" spans="2:128" ht="11.25" customHeight="1" x14ac:dyDescent="0.2">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273</v>
      </c>
      <c r="AQ37" s="617"/>
      <c r="AR37" s="617"/>
      <c r="AS37" s="617"/>
      <c r="AT37" s="617"/>
      <c r="AU37" s="617"/>
      <c r="AV37" s="617"/>
      <c r="AW37" s="617"/>
      <c r="AX37" s="617"/>
      <c r="AY37" s="617"/>
      <c r="AZ37" s="617"/>
      <c r="BA37" s="617"/>
      <c r="BB37" s="617"/>
      <c r="BC37" s="618"/>
      <c r="BD37" s="616" t="s">
        <v>274</v>
      </c>
      <c r="BE37" s="617"/>
      <c r="BF37" s="617"/>
      <c r="BG37" s="617"/>
      <c r="BH37" s="617"/>
      <c r="BI37" s="617"/>
      <c r="BJ37" s="617"/>
      <c r="BK37" s="617"/>
      <c r="BL37" s="617"/>
      <c r="BM37" s="618"/>
      <c r="BN37" s="616" t="s">
        <v>275</v>
      </c>
      <c r="BO37" s="617"/>
      <c r="BP37" s="617"/>
      <c r="BQ37" s="617"/>
      <c r="BR37" s="617"/>
      <c r="BS37" s="617"/>
      <c r="BT37" s="617"/>
      <c r="BU37" s="617"/>
      <c r="BV37" s="617"/>
      <c r="BW37" s="618"/>
      <c r="BY37" s="580" t="s">
        <v>276</v>
      </c>
      <c r="BZ37" s="581"/>
      <c r="CA37" s="581"/>
      <c r="CB37" s="581"/>
      <c r="CC37" s="581"/>
      <c r="CD37" s="581"/>
      <c r="CE37" s="581"/>
      <c r="CF37" s="581"/>
      <c r="CG37" s="581"/>
      <c r="CH37" s="581"/>
      <c r="CI37" s="581"/>
      <c r="CJ37" s="581"/>
      <c r="CK37" s="581"/>
      <c r="CL37" s="582"/>
      <c r="CM37" s="583">
        <v>21490378</v>
      </c>
      <c r="CN37" s="572"/>
      <c r="CO37" s="572"/>
      <c r="CP37" s="572"/>
      <c r="CQ37" s="572"/>
      <c r="CR37" s="572"/>
      <c r="CS37" s="572"/>
      <c r="CT37" s="573"/>
      <c r="CU37" s="586">
        <v>2</v>
      </c>
      <c r="CV37" s="587"/>
      <c r="CW37" s="587"/>
      <c r="CX37" s="588"/>
      <c r="CY37" s="571">
        <v>10251791</v>
      </c>
      <c r="CZ37" s="572"/>
      <c r="DA37" s="572"/>
      <c r="DB37" s="572"/>
      <c r="DC37" s="572"/>
      <c r="DD37" s="572"/>
      <c r="DE37" s="572"/>
      <c r="DF37" s="573"/>
      <c r="DG37" s="571">
        <v>10248151</v>
      </c>
      <c r="DH37" s="572"/>
      <c r="DI37" s="572"/>
      <c r="DJ37" s="572"/>
      <c r="DK37" s="572"/>
      <c r="DL37" s="572"/>
      <c r="DM37" s="572"/>
      <c r="DN37" s="572"/>
      <c r="DO37" s="572"/>
      <c r="DP37" s="572"/>
      <c r="DQ37" s="573"/>
      <c r="DR37" s="586">
        <v>1.7</v>
      </c>
      <c r="DS37" s="587"/>
      <c r="DT37" s="587"/>
      <c r="DU37" s="587"/>
      <c r="DV37" s="587"/>
      <c r="DW37" s="587"/>
      <c r="DX37" s="596"/>
    </row>
    <row r="38" spans="2:128" ht="11.25" customHeight="1" x14ac:dyDescent="0.2">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277</v>
      </c>
      <c r="AQ38" s="600"/>
      <c r="AR38" s="600"/>
      <c r="AS38" s="600"/>
      <c r="AT38" s="605" t="s">
        <v>278</v>
      </c>
      <c r="AU38" s="178"/>
      <c r="AV38" s="178"/>
      <c r="AW38" s="178"/>
      <c r="AX38" s="608" t="s">
        <v>136</v>
      </c>
      <c r="AY38" s="609"/>
      <c r="AZ38" s="609"/>
      <c r="BA38" s="609"/>
      <c r="BB38" s="609"/>
      <c r="BC38" s="610"/>
      <c r="BD38" s="629">
        <v>98.8</v>
      </c>
      <c r="BE38" s="630"/>
      <c r="BF38" s="630"/>
      <c r="BG38" s="630"/>
      <c r="BH38" s="630"/>
      <c r="BI38" s="630">
        <v>96.2</v>
      </c>
      <c r="BJ38" s="630"/>
      <c r="BK38" s="630"/>
      <c r="BL38" s="630"/>
      <c r="BM38" s="631"/>
      <c r="BN38" s="629">
        <v>98.8</v>
      </c>
      <c r="BO38" s="630"/>
      <c r="BP38" s="630"/>
      <c r="BQ38" s="630"/>
      <c r="BR38" s="630"/>
      <c r="BS38" s="630">
        <v>95.9</v>
      </c>
      <c r="BT38" s="630"/>
      <c r="BU38" s="630"/>
      <c r="BV38" s="630"/>
      <c r="BW38" s="631"/>
      <c r="BY38" s="580" t="s">
        <v>279</v>
      </c>
      <c r="BZ38" s="581"/>
      <c r="CA38" s="581"/>
      <c r="CB38" s="581"/>
      <c r="CC38" s="581"/>
      <c r="CD38" s="581"/>
      <c r="CE38" s="581"/>
      <c r="CF38" s="581"/>
      <c r="CG38" s="581"/>
      <c r="CH38" s="581"/>
      <c r="CI38" s="581"/>
      <c r="CJ38" s="581"/>
      <c r="CK38" s="581"/>
      <c r="CL38" s="582"/>
      <c r="CM38" s="583">
        <v>148122991</v>
      </c>
      <c r="CN38" s="584"/>
      <c r="CO38" s="584"/>
      <c r="CP38" s="584"/>
      <c r="CQ38" s="584"/>
      <c r="CR38" s="584"/>
      <c r="CS38" s="584"/>
      <c r="CT38" s="585"/>
      <c r="CU38" s="586">
        <v>13.7</v>
      </c>
      <c r="CV38" s="587"/>
      <c r="CW38" s="587"/>
      <c r="CX38" s="588"/>
      <c r="CY38" s="571">
        <v>140657334</v>
      </c>
      <c r="CZ38" s="572"/>
      <c r="DA38" s="572"/>
      <c r="DB38" s="572"/>
      <c r="DC38" s="572"/>
      <c r="DD38" s="572"/>
      <c r="DE38" s="572"/>
      <c r="DF38" s="573"/>
      <c r="DG38" s="571">
        <v>135705061</v>
      </c>
      <c r="DH38" s="572"/>
      <c r="DI38" s="572"/>
      <c r="DJ38" s="572"/>
      <c r="DK38" s="572"/>
      <c r="DL38" s="572"/>
      <c r="DM38" s="572"/>
      <c r="DN38" s="572"/>
      <c r="DO38" s="572"/>
      <c r="DP38" s="572"/>
      <c r="DQ38" s="573"/>
      <c r="DR38" s="586">
        <v>22</v>
      </c>
      <c r="DS38" s="587"/>
      <c r="DT38" s="587"/>
      <c r="DU38" s="587"/>
      <c r="DV38" s="587"/>
      <c r="DW38" s="587"/>
      <c r="DX38" s="596"/>
    </row>
    <row r="39" spans="2:128" ht="11.25" customHeight="1" x14ac:dyDescent="0.2">
      <c r="AP39" s="601"/>
      <c r="AQ39" s="602"/>
      <c r="AR39" s="602"/>
      <c r="AS39" s="602"/>
      <c r="AT39" s="606"/>
      <c r="AU39" s="167" t="s">
        <v>280</v>
      </c>
      <c r="AV39" s="167"/>
      <c r="AW39" s="167"/>
      <c r="AX39" s="580" t="s">
        <v>281</v>
      </c>
      <c r="AY39" s="581"/>
      <c r="AZ39" s="581"/>
      <c r="BA39" s="581"/>
      <c r="BB39" s="581"/>
      <c r="BC39" s="582"/>
      <c r="BD39" s="611">
        <v>98.1</v>
      </c>
      <c r="BE39" s="597"/>
      <c r="BF39" s="597"/>
      <c r="BG39" s="597"/>
      <c r="BH39" s="597"/>
      <c r="BI39" s="597">
        <v>92.8</v>
      </c>
      <c r="BJ39" s="597"/>
      <c r="BK39" s="597"/>
      <c r="BL39" s="597"/>
      <c r="BM39" s="612"/>
      <c r="BN39" s="611">
        <v>97.9</v>
      </c>
      <c r="BO39" s="597"/>
      <c r="BP39" s="597"/>
      <c r="BQ39" s="597"/>
      <c r="BR39" s="597"/>
      <c r="BS39" s="597">
        <v>92.1</v>
      </c>
      <c r="BT39" s="597"/>
      <c r="BU39" s="597"/>
      <c r="BV39" s="597"/>
      <c r="BW39" s="612"/>
      <c r="BY39" s="589" t="s">
        <v>282</v>
      </c>
      <c r="BZ39" s="590"/>
      <c r="CA39" s="580" t="s">
        <v>54</v>
      </c>
      <c r="CB39" s="581"/>
      <c r="CC39" s="581"/>
      <c r="CD39" s="581"/>
      <c r="CE39" s="581"/>
      <c r="CF39" s="581"/>
      <c r="CG39" s="581"/>
      <c r="CH39" s="581"/>
      <c r="CI39" s="581"/>
      <c r="CJ39" s="581"/>
      <c r="CK39" s="581"/>
      <c r="CL39" s="582"/>
      <c r="CM39" s="583">
        <v>148121618</v>
      </c>
      <c r="CN39" s="572"/>
      <c r="CO39" s="572"/>
      <c r="CP39" s="572"/>
      <c r="CQ39" s="572"/>
      <c r="CR39" s="572"/>
      <c r="CS39" s="572"/>
      <c r="CT39" s="573"/>
      <c r="CU39" s="586">
        <v>13.7</v>
      </c>
      <c r="CV39" s="587"/>
      <c r="CW39" s="587"/>
      <c r="CX39" s="588"/>
      <c r="CY39" s="571">
        <v>140655961</v>
      </c>
      <c r="CZ39" s="572"/>
      <c r="DA39" s="572"/>
      <c r="DB39" s="572"/>
      <c r="DC39" s="572"/>
      <c r="DD39" s="572"/>
      <c r="DE39" s="572"/>
      <c r="DF39" s="573"/>
      <c r="DG39" s="571">
        <v>135703688</v>
      </c>
      <c r="DH39" s="572"/>
      <c r="DI39" s="572"/>
      <c r="DJ39" s="572"/>
      <c r="DK39" s="572"/>
      <c r="DL39" s="572"/>
      <c r="DM39" s="572"/>
      <c r="DN39" s="572"/>
      <c r="DO39" s="572"/>
      <c r="DP39" s="572"/>
      <c r="DQ39" s="573"/>
      <c r="DR39" s="586">
        <v>22</v>
      </c>
      <c r="DS39" s="587"/>
      <c r="DT39" s="587"/>
      <c r="DU39" s="587"/>
      <c r="DV39" s="587"/>
      <c r="DW39" s="587"/>
      <c r="DX39" s="596"/>
    </row>
    <row r="40" spans="2:128" ht="11.25" customHeight="1" x14ac:dyDescent="0.2">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283</v>
      </c>
      <c r="AY40" s="554"/>
      <c r="AZ40" s="554"/>
      <c r="BA40" s="554"/>
      <c r="BB40" s="554"/>
      <c r="BC40" s="555"/>
      <c r="BD40" s="613">
        <v>99.8</v>
      </c>
      <c r="BE40" s="614"/>
      <c r="BF40" s="614"/>
      <c r="BG40" s="614"/>
      <c r="BH40" s="614"/>
      <c r="BI40" s="614">
        <v>99.3</v>
      </c>
      <c r="BJ40" s="614"/>
      <c r="BK40" s="614"/>
      <c r="BL40" s="614"/>
      <c r="BM40" s="615"/>
      <c r="BN40" s="613">
        <v>99.8</v>
      </c>
      <c r="BO40" s="614"/>
      <c r="BP40" s="614"/>
      <c r="BQ40" s="614"/>
      <c r="BR40" s="614"/>
      <c r="BS40" s="614">
        <v>99</v>
      </c>
      <c r="BT40" s="614"/>
      <c r="BU40" s="614"/>
      <c r="BV40" s="614"/>
      <c r="BW40" s="615"/>
      <c r="BY40" s="591"/>
      <c r="BZ40" s="592"/>
      <c r="CA40" s="580" t="s">
        <v>284</v>
      </c>
      <c r="CB40" s="581"/>
      <c r="CC40" s="581"/>
      <c r="CD40" s="581"/>
      <c r="CE40" s="581"/>
      <c r="CF40" s="581"/>
      <c r="CG40" s="581"/>
      <c r="CH40" s="581"/>
      <c r="CI40" s="581"/>
      <c r="CJ40" s="581"/>
      <c r="CK40" s="581"/>
      <c r="CL40" s="582"/>
      <c r="CM40" s="583">
        <v>122902681</v>
      </c>
      <c r="CN40" s="584"/>
      <c r="CO40" s="584"/>
      <c r="CP40" s="584"/>
      <c r="CQ40" s="584"/>
      <c r="CR40" s="584"/>
      <c r="CS40" s="584"/>
      <c r="CT40" s="585"/>
      <c r="CU40" s="586">
        <v>11.4</v>
      </c>
      <c r="CV40" s="587"/>
      <c r="CW40" s="587"/>
      <c r="CX40" s="588"/>
      <c r="CY40" s="571">
        <v>115561015</v>
      </c>
      <c r="CZ40" s="572"/>
      <c r="DA40" s="572"/>
      <c r="DB40" s="572"/>
      <c r="DC40" s="572"/>
      <c r="DD40" s="572"/>
      <c r="DE40" s="572"/>
      <c r="DF40" s="573"/>
      <c r="DG40" s="571">
        <v>110608820</v>
      </c>
      <c r="DH40" s="572"/>
      <c r="DI40" s="572"/>
      <c r="DJ40" s="572"/>
      <c r="DK40" s="572"/>
      <c r="DL40" s="572"/>
      <c r="DM40" s="572"/>
      <c r="DN40" s="572"/>
      <c r="DO40" s="572"/>
      <c r="DP40" s="572"/>
      <c r="DQ40" s="573"/>
      <c r="DR40" s="586">
        <v>17.899999999999999</v>
      </c>
      <c r="DS40" s="587"/>
      <c r="DT40" s="587"/>
      <c r="DU40" s="587"/>
      <c r="DV40" s="587"/>
      <c r="DW40" s="587"/>
      <c r="DX40" s="596"/>
    </row>
    <row r="41" spans="2:128" ht="11.25" customHeight="1" x14ac:dyDescent="0.2">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285</v>
      </c>
      <c r="CB41" s="581"/>
      <c r="CC41" s="581"/>
      <c r="CD41" s="581"/>
      <c r="CE41" s="581"/>
      <c r="CF41" s="581"/>
      <c r="CG41" s="581"/>
      <c r="CH41" s="581"/>
      <c r="CI41" s="581"/>
      <c r="CJ41" s="581"/>
      <c r="CK41" s="581"/>
      <c r="CL41" s="582"/>
      <c r="CM41" s="583">
        <v>25218937</v>
      </c>
      <c r="CN41" s="572"/>
      <c r="CO41" s="572"/>
      <c r="CP41" s="572"/>
      <c r="CQ41" s="572"/>
      <c r="CR41" s="572"/>
      <c r="CS41" s="572"/>
      <c r="CT41" s="573"/>
      <c r="CU41" s="586">
        <v>2.2999999999999998</v>
      </c>
      <c r="CV41" s="587"/>
      <c r="CW41" s="587"/>
      <c r="CX41" s="588"/>
      <c r="CY41" s="571">
        <v>25094946</v>
      </c>
      <c r="CZ41" s="572"/>
      <c r="DA41" s="572"/>
      <c r="DB41" s="572"/>
      <c r="DC41" s="572"/>
      <c r="DD41" s="572"/>
      <c r="DE41" s="572"/>
      <c r="DF41" s="573"/>
      <c r="DG41" s="571">
        <v>25094868</v>
      </c>
      <c r="DH41" s="572"/>
      <c r="DI41" s="572"/>
      <c r="DJ41" s="572"/>
      <c r="DK41" s="572"/>
      <c r="DL41" s="572"/>
      <c r="DM41" s="572"/>
      <c r="DN41" s="572"/>
      <c r="DO41" s="572"/>
      <c r="DP41" s="572"/>
      <c r="DQ41" s="573"/>
      <c r="DR41" s="586">
        <v>4.0999999999999996</v>
      </c>
      <c r="DS41" s="587"/>
      <c r="DT41" s="587"/>
      <c r="DU41" s="587"/>
      <c r="DV41" s="587"/>
      <c r="DW41" s="587"/>
      <c r="DX41" s="596"/>
    </row>
    <row r="42" spans="2:128" ht="11.25" customHeight="1" x14ac:dyDescent="0.2">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286</v>
      </c>
      <c r="CB42" s="581"/>
      <c r="CC42" s="581"/>
      <c r="CD42" s="581"/>
      <c r="CE42" s="581"/>
      <c r="CF42" s="581"/>
      <c r="CG42" s="581"/>
      <c r="CH42" s="581"/>
      <c r="CI42" s="581"/>
      <c r="CJ42" s="581"/>
      <c r="CK42" s="581"/>
      <c r="CL42" s="582"/>
      <c r="CM42" s="583">
        <v>1373</v>
      </c>
      <c r="CN42" s="584"/>
      <c r="CO42" s="584"/>
      <c r="CP42" s="584"/>
      <c r="CQ42" s="584"/>
      <c r="CR42" s="584"/>
      <c r="CS42" s="584"/>
      <c r="CT42" s="585"/>
      <c r="CU42" s="586">
        <v>0</v>
      </c>
      <c r="CV42" s="587"/>
      <c r="CW42" s="587"/>
      <c r="CX42" s="588"/>
      <c r="CY42" s="571">
        <v>1373</v>
      </c>
      <c r="CZ42" s="572"/>
      <c r="DA42" s="572"/>
      <c r="DB42" s="572"/>
      <c r="DC42" s="572"/>
      <c r="DD42" s="572"/>
      <c r="DE42" s="572"/>
      <c r="DF42" s="573"/>
      <c r="DG42" s="571">
        <v>1373</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2">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287</v>
      </c>
      <c r="BZ43" s="581"/>
      <c r="CA43" s="581"/>
      <c r="CB43" s="581"/>
      <c r="CC43" s="581"/>
      <c r="CD43" s="581"/>
      <c r="CE43" s="581"/>
      <c r="CF43" s="581"/>
      <c r="CG43" s="581"/>
      <c r="CH43" s="581"/>
      <c r="CI43" s="581"/>
      <c r="CJ43" s="581"/>
      <c r="CK43" s="581"/>
      <c r="CL43" s="582"/>
      <c r="CM43" s="583">
        <v>438257182</v>
      </c>
      <c r="CN43" s="572"/>
      <c r="CO43" s="572"/>
      <c r="CP43" s="572"/>
      <c r="CQ43" s="572"/>
      <c r="CR43" s="572"/>
      <c r="CS43" s="572"/>
      <c r="CT43" s="573"/>
      <c r="CU43" s="586">
        <v>40.6</v>
      </c>
      <c r="CV43" s="587"/>
      <c r="CW43" s="587"/>
      <c r="CX43" s="588"/>
      <c r="CY43" s="571">
        <v>282651643</v>
      </c>
      <c r="CZ43" s="572"/>
      <c r="DA43" s="572"/>
      <c r="DB43" s="572"/>
      <c r="DC43" s="572"/>
      <c r="DD43" s="572"/>
      <c r="DE43" s="572"/>
      <c r="DF43" s="573"/>
      <c r="DG43" s="571">
        <v>166770501</v>
      </c>
      <c r="DH43" s="572"/>
      <c r="DI43" s="572"/>
      <c r="DJ43" s="572"/>
      <c r="DK43" s="572"/>
      <c r="DL43" s="572"/>
      <c r="DM43" s="572"/>
      <c r="DN43" s="572"/>
      <c r="DO43" s="572"/>
      <c r="DP43" s="572"/>
      <c r="DQ43" s="573"/>
      <c r="DR43" s="586">
        <v>27.1</v>
      </c>
      <c r="DS43" s="587"/>
      <c r="DT43" s="587"/>
      <c r="DU43" s="587"/>
      <c r="DV43" s="587"/>
      <c r="DW43" s="587"/>
      <c r="DX43" s="596"/>
    </row>
    <row r="44" spans="2:128" ht="11.25" customHeight="1" x14ac:dyDescent="0.2">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288</v>
      </c>
      <c r="BZ44" s="581"/>
      <c r="CA44" s="581"/>
      <c r="CB44" s="581"/>
      <c r="CC44" s="581"/>
      <c r="CD44" s="581"/>
      <c r="CE44" s="581"/>
      <c r="CF44" s="581"/>
      <c r="CG44" s="581"/>
      <c r="CH44" s="581"/>
      <c r="CI44" s="581"/>
      <c r="CJ44" s="581"/>
      <c r="CK44" s="581"/>
      <c r="CL44" s="582"/>
      <c r="CM44" s="583">
        <v>37115758</v>
      </c>
      <c r="CN44" s="584"/>
      <c r="CO44" s="584"/>
      <c r="CP44" s="584"/>
      <c r="CQ44" s="584"/>
      <c r="CR44" s="584"/>
      <c r="CS44" s="584"/>
      <c r="CT44" s="585"/>
      <c r="CU44" s="586">
        <v>3.4</v>
      </c>
      <c r="CV44" s="587"/>
      <c r="CW44" s="587"/>
      <c r="CX44" s="588"/>
      <c r="CY44" s="571">
        <v>21366303</v>
      </c>
      <c r="CZ44" s="572"/>
      <c r="DA44" s="572"/>
      <c r="DB44" s="572"/>
      <c r="DC44" s="572"/>
      <c r="DD44" s="572"/>
      <c r="DE44" s="572"/>
      <c r="DF44" s="573"/>
      <c r="DG44" s="571">
        <v>19015691</v>
      </c>
      <c r="DH44" s="572"/>
      <c r="DI44" s="572"/>
      <c r="DJ44" s="572"/>
      <c r="DK44" s="572"/>
      <c r="DL44" s="572"/>
      <c r="DM44" s="572"/>
      <c r="DN44" s="572"/>
      <c r="DO44" s="572"/>
      <c r="DP44" s="572"/>
      <c r="DQ44" s="573"/>
      <c r="DR44" s="586">
        <v>3.1</v>
      </c>
      <c r="DS44" s="587"/>
      <c r="DT44" s="587"/>
      <c r="DU44" s="587"/>
      <c r="DV44" s="587"/>
      <c r="DW44" s="587"/>
      <c r="DX44" s="596"/>
    </row>
    <row r="45" spans="2:128" ht="11.25" customHeight="1" x14ac:dyDescent="0.2">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290</v>
      </c>
      <c r="BZ45" s="581"/>
      <c r="CA45" s="581"/>
      <c r="CB45" s="581"/>
      <c r="CC45" s="581"/>
      <c r="CD45" s="581"/>
      <c r="CE45" s="581"/>
      <c r="CF45" s="581"/>
      <c r="CG45" s="581"/>
      <c r="CH45" s="581"/>
      <c r="CI45" s="581"/>
      <c r="CJ45" s="581"/>
      <c r="CK45" s="581"/>
      <c r="CL45" s="582"/>
      <c r="CM45" s="583">
        <v>8327333</v>
      </c>
      <c r="CN45" s="572"/>
      <c r="CO45" s="572"/>
      <c r="CP45" s="572"/>
      <c r="CQ45" s="572"/>
      <c r="CR45" s="572"/>
      <c r="CS45" s="572"/>
      <c r="CT45" s="573"/>
      <c r="CU45" s="586">
        <v>0.8</v>
      </c>
      <c r="CV45" s="587"/>
      <c r="CW45" s="587"/>
      <c r="CX45" s="588"/>
      <c r="CY45" s="571">
        <v>5491937</v>
      </c>
      <c r="CZ45" s="572"/>
      <c r="DA45" s="572"/>
      <c r="DB45" s="572"/>
      <c r="DC45" s="572"/>
      <c r="DD45" s="572"/>
      <c r="DE45" s="572"/>
      <c r="DF45" s="573"/>
      <c r="DG45" s="571">
        <v>5491937</v>
      </c>
      <c r="DH45" s="572"/>
      <c r="DI45" s="572"/>
      <c r="DJ45" s="572"/>
      <c r="DK45" s="572"/>
      <c r="DL45" s="572"/>
      <c r="DM45" s="572"/>
      <c r="DN45" s="572"/>
      <c r="DO45" s="572"/>
      <c r="DP45" s="572"/>
      <c r="DQ45" s="573"/>
      <c r="DR45" s="586">
        <v>0.9</v>
      </c>
      <c r="DS45" s="587"/>
      <c r="DT45" s="587"/>
      <c r="DU45" s="587"/>
      <c r="DV45" s="587"/>
      <c r="DW45" s="587"/>
      <c r="DX45" s="596"/>
    </row>
    <row r="46" spans="2:128" ht="11.25" customHeight="1" x14ac:dyDescent="0.2">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292</v>
      </c>
      <c r="BZ46" s="581"/>
      <c r="CA46" s="581"/>
      <c r="CB46" s="581"/>
      <c r="CC46" s="581"/>
      <c r="CD46" s="581"/>
      <c r="CE46" s="581"/>
      <c r="CF46" s="581"/>
      <c r="CG46" s="581"/>
      <c r="CH46" s="581"/>
      <c r="CI46" s="581"/>
      <c r="CJ46" s="581"/>
      <c r="CK46" s="581"/>
      <c r="CL46" s="582"/>
      <c r="CM46" s="583">
        <v>219915276</v>
      </c>
      <c r="CN46" s="584"/>
      <c r="CO46" s="584"/>
      <c r="CP46" s="584"/>
      <c r="CQ46" s="584"/>
      <c r="CR46" s="584"/>
      <c r="CS46" s="584"/>
      <c r="CT46" s="585"/>
      <c r="CU46" s="586">
        <v>20.399999999999999</v>
      </c>
      <c r="CV46" s="587"/>
      <c r="CW46" s="587"/>
      <c r="CX46" s="588"/>
      <c r="CY46" s="571">
        <v>194885812</v>
      </c>
      <c r="CZ46" s="572"/>
      <c r="DA46" s="572"/>
      <c r="DB46" s="572"/>
      <c r="DC46" s="572"/>
      <c r="DD46" s="572"/>
      <c r="DE46" s="572"/>
      <c r="DF46" s="573"/>
      <c r="DG46" s="571">
        <v>142105191</v>
      </c>
      <c r="DH46" s="572"/>
      <c r="DI46" s="572"/>
      <c r="DJ46" s="572"/>
      <c r="DK46" s="572"/>
      <c r="DL46" s="572"/>
      <c r="DM46" s="572"/>
      <c r="DN46" s="572"/>
      <c r="DO46" s="572"/>
      <c r="DP46" s="572"/>
      <c r="DQ46" s="573"/>
      <c r="DR46" s="586">
        <v>23.1</v>
      </c>
      <c r="DS46" s="587"/>
      <c r="DT46" s="587"/>
      <c r="DU46" s="587"/>
      <c r="DV46" s="587"/>
      <c r="DW46" s="587"/>
      <c r="DX46" s="596"/>
    </row>
    <row r="47" spans="2:128" ht="11.25" customHeight="1" x14ac:dyDescent="0.2">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294</v>
      </c>
      <c r="BZ47" s="581"/>
      <c r="CA47" s="581"/>
      <c r="CB47" s="581"/>
      <c r="CC47" s="581"/>
      <c r="CD47" s="581"/>
      <c r="CE47" s="581"/>
      <c r="CF47" s="581"/>
      <c r="CG47" s="581"/>
      <c r="CH47" s="581"/>
      <c r="CI47" s="581"/>
      <c r="CJ47" s="581"/>
      <c r="CK47" s="581"/>
      <c r="CL47" s="582"/>
      <c r="CM47" s="583">
        <v>21375606</v>
      </c>
      <c r="CN47" s="572"/>
      <c r="CO47" s="572"/>
      <c r="CP47" s="572"/>
      <c r="CQ47" s="572"/>
      <c r="CR47" s="572"/>
      <c r="CS47" s="572"/>
      <c r="CT47" s="573"/>
      <c r="CU47" s="586">
        <v>2</v>
      </c>
      <c r="CV47" s="587"/>
      <c r="CW47" s="587"/>
      <c r="CX47" s="588"/>
      <c r="CY47" s="571">
        <v>17369749</v>
      </c>
      <c r="CZ47" s="572"/>
      <c r="DA47" s="572"/>
      <c r="DB47" s="572"/>
      <c r="DC47" s="572"/>
      <c r="DD47" s="572"/>
      <c r="DE47" s="572"/>
      <c r="DF47" s="573"/>
      <c r="DG47" s="571" t="s">
        <v>95</v>
      </c>
      <c r="DH47" s="572"/>
      <c r="DI47" s="572"/>
      <c r="DJ47" s="572"/>
      <c r="DK47" s="572"/>
      <c r="DL47" s="572"/>
      <c r="DM47" s="572"/>
      <c r="DN47" s="572"/>
      <c r="DO47" s="572"/>
      <c r="DP47" s="572"/>
      <c r="DQ47" s="573"/>
      <c r="DR47" s="586" t="s">
        <v>95</v>
      </c>
      <c r="DS47" s="587"/>
      <c r="DT47" s="587"/>
      <c r="DU47" s="587"/>
      <c r="DV47" s="587"/>
      <c r="DW47" s="587"/>
      <c r="DX47" s="596"/>
    </row>
    <row r="48" spans="2:128" ht="11.25" customHeight="1" x14ac:dyDescent="0.2">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295</v>
      </c>
      <c r="BZ48" s="581"/>
      <c r="CA48" s="581"/>
      <c r="CB48" s="581"/>
      <c r="CC48" s="581"/>
      <c r="CD48" s="581"/>
      <c r="CE48" s="581"/>
      <c r="CF48" s="581"/>
      <c r="CG48" s="581"/>
      <c r="CH48" s="581"/>
      <c r="CI48" s="581"/>
      <c r="CJ48" s="581"/>
      <c r="CK48" s="581"/>
      <c r="CL48" s="582"/>
      <c r="CM48" s="583">
        <v>49146912</v>
      </c>
      <c r="CN48" s="584"/>
      <c r="CO48" s="584"/>
      <c r="CP48" s="584"/>
      <c r="CQ48" s="584"/>
      <c r="CR48" s="584"/>
      <c r="CS48" s="584"/>
      <c r="CT48" s="585"/>
      <c r="CU48" s="586">
        <v>4.5</v>
      </c>
      <c r="CV48" s="587"/>
      <c r="CW48" s="587"/>
      <c r="CX48" s="588"/>
      <c r="CY48" s="571">
        <v>37956554</v>
      </c>
      <c r="CZ48" s="572"/>
      <c r="DA48" s="572"/>
      <c r="DB48" s="572"/>
      <c r="DC48" s="572"/>
      <c r="DD48" s="572"/>
      <c r="DE48" s="572"/>
      <c r="DF48" s="573"/>
      <c r="DG48" s="571" t="s">
        <v>95</v>
      </c>
      <c r="DH48" s="572"/>
      <c r="DI48" s="572"/>
      <c r="DJ48" s="572"/>
      <c r="DK48" s="572"/>
      <c r="DL48" s="572"/>
      <c r="DM48" s="572"/>
      <c r="DN48" s="572"/>
      <c r="DO48" s="572"/>
      <c r="DP48" s="572"/>
      <c r="DQ48" s="573"/>
      <c r="DR48" s="586" t="s">
        <v>95</v>
      </c>
      <c r="DS48" s="587"/>
      <c r="DT48" s="587"/>
      <c r="DU48" s="587"/>
      <c r="DV48" s="587"/>
      <c r="DW48" s="587"/>
      <c r="DX48" s="596"/>
    </row>
    <row r="49" spans="2:128" ht="11.25" customHeight="1" x14ac:dyDescent="0.2">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296</v>
      </c>
      <c r="BZ49" s="581"/>
      <c r="CA49" s="581"/>
      <c r="CB49" s="581"/>
      <c r="CC49" s="581"/>
      <c r="CD49" s="581"/>
      <c r="CE49" s="581"/>
      <c r="CF49" s="581"/>
      <c r="CG49" s="581"/>
      <c r="CH49" s="581"/>
      <c r="CI49" s="581"/>
      <c r="CJ49" s="581"/>
      <c r="CK49" s="581"/>
      <c r="CL49" s="582"/>
      <c r="CM49" s="583">
        <v>953000</v>
      </c>
      <c r="CN49" s="572"/>
      <c r="CO49" s="572"/>
      <c r="CP49" s="572"/>
      <c r="CQ49" s="572"/>
      <c r="CR49" s="572"/>
      <c r="CS49" s="572"/>
      <c r="CT49" s="573"/>
      <c r="CU49" s="586">
        <v>0.1</v>
      </c>
      <c r="CV49" s="587"/>
      <c r="CW49" s="587"/>
      <c r="CX49" s="588"/>
      <c r="CY49" s="571" t="s">
        <v>95</v>
      </c>
      <c r="CZ49" s="572"/>
      <c r="DA49" s="572"/>
      <c r="DB49" s="572"/>
      <c r="DC49" s="572"/>
      <c r="DD49" s="572"/>
      <c r="DE49" s="572"/>
      <c r="DF49" s="573"/>
      <c r="DG49" s="571" t="s">
        <v>95</v>
      </c>
      <c r="DH49" s="572"/>
      <c r="DI49" s="572"/>
      <c r="DJ49" s="572"/>
      <c r="DK49" s="572"/>
      <c r="DL49" s="572"/>
      <c r="DM49" s="572"/>
      <c r="DN49" s="572"/>
      <c r="DO49" s="572"/>
      <c r="DP49" s="572"/>
      <c r="DQ49" s="573"/>
      <c r="DR49" s="586" t="s">
        <v>95</v>
      </c>
      <c r="DS49" s="587"/>
      <c r="DT49" s="587"/>
      <c r="DU49" s="587"/>
      <c r="DV49" s="587"/>
      <c r="DW49" s="587"/>
      <c r="DX49" s="596"/>
    </row>
    <row r="50" spans="2:128" ht="11.25" customHeight="1" x14ac:dyDescent="0.2">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297</v>
      </c>
      <c r="BZ50" s="581"/>
      <c r="CA50" s="581"/>
      <c r="CB50" s="581"/>
      <c r="CC50" s="581"/>
      <c r="CD50" s="581"/>
      <c r="CE50" s="581"/>
      <c r="CF50" s="581"/>
      <c r="CG50" s="581"/>
      <c r="CH50" s="581"/>
      <c r="CI50" s="581"/>
      <c r="CJ50" s="581"/>
      <c r="CK50" s="581"/>
      <c r="CL50" s="582"/>
      <c r="CM50" s="583">
        <v>101423297</v>
      </c>
      <c r="CN50" s="584"/>
      <c r="CO50" s="584"/>
      <c r="CP50" s="584"/>
      <c r="CQ50" s="584"/>
      <c r="CR50" s="584"/>
      <c r="CS50" s="584"/>
      <c r="CT50" s="585"/>
      <c r="CU50" s="586">
        <v>9.4</v>
      </c>
      <c r="CV50" s="587"/>
      <c r="CW50" s="587"/>
      <c r="CX50" s="588"/>
      <c r="CY50" s="571">
        <v>5581288</v>
      </c>
      <c r="CZ50" s="572"/>
      <c r="DA50" s="572"/>
      <c r="DB50" s="572"/>
      <c r="DC50" s="572"/>
      <c r="DD50" s="572"/>
      <c r="DE50" s="572"/>
      <c r="DF50" s="573"/>
      <c r="DG50" s="571">
        <v>157682</v>
      </c>
      <c r="DH50" s="572"/>
      <c r="DI50" s="572"/>
      <c r="DJ50" s="572"/>
      <c r="DK50" s="572"/>
      <c r="DL50" s="572"/>
      <c r="DM50" s="572"/>
      <c r="DN50" s="572"/>
      <c r="DO50" s="572"/>
      <c r="DP50" s="572"/>
      <c r="DQ50" s="573"/>
      <c r="DR50" s="586">
        <v>0</v>
      </c>
      <c r="DS50" s="587"/>
      <c r="DT50" s="587"/>
      <c r="DU50" s="587"/>
      <c r="DV50" s="587"/>
      <c r="DW50" s="587"/>
      <c r="DX50" s="596"/>
    </row>
    <row r="51" spans="2:128" ht="11.25" customHeight="1" x14ac:dyDescent="0.2">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298</v>
      </c>
      <c r="BZ51" s="581"/>
      <c r="CA51" s="581"/>
      <c r="CB51" s="581"/>
      <c r="CC51" s="581"/>
      <c r="CD51" s="581"/>
      <c r="CE51" s="581"/>
      <c r="CF51" s="581"/>
      <c r="CG51" s="581"/>
      <c r="CH51" s="581"/>
      <c r="CI51" s="581"/>
      <c r="CJ51" s="581"/>
      <c r="CK51" s="581"/>
      <c r="CL51" s="582"/>
      <c r="CM51" s="583" t="s">
        <v>95</v>
      </c>
      <c r="CN51" s="572"/>
      <c r="CO51" s="572"/>
      <c r="CP51" s="572"/>
      <c r="CQ51" s="572"/>
      <c r="CR51" s="572"/>
      <c r="CS51" s="572"/>
      <c r="CT51" s="573"/>
      <c r="CU51" s="586" t="s">
        <v>95</v>
      </c>
      <c r="CV51" s="587"/>
      <c r="CW51" s="587"/>
      <c r="CX51" s="588"/>
      <c r="CY51" s="571" t="s">
        <v>95</v>
      </c>
      <c r="CZ51" s="572"/>
      <c r="DA51" s="572"/>
      <c r="DB51" s="572"/>
      <c r="DC51" s="572"/>
      <c r="DD51" s="572"/>
      <c r="DE51" s="572"/>
      <c r="DF51" s="573"/>
      <c r="DG51" s="571" t="s">
        <v>95</v>
      </c>
      <c r="DH51" s="572"/>
      <c r="DI51" s="572"/>
      <c r="DJ51" s="572"/>
      <c r="DK51" s="572"/>
      <c r="DL51" s="572"/>
      <c r="DM51" s="572"/>
      <c r="DN51" s="572"/>
      <c r="DO51" s="572"/>
      <c r="DP51" s="572"/>
      <c r="DQ51" s="573"/>
      <c r="DR51" s="586" t="s">
        <v>95</v>
      </c>
      <c r="DS51" s="587"/>
      <c r="DT51" s="587"/>
      <c r="DU51" s="587"/>
      <c r="DV51" s="587"/>
      <c r="DW51" s="587"/>
      <c r="DX51" s="596"/>
    </row>
    <row r="52" spans="2:128" ht="11.25" customHeight="1" x14ac:dyDescent="0.2">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299</v>
      </c>
      <c r="BZ52" s="581"/>
      <c r="CA52" s="581"/>
      <c r="CB52" s="581"/>
      <c r="CC52" s="581"/>
      <c r="CD52" s="581"/>
      <c r="CE52" s="581"/>
      <c r="CF52" s="581"/>
      <c r="CG52" s="581"/>
      <c r="CH52" s="581"/>
      <c r="CI52" s="581"/>
      <c r="CJ52" s="581"/>
      <c r="CK52" s="581"/>
      <c r="CL52" s="582"/>
      <c r="CM52" s="583">
        <v>163678483</v>
      </c>
      <c r="CN52" s="584"/>
      <c r="CO52" s="584"/>
      <c r="CP52" s="584"/>
      <c r="CQ52" s="584"/>
      <c r="CR52" s="584"/>
      <c r="CS52" s="584"/>
      <c r="CT52" s="585"/>
      <c r="CU52" s="586">
        <v>15.1</v>
      </c>
      <c r="CV52" s="587"/>
      <c r="CW52" s="587"/>
      <c r="CX52" s="588"/>
      <c r="CY52" s="571">
        <v>27210132</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2">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300</v>
      </c>
      <c r="BZ53" s="581"/>
      <c r="CA53" s="581"/>
      <c r="CB53" s="581"/>
      <c r="CC53" s="581"/>
      <c r="CD53" s="581"/>
      <c r="CE53" s="581"/>
      <c r="CF53" s="581"/>
      <c r="CG53" s="581"/>
      <c r="CH53" s="581"/>
      <c r="CI53" s="581"/>
      <c r="CJ53" s="581"/>
      <c r="CK53" s="581"/>
      <c r="CL53" s="582"/>
      <c r="CM53" s="583">
        <v>3507728</v>
      </c>
      <c r="CN53" s="584"/>
      <c r="CO53" s="584"/>
      <c r="CP53" s="584"/>
      <c r="CQ53" s="584"/>
      <c r="CR53" s="584"/>
      <c r="CS53" s="584"/>
      <c r="CT53" s="585"/>
      <c r="CU53" s="586">
        <v>0.3</v>
      </c>
      <c r="CV53" s="587"/>
      <c r="CW53" s="587"/>
      <c r="CX53" s="588"/>
      <c r="CY53" s="571">
        <v>1321574</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2">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282</v>
      </c>
      <c r="BZ54" s="590"/>
      <c r="CA54" s="580" t="s">
        <v>301</v>
      </c>
      <c r="CB54" s="581"/>
      <c r="CC54" s="581"/>
      <c r="CD54" s="581"/>
      <c r="CE54" s="581"/>
      <c r="CF54" s="581"/>
      <c r="CG54" s="581"/>
      <c r="CH54" s="581"/>
      <c r="CI54" s="581"/>
      <c r="CJ54" s="581"/>
      <c r="CK54" s="581"/>
      <c r="CL54" s="582"/>
      <c r="CM54" s="583">
        <v>147179424</v>
      </c>
      <c r="CN54" s="584"/>
      <c r="CO54" s="584"/>
      <c r="CP54" s="584"/>
      <c r="CQ54" s="584"/>
      <c r="CR54" s="584"/>
      <c r="CS54" s="584"/>
      <c r="CT54" s="585"/>
      <c r="CU54" s="586">
        <v>13.6</v>
      </c>
      <c r="CV54" s="587"/>
      <c r="CW54" s="587"/>
      <c r="CX54" s="588"/>
      <c r="CY54" s="571">
        <v>25689695</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2">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302</v>
      </c>
      <c r="CB55" s="581"/>
      <c r="CC55" s="581"/>
      <c r="CD55" s="581"/>
      <c r="CE55" s="581"/>
      <c r="CF55" s="581"/>
      <c r="CG55" s="581"/>
      <c r="CH55" s="581"/>
      <c r="CI55" s="581"/>
      <c r="CJ55" s="581"/>
      <c r="CK55" s="581"/>
      <c r="CL55" s="582"/>
      <c r="CM55" s="583">
        <v>92205445</v>
      </c>
      <c r="CN55" s="584"/>
      <c r="CO55" s="584"/>
      <c r="CP55" s="584"/>
      <c r="CQ55" s="584"/>
      <c r="CR55" s="584"/>
      <c r="CS55" s="584"/>
      <c r="CT55" s="585"/>
      <c r="CU55" s="586">
        <v>8.5</v>
      </c>
      <c r="CV55" s="587"/>
      <c r="CW55" s="587"/>
      <c r="CX55" s="588"/>
      <c r="CY55" s="571">
        <v>4711835</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2">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303</v>
      </c>
      <c r="CB56" s="581"/>
      <c r="CC56" s="581"/>
      <c r="CD56" s="581"/>
      <c r="CE56" s="581"/>
      <c r="CF56" s="581"/>
      <c r="CG56" s="581"/>
      <c r="CH56" s="581"/>
      <c r="CI56" s="581"/>
      <c r="CJ56" s="581"/>
      <c r="CK56" s="581"/>
      <c r="CL56" s="582"/>
      <c r="CM56" s="583">
        <v>29195211</v>
      </c>
      <c r="CN56" s="584"/>
      <c r="CO56" s="584"/>
      <c r="CP56" s="584"/>
      <c r="CQ56" s="584"/>
      <c r="CR56" s="584"/>
      <c r="CS56" s="584"/>
      <c r="CT56" s="585"/>
      <c r="CU56" s="586">
        <v>2.7</v>
      </c>
      <c r="CV56" s="587"/>
      <c r="CW56" s="587"/>
      <c r="CX56" s="588"/>
      <c r="CY56" s="571">
        <v>15879878</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2">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304</v>
      </c>
      <c r="CB57" s="581"/>
      <c r="CC57" s="581"/>
      <c r="CD57" s="581"/>
      <c r="CE57" s="581"/>
      <c r="CF57" s="581"/>
      <c r="CG57" s="581"/>
      <c r="CH57" s="581"/>
      <c r="CI57" s="581"/>
      <c r="CJ57" s="581"/>
      <c r="CK57" s="581"/>
      <c r="CL57" s="582"/>
      <c r="CM57" s="583">
        <v>16499059</v>
      </c>
      <c r="CN57" s="584"/>
      <c r="CO57" s="584"/>
      <c r="CP57" s="584"/>
      <c r="CQ57" s="584"/>
      <c r="CR57" s="584"/>
      <c r="CS57" s="584"/>
      <c r="CT57" s="585"/>
      <c r="CU57" s="586">
        <v>1.5</v>
      </c>
      <c r="CV57" s="587"/>
      <c r="CW57" s="587"/>
      <c r="CX57" s="588"/>
      <c r="CY57" s="571">
        <v>1520437</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2">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305</v>
      </c>
      <c r="CB58" s="581"/>
      <c r="CC58" s="581"/>
      <c r="CD58" s="581"/>
      <c r="CE58" s="581"/>
      <c r="CF58" s="581"/>
      <c r="CG58" s="581"/>
      <c r="CH58" s="581"/>
      <c r="CI58" s="581"/>
      <c r="CJ58" s="581"/>
      <c r="CK58" s="581"/>
      <c r="CL58" s="582"/>
      <c r="CM58" s="583" t="s">
        <v>95</v>
      </c>
      <c r="CN58" s="584"/>
      <c r="CO58" s="584"/>
      <c r="CP58" s="584"/>
      <c r="CQ58" s="584"/>
      <c r="CR58" s="584"/>
      <c r="CS58" s="584"/>
      <c r="CT58" s="585"/>
      <c r="CU58" s="586" t="s">
        <v>95</v>
      </c>
      <c r="CV58" s="587"/>
      <c r="CW58" s="587"/>
      <c r="CX58" s="588"/>
      <c r="CY58" s="571" t="s">
        <v>95</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2">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306</v>
      </c>
      <c r="BZ59" s="554"/>
      <c r="CA59" s="554"/>
      <c r="CB59" s="554"/>
      <c r="CC59" s="554"/>
      <c r="CD59" s="554"/>
      <c r="CE59" s="554"/>
      <c r="CF59" s="554"/>
      <c r="CG59" s="554"/>
      <c r="CH59" s="554"/>
      <c r="CI59" s="554"/>
      <c r="CJ59" s="554"/>
      <c r="CK59" s="554"/>
      <c r="CL59" s="555"/>
      <c r="CM59" s="556">
        <v>1080575842</v>
      </c>
      <c r="CN59" s="557"/>
      <c r="CO59" s="557"/>
      <c r="CP59" s="557"/>
      <c r="CQ59" s="557"/>
      <c r="CR59" s="557"/>
      <c r="CS59" s="557"/>
      <c r="CT59" s="558"/>
      <c r="CU59" s="559">
        <v>100</v>
      </c>
      <c r="CV59" s="560"/>
      <c r="CW59" s="560"/>
      <c r="CX59" s="561"/>
      <c r="CY59" s="562">
        <v>713515468</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2">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2">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2">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2"/>
    <row r="66" ht="11.25" customHeight="1" x14ac:dyDescent="0.2"/>
    <row r="67" ht="11.25" hidden="1" customHeight="1" x14ac:dyDescent="0.2"/>
    <row r="68" ht="11.25" hidden="1" customHeight="1" x14ac:dyDescent="0.2"/>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5">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308</v>
      </c>
      <c r="DK2" s="1069"/>
      <c r="DL2" s="1069"/>
      <c r="DM2" s="1069"/>
      <c r="DN2" s="1069"/>
      <c r="DO2" s="1070"/>
      <c r="DP2" s="192"/>
      <c r="DQ2" s="1068" t="s">
        <v>309</v>
      </c>
      <c r="DR2" s="1069"/>
      <c r="DS2" s="1069"/>
      <c r="DT2" s="1069"/>
      <c r="DU2" s="1069"/>
      <c r="DV2" s="1069"/>
      <c r="DW2" s="1069"/>
      <c r="DX2" s="1069"/>
      <c r="DY2" s="1069"/>
      <c r="DZ2" s="1070"/>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5">
      <c r="A4" s="1012" t="s">
        <v>310</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2">
      <c r="A5" s="938" t="s">
        <v>312</v>
      </c>
      <c r="B5" s="939"/>
      <c r="C5" s="939"/>
      <c r="D5" s="939"/>
      <c r="E5" s="939"/>
      <c r="F5" s="939"/>
      <c r="G5" s="939"/>
      <c r="H5" s="939"/>
      <c r="I5" s="939"/>
      <c r="J5" s="939"/>
      <c r="K5" s="939"/>
      <c r="L5" s="939"/>
      <c r="M5" s="939"/>
      <c r="N5" s="939"/>
      <c r="O5" s="939"/>
      <c r="P5" s="940"/>
      <c r="Q5" s="944" t="s">
        <v>313</v>
      </c>
      <c r="R5" s="945"/>
      <c r="S5" s="945"/>
      <c r="T5" s="945"/>
      <c r="U5" s="946"/>
      <c r="V5" s="944" t="s">
        <v>314</v>
      </c>
      <c r="W5" s="945"/>
      <c r="X5" s="945"/>
      <c r="Y5" s="945"/>
      <c r="Z5" s="946"/>
      <c r="AA5" s="944" t="s">
        <v>315</v>
      </c>
      <c r="AB5" s="945"/>
      <c r="AC5" s="945"/>
      <c r="AD5" s="945"/>
      <c r="AE5" s="945"/>
      <c r="AF5" s="1071" t="s">
        <v>316</v>
      </c>
      <c r="AG5" s="945"/>
      <c r="AH5" s="945"/>
      <c r="AI5" s="945"/>
      <c r="AJ5" s="960"/>
      <c r="AK5" s="945" t="s">
        <v>317</v>
      </c>
      <c r="AL5" s="945"/>
      <c r="AM5" s="945"/>
      <c r="AN5" s="945"/>
      <c r="AO5" s="946"/>
      <c r="AP5" s="944" t="s">
        <v>318</v>
      </c>
      <c r="AQ5" s="945"/>
      <c r="AR5" s="945"/>
      <c r="AS5" s="945"/>
      <c r="AT5" s="946"/>
      <c r="AU5" s="944" t="s">
        <v>319</v>
      </c>
      <c r="AV5" s="945"/>
      <c r="AW5" s="945"/>
      <c r="AX5" s="945"/>
      <c r="AY5" s="960"/>
      <c r="AZ5" s="199"/>
      <c r="BA5" s="199"/>
      <c r="BB5" s="199"/>
      <c r="BC5" s="199"/>
      <c r="BD5" s="199"/>
      <c r="BE5" s="200"/>
      <c r="BF5" s="200"/>
      <c r="BG5" s="200"/>
      <c r="BH5" s="200"/>
      <c r="BI5" s="200"/>
      <c r="BJ5" s="200"/>
      <c r="BK5" s="200"/>
      <c r="BL5" s="200"/>
      <c r="BM5" s="200"/>
      <c r="BN5" s="200"/>
      <c r="BO5" s="200"/>
      <c r="BP5" s="200"/>
      <c r="BQ5" s="938" t="s">
        <v>320</v>
      </c>
      <c r="BR5" s="939"/>
      <c r="BS5" s="939"/>
      <c r="BT5" s="939"/>
      <c r="BU5" s="939"/>
      <c r="BV5" s="939"/>
      <c r="BW5" s="939"/>
      <c r="BX5" s="939"/>
      <c r="BY5" s="939"/>
      <c r="BZ5" s="939"/>
      <c r="CA5" s="939"/>
      <c r="CB5" s="939"/>
      <c r="CC5" s="939"/>
      <c r="CD5" s="939"/>
      <c r="CE5" s="939"/>
      <c r="CF5" s="939"/>
      <c r="CG5" s="940"/>
      <c r="CH5" s="944" t="s">
        <v>321</v>
      </c>
      <c r="CI5" s="945"/>
      <c r="CJ5" s="945"/>
      <c r="CK5" s="945"/>
      <c r="CL5" s="946"/>
      <c r="CM5" s="944" t="s">
        <v>322</v>
      </c>
      <c r="CN5" s="945"/>
      <c r="CO5" s="945"/>
      <c r="CP5" s="945"/>
      <c r="CQ5" s="946"/>
      <c r="CR5" s="944" t="s">
        <v>323</v>
      </c>
      <c r="CS5" s="945"/>
      <c r="CT5" s="945"/>
      <c r="CU5" s="945"/>
      <c r="CV5" s="946"/>
      <c r="CW5" s="944" t="s">
        <v>324</v>
      </c>
      <c r="CX5" s="945"/>
      <c r="CY5" s="945"/>
      <c r="CZ5" s="945"/>
      <c r="DA5" s="946"/>
      <c r="DB5" s="944" t="s">
        <v>325</v>
      </c>
      <c r="DC5" s="945"/>
      <c r="DD5" s="945"/>
      <c r="DE5" s="945"/>
      <c r="DF5" s="946"/>
      <c r="DG5" s="1056" t="s">
        <v>326</v>
      </c>
      <c r="DH5" s="1057"/>
      <c r="DI5" s="1057"/>
      <c r="DJ5" s="1057"/>
      <c r="DK5" s="1058"/>
      <c r="DL5" s="1056" t="s">
        <v>327</v>
      </c>
      <c r="DM5" s="1057"/>
      <c r="DN5" s="1057"/>
      <c r="DO5" s="1057"/>
      <c r="DP5" s="1058"/>
      <c r="DQ5" s="944" t="s">
        <v>328</v>
      </c>
      <c r="DR5" s="945"/>
      <c r="DS5" s="945"/>
      <c r="DT5" s="945"/>
      <c r="DU5" s="946"/>
      <c r="DV5" s="944" t="s">
        <v>319</v>
      </c>
      <c r="DW5" s="945"/>
      <c r="DX5" s="945"/>
      <c r="DY5" s="945"/>
      <c r="DZ5" s="960"/>
      <c r="EA5" s="197"/>
    </row>
    <row r="6" spans="1:131" s="198" customFormat="1" ht="26.25" customHeight="1" thickBot="1" x14ac:dyDescent="0.25">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2">
      <c r="A7" s="201">
        <v>1</v>
      </c>
      <c r="B7" s="999" t="s">
        <v>329</v>
      </c>
      <c r="C7" s="1000"/>
      <c r="D7" s="1000"/>
      <c r="E7" s="1000"/>
      <c r="F7" s="1000"/>
      <c r="G7" s="1000"/>
      <c r="H7" s="1000"/>
      <c r="I7" s="1000"/>
      <c r="J7" s="1000"/>
      <c r="K7" s="1000"/>
      <c r="L7" s="1000"/>
      <c r="M7" s="1000"/>
      <c r="N7" s="1000"/>
      <c r="O7" s="1000"/>
      <c r="P7" s="1001"/>
      <c r="Q7" s="1062">
        <v>1134681</v>
      </c>
      <c r="R7" s="1063"/>
      <c r="S7" s="1063"/>
      <c r="T7" s="1063"/>
      <c r="U7" s="1063"/>
      <c r="V7" s="1063">
        <v>1117647</v>
      </c>
      <c r="W7" s="1063"/>
      <c r="X7" s="1063"/>
      <c r="Y7" s="1063"/>
      <c r="Z7" s="1063"/>
      <c r="AA7" s="1063">
        <v>17034</v>
      </c>
      <c r="AB7" s="1063"/>
      <c r="AC7" s="1063"/>
      <c r="AD7" s="1063"/>
      <c r="AE7" s="1064"/>
      <c r="AF7" s="1065">
        <v>3675</v>
      </c>
      <c r="AG7" s="1066"/>
      <c r="AH7" s="1066"/>
      <c r="AI7" s="1066"/>
      <c r="AJ7" s="1067"/>
      <c r="AK7" s="1049">
        <v>26412</v>
      </c>
      <c r="AL7" s="1050"/>
      <c r="AM7" s="1050"/>
      <c r="AN7" s="1050"/>
      <c r="AO7" s="1050"/>
      <c r="AP7" s="1050">
        <v>2158636</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509</v>
      </c>
      <c r="BT7" s="1054"/>
      <c r="BU7" s="1054"/>
      <c r="BV7" s="1054"/>
      <c r="BW7" s="1054"/>
      <c r="BX7" s="1054"/>
      <c r="BY7" s="1054"/>
      <c r="BZ7" s="1054"/>
      <c r="CA7" s="1054"/>
      <c r="CB7" s="1054"/>
      <c r="CC7" s="1054"/>
      <c r="CD7" s="1054"/>
      <c r="CE7" s="1054"/>
      <c r="CF7" s="1054"/>
      <c r="CG7" s="1055"/>
      <c r="CH7" s="1046">
        <v>8</v>
      </c>
      <c r="CI7" s="1047"/>
      <c r="CJ7" s="1047"/>
      <c r="CK7" s="1047"/>
      <c r="CL7" s="1048"/>
      <c r="CM7" s="1046">
        <v>3101</v>
      </c>
      <c r="CN7" s="1047"/>
      <c r="CO7" s="1047"/>
      <c r="CP7" s="1047"/>
      <c r="CQ7" s="1048"/>
      <c r="CR7" s="1046">
        <v>350</v>
      </c>
      <c r="CS7" s="1047"/>
      <c r="CT7" s="1047"/>
      <c r="CU7" s="1047"/>
      <c r="CV7" s="1048"/>
      <c r="CW7" s="1046">
        <v>99</v>
      </c>
      <c r="CX7" s="1047"/>
      <c r="CY7" s="1047"/>
      <c r="CZ7" s="1047"/>
      <c r="DA7" s="1048"/>
      <c r="DB7" s="1046" t="s">
        <v>453</v>
      </c>
      <c r="DC7" s="1047"/>
      <c r="DD7" s="1047"/>
      <c r="DE7" s="1047"/>
      <c r="DF7" s="1048"/>
      <c r="DG7" s="1046" t="s">
        <v>453</v>
      </c>
      <c r="DH7" s="1047"/>
      <c r="DI7" s="1047"/>
      <c r="DJ7" s="1047"/>
      <c r="DK7" s="1048"/>
      <c r="DL7" s="1046" t="s">
        <v>453</v>
      </c>
      <c r="DM7" s="1047"/>
      <c r="DN7" s="1047"/>
      <c r="DO7" s="1047"/>
      <c r="DP7" s="1048"/>
      <c r="DQ7" s="1046" t="s">
        <v>453</v>
      </c>
      <c r="DR7" s="1047"/>
      <c r="DS7" s="1047"/>
      <c r="DT7" s="1047"/>
      <c r="DU7" s="1048"/>
      <c r="DV7" s="1073"/>
      <c r="DW7" s="1074"/>
      <c r="DX7" s="1074"/>
      <c r="DY7" s="1074"/>
      <c r="DZ7" s="1075"/>
      <c r="EA7" s="197"/>
    </row>
    <row r="8" spans="1:131" s="198" customFormat="1" ht="26.25" customHeight="1" x14ac:dyDescent="0.2">
      <c r="A8" s="204">
        <v>2</v>
      </c>
      <c r="B8" s="986" t="s">
        <v>330</v>
      </c>
      <c r="C8" s="987"/>
      <c r="D8" s="987"/>
      <c r="E8" s="987"/>
      <c r="F8" s="987"/>
      <c r="G8" s="987"/>
      <c r="H8" s="987"/>
      <c r="I8" s="987"/>
      <c r="J8" s="987"/>
      <c r="K8" s="987"/>
      <c r="L8" s="987"/>
      <c r="M8" s="987"/>
      <c r="N8" s="987"/>
      <c r="O8" s="987"/>
      <c r="P8" s="988"/>
      <c r="Q8" s="993">
        <v>28</v>
      </c>
      <c r="R8" s="990"/>
      <c r="S8" s="990"/>
      <c r="T8" s="990"/>
      <c r="U8" s="990"/>
      <c r="V8" s="990">
        <v>28</v>
      </c>
      <c r="W8" s="990"/>
      <c r="X8" s="990"/>
      <c r="Y8" s="990"/>
      <c r="Z8" s="990"/>
      <c r="AA8" s="990" t="s">
        <v>453</v>
      </c>
      <c r="AB8" s="990"/>
      <c r="AC8" s="990"/>
      <c r="AD8" s="990"/>
      <c r="AE8" s="994"/>
      <c r="AF8" s="1041" t="s">
        <v>95</v>
      </c>
      <c r="AG8" s="1042"/>
      <c r="AH8" s="1042"/>
      <c r="AI8" s="1042"/>
      <c r="AJ8" s="1043"/>
      <c r="AK8" s="1044" t="s">
        <v>453</v>
      </c>
      <c r="AL8" s="1045"/>
      <c r="AM8" s="1045"/>
      <c r="AN8" s="1045"/>
      <c r="AO8" s="1045"/>
      <c r="AP8" s="1045" t="s">
        <v>453</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510</v>
      </c>
      <c r="BT8" s="958"/>
      <c r="BU8" s="958"/>
      <c r="BV8" s="958"/>
      <c r="BW8" s="958"/>
      <c r="BX8" s="958"/>
      <c r="BY8" s="958"/>
      <c r="BZ8" s="958"/>
      <c r="CA8" s="958"/>
      <c r="CB8" s="958"/>
      <c r="CC8" s="958"/>
      <c r="CD8" s="958"/>
      <c r="CE8" s="958"/>
      <c r="CF8" s="958"/>
      <c r="CG8" s="959"/>
      <c r="CH8" s="932">
        <v>47</v>
      </c>
      <c r="CI8" s="933"/>
      <c r="CJ8" s="933"/>
      <c r="CK8" s="933"/>
      <c r="CL8" s="934"/>
      <c r="CM8" s="932">
        <v>814</v>
      </c>
      <c r="CN8" s="933"/>
      <c r="CO8" s="933"/>
      <c r="CP8" s="933"/>
      <c r="CQ8" s="934"/>
      <c r="CR8" s="932">
        <v>508</v>
      </c>
      <c r="CS8" s="933"/>
      <c r="CT8" s="933"/>
      <c r="CU8" s="933"/>
      <c r="CV8" s="934"/>
      <c r="CW8" s="932" t="s">
        <v>453</v>
      </c>
      <c r="CX8" s="933"/>
      <c r="CY8" s="933"/>
      <c r="CZ8" s="933"/>
      <c r="DA8" s="934"/>
      <c r="DB8" s="932" t="s">
        <v>453</v>
      </c>
      <c r="DC8" s="933"/>
      <c r="DD8" s="933"/>
      <c r="DE8" s="933"/>
      <c r="DF8" s="934"/>
      <c r="DG8" s="932" t="s">
        <v>453</v>
      </c>
      <c r="DH8" s="933"/>
      <c r="DI8" s="933"/>
      <c r="DJ8" s="933"/>
      <c r="DK8" s="934"/>
      <c r="DL8" s="932" t="s">
        <v>453</v>
      </c>
      <c r="DM8" s="933"/>
      <c r="DN8" s="933"/>
      <c r="DO8" s="933"/>
      <c r="DP8" s="934"/>
      <c r="DQ8" s="932" t="s">
        <v>453</v>
      </c>
      <c r="DR8" s="933"/>
      <c r="DS8" s="933"/>
      <c r="DT8" s="933"/>
      <c r="DU8" s="934"/>
      <c r="DV8" s="935"/>
      <c r="DW8" s="936"/>
      <c r="DX8" s="936"/>
      <c r="DY8" s="936"/>
      <c r="DZ8" s="937"/>
      <c r="EA8" s="197"/>
    </row>
    <row r="9" spans="1:131" s="198" customFormat="1" ht="26.25" customHeight="1" x14ac:dyDescent="0.2">
      <c r="A9" s="204">
        <v>3</v>
      </c>
      <c r="B9" s="986" t="s">
        <v>331</v>
      </c>
      <c r="C9" s="987"/>
      <c r="D9" s="987"/>
      <c r="E9" s="987"/>
      <c r="F9" s="987"/>
      <c r="G9" s="987"/>
      <c r="H9" s="987"/>
      <c r="I9" s="987"/>
      <c r="J9" s="987"/>
      <c r="K9" s="987"/>
      <c r="L9" s="987"/>
      <c r="M9" s="987"/>
      <c r="N9" s="987"/>
      <c r="O9" s="987"/>
      <c r="P9" s="988"/>
      <c r="Q9" s="993">
        <v>188662</v>
      </c>
      <c r="R9" s="990"/>
      <c r="S9" s="990"/>
      <c r="T9" s="990"/>
      <c r="U9" s="990"/>
      <c r="V9" s="990">
        <v>188662</v>
      </c>
      <c r="W9" s="990"/>
      <c r="X9" s="990"/>
      <c r="Y9" s="990"/>
      <c r="Z9" s="990"/>
      <c r="AA9" s="990" t="s">
        <v>453</v>
      </c>
      <c r="AB9" s="990"/>
      <c r="AC9" s="990"/>
      <c r="AD9" s="990"/>
      <c r="AE9" s="994"/>
      <c r="AF9" s="1041" t="s">
        <v>95</v>
      </c>
      <c r="AG9" s="1042"/>
      <c r="AH9" s="1042"/>
      <c r="AI9" s="1042"/>
      <c r="AJ9" s="1043"/>
      <c r="AK9" s="1044">
        <v>65536</v>
      </c>
      <c r="AL9" s="1045"/>
      <c r="AM9" s="1045"/>
      <c r="AN9" s="1045"/>
      <c r="AO9" s="1045"/>
      <c r="AP9" s="1045" t="s">
        <v>453</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t="s">
        <v>540</v>
      </c>
      <c r="BS9" s="957" t="s">
        <v>511</v>
      </c>
      <c r="BT9" s="958"/>
      <c r="BU9" s="958"/>
      <c r="BV9" s="958"/>
      <c r="BW9" s="958"/>
      <c r="BX9" s="958"/>
      <c r="BY9" s="958"/>
      <c r="BZ9" s="958"/>
      <c r="CA9" s="958"/>
      <c r="CB9" s="958"/>
      <c r="CC9" s="958"/>
      <c r="CD9" s="958"/>
      <c r="CE9" s="958"/>
      <c r="CF9" s="958"/>
      <c r="CG9" s="959"/>
      <c r="CH9" s="932">
        <v>-40</v>
      </c>
      <c r="CI9" s="933"/>
      <c r="CJ9" s="933"/>
      <c r="CK9" s="933"/>
      <c r="CL9" s="934"/>
      <c r="CM9" s="932">
        <v>6330</v>
      </c>
      <c r="CN9" s="933"/>
      <c r="CO9" s="933"/>
      <c r="CP9" s="933"/>
      <c r="CQ9" s="934"/>
      <c r="CR9" s="932">
        <v>50</v>
      </c>
      <c r="CS9" s="933"/>
      <c r="CT9" s="933"/>
      <c r="CU9" s="933"/>
      <c r="CV9" s="934"/>
      <c r="CW9" s="932">
        <v>3457</v>
      </c>
      <c r="CX9" s="933"/>
      <c r="CY9" s="933"/>
      <c r="CZ9" s="933"/>
      <c r="DA9" s="934"/>
      <c r="DB9" s="932">
        <v>7876</v>
      </c>
      <c r="DC9" s="933"/>
      <c r="DD9" s="933"/>
      <c r="DE9" s="933"/>
      <c r="DF9" s="934"/>
      <c r="DG9" s="932" t="s">
        <v>453</v>
      </c>
      <c r="DH9" s="933"/>
      <c r="DI9" s="933"/>
      <c r="DJ9" s="933"/>
      <c r="DK9" s="934"/>
      <c r="DL9" s="932" t="s">
        <v>453</v>
      </c>
      <c r="DM9" s="933"/>
      <c r="DN9" s="933"/>
      <c r="DO9" s="933"/>
      <c r="DP9" s="934"/>
      <c r="DQ9" s="932" t="s">
        <v>453</v>
      </c>
      <c r="DR9" s="933"/>
      <c r="DS9" s="933"/>
      <c r="DT9" s="933"/>
      <c r="DU9" s="934"/>
      <c r="DV9" s="935"/>
      <c r="DW9" s="936"/>
      <c r="DX9" s="936"/>
      <c r="DY9" s="936"/>
      <c r="DZ9" s="937"/>
      <c r="EA9" s="197"/>
    </row>
    <row r="10" spans="1:131" s="198" customFormat="1" ht="26.25" customHeight="1" x14ac:dyDescent="0.2">
      <c r="A10" s="204">
        <v>4</v>
      </c>
      <c r="B10" s="986" t="s">
        <v>332</v>
      </c>
      <c r="C10" s="987"/>
      <c r="D10" s="987"/>
      <c r="E10" s="987"/>
      <c r="F10" s="987"/>
      <c r="G10" s="987"/>
      <c r="H10" s="987"/>
      <c r="I10" s="987"/>
      <c r="J10" s="987"/>
      <c r="K10" s="987"/>
      <c r="L10" s="987"/>
      <c r="M10" s="987"/>
      <c r="N10" s="987"/>
      <c r="O10" s="987"/>
      <c r="P10" s="988"/>
      <c r="Q10" s="993">
        <v>1846</v>
      </c>
      <c r="R10" s="990"/>
      <c r="S10" s="990"/>
      <c r="T10" s="990"/>
      <c r="U10" s="990"/>
      <c r="V10" s="990">
        <v>1846</v>
      </c>
      <c r="W10" s="990"/>
      <c r="X10" s="990"/>
      <c r="Y10" s="990"/>
      <c r="Z10" s="990"/>
      <c r="AA10" s="990">
        <v>0</v>
      </c>
      <c r="AB10" s="990"/>
      <c r="AC10" s="990"/>
      <c r="AD10" s="990"/>
      <c r="AE10" s="994"/>
      <c r="AF10" s="1041">
        <v>0</v>
      </c>
      <c r="AG10" s="1042"/>
      <c r="AH10" s="1042"/>
      <c r="AI10" s="1042"/>
      <c r="AJ10" s="1043"/>
      <c r="AK10" s="1044" t="s">
        <v>453</v>
      </c>
      <c r="AL10" s="1045"/>
      <c r="AM10" s="1045"/>
      <c r="AN10" s="1045"/>
      <c r="AO10" s="1045"/>
      <c r="AP10" s="1045" t="s">
        <v>453</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512</v>
      </c>
      <c r="BT10" s="958"/>
      <c r="BU10" s="958"/>
      <c r="BV10" s="958"/>
      <c r="BW10" s="958"/>
      <c r="BX10" s="958"/>
      <c r="BY10" s="958"/>
      <c r="BZ10" s="958"/>
      <c r="CA10" s="958"/>
      <c r="CB10" s="958"/>
      <c r="CC10" s="958"/>
      <c r="CD10" s="958"/>
      <c r="CE10" s="958"/>
      <c r="CF10" s="958"/>
      <c r="CG10" s="959"/>
      <c r="CH10" s="932">
        <v>98</v>
      </c>
      <c r="CI10" s="933"/>
      <c r="CJ10" s="933"/>
      <c r="CK10" s="933"/>
      <c r="CL10" s="934"/>
      <c r="CM10" s="932">
        <v>-5207</v>
      </c>
      <c r="CN10" s="933"/>
      <c r="CO10" s="933"/>
      <c r="CP10" s="933"/>
      <c r="CQ10" s="934"/>
      <c r="CR10" s="932">
        <v>693</v>
      </c>
      <c r="CS10" s="933"/>
      <c r="CT10" s="933"/>
      <c r="CU10" s="933"/>
      <c r="CV10" s="934"/>
      <c r="CW10" s="932" t="s">
        <v>453</v>
      </c>
      <c r="CX10" s="933"/>
      <c r="CY10" s="933"/>
      <c r="CZ10" s="933"/>
      <c r="DA10" s="934"/>
      <c r="DB10" s="932">
        <v>9313</v>
      </c>
      <c r="DC10" s="933"/>
      <c r="DD10" s="933"/>
      <c r="DE10" s="933"/>
      <c r="DF10" s="934"/>
      <c r="DG10" s="932" t="s">
        <v>453</v>
      </c>
      <c r="DH10" s="933"/>
      <c r="DI10" s="933"/>
      <c r="DJ10" s="933"/>
      <c r="DK10" s="934"/>
      <c r="DL10" s="932" t="s">
        <v>453</v>
      </c>
      <c r="DM10" s="933"/>
      <c r="DN10" s="933"/>
      <c r="DO10" s="933"/>
      <c r="DP10" s="934"/>
      <c r="DQ10" s="932" t="s">
        <v>453</v>
      </c>
      <c r="DR10" s="933"/>
      <c r="DS10" s="933"/>
      <c r="DT10" s="933"/>
      <c r="DU10" s="934"/>
      <c r="DV10" s="935"/>
      <c r="DW10" s="936"/>
      <c r="DX10" s="936"/>
      <c r="DY10" s="936"/>
      <c r="DZ10" s="937"/>
      <c r="EA10" s="197"/>
    </row>
    <row r="11" spans="1:131" s="198" customFormat="1" ht="26.25" customHeight="1" x14ac:dyDescent="0.2">
      <c r="A11" s="204">
        <v>5</v>
      </c>
      <c r="B11" s="986" t="s">
        <v>333</v>
      </c>
      <c r="C11" s="987"/>
      <c r="D11" s="987"/>
      <c r="E11" s="987"/>
      <c r="F11" s="987"/>
      <c r="G11" s="987"/>
      <c r="H11" s="987"/>
      <c r="I11" s="987"/>
      <c r="J11" s="987"/>
      <c r="K11" s="987"/>
      <c r="L11" s="987"/>
      <c r="M11" s="987"/>
      <c r="N11" s="987"/>
      <c r="O11" s="987"/>
      <c r="P11" s="988"/>
      <c r="Q11" s="993">
        <v>2899</v>
      </c>
      <c r="R11" s="990"/>
      <c r="S11" s="990"/>
      <c r="T11" s="990"/>
      <c r="U11" s="990"/>
      <c r="V11" s="990">
        <v>1452</v>
      </c>
      <c r="W11" s="990"/>
      <c r="X11" s="990"/>
      <c r="Y11" s="990"/>
      <c r="Z11" s="990"/>
      <c r="AA11" s="990">
        <v>1447</v>
      </c>
      <c r="AB11" s="990"/>
      <c r="AC11" s="990"/>
      <c r="AD11" s="990"/>
      <c r="AE11" s="994"/>
      <c r="AF11" s="1041">
        <v>1385</v>
      </c>
      <c r="AG11" s="1042"/>
      <c r="AH11" s="1042"/>
      <c r="AI11" s="1042"/>
      <c r="AJ11" s="1043"/>
      <c r="AK11" s="1044">
        <v>56</v>
      </c>
      <c r="AL11" s="1045"/>
      <c r="AM11" s="1045"/>
      <c r="AN11" s="1045"/>
      <c r="AO11" s="1045"/>
      <c r="AP11" s="1045">
        <v>9067</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513</v>
      </c>
      <c r="BT11" s="958"/>
      <c r="BU11" s="958"/>
      <c r="BV11" s="958"/>
      <c r="BW11" s="958"/>
      <c r="BX11" s="958"/>
      <c r="BY11" s="958"/>
      <c r="BZ11" s="958"/>
      <c r="CA11" s="958"/>
      <c r="CB11" s="958"/>
      <c r="CC11" s="958"/>
      <c r="CD11" s="958"/>
      <c r="CE11" s="958"/>
      <c r="CF11" s="958"/>
      <c r="CG11" s="959"/>
      <c r="CH11" s="932">
        <v>-5</v>
      </c>
      <c r="CI11" s="933"/>
      <c r="CJ11" s="933"/>
      <c r="CK11" s="933"/>
      <c r="CL11" s="934"/>
      <c r="CM11" s="932">
        <v>531</v>
      </c>
      <c r="CN11" s="933"/>
      <c r="CO11" s="933"/>
      <c r="CP11" s="933"/>
      <c r="CQ11" s="934"/>
      <c r="CR11" s="932">
        <v>35</v>
      </c>
      <c r="CS11" s="933"/>
      <c r="CT11" s="933"/>
      <c r="CU11" s="933"/>
      <c r="CV11" s="934"/>
      <c r="CW11" s="932">
        <v>8</v>
      </c>
      <c r="CX11" s="933"/>
      <c r="CY11" s="933"/>
      <c r="CZ11" s="933"/>
      <c r="DA11" s="934"/>
      <c r="DB11" s="932" t="s">
        <v>453</v>
      </c>
      <c r="DC11" s="933"/>
      <c r="DD11" s="933"/>
      <c r="DE11" s="933"/>
      <c r="DF11" s="934"/>
      <c r="DG11" s="932" t="s">
        <v>453</v>
      </c>
      <c r="DH11" s="933"/>
      <c r="DI11" s="933"/>
      <c r="DJ11" s="933"/>
      <c r="DK11" s="934"/>
      <c r="DL11" s="932" t="s">
        <v>453</v>
      </c>
      <c r="DM11" s="933"/>
      <c r="DN11" s="933"/>
      <c r="DO11" s="933"/>
      <c r="DP11" s="934"/>
      <c r="DQ11" s="932" t="s">
        <v>453</v>
      </c>
      <c r="DR11" s="933"/>
      <c r="DS11" s="933"/>
      <c r="DT11" s="933"/>
      <c r="DU11" s="934"/>
      <c r="DV11" s="935"/>
      <c r="DW11" s="936"/>
      <c r="DX11" s="936"/>
      <c r="DY11" s="936"/>
      <c r="DZ11" s="937"/>
      <c r="EA11" s="197"/>
    </row>
    <row r="12" spans="1:131" s="198" customFormat="1" ht="26.25" customHeight="1" x14ac:dyDescent="0.2">
      <c r="A12" s="204">
        <v>6</v>
      </c>
      <c r="B12" s="986" t="s">
        <v>334</v>
      </c>
      <c r="C12" s="987"/>
      <c r="D12" s="987"/>
      <c r="E12" s="987"/>
      <c r="F12" s="987"/>
      <c r="G12" s="987"/>
      <c r="H12" s="987"/>
      <c r="I12" s="987"/>
      <c r="J12" s="987"/>
      <c r="K12" s="987"/>
      <c r="L12" s="987"/>
      <c r="M12" s="987"/>
      <c r="N12" s="987"/>
      <c r="O12" s="987"/>
      <c r="P12" s="988"/>
      <c r="Q12" s="993">
        <v>203</v>
      </c>
      <c r="R12" s="990"/>
      <c r="S12" s="990"/>
      <c r="T12" s="990"/>
      <c r="U12" s="990"/>
      <c r="V12" s="990">
        <v>113</v>
      </c>
      <c r="W12" s="990"/>
      <c r="X12" s="990"/>
      <c r="Y12" s="990"/>
      <c r="Z12" s="990"/>
      <c r="AA12" s="990">
        <v>90</v>
      </c>
      <c r="AB12" s="990"/>
      <c r="AC12" s="990"/>
      <c r="AD12" s="990"/>
      <c r="AE12" s="994"/>
      <c r="AF12" s="1041">
        <v>90</v>
      </c>
      <c r="AG12" s="1042"/>
      <c r="AH12" s="1042"/>
      <c r="AI12" s="1042"/>
      <c r="AJ12" s="1043"/>
      <c r="AK12" s="1044">
        <v>4</v>
      </c>
      <c r="AL12" s="1045"/>
      <c r="AM12" s="1045"/>
      <c r="AN12" s="1045"/>
      <c r="AO12" s="1045"/>
      <c r="AP12" s="1045">
        <v>582</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514</v>
      </c>
      <c r="BT12" s="958"/>
      <c r="BU12" s="958"/>
      <c r="BV12" s="958"/>
      <c r="BW12" s="958"/>
      <c r="BX12" s="958"/>
      <c r="BY12" s="958"/>
      <c r="BZ12" s="958"/>
      <c r="CA12" s="958"/>
      <c r="CB12" s="958"/>
      <c r="CC12" s="958"/>
      <c r="CD12" s="958"/>
      <c r="CE12" s="958"/>
      <c r="CF12" s="958"/>
      <c r="CG12" s="959"/>
      <c r="CH12" s="932">
        <v>98</v>
      </c>
      <c r="CI12" s="933"/>
      <c r="CJ12" s="933"/>
      <c r="CK12" s="933"/>
      <c r="CL12" s="934"/>
      <c r="CM12" s="932">
        <v>2574</v>
      </c>
      <c r="CN12" s="933"/>
      <c r="CO12" s="933"/>
      <c r="CP12" s="933"/>
      <c r="CQ12" s="934"/>
      <c r="CR12" s="932">
        <v>30</v>
      </c>
      <c r="CS12" s="933"/>
      <c r="CT12" s="933"/>
      <c r="CU12" s="933"/>
      <c r="CV12" s="934"/>
      <c r="CW12" s="932">
        <v>52</v>
      </c>
      <c r="CX12" s="933"/>
      <c r="CY12" s="933"/>
      <c r="CZ12" s="933"/>
      <c r="DA12" s="934"/>
      <c r="DB12" s="932" t="s">
        <v>453</v>
      </c>
      <c r="DC12" s="933"/>
      <c r="DD12" s="933"/>
      <c r="DE12" s="933"/>
      <c r="DF12" s="934"/>
      <c r="DG12" s="932" t="s">
        <v>453</v>
      </c>
      <c r="DH12" s="933"/>
      <c r="DI12" s="933"/>
      <c r="DJ12" s="933"/>
      <c r="DK12" s="934"/>
      <c r="DL12" s="932" t="s">
        <v>453</v>
      </c>
      <c r="DM12" s="933"/>
      <c r="DN12" s="933"/>
      <c r="DO12" s="933"/>
      <c r="DP12" s="934"/>
      <c r="DQ12" s="932" t="s">
        <v>453</v>
      </c>
      <c r="DR12" s="933"/>
      <c r="DS12" s="933"/>
      <c r="DT12" s="933"/>
      <c r="DU12" s="934"/>
      <c r="DV12" s="935"/>
      <c r="DW12" s="936"/>
      <c r="DX12" s="936"/>
      <c r="DY12" s="936"/>
      <c r="DZ12" s="937"/>
      <c r="EA12" s="197"/>
    </row>
    <row r="13" spans="1:131" s="198" customFormat="1" ht="26.25" customHeight="1" x14ac:dyDescent="0.2">
      <c r="A13" s="204">
        <v>7</v>
      </c>
      <c r="B13" s="986" t="s">
        <v>335</v>
      </c>
      <c r="C13" s="987"/>
      <c r="D13" s="987"/>
      <c r="E13" s="987"/>
      <c r="F13" s="987"/>
      <c r="G13" s="987"/>
      <c r="H13" s="987"/>
      <c r="I13" s="987"/>
      <c r="J13" s="987"/>
      <c r="K13" s="987"/>
      <c r="L13" s="987"/>
      <c r="M13" s="987"/>
      <c r="N13" s="987"/>
      <c r="O13" s="987"/>
      <c r="P13" s="988"/>
      <c r="Q13" s="993">
        <v>1817</v>
      </c>
      <c r="R13" s="990"/>
      <c r="S13" s="990"/>
      <c r="T13" s="990"/>
      <c r="U13" s="990"/>
      <c r="V13" s="990">
        <v>1007</v>
      </c>
      <c r="W13" s="990"/>
      <c r="X13" s="990"/>
      <c r="Y13" s="990"/>
      <c r="Z13" s="990"/>
      <c r="AA13" s="990">
        <v>810</v>
      </c>
      <c r="AB13" s="990"/>
      <c r="AC13" s="990"/>
      <c r="AD13" s="990"/>
      <c r="AE13" s="994"/>
      <c r="AF13" s="1041">
        <v>810</v>
      </c>
      <c r="AG13" s="1042"/>
      <c r="AH13" s="1042"/>
      <c r="AI13" s="1042"/>
      <c r="AJ13" s="1043"/>
      <c r="AK13" s="1044">
        <v>13</v>
      </c>
      <c r="AL13" s="1045"/>
      <c r="AM13" s="1045"/>
      <c r="AN13" s="1045"/>
      <c r="AO13" s="1045"/>
      <c r="AP13" s="1045">
        <v>10936</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515</v>
      </c>
      <c r="BT13" s="958"/>
      <c r="BU13" s="958"/>
      <c r="BV13" s="958"/>
      <c r="BW13" s="958"/>
      <c r="BX13" s="958"/>
      <c r="BY13" s="958"/>
      <c r="BZ13" s="958"/>
      <c r="CA13" s="958"/>
      <c r="CB13" s="958"/>
      <c r="CC13" s="958"/>
      <c r="CD13" s="958"/>
      <c r="CE13" s="958"/>
      <c r="CF13" s="958"/>
      <c r="CG13" s="959"/>
      <c r="CH13" s="932">
        <v>-1</v>
      </c>
      <c r="CI13" s="933"/>
      <c r="CJ13" s="933"/>
      <c r="CK13" s="933"/>
      <c r="CL13" s="934"/>
      <c r="CM13" s="932">
        <v>565</v>
      </c>
      <c r="CN13" s="933"/>
      <c r="CO13" s="933"/>
      <c r="CP13" s="933"/>
      <c r="CQ13" s="934"/>
      <c r="CR13" s="932">
        <v>300</v>
      </c>
      <c r="CS13" s="933"/>
      <c r="CT13" s="933"/>
      <c r="CU13" s="933"/>
      <c r="CV13" s="934"/>
      <c r="CW13" s="932">
        <v>58</v>
      </c>
      <c r="CX13" s="933"/>
      <c r="CY13" s="933"/>
      <c r="CZ13" s="933"/>
      <c r="DA13" s="934"/>
      <c r="DB13" s="932" t="s">
        <v>453</v>
      </c>
      <c r="DC13" s="933"/>
      <c r="DD13" s="933"/>
      <c r="DE13" s="933"/>
      <c r="DF13" s="934"/>
      <c r="DG13" s="932" t="s">
        <v>453</v>
      </c>
      <c r="DH13" s="933"/>
      <c r="DI13" s="933"/>
      <c r="DJ13" s="933"/>
      <c r="DK13" s="934"/>
      <c r="DL13" s="932" t="s">
        <v>453</v>
      </c>
      <c r="DM13" s="933"/>
      <c r="DN13" s="933"/>
      <c r="DO13" s="933"/>
      <c r="DP13" s="934"/>
      <c r="DQ13" s="932" t="s">
        <v>453</v>
      </c>
      <c r="DR13" s="933"/>
      <c r="DS13" s="933"/>
      <c r="DT13" s="933"/>
      <c r="DU13" s="934"/>
      <c r="DV13" s="935"/>
      <c r="DW13" s="936"/>
      <c r="DX13" s="936"/>
      <c r="DY13" s="936"/>
      <c r="DZ13" s="937"/>
      <c r="EA13" s="197"/>
    </row>
    <row r="14" spans="1:131" s="198" customFormat="1" ht="26.25" customHeight="1" x14ac:dyDescent="0.2">
      <c r="A14" s="204">
        <v>8</v>
      </c>
      <c r="B14" s="986" t="s">
        <v>336</v>
      </c>
      <c r="C14" s="987"/>
      <c r="D14" s="987"/>
      <c r="E14" s="987"/>
      <c r="F14" s="987"/>
      <c r="G14" s="987"/>
      <c r="H14" s="987"/>
      <c r="I14" s="987"/>
      <c r="J14" s="987"/>
      <c r="K14" s="987"/>
      <c r="L14" s="987"/>
      <c r="M14" s="987"/>
      <c r="N14" s="987"/>
      <c r="O14" s="987"/>
      <c r="P14" s="988"/>
      <c r="Q14" s="993">
        <v>232</v>
      </c>
      <c r="R14" s="990"/>
      <c r="S14" s="990"/>
      <c r="T14" s="990"/>
      <c r="U14" s="990"/>
      <c r="V14" s="990">
        <v>181</v>
      </c>
      <c r="W14" s="990"/>
      <c r="X14" s="990"/>
      <c r="Y14" s="990"/>
      <c r="Z14" s="990"/>
      <c r="AA14" s="990">
        <v>51</v>
      </c>
      <c r="AB14" s="990"/>
      <c r="AC14" s="990"/>
      <c r="AD14" s="990"/>
      <c r="AE14" s="994"/>
      <c r="AF14" s="1041">
        <v>51</v>
      </c>
      <c r="AG14" s="1042"/>
      <c r="AH14" s="1042"/>
      <c r="AI14" s="1042"/>
      <c r="AJ14" s="1043"/>
      <c r="AK14" s="1044">
        <v>19</v>
      </c>
      <c r="AL14" s="1045"/>
      <c r="AM14" s="1045"/>
      <c r="AN14" s="1045"/>
      <c r="AO14" s="1045"/>
      <c r="AP14" s="1045">
        <v>537</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516</v>
      </c>
      <c r="BT14" s="958"/>
      <c r="BU14" s="958"/>
      <c r="BV14" s="958"/>
      <c r="BW14" s="958"/>
      <c r="BX14" s="958"/>
      <c r="BY14" s="958"/>
      <c r="BZ14" s="958"/>
      <c r="CA14" s="958"/>
      <c r="CB14" s="958"/>
      <c r="CC14" s="958"/>
      <c r="CD14" s="958"/>
      <c r="CE14" s="958"/>
      <c r="CF14" s="958"/>
      <c r="CG14" s="959"/>
      <c r="CH14" s="932">
        <v>-5</v>
      </c>
      <c r="CI14" s="933"/>
      <c r="CJ14" s="933"/>
      <c r="CK14" s="933"/>
      <c r="CL14" s="934"/>
      <c r="CM14" s="932">
        <v>326</v>
      </c>
      <c r="CN14" s="933"/>
      <c r="CO14" s="933"/>
      <c r="CP14" s="933"/>
      <c r="CQ14" s="934"/>
      <c r="CR14" s="932">
        <v>116</v>
      </c>
      <c r="CS14" s="933"/>
      <c r="CT14" s="933"/>
      <c r="CU14" s="933"/>
      <c r="CV14" s="934"/>
      <c r="CW14" s="932">
        <v>13</v>
      </c>
      <c r="CX14" s="933"/>
      <c r="CY14" s="933"/>
      <c r="CZ14" s="933"/>
      <c r="DA14" s="934"/>
      <c r="DB14" s="932" t="s">
        <v>453</v>
      </c>
      <c r="DC14" s="933"/>
      <c r="DD14" s="933"/>
      <c r="DE14" s="933"/>
      <c r="DF14" s="934"/>
      <c r="DG14" s="932" t="s">
        <v>453</v>
      </c>
      <c r="DH14" s="933"/>
      <c r="DI14" s="933"/>
      <c r="DJ14" s="933"/>
      <c r="DK14" s="934"/>
      <c r="DL14" s="932" t="s">
        <v>453</v>
      </c>
      <c r="DM14" s="933"/>
      <c r="DN14" s="933"/>
      <c r="DO14" s="933"/>
      <c r="DP14" s="934"/>
      <c r="DQ14" s="932" t="s">
        <v>453</v>
      </c>
      <c r="DR14" s="933"/>
      <c r="DS14" s="933"/>
      <c r="DT14" s="933"/>
      <c r="DU14" s="934"/>
      <c r="DV14" s="935"/>
      <c r="DW14" s="936"/>
      <c r="DX14" s="936"/>
      <c r="DY14" s="936"/>
      <c r="DZ14" s="937"/>
      <c r="EA14" s="197"/>
    </row>
    <row r="15" spans="1:131" s="198" customFormat="1" ht="26.25" customHeight="1" x14ac:dyDescent="0.2">
      <c r="A15" s="204">
        <v>9</v>
      </c>
      <c r="B15" s="986" t="s">
        <v>337</v>
      </c>
      <c r="C15" s="987"/>
      <c r="D15" s="987"/>
      <c r="E15" s="987"/>
      <c r="F15" s="987"/>
      <c r="G15" s="987"/>
      <c r="H15" s="987"/>
      <c r="I15" s="987"/>
      <c r="J15" s="987"/>
      <c r="K15" s="987"/>
      <c r="L15" s="987"/>
      <c r="M15" s="987"/>
      <c r="N15" s="987"/>
      <c r="O15" s="987"/>
      <c r="P15" s="988"/>
      <c r="Q15" s="993">
        <v>147</v>
      </c>
      <c r="R15" s="990"/>
      <c r="S15" s="990"/>
      <c r="T15" s="990"/>
      <c r="U15" s="990"/>
      <c r="V15" s="990">
        <v>147</v>
      </c>
      <c r="W15" s="990"/>
      <c r="X15" s="990"/>
      <c r="Y15" s="990"/>
      <c r="Z15" s="990"/>
      <c r="AA15" s="990" t="s">
        <v>453</v>
      </c>
      <c r="AB15" s="990"/>
      <c r="AC15" s="990"/>
      <c r="AD15" s="990"/>
      <c r="AE15" s="994"/>
      <c r="AF15" s="1041" t="s">
        <v>95</v>
      </c>
      <c r="AG15" s="1042"/>
      <c r="AH15" s="1042"/>
      <c r="AI15" s="1042"/>
      <c r="AJ15" s="1043"/>
      <c r="AK15" s="1044" t="s">
        <v>453</v>
      </c>
      <c r="AL15" s="1045"/>
      <c r="AM15" s="1045"/>
      <c r="AN15" s="1045"/>
      <c r="AO15" s="1045"/>
      <c r="AP15" s="1045" t="s">
        <v>453</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517</v>
      </c>
      <c r="BT15" s="958"/>
      <c r="BU15" s="958"/>
      <c r="BV15" s="958"/>
      <c r="BW15" s="958"/>
      <c r="BX15" s="958"/>
      <c r="BY15" s="958"/>
      <c r="BZ15" s="958"/>
      <c r="CA15" s="958"/>
      <c r="CB15" s="958"/>
      <c r="CC15" s="958"/>
      <c r="CD15" s="958"/>
      <c r="CE15" s="958"/>
      <c r="CF15" s="958"/>
      <c r="CG15" s="959"/>
      <c r="CH15" s="932">
        <v>1838</v>
      </c>
      <c r="CI15" s="933"/>
      <c r="CJ15" s="933"/>
      <c r="CK15" s="933"/>
      <c r="CL15" s="934"/>
      <c r="CM15" s="932">
        <v>6830</v>
      </c>
      <c r="CN15" s="933"/>
      <c r="CO15" s="933"/>
      <c r="CP15" s="933"/>
      <c r="CQ15" s="934"/>
      <c r="CR15" s="932">
        <v>768</v>
      </c>
      <c r="CS15" s="933"/>
      <c r="CT15" s="933"/>
      <c r="CU15" s="933"/>
      <c r="CV15" s="934"/>
      <c r="CW15" s="932" t="s">
        <v>453</v>
      </c>
      <c r="CX15" s="933"/>
      <c r="CY15" s="933"/>
      <c r="CZ15" s="933"/>
      <c r="DA15" s="934"/>
      <c r="DB15" s="932">
        <v>4494</v>
      </c>
      <c r="DC15" s="933"/>
      <c r="DD15" s="933"/>
      <c r="DE15" s="933"/>
      <c r="DF15" s="934"/>
      <c r="DG15" s="932" t="s">
        <v>453</v>
      </c>
      <c r="DH15" s="933"/>
      <c r="DI15" s="933"/>
      <c r="DJ15" s="933"/>
      <c r="DK15" s="934"/>
      <c r="DL15" s="932" t="s">
        <v>453</v>
      </c>
      <c r="DM15" s="933"/>
      <c r="DN15" s="933"/>
      <c r="DO15" s="933"/>
      <c r="DP15" s="934"/>
      <c r="DQ15" s="932" t="s">
        <v>453</v>
      </c>
      <c r="DR15" s="933"/>
      <c r="DS15" s="933"/>
      <c r="DT15" s="933"/>
      <c r="DU15" s="934"/>
      <c r="DV15" s="935"/>
      <c r="DW15" s="936"/>
      <c r="DX15" s="936"/>
      <c r="DY15" s="936"/>
      <c r="DZ15" s="937"/>
      <c r="EA15" s="197"/>
    </row>
    <row r="16" spans="1:131" s="198" customFormat="1" ht="26.25" customHeight="1" x14ac:dyDescent="0.2">
      <c r="A16" s="204">
        <v>10</v>
      </c>
      <c r="B16" s="986" t="s">
        <v>338</v>
      </c>
      <c r="C16" s="987"/>
      <c r="D16" s="987"/>
      <c r="E16" s="987"/>
      <c r="F16" s="987"/>
      <c r="G16" s="987"/>
      <c r="H16" s="987"/>
      <c r="I16" s="987"/>
      <c r="J16" s="987"/>
      <c r="K16" s="987"/>
      <c r="L16" s="987"/>
      <c r="M16" s="987"/>
      <c r="N16" s="987"/>
      <c r="O16" s="987"/>
      <c r="P16" s="988"/>
      <c r="Q16" s="993">
        <v>336</v>
      </c>
      <c r="R16" s="990"/>
      <c r="S16" s="990"/>
      <c r="T16" s="990"/>
      <c r="U16" s="990"/>
      <c r="V16" s="990">
        <v>0</v>
      </c>
      <c r="W16" s="990"/>
      <c r="X16" s="990"/>
      <c r="Y16" s="990"/>
      <c r="Z16" s="990"/>
      <c r="AA16" s="990">
        <v>335</v>
      </c>
      <c r="AB16" s="990"/>
      <c r="AC16" s="990"/>
      <c r="AD16" s="990"/>
      <c r="AE16" s="994"/>
      <c r="AF16" s="1041">
        <v>335</v>
      </c>
      <c r="AG16" s="1042"/>
      <c r="AH16" s="1042"/>
      <c r="AI16" s="1042"/>
      <c r="AJ16" s="1043"/>
      <c r="AK16" s="1044">
        <v>0</v>
      </c>
      <c r="AL16" s="1045"/>
      <c r="AM16" s="1045"/>
      <c r="AN16" s="1045"/>
      <c r="AO16" s="1045"/>
      <c r="AP16" s="1045" t="s">
        <v>453</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518</v>
      </c>
      <c r="BT16" s="958"/>
      <c r="BU16" s="958"/>
      <c r="BV16" s="958"/>
      <c r="BW16" s="958"/>
      <c r="BX16" s="958"/>
      <c r="BY16" s="958"/>
      <c r="BZ16" s="958"/>
      <c r="CA16" s="958"/>
      <c r="CB16" s="958"/>
      <c r="CC16" s="958"/>
      <c r="CD16" s="958"/>
      <c r="CE16" s="958"/>
      <c r="CF16" s="958"/>
      <c r="CG16" s="959"/>
      <c r="CH16" s="932">
        <v>-5</v>
      </c>
      <c r="CI16" s="933"/>
      <c r="CJ16" s="933"/>
      <c r="CK16" s="933"/>
      <c r="CL16" s="934"/>
      <c r="CM16" s="932">
        <v>1651</v>
      </c>
      <c r="CN16" s="933"/>
      <c r="CO16" s="933"/>
      <c r="CP16" s="933"/>
      <c r="CQ16" s="934"/>
      <c r="CR16" s="932">
        <v>750</v>
      </c>
      <c r="CS16" s="933"/>
      <c r="CT16" s="933"/>
      <c r="CU16" s="933"/>
      <c r="CV16" s="934"/>
      <c r="CW16" s="932">
        <v>19</v>
      </c>
      <c r="CX16" s="933"/>
      <c r="CY16" s="933"/>
      <c r="CZ16" s="933"/>
      <c r="DA16" s="934"/>
      <c r="DB16" s="932" t="s">
        <v>453</v>
      </c>
      <c r="DC16" s="933"/>
      <c r="DD16" s="933"/>
      <c r="DE16" s="933"/>
      <c r="DF16" s="934"/>
      <c r="DG16" s="932" t="s">
        <v>453</v>
      </c>
      <c r="DH16" s="933"/>
      <c r="DI16" s="933"/>
      <c r="DJ16" s="933"/>
      <c r="DK16" s="934"/>
      <c r="DL16" s="932" t="s">
        <v>453</v>
      </c>
      <c r="DM16" s="933"/>
      <c r="DN16" s="933"/>
      <c r="DO16" s="933"/>
      <c r="DP16" s="934"/>
      <c r="DQ16" s="932" t="s">
        <v>453</v>
      </c>
      <c r="DR16" s="933"/>
      <c r="DS16" s="933"/>
      <c r="DT16" s="933"/>
      <c r="DU16" s="934"/>
      <c r="DV16" s="935"/>
      <c r="DW16" s="936"/>
      <c r="DX16" s="936"/>
      <c r="DY16" s="936"/>
      <c r="DZ16" s="937"/>
      <c r="EA16" s="197"/>
    </row>
    <row r="17" spans="1:131" s="198" customFormat="1" ht="26.25" customHeight="1" x14ac:dyDescent="0.2">
      <c r="A17" s="204">
        <v>11</v>
      </c>
      <c r="B17" s="986" t="s">
        <v>339</v>
      </c>
      <c r="C17" s="987"/>
      <c r="D17" s="987"/>
      <c r="E17" s="987"/>
      <c r="F17" s="987"/>
      <c r="G17" s="987"/>
      <c r="H17" s="987"/>
      <c r="I17" s="987"/>
      <c r="J17" s="987"/>
      <c r="K17" s="987"/>
      <c r="L17" s="987"/>
      <c r="M17" s="987"/>
      <c r="N17" s="987"/>
      <c r="O17" s="987"/>
      <c r="P17" s="988"/>
      <c r="Q17" s="993">
        <v>248</v>
      </c>
      <c r="R17" s="990"/>
      <c r="S17" s="990"/>
      <c r="T17" s="990"/>
      <c r="U17" s="990"/>
      <c r="V17" s="990">
        <v>2</v>
      </c>
      <c r="W17" s="990"/>
      <c r="X17" s="990"/>
      <c r="Y17" s="990"/>
      <c r="Z17" s="990"/>
      <c r="AA17" s="990">
        <v>246</v>
      </c>
      <c r="AB17" s="990"/>
      <c r="AC17" s="990"/>
      <c r="AD17" s="990"/>
      <c r="AE17" s="994"/>
      <c r="AF17" s="1041">
        <v>246</v>
      </c>
      <c r="AG17" s="1042"/>
      <c r="AH17" s="1042"/>
      <c r="AI17" s="1042"/>
      <c r="AJ17" s="1043"/>
      <c r="AK17" s="1044">
        <v>1</v>
      </c>
      <c r="AL17" s="1045"/>
      <c r="AM17" s="1045"/>
      <c r="AN17" s="1045"/>
      <c r="AO17" s="1045"/>
      <c r="AP17" s="1045" t="s">
        <v>453</v>
      </c>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519</v>
      </c>
      <c r="BT17" s="958"/>
      <c r="BU17" s="958"/>
      <c r="BV17" s="958"/>
      <c r="BW17" s="958"/>
      <c r="BX17" s="958"/>
      <c r="BY17" s="958"/>
      <c r="BZ17" s="958"/>
      <c r="CA17" s="958"/>
      <c r="CB17" s="958"/>
      <c r="CC17" s="958"/>
      <c r="CD17" s="958"/>
      <c r="CE17" s="958"/>
      <c r="CF17" s="958"/>
      <c r="CG17" s="959"/>
      <c r="CH17" s="932">
        <v>0</v>
      </c>
      <c r="CI17" s="933"/>
      <c r="CJ17" s="933"/>
      <c r="CK17" s="933"/>
      <c r="CL17" s="934"/>
      <c r="CM17" s="932">
        <v>426</v>
      </c>
      <c r="CN17" s="933"/>
      <c r="CO17" s="933"/>
      <c r="CP17" s="933"/>
      <c r="CQ17" s="934"/>
      <c r="CR17" s="932">
        <v>281</v>
      </c>
      <c r="CS17" s="933"/>
      <c r="CT17" s="933"/>
      <c r="CU17" s="933"/>
      <c r="CV17" s="934"/>
      <c r="CW17" s="932" t="s">
        <v>453</v>
      </c>
      <c r="CX17" s="933"/>
      <c r="CY17" s="933"/>
      <c r="CZ17" s="933"/>
      <c r="DA17" s="934"/>
      <c r="DB17" s="932" t="s">
        <v>453</v>
      </c>
      <c r="DC17" s="933"/>
      <c r="DD17" s="933"/>
      <c r="DE17" s="933"/>
      <c r="DF17" s="934"/>
      <c r="DG17" s="932" t="s">
        <v>453</v>
      </c>
      <c r="DH17" s="933"/>
      <c r="DI17" s="933"/>
      <c r="DJ17" s="933"/>
      <c r="DK17" s="934"/>
      <c r="DL17" s="932" t="s">
        <v>453</v>
      </c>
      <c r="DM17" s="933"/>
      <c r="DN17" s="933"/>
      <c r="DO17" s="933"/>
      <c r="DP17" s="934"/>
      <c r="DQ17" s="932" t="s">
        <v>453</v>
      </c>
      <c r="DR17" s="933"/>
      <c r="DS17" s="933"/>
      <c r="DT17" s="933"/>
      <c r="DU17" s="934"/>
      <c r="DV17" s="935" t="s">
        <v>538</v>
      </c>
      <c r="DW17" s="936"/>
      <c r="DX17" s="936"/>
      <c r="DY17" s="936"/>
      <c r="DZ17" s="937"/>
      <c r="EA17" s="197"/>
    </row>
    <row r="18" spans="1:131" s="198" customFormat="1" ht="26.25" customHeight="1" x14ac:dyDescent="0.2">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520</v>
      </c>
      <c r="BT18" s="958"/>
      <c r="BU18" s="958"/>
      <c r="BV18" s="958"/>
      <c r="BW18" s="958"/>
      <c r="BX18" s="958"/>
      <c r="BY18" s="958"/>
      <c r="BZ18" s="958"/>
      <c r="CA18" s="958"/>
      <c r="CB18" s="958"/>
      <c r="CC18" s="958"/>
      <c r="CD18" s="958"/>
      <c r="CE18" s="958"/>
      <c r="CF18" s="958"/>
      <c r="CG18" s="959"/>
      <c r="CH18" s="932">
        <v>-5</v>
      </c>
      <c r="CI18" s="933"/>
      <c r="CJ18" s="933"/>
      <c r="CK18" s="933"/>
      <c r="CL18" s="934"/>
      <c r="CM18" s="932">
        <v>2081</v>
      </c>
      <c r="CN18" s="933"/>
      <c r="CO18" s="933"/>
      <c r="CP18" s="933"/>
      <c r="CQ18" s="934"/>
      <c r="CR18" s="932">
        <v>35</v>
      </c>
      <c r="CS18" s="933"/>
      <c r="CT18" s="933"/>
      <c r="CU18" s="933"/>
      <c r="CV18" s="934"/>
      <c r="CW18" s="932">
        <v>243</v>
      </c>
      <c r="CX18" s="933"/>
      <c r="CY18" s="933"/>
      <c r="CZ18" s="933"/>
      <c r="DA18" s="934"/>
      <c r="DB18" s="932">
        <v>2175</v>
      </c>
      <c r="DC18" s="933"/>
      <c r="DD18" s="933"/>
      <c r="DE18" s="933"/>
      <c r="DF18" s="934"/>
      <c r="DG18" s="932" t="s">
        <v>453</v>
      </c>
      <c r="DH18" s="933"/>
      <c r="DI18" s="933"/>
      <c r="DJ18" s="933"/>
      <c r="DK18" s="934"/>
      <c r="DL18" s="932" t="s">
        <v>453</v>
      </c>
      <c r="DM18" s="933"/>
      <c r="DN18" s="933"/>
      <c r="DO18" s="933"/>
      <c r="DP18" s="934"/>
      <c r="DQ18" s="932" t="s">
        <v>453</v>
      </c>
      <c r="DR18" s="933"/>
      <c r="DS18" s="933"/>
      <c r="DT18" s="933"/>
      <c r="DU18" s="934"/>
      <c r="DV18" s="935"/>
      <c r="DW18" s="936"/>
      <c r="DX18" s="936"/>
      <c r="DY18" s="936"/>
      <c r="DZ18" s="937"/>
      <c r="EA18" s="197"/>
    </row>
    <row r="19" spans="1:131" s="198" customFormat="1" ht="26.25" customHeight="1" x14ac:dyDescent="0.2">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508</v>
      </c>
      <c r="BT19" s="958"/>
      <c r="BU19" s="958"/>
      <c r="BV19" s="958"/>
      <c r="BW19" s="958"/>
      <c r="BX19" s="958"/>
      <c r="BY19" s="958"/>
      <c r="BZ19" s="958"/>
      <c r="CA19" s="958"/>
      <c r="CB19" s="958"/>
      <c r="CC19" s="958"/>
      <c r="CD19" s="958"/>
      <c r="CE19" s="958"/>
      <c r="CF19" s="958"/>
      <c r="CG19" s="959"/>
      <c r="CH19" s="932">
        <v>26</v>
      </c>
      <c r="CI19" s="933"/>
      <c r="CJ19" s="933"/>
      <c r="CK19" s="933"/>
      <c r="CL19" s="934"/>
      <c r="CM19" s="932">
        <v>1911</v>
      </c>
      <c r="CN19" s="933"/>
      <c r="CO19" s="933"/>
      <c r="CP19" s="933"/>
      <c r="CQ19" s="934"/>
      <c r="CR19" s="932">
        <v>41</v>
      </c>
      <c r="CS19" s="933"/>
      <c r="CT19" s="933"/>
      <c r="CU19" s="933"/>
      <c r="CV19" s="934"/>
      <c r="CW19" s="932" t="s">
        <v>453</v>
      </c>
      <c r="CX19" s="933"/>
      <c r="CY19" s="933"/>
      <c r="CZ19" s="933"/>
      <c r="DA19" s="934"/>
      <c r="DB19" s="932" t="s">
        <v>453</v>
      </c>
      <c r="DC19" s="933"/>
      <c r="DD19" s="933"/>
      <c r="DE19" s="933"/>
      <c r="DF19" s="934"/>
      <c r="DG19" s="932" t="s">
        <v>453</v>
      </c>
      <c r="DH19" s="933"/>
      <c r="DI19" s="933"/>
      <c r="DJ19" s="933"/>
      <c r="DK19" s="934"/>
      <c r="DL19" s="932" t="s">
        <v>453</v>
      </c>
      <c r="DM19" s="933"/>
      <c r="DN19" s="933"/>
      <c r="DO19" s="933"/>
      <c r="DP19" s="934"/>
      <c r="DQ19" s="932" t="s">
        <v>453</v>
      </c>
      <c r="DR19" s="933"/>
      <c r="DS19" s="933"/>
      <c r="DT19" s="933"/>
      <c r="DU19" s="934"/>
      <c r="DV19" s="935"/>
      <c r="DW19" s="936"/>
      <c r="DX19" s="936"/>
      <c r="DY19" s="936"/>
      <c r="DZ19" s="937"/>
      <c r="EA19" s="197"/>
    </row>
    <row r="20" spans="1:131" s="198" customFormat="1" ht="26.25" customHeight="1" x14ac:dyDescent="0.2">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521</v>
      </c>
      <c r="BT20" s="958"/>
      <c r="BU20" s="958"/>
      <c r="BV20" s="958"/>
      <c r="BW20" s="958"/>
      <c r="BX20" s="958"/>
      <c r="BY20" s="958"/>
      <c r="BZ20" s="958"/>
      <c r="CA20" s="958"/>
      <c r="CB20" s="958"/>
      <c r="CC20" s="958"/>
      <c r="CD20" s="958"/>
      <c r="CE20" s="958"/>
      <c r="CF20" s="958"/>
      <c r="CG20" s="959"/>
      <c r="CH20" s="932">
        <v>-1.0000000000000001E-18</v>
      </c>
      <c r="CI20" s="933"/>
      <c r="CJ20" s="933"/>
      <c r="CK20" s="933"/>
      <c r="CL20" s="934"/>
      <c r="CM20" s="932">
        <v>109</v>
      </c>
      <c r="CN20" s="933"/>
      <c r="CO20" s="933"/>
      <c r="CP20" s="933"/>
      <c r="CQ20" s="934"/>
      <c r="CR20" s="932">
        <v>10</v>
      </c>
      <c r="CS20" s="933"/>
      <c r="CT20" s="933"/>
      <c r="CU20" s="933"/>
      <c r="CV20" s="934"/>
      <c r="CW20" s="932">
        <v>3</v>
      </c>
      <c r="CX20" s="933"/>
      <c r="CY20" s="933"/>
      <c r="CZ20" s="933"/>
      <c r="DA20" s="934"/>
      <c r="DB20" s="932" t="s">
        <v>453</v>
      </c>
      <c r="DC20" s="933"/>
      <c r="DD20" s="933"/>
      <c r="DE20" s="933"/>
      <c r="DF20" s="934"/>
      <c r="DG20" s="932" t="s">
        <v>453</v>
      </c>
      <c r="DH20" s="933"/>
      <c r="DI20" s="933"/>
      <c r="DJ20" s="933"/>
      <c r="DK20" s="934"/>
      <c r="DL20" s="932" t="s">
        <v>453</v>
      </c>
      <c r="DM20" s="933"/>
      <c r="DN20" s="933"/>
      <c r="DO20" s="933"/>
      <c r="DP20" s="934"/>
      <c r="DQ20" s="932" t="s">
        <v>453</v>
      </c>
      <c r="DR20" s="933"/>
      <c r="DS20" s="933"/>
      <c r="DT20" s="933"/>
      <c r="DU20" s="934"/>
      <c r="DV20" s="935"/>
      <c r="DW20" s="936"/>
      <c r="DX20" s="936"/>
      <c r="DY20" s="936"/>
      <c r="DZ20" s="937"/>
      <c r="EA20" s="197"/>
    </row>
    <row r="21" spans="1:131" s="198" customFormat="1" ht="26.25" customHeight="1" thickBot="1" x14ac:dyDescent="0.25">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t="s">
        <v>540</v>
      </c>
      <c r="BS21" s="957" t="s">
        <v>522</v>
      </c>
      <c r="BT21" s="958"/>
      <c r="BU21" s="958"/>
      <c r="BV21" s="958"/>
      <c r="BW21" s="958"/>
      <c r="BX21" s="958"/>
      <c r="BY21" s="958"/>
      <c r="BZ21" s="958"/>
      <c r="CA21" s="958"/>
      <c r="CB21" s="958"/>
      <c r="CC21" s="958"/>
      <c r="CD21" s="958"/>
      <c r="CE21" s="958"/>
      <c r="CF21" s="958"/>
      <c r="CG21" s="959"/>
      <c r="CH21" s="932">
        <v>1</v>
      </c>
      <c r="CI21" s="933"/>
      <c r="CJ21" s="933"/>
      <c r="CK21" s="933"/>
      <c r="CL21" s="934"/>
      <c r="CM21" s="932">
        <v>2514</v>
      </c>
      <c r="CN21" s="933"/>
      <c r="CO21" s="933"/>
      <c r="CP21" s="933"/>
      <c r="CQ21" s="934"/>
      <c r="CR21" s="932">
        <v>15</v>
      </c>
      <c r="CS21" s="933"/>
      <c r="CT21" s="933"/>
      <c r="CU21" s="933"/>
      <c r="CV21" s="934"/>
      <c r="CW21" s="932">
        <v>158</v>
      </c>
      <c r="CX21" s="933"/>
      <c r="CY21" s="933"/>
      <c r="CZ21" s="933"/>
      <c r="DA21" s="934"/>
      <c r="DB21" s="932">
        <v>48</v>
      </c>
      <c r="DC21" s="933"/>
      <c r="DD21" s="933"/>
      <c r="DE21" s="933"/>
      <c r="DF21" s="934"/>
      <c r="DG21" s="932" t="s">
        <v>453</v>
      </c>
      <c r="DH21" s="933"/>
      <c r="DI21" s="933"/>
      <c r="DJ21" s="933"/>
      <c r="DK21" s="934"/>
      <c r="DL21" s="932">
        <v>21</v>
      </c>
      <c r="DM21" s="933"/>
      <c r="DN21" s="933"/>
      <c r="DO21" s="933"/>
      <c r="DP21" s="934"/>
      <c r="DQ21" s="932">
        <v>2</v>
      </c>
      <c r="DR21" s="933"/>
      <c r="DS21" s="933"/>
      <c r="DT21" s="933"/>
      <c r="DU21" s="934"/>
      <c r="DV21" s="935"/>
      <c r="DW21" s="936"/>
      <c r="DX21" s="936"/>
      <c r="DY21" s="936"/>
      <c r="DZ21" s="937"/>
      <c r="EA21" s="197"/>
    </row>
    <row r="22" spans="1:131" s="198" customFormat="1" ht="26.25" customHeight="1" x14ac:dyDescent="0.2">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340</v>
      </c>
      <c r="BA22" s="977"/>
      <c r="BB22" s="977"/>
      <c r="BC22" s="977"/>
      <c r="BD22" s="978"/>
      <c r="BE22" s="196"/>
      <c r="BF22" s="196"/>
      <c r="BG22" s="196"/>
      <c r="BH22" s="196"/>
      <c r="BI22" s="196"/>
      <c r="BJ22" s="196"/>
      <c r="BK22" s="196"/>
      <c r="BL22" s="196"/>
      <c r="BM22" s="196"/>
      <c r="BN22" s="196"/>
      <c r="BO22" s="196"/>
      <c r="BP22" s="196"/>
      <c r="BQ22" s="205">
        <v>16</v>
      </c>
      <c r="BR22" s="206"/>
      <c r="BS22" s="957" t="s">
        <v>523</v>
      </c>
      <c r="BT22" s="958"/>
      <c r="BU22" s="958"/>
      <c r="BV22" s="958"/>
      <c r="BW22" s="958"/>
      <c r="BX22" s="958"/>
      <c r="BY22" s="958"/>
      <c r="BZ22" s="958"/>
      <c r="CA22" s="958"/>
      <c r="CB22" s="958"/>
      <c r="CC22" s="958"/>
      <c r="CD22" s="958"/>
      <c r="CE22" s="958"/>
      <c r="CF22" s="958"/>
      <c r="CG22" s="959"/>
      <c r="CH22" s="932">
        <v>150</v>
      </c>
      <c r="CI22" s="933"/>
      <c r="CJ22" s="933"/>
      <c r="CK22" s="933"/>
      <c r="CL22" s="934"/>
      <c r="CM22" s="932">
        <v>1579</v>
      </c>
      <c r="CN22" s="933"/>
      <c r="CO22" s="933"/>
      <c r="CP22" s="933"/>
      <c r="CQ22" s="934"/>
      <c r="CR22" s="932">
        <v>538</v>
      </c>
      <c r="CS22" s="933"/>
      <c r="CT22" s="933"/>
      <c r="CU22" s="933"/>
      <c r="CV22" s="934"/>
      <c r="CW22" s="932">
        <v>1</v>
      </c>
      <c r="CX22" s="933"/>
      <c r="CY22" s="933"/>
      <c r="CZ22" s="933"/>
      <c r="DA22" s="934"/>
      <c r="DB22" s="932" t="s">
        <v>453</v>
      </c>
      <c r="DC22" s="933"/>
      <c r="DD22" s="933"/>
      <c r="DE22" s="933"/>
      <c r="DF22" s="934"/>
      <c r="DG22" s="932" t="s">
        <v>453</v>
      </c>
      <c r="DH22" s="933"/>
      <c r="DI22" s="933"/>
      <c r="DJ22" s="933"/>
      <c r="DK22" s="934"/>
      <c r="DL22" s="932" t="s">
        <v>453</v>
      </c>
      <c r="DM22" s="933"/>
      <c r="DN22" s="933"/>
      <c r="DO22" s="933"/>
      <c r="DP22" s="934"/>
      <c r="DQ22" s="932" t="s">
        <v>453</v>
      </c>
      <c r="DR22" s="933"/>
      <c r="DS22" s="933"/>
      <c r="DT22" s="933"/>
      <c r="DU22" s="934"/>
      <c r="DV22" s="935"/>
      <c r="DW22" s="936"/>
      <c r="DX22" s="936"/>
      <c r="DY22" s="936"/>
      <c r="DZ22" s="937"/>
      <c r="EA22" s="197"/>
    </row>
    <row r="23" spans="1:131" s="198" customFormat="1" ht="26.25" customHeight="1" thickBot="1" x14ac:dyDescent="0.25">
      <c r="A23" s="207" t="s">
        <v>341</v>
      </c>
      <c r="B23" s="887" t="s">
        <v>342</v>
      </c>
      <c r="C23" s="888"/>
      <c r="D23" s="888"/>
      <c r="E23" s="888"/>
      <c r="F23" s="888"/>
      <c r="G23" s="888"/>
      <c r="H23" s="888"/>
      <c r="I23" s="888"/>
      <c r="J23" s="888"/>
      <c r="K23" s="888"/>
      <c r="L23" s="888"/>
      <c r="M23" s="888"/>
      <c r="N23" s="888"/>
      <c r="O23" s="888"/>
      <c r="P23" s="889"/>
      <c r="Q23" s="1017">
        <v>1331098</v>
      </c>
      <c r="R23" s="1018"/>
      <c r="S23" s="1018"/>
      <c r="T23" s="1018"/>
      <c r="U23" s="1018"/>
      <c r="V23" s="1018">
        <v>1311084</v>
      </c>
      <c r="W23" s="1018"/>
      <c r="X23" s="1018"/>
      <c r="Y23" s="1018"/>
      <c r="Z23" s="1018"/>
      <c r="AA23" s="1018">
        <v>20014</v>
      </c>
      <c r="AB23" s="1018"/>
      <c r="AC23" s="1018"/>
      <c r="AD23" s="1018"/>
      <c r="AE23" s="1019"/>
      <c r="AF23" s="1020">
        <v>6593</v>
      </c>
      <c r="AG23" s="1018"/>
      <c r="AH23" s="1018"/>
      <c r="AI23" s="1018"/>
      <c r="AJ23" s="1021"/>
      <c r="AK23" s="1022"/>
      <c r="AL23" s="1023"/>
      <c r="AM23" s="1023"/>
      <c r="AN23" s="1023"/>
      <c r="AO23" s="1023"/>
      <c r="AP23" s="1018">
        <v>2179757</v>
      </c>
      <c r="AQ23" s="1018"/>
      <c r="AR23" s="1018"/>
      <c r="AS23" s="1018"/>
      <c r="AT23" s="1018"/>
      <c r="AU23" s="1024"/>
      <c r="AV23" s="1024"/>
      <c r="AW23" s="1024"/>
      <c r="AX23" s="1024"/>
      <c r="AY23" s="1025"/>
      <c r="AZ23" s="1014" t="s">
        <v>95</v>
      </c>
      <c r="BA23" s="1015"/>
      <c r="BB23" s="1015"/>
      <c r="BC23" s="1015"/>
      <c r="BD23" s="1016"/>
      <c r="BE23" s="196"/>
      <c r="BF23" s="196"/>
      <c r="BG23" s="196"/>
      <c r="BH23" s="196"/>
      <c r="BI23" s="196"/>
      <c r="BJ23" s="196"/>
      <c r="BK23" s="196"/>
      <c r="BL23" s="196"/>
      <c r="BM23" s="196"/>
      <c r="BN23" s="196"/>
      <c r="BO23" s="196"/>
      <c r="BP23" s="196"/>
      <c r="BQ23" s="205">
        <v>17</v>
      </c>
      <c r="BR23" s="206"/>
      <c r="BS23" s="957" t="s">
        <v>524</v>
      </c>
      <c r="BT23" s="958"/>
      <c r="BU23" s="958"/>
      <c r="BV23" s="958"/>
      <c r="BW23" s="958"/>
      <c r="BX23" s="958"/>
      <c r="BY23" s="958"/>
      <c r="BZ23" s="958"/>
      <c r="CA23" s="958"/>
      <c r="CB23" s="958"/>
      <c r="CC23" s="958"/>
      <c r="CD23" s="958"/>
      <c r="CE23" s="958"/>
      <c r="CF23" s="958"/>
      <c r="CG23" s="959"/>
      <c r="CH23" s="932">
        <v>7</v>
      </c>
      <c r="CI23" s="933"/>
      <c r="CJ23" s="933"/>
      <c r="CK23" s="933"/>
      <c r="CL23" s="934"/>
      <c r="CM23" s="932">
        <v>213</v>
      </c>
      <c r="CN23" s="933"/>
      <c r="CO23" s="933"/>
      <c r="CP23" s="933"/>
      <c r="CQ23" s="934"/>
      <c r="CR23" s="932">
        <v>100</v>
      </c>
      <c r="CS23" s="933"/>
      <c r="CT23" s="933"/>
      <c r="CU23" s="933"/>
      <c r="CV23" s="934"/>
      <c r="CW23" s="932">
        <v>12</v>
      </c>
      <c r="CX23" s="933"/>
      <c r="CY23" s="933"/>
      <c r="CZ23" s="933"/>
      <c r="DA23" s="934"/>
      <c r="DB23" s="932" t="s">
        <v>453</v>
      </c>
      <c r="DC23" s="933"/>
      <c r="DD23" s="933"/>
      <c r="DE23" s="933"/>
      <c r="DF23" s="934"/>
      <c r="DG23" s="932" t="s">
        <v>453</v>
      </c>
      <c r="DH23" s="933"/>
      <c r="DI23" s="933"/>
      <c r="DJ23" s="933"/>
      <c r="DK23" s="934"/>
      <c r="DL23" s="932" t="s">
        <v>453</v>
      </c>
      <c r="DM23" s="933"/>
      <c r="DN23" s="933"/>
      <c r="DO23" s="933"/>
      <c r="DP23" s="934"/>
      <c r="DQ23" s="932" t="s">
        <v>453</v>
      </c>
      <c r="DR23" s="933"/>
      <c r="DS23" s="933"/>
      <c r="DT23" s="933"/>
      <c r="DU23" s="934"/>
      <c r="DV23" s="935"/>
      <c r="DW23" s="936"/>
      <c r="DX23" s="936"/>
      <c r="DY23" s="936"/>
      <c r="DZ23" s="937"/>
      <c r="EA23" s="197"/>
    </row>
    <row r="24" spans="1:131" s="198" customFormat="1" ht="26.25" customHeight="1" x14ac:dyDescent="0.2">
      <c r="A24" s="1013" t="s">
        <v>343</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525</v>
      </c>
      <c r="BT24" s="958"/>
      <c r="BU24" s="958"/>
      <c r="BV24" s="958"/>
      <c r="BW24" s="958"/>
      <c r="BX24" s="958"/>
      <c r="BY24" s="958"/>
      <c r="BZ24" s="958"/>
      <c r="CA24" s="958"/>
      <c r="CB24" s="958"/>
      <c r="CC24" s="958"/>
      <c r="CD24" s="958"/>
      <c r="CE24" s="958"/>
      <c r="CF24" s="958"/>
      <c r="CG24" s="959"/>
      <c r="CH24" s="932">
        <v>0</v>
      </c>
      <c r="CI24" s="933"/>
      <c r="CJ24" s="933"/>
      <c r="CK24" s="933"/>
      <c r="CL24" s="934"/>
      <c r="CM24" s="932">
        <v>240</v>
      </c>
      <c r="CN24" s="933"/>
      <c r="CO24" s="933"/>
      <c r="CP24" s="933"/>
      <c r="CQ24" s="934"/>
      <c r="CR24" s="932">
        <v>56</v>
      </c>
      <c r="CS24" s="933"/>
      <c r="CT24" s="933"/>
      <c r="CU24" s="933"/>
      <c r="CV24" s="934"/>
      <c r="CW24" s="932">
        <v>44</v>
      </c>
      <c r="CX24" s="933"/>
      <c r="CY24" s="933"/>
      <c r="CZ24" s="933"/>
      <c r="DA24" s="934"/>
      <c r="DB24" s="932" t="s">
        <v>453</v>
      </c>
      <c r="DC24" s="933"/>
      <c r="DD24" s="933"/>
      <c r="DE24" s="933"/>
      <c r="DF24" s="934"/>
      <c r="DG24" s="932" t="s">
        <v>453</v>
      </c>
      <c r="DH24" s="933"/>
      <c r="DI24" s="933"/>
      <c r="DJ24" s="933"/>
      <c r="DK24" s="934"/>
      <c r="DL24" s="932" t="s">
        <v>453</v>
      </c>
      <c r="DM24" s="933"/>
      <c r="DN24" s="933"/>
      <c r="DO24" s="933"/>
      <c r="DP24" s="934"/>
      <c r="DQ24" s="932" t="s">
        <v>453</v>
      </c>
      <c r="DR24" s="933"/>
      <c r="DS24" s="933"/>
      <c r="DT24" s="933"/>
      <c r="DU24" s="934"/>
      <c r="DV24" s="935"/>
      <c r="DW24" s="936"/>
      <c r="DX24" s="936"/>
      <c r="DY24" s="936"/>
      <c r="DZ24" s="937"/>
      <c r="EA24" s="197"/>
    </row>
    <row r="25" spans="1:131" s="190" customFormat="1" ht="26.25" customHeight="1" thickBot="1" x14ac:dyDescent="0.25">
      <c r="A25" s="1012" t="s">
        <v>344</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526</v>
      </c>
      <c r="BT25" s="958"/>
      <c r="BU25" s="958"/>
      <c r="BV25" s="958"/>
      <c r="BW25" s="958"/>
      <c r="BX25" s="958"/>
      <c r="BY25" s="958"/>
      <c r="BZ25" s="958"/>
      <c r="CA25" s="958"/>
      <c r="CB25" s="958"/>
      <c r="CC25" s="958"/>
      <c r="CD25" s="958"/>
      <c r="CE25" s="958"/>
      <c r="CF25" s="958"/>
      <c r="CG25" s="959"/>
      <c r="CH25" s="932">
        <v>1</v>
      </c>
      <c r="CI25" s="933"/>
      <c r="CJ25" s="933"/>
      <c r="CK25" s="933"/>
      <c r="CL25" s="934"/>
      <c r="CM25" s="932">
        <v>5567</v>
      </c>
      <c r="CN25" s="933"/>
      <c r="CO25" s="933"/>
      <c r="CP25" s="933"/>
      <c r="CQ25" s="934"/>
      <c r="CR25" s="932">
        <v>300</v>
      </c>
      <c r="CS25" s="933"/>
      <c r="CT25" s="933"/>
      <c r="CU25" s="933"/>
      <c r="CV25" s="934"/>
      <c r="CW25" s="932">
        <v>6</v>
      </c>
      <c r="CX25" s="933"/>
      <c r="CY25" s="933"/>
      <c r="CZ25" s="933"/>
      <c r="DA25" s="934"/>
      <c r="DB25" s="932" t="s">
        <v>453</v>
      </c>
      <c r="DC25" s="933"/>
      <c r="DD25" s="933"/>
      <c r="DE25" s="933"/>
      <c r="DF25" s="934"/>
      <c r="DG25" s="932" t="s">
        <v>453</v>
      </c>
      <c r="DH25" s="933"/>
      <c r="DI25" s="933"/>
      <c r="DJ25" s="933"/>
      <c r="DK25" s="934"/>
      <c r="DL25" s="932" t="s">
        <v>453</v>
      </c>
      <c r="DM25" s="933"/>
      <c r="DN25" s="933"/>
      <c r="DO25" s="933"/>
      <c r="DP25" s="934"/>
      <c r="DQ25" s="932" t="s">
        <v>453</v>
      </c>
      <c r="DR25" s="933"/>
      <c r="DS25" s="933"/>
      <c r="DT25" s="933"/>
      <c r="DU25" s="934"/>
      <c r="DV25" s="935"/>
      <c r="DW25" s="936"/>
      <c r="DX25" s="936"/>
      <c r="DY25" s="936"/>
      <c r="DZ25" s="937"/>
      <c r="EA25" s="189"/>
    </row>
    <row r="26" spans="1:131" s="190" customFormat="1" ht="26.25" customHeight="1" x14ac:dyDescent="0.2">
      <c r="A26" s="938" t="s">
        <v>312</v>
      </c>
      <c r="B26" s="939"/>
      <c r="C26" s="939"/>
      <c r="D26" s="939"/>
      <c r="E26" s="939"/>
      <c r="F26" s="939"/>
      <c r="G26" s="939"/>
      <c r="H26" s="939"/>
      <c r="I26" s="939"/>
      <c r="J26" s="939"/>
      <c r="K26" s="939"/>
      <c r="L26" s="939"/>
      <c r="M26" s="939"/>
      <c r="N26" s="939"/>
      <c r="O26" s="939"/>
      <c r="P26" s="940"/>
      <c r="Q26" s="944" t="s">
        <v>345</v>
      </c>
      <c r="R26" s="945"/>
      <c r="S26" s="945"/>
      <c r="T26" s="945"/>
      <c r="U26" s="946"/>
      <c r="V26" s="944" t="s">
        <v>346</v>
      </c>
      <c r="W26" s="945"/>
      <c r="X26" s="945"/>
      <c r="Y26" s="945"/>
      <c r="Z26" s="946"/>
      <c r="AA26" s="944" t="s">
        <v>347</v>
      </c>
      <c r="AB26" s="945"/>
      <c r="AC26" s="945"/>
      <c r="AD26" s="945"/>
      <c r="AE26" s="945"/>
      <c r="AF26" s="1008" t="s">
        <v>348</v>
      </c>
      <c r="AG26" s="951"/>
      <c r="AH26" s="951"/>
      <c r="AI26" s="951"/>
      <c r="AJ26" s="1009"/>
      <c r="AK26" s="945" t="s">
        <v>349</v>
      </c>
      <c r="AL26" s="945"/>
      <c r="AM26" s="945"/>
      <c r="AN26" s="945"/>
      <c r="AO26" s="946"/>
      <c r="AP26" s="944" t="s">
        <v>350</v>
      </c>
      <c r="AQ26" s="945"/>
      <c r="AR26" s="945"/>
      <c r="AS26" s="945"/>
      <c r="AT26" s="946"/>
      <c r="AU26" s="944" t="s">
        <v>351</v>
      </c>
      <c r="AV26" s="945"/>
      <c r="AW26" s="945"/>
      <c r="AX26" s="945"/>
      <c r="AY26" s="946"/>
      <c r="AZ26" s="944" t="s">
        <v>352</v>
      </c>
      <c r="BA26" s="945"/>
      <c r="BB26" s="945"/>
      <c r="BC26" s="945"/>
      <c r="BD26" s="946"/>
      <c r="BE26" s="944" t="s">
        <v>319</v>
      </c>
      <c r="BF26" s="945"/>
      <c r="BG26" s="945"/>
      <c r="BH26" s="945"/>
      <c r="BI26" s="960"/>
      <c r="BJ26" s="195"/>
      <c r="BK26" s="195"/>
      <c r="BL26" s="195"/>
      <c r="BM26" s="195"/>
      <c r="BN26" s="195"/>
      <c r="BO26" s="208"/>
      <c r="BP26" s="208"/>
      <c r="BQ26" s="205">
        <v>20</v>
      </c>
      <c r="BR26" s="206"/>
      <c r="BS26" s="957" t="s">
        <v>527</v>
      </c>
      <c r="BT26" s="958"/>
      <c r="BU26" s="958"/>
      <c r="BV26" s="958"/>
      <c r="BW26" s="958"/>
      <c r="BX26" s="958"/>
      <c r="BY26" s="958"/>
      <c r="BZ26" s="958"/>
      <c r="CA26" s="958"/>
      <c r="CB26" s="958"/>
      <c r="CC26" s="958"/>
      <c r="CD26" s="958"/>
      <c r="CE26" s="958"/>
      <c r="CF26" s="958"/>
      <c r="CG26" s="959"/>
      <c r="CH26" s="932">
        <v>72</v>
      </c>
      <c r="CI26" s="933"/>
      <c r="CJ26" s="933"/>
      <c r="CK26" s="933"/>
      <c r="CL26" s="934"/>
      <c r="CM26" s="932">
        <v>1983</v>
      </c>
      <c r="CN26" s="933"/>
      <c r="CO26" s="933"/>
      <c r="CP26" s="933"/>
      <c r="CQ26" s="934"/>
      <c r="CR26" s="932">
        <v>28</v>
      </c>
      <c r="CS26" s="933"/>
      <c r="CT26" s="933"/>
      <c r="CU26" s="933"/>
      <c r="CV26" s="934"/>
      <c r="CW26" s="932" t="s">
        <v>453</v>
      </c>
      <c r="CX26" s="933"/>
      <c r="CY26" s="933"/>
      <c r="CZ26" s="933"/>
      <c r="DA26" s="934"/>
      <c r="DB26" s="932" t="s">
        <v>453</v>
      </c>
      <c r="DC26" s="933"/>
      <c r="DD26" s="933"/>
      <c r="DE26" s="933"/>
      <c r="DF26" s="934"/>
      <c r="DG26" s="932" t="s">
        <v>453</v>
      </c>
      <c r="DH26" s="933"/>
      <c r="DI26" s="933"/>
      <c r="DJ26" s="933"/>
      <c r="DK26" s="934"/>
      <c r="DL26" s="932" t="s">
        <v>453</v>
      </c>
      <c r="DM26" s="933"/>
      <c r="DN26" s="933"/>
      <c r="DO26" s="933"/>
      <c r="DP26" s="934"/>
      <c r="DQ26" s="932" t="s">
        <v>453</v>
      </c>
      <c r="DR26" s="933"/>
      <c r="DS26" s="933"/>
      <c r="DT26" s="933"/>
      <c r="DU26" s="934"/>
      <c r="DV26" s="935"/>
      <c r="DW26" s="936"/>
      <c r="DX26" s="936"/>
      <c r="DY26" s="936"/>
      <c r="DZ26" s="937"/>
      <c r="EA26" s="189"/>
    </row>
    <row r="27" spans="1:131" s="190" customFormat="1" ht="26.25" customHeight="1" thickBot="1" x14ac:dyDescent="0.25">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t="s">
        <v>540</v>
      </c>
      <c r="BS27" s="957" t="s">
        <v>528</v>
      </c>
      <c r="BT27" s="958"/>
      <c r="BU27" s="958"/>
      <c r="BV27" s="958"/>
      <c r="BW27" s="958"/>
      <c r="BX27" s="958"/>
      <c r="BY27" s="958"/>
      <c r="BZ27" s="958"/>
      <c r="CA27" s="958"/>
      <c r="CB27" s="958"/>
      <c r="CC27" s="958"/>
      <c r="CD27" s="958"/>
      <c r="CE27" s="958"/>
      <c r="CF27" s="958"/>
      <c r="CG27" s="959"/>
      <c r="CH27" s="932">
        <v>3</v>
      </c>
      <c r="CI27" s="933"/>
      <c r="CJ27" s="933"/>
      <c r="CK27" s="933"/>
      <c r="CL27" s="934"/>
      <c r="CM27" s="932">
        <v>9981</v>
      </c>
      <c r="CN27" s="933"/>
      <c r="CO27" s="933"/>
      <c r="CP27" s="933"/>
      <c r="CQ27" s="934"/>
      <c r="CR27" s="932">
        <v>8309</v>
      </c>
      <c r="CS27" s="933"/>
      <c r="CT27" s="933"/>
      <c r="CU27" s="933"/>
      <c r="CV27" s="934"/>
      <c r="CW27" s="932" t="s">
        <v>453</v>
      </c>
      <c r="CX27" s="933"/>
      <c r="CY27" s="933"/>
      <c r="CZ27" s="933"/>
      <c r="DA27" s="934"/>
      <c r="DB27" s="932">
        <v>966</v>
      </c>
      <c r="DC27" s="933"/>
      <c r="DD27" s="933"/>
      <c r="DE27" s="933"/>
      <c r="DF27" s="934"/>
      <c r="DG27" s="932">
        <v>2867</v>
      </c>
      <c r="DH27" s="933"/>
      <c r="DI27" s="933"/>
      <c r="DJ27" s="933"/>
      <c r="DK27" s="934"/>
      <c r="DL27" s="932" t="s">
        <v>453</v>
      </c>
      <c r="DM27" s="933"/>
      <c r="DN27" s="933"/>
      <c r="DO27" s="933"/>
      <c r="DP27" s="934"/>
      <c r="DQ27" s="932" t="s">
        <v>453</v>
      </c>
      <c r="DR27" s="933"/>
      <c r="DS27" s="933"/>
      <c r="DT27" s="933"/>
      <c r="DU27" s="934"/>
      <c r="DV27" s="935"/>
      <c r="DW27" s="936"/>
      <c r="DX27" s="936"/>
      <c r="DY27" s="936"/>
      <c r="DZ27" s="937"/>
      <c r="EA27" s="189"/>
    </row>
    <row r="28" spans="1:131" s="190" customFormat="1" ht="26.25" customHeight="1" thickTop="1" x14ac:dyDescent="0.2">
      <c r="A28" s="209">
        <v>1</v>
      </c>
      <c r="B28" s="999" t="s">
        <v>353</v>
      </c>
      <c r="C28" s="1000"/>
      <c r="D28" s="1000"/>
      <c r="E28" s="1000"/>
      <c r="F28" s="1000"/>
      <c r="G28" s="1000"/>
      <c r="H28" s="1000"/>
      <c r="I28" s="1000"/>
      <c r="J28" s="1000"/>
      <c r="K28" s="1000"/>
      <c r="L28" s="1000"/>
      <c r="M28" s="1000"/>
      <c r="N28" s="1000"/>
      <c r="O28" s="1000"/>
      <c r="P28" s="1001"/>
      <c r="Q28" s="1002">
        <v>12486</v>
      </c>
      <c r="R28" s="1003"/>
      <c r="S28" s="1003"/>
      <c r="T28" s="1003"/>
      <c r="U28" s="1003"/>
      <c r="V28" s="1003">
        <v>11927</v>
      </c>
      <c r="W28" s="1003"/>
      <c r="X28" s="1003"/>
      <c r="Y28" s="1003"/>
      <c r="Z28" s="1003"/>
      <c r="AA28" s="1003">
        <v>558</v>
      </c>
      <c r="AB28" s="1003"/>
      <c r="AC28" s="1003"/>
      <c r="AD28" s="1003"/>
      <c r="AE28" s="1004"/>
      <c r="AF28" s="1005">
        <v>558</v>
      </c>
      <c r="AG28" s="1003"/>
      <c r="AH28" s="1003"/>
      <c r="AI28" s="1003"/>
      <c r="AJ28" s="1006"/>
      <c r="AK28" s="1007">
        <v>625</v>
      </c>
      <c r="AL28" s="995"/>
      <c r="AM28" s="995"/>
      <c r="AN28" s="995"/>
      <c r="AO28" s="995"/>
      <c r="AP28" s="995" t="s">
        <v>453</v>
      </c>
      <c r="AQ28" s="995"/>
      <c r="AR28" s="995"/>
      <c r="AS28" s="995"/>
      <c r="AT28" s="995"/>
      <c r="AU28" s="995" t="s">
        <v>453</v>
      </c>
      <c r="AV28" s="995"/>
      <c r="AW28" s="995"/>
      <c r="AX28" s="995"/>
      <c r="AY28" s="995"/>
      <c r="AZ28" s="996"/>
      <c r="BA28" s="996"/>
      <c r="BB28" s="996"/>
      <c r="BC28" s="996"/>
      <c r="BD28" s="996"/>
      <c r="BE28" s="997"/>
      <c r="BF28" s="997"/>
      <c r="BG28" s="997"/>
      <c r="BH28" s="997"/>
      <c r="BI28" s="998"/>
      <c r="BJ28" s="195"/>
      <c r="BK28" s="195"/>
      <c r="BL28" s="195"/>
      <c r="BM28" s="195"/>
      <c r="BN28" s="195"/>
      <c r="BO28" s="208"/>
      <c r="BP28" s="208"/>
      <c r="BQ28" s="205">
        <v>22</v>
      </c>
      <c r="BR28" s="206"/>
      <c r="BS28" s="957" t="s">
        <v>529</v>
      </c>
      <c r="BT28" s="958"/>
      <c r="BU28" s="958"/>
      <c r="BV28" s="958"/>
      <c r="BW28" s="958"/>
      <c r="BX28" s="958"/>
      <c r="BY28" s="958"/>
      <c r="BZ28" s="958"/>
      <c r="CA28" s="958"/>
      <c r="CB28" s="958"/>
      <c r="CC28" s="958"/>
      <c r="CD28" s="958"/>
      <c r="CE28" s="958"/>
      <c r="CF28" s="958"/>
      <c r="CG28" s="959"/>
      <c r="CH28" s="932">
        <v>373</v>
      </c>
      <c r="CI28" s="933"/>
      <c r="CJ28" s="933"/>
      <c r="CK28" s="933"/>
      <c r="CL28" s="934"/>
      <c r="CM28" s="932">
        <v>1581</v>
      </c>
      <c r="CN28" s="933"/>
      <c r="CO28" s="933"/>
      <c r="CP28" s="933"/>
      <c r="CQ28" s="934"/>
      <c r="CR28" s="932">
        <v>150</v>
      </c>
      <c r="CS28" s="933"/>
      <c r="CT28" s="933"/>
      <c r="CU28" s="933"/>
      <c r="CV28" s="934"/>
      <c r="CW28" s="932" t="s">
        <v>453</v>
      </c>
      <c r="CX28" s="933"/>
      <c r="CY28" s="933"/>
      <c r="CZ28" s="933"/>
      <c r="DA28" s="934"/>
      <c r="DB28" s="932">
        <v>320</v>
      </c>
      <c r="DC28" s="933"/>
      <c r="DD28" s="933"/>
      <c r="DE28" s="933"/>
      <c r="DF28" s="934"/>
      <c r="DG28" s="932" t="s">
        <v>453</v>
      </c>
      <c r="DH28" s="933"/>
      <c r="DI28" s="933"/>
      <c r="DJ28" s="933"/>
      <c r="DK28" s="934"/>
      <c r="DL28" s="932" t="s">
        <v>453</v>
      </c>
      <c r="DM28" s="933"/>
      <c r="DN28" s="933"/>
      <c r="DO28" s="933"/>
      <c r="DP28" s="934"/>
      <c r="DQ28" s="932" t="s">
        <v>453</v>
      </c>
      <c r="DR28" s="933"/>
      <c r="DS28" s="933"/>
      <c r="DT28" s="933"/>
      <c r="DU28" s="934"/>
      <c r="DV28" s="935"/>
      <c r="DW28" s="936"/>
      <c r="DX28" s="936"/>
      <c r="DY28" s="936"/>
      <c r="DZ28" s="937"/>
      <c r="EA28" s="189"/>
    </row>
    <row r="29" spans="1:131" s="190" customFormat="1" ht="26.25" customHeight="1" x14ac:dyDescent="0.2">
      <c r="A29" s="209">
        <v>2</v>
      </c>
      <c r="B29" s="986" t="s">
        <v>354</v>
      </c>
      <c r="C29" s="987"/>
      <c r="D29" s="987"/>
      <c r="E29" s="987"/>
      <c r="F29" s="987"/>
      <c r="G29" s="987"/>
      <c r="H29" s="987"/>
      <c r="I29" s="987"/>
      <c r="J29" s="987"/>
      <c r="K29" s="987"/>
      <c r="L29" s="987"/>
      <c r="M29" s="987"/>
      <c r="N29" s="987"/>
      <c r="O29" s="987"/>
      <c r="P29" s="988"/>
      <c r="Q29" s="993">
        <v>2374</v>
      </c>
      <c r="R29" s="990"/>
      <c r="S29" s="990"/>
      <c r="T29" s="990"/>
      <c r="U29" s="990"/>
      <c r="V29" s="990">
        <v>2270</v>
      </c>
      <c r="W29" s="990"/>
      <c r="X29" s="990"/>
      <c r="Y29" s="990"/>
      <c r="Z29" s="990"/>
      <c r="AA29" s="990">
        <v>103</v>
      </c>
      <c r="AB29" s="990"/>
      <c r="AC29" s="990"/>
      <c r="AD29" s="990"/>
      <c r="AE29" s="994"/>
      <c r="AF29" s="989">
        <v>103</v>
      </c>
      <c r="AG29" s="990"/>
      <c r="AH29" s="990"/>
      <c r="AI29" s="990"/>
      <c r="AJ29" s="991"/>
      <c r="AK29" s="923">
        <v>927</v>
      </c>
      <c r="AL29" s="914"/>
      <c r="AM29" s="914"/>
      <c r="AN29" s="914"/>
      <c r="AO29" s="914"/>
      <c r="AP29" s="914">
        <v>4580</v>
      </c>
      <c r="AQ29" s="914"/>
      <c r="AR29" s="914"/>
      <c r="AS29" s="914"/>
      <c r="AT29" s="914"/>
      <c r="AU29" s="914">
        <v>4580</v>
      </c>
      <c r="AV29" s="914"/>
      <c r="AW29" s="914"/>
      <c r="AX29" s="914"/>
      <c r="AY29" s="914"/>
      <c r="AZ29" s="992"/>
      <c r="BA29" s="992"/>
      <c r="BB29" s="992"/>
      <c r="BC29" s="992"/>
      <c r="BD29" s="992"/>
      <c r="BE29" s="984"/>
      <c r="BF29" s="984"/>
      <c r="BG29" s="984"/>
      <c r="BH29" s="984"/>
      <c r="BI29" s="985"/>
      <c r="BJ29" s="195"/>
      <c r="BK29" s="195"/>
      <c r="BL29" s="195"/>
      <c r="BM29" s="195"/>
      <c r="BN29" s="195"/>
      <c r="BO29" s="208"/>
      <c r="BP29" s="208"/>
      <c r="BQ29" s="205">
        <v>23</v>
      </c>
      <c r="BR29" s="206"/>
      <c r="BS29" s="957" t="s">
        <v>530</v>
      </c>
      <c r="BT29" s="958"/>
      <c r="BU29" s="958"/>
      <c r="BV29" s="958"/>
      <c r="BW29" s="958"/>
      <c r="BX29" s="958"/>
      <c r="BY29" s="958"/>
      <c r="BZ29" s="958"/>
      <c r="CA29" s="958"/>
      <c r="CB29" s="958"/>
      <c r="CC29" s="958"/>
      <c r="CD29" s="958"/>
      <c r="CE29" s="958"/>
      <c r="CF29" s="958"/>
      <c r="CG29" s="959"/>
      <c r="CH29" s="932">
        <v>212</v>
      </c>
      <c r="CI29" s="933"/>
      <c r="CJ29" s="933"/>
      <c r="CK29" s="933"/>
      <c r="CL29" s="934"/>
      <c r="CM29" s="932">
        <v>4276</v>
      </c>
      <c r="CN29" s="933"/>
      <c r="CO29" s="933"/>
      <c r="CP29" s="933"/>
      <c r="CQ29" s="934"/>
      <c r="CR29" s="932">
        <v>1561</v>
      </c>
      <c r="CS29" s="933"/>
      <c r="CT29" s="933"/>
      <c r="CU29" s="933"/>
      <c r="CV29" s="934"/>
      <c r="CW29" s="932" t="s">
        <v>453</v>
      </c>
      <c r="CX29" s="933"/>
      <c r="CY29" s="933"/>
      <c r="CZ29" s="933"/>
      <c r="DA29" s="934"/>
      <c r="DB29" s="932" t="s">
        <v>453</v>
      </c>
      <c r="DC29" s="933"/>
      <c r="DD29" s="933"/>
      <c r="DE29" s="933"/>
      <c r="DF29" s="934"/>
      <c r="DG29" s="932" t="s">
        <v>453</v>
      </c>
      <c r="DH29" s="933"/>
      <c r="DI29" s="933"/>
      <c r="DJ29" s="933"/>
      <c r="DK29" s="934"/>
      <c r="DL29" s="932" t="s">
        <v>453</v>
      </c>
      <c r="DM29" s="933"/>
      <c r="DN29" s="933"/>
      <c r="DO29" s="933"/>
      <c r="DP29" s="934"/>
      <c r="DQ29" s="932" t="s">
        <v>453</v>
      </c>
      <c r="DR29" s="933"/>
      <c r="DS29" s="933"/>
      <c r="DT29" s="933"/>
      <c r="DU29" s="934"/>
      <c r="DV29" s="935"/>
      <c r="DW29" s="936"/>
      <c r="DX29" s="936"/>
      <c r="DY29" s="936"/>
      <c r="DZ29" s="937"/>
      <c r="EA29" s="189"/>
    </row>
    <row r="30" spans="1:131" s="190" customFormat="1" ht="26.25" customHeight="1" x14ac:dyDescent="0.2">
      <c r="A30" s="209">
        <v>3</v>
      </c>
      <c r="B30" s="986" t="s">
        <v>355</v>
      </c>
      <c r="C30" s="987"/>
      <c r="D30" s="987"/>
      <c r="E30" s="987"/>
      <c r="F30" s="987"/>
      <c r="G30" s="987"/>
      <c r="H30" s="987"/>
      <c r="I30" s="987"/>
      <c r="J30" s="987"/>
      <c r="K30" s="987"/>
      <c r="L30" s="987"/>
      <c r="M30" s="987"/>
      <c r="N30" s="987"/>
      <c r="O30" s="987"/>
      <c r="P30" s="988"/>
      <c r="Q30" s="993">
        <v>16893</v>
      </c>
      <c r="R30" s="990"/>
      <c r="S30" s="990"/>
      <c r="T30" s="990"/>
      <c r="U30" s="990"/>
      <c r="V30" s="990">
        <v>14066</v>
      </c>
      <c r="W30" s="990"/>
      <c r="X30" s="990"/>
      <c r="Y30" s="990"/>
      <c r="Z30" s="990"/>
      <c r="AA30" s="990">
        <v>2827</v>
      </c>
      <c r="AB30" s="990"/>
      <c r="AC30" s="990"/>
      <c r="AD30" s="990"/>
      <c r="AE30" s="994"/>
      <c r="AF30" s="989">
        <v>13925</v>
      </c>
      <c r="AG30" s="990"/>
      <c r="AH30" s="990"/>
      <c r="AI30" s="990"/>
      <c r="AJ30" s="991"/>
      <c r="AK30" s="923">
        <v>3179</v>
      </c>
      <c r="AL30" s="914"/>
      <c r="AM30" s="914"/>
      <c r="AN30" s="914"/>
      <c r="AO30" s="914"/>
      <c r="AP30" s="914">
        <v>53635</v>
      </c>
      <c r="AQ30" s="914"/>
      <c r="AR30" s="914"/>
      <c r="AS30" s="914"/>
      <c r="AT30" s="914"/>
      <c r="AU30" s="914">
        <v>7241</v>
      </c>
      <c r="AV30" s="914"/>
      <c r="AW30" s="914"/>
      <c r="AX30" s="914"/>
      <c r="AY30" s="914"/>
      <c r="AZ30" s="992"/>
      <c r="BA30" s="992"/>
      <c r="BB30" s="992"/>
      <c r="BC30" s="992"/>
      <c r="BD30" s="992"/>
      <c r="BE30" s="984" t="s">
        <v>356</v>
      </c>
      <c r="BF30" s="984"/>
      <c r="BG30" s="984"/>
      <c r="BH30" s="984"/>
      <c r="BI30" s="985"/>
      <c r="BJ30" s="195"/>
      <c r="BK30" s="195"/>
      <c r="BL30" s="195"/>
      <c r="BM30" s="195"/>
      <c r="BN30" s="195"/>
      <c r="BO30" s="208"/>
      <c r="BP30" s="208"/>
      <c r="BQ30" s="205">
        <v>24</v>
      </c>
      <c r="BR30" s="206" t="s">
        <v>540</v>
      </c>
      <c r="BS30" s="957" t="s">
        <v>531</v>
      </c>
      <c r="BT30" s="958"/>
      <c r="BU30" s="958"/>
      <c r="BV30" s="958"/>
      <c r="BW30" s="958"/>
      <c r="BX30" s="958"/>
      <c r="BY30" s="958"/>
      <c r="BZ30" s="958"/>
      <c r="CA30" s="958"/>
      <c r="CB30" s="958"/>
      <c r="CC30" s="958"/>
      <c r="CD30" s="958"/>
      <c r="CE30" s="958"/>
      <c r="CF30" s="958"/>
      <c r="CG30" s="959"/>
      <c r="CH30" s="932">
        <v>718</v>
      </c>
      <c r="CI30" s="933"/>
      <c r="CJ30" s="933"/>
      <c r="CK30" s="933"/>
      <c r="CL30" s="934"/>
      <c r="CM30" s="932">
        <v>2594</v>
      </c>
      <c r="CN30" s="933"/>
      <c r="CO30" s="933"/>
      <c r="CP30" s="933"/>
      <c r="CQ30" s="934"/>
      <c r="CR30" s="932">
        <v>30</v>
      </c>
      <c r="CS30" s="933"/>
      <c r="CT30" s="933"/>
      <c r="CU30" s="933"/>
      <c r="CV30" s="934"/>
      <c r="CW30" s="932" t="s">
        <v>453</v>
      </c>
      <c r="CX30" s="933"/>
      <c r="CY30" s="933"/>
      <c r="CZ30" s="933"/>
      <c r="DA30" s="934"/>
      <c r="DB30" s="932">
        <v>10638</v>
      </c>
      <c r="DC30" s="933"/>
      <c r="DD30" s="933"/>
      <c r="DE30" s="933"/>
      <c r="DF30" s="934"/>
      <c r="DG30" s="932">
        <v>197</v>
      </c>
      <c r="DH30" s="933"/>
      <c r="DI30" s="933"/>
      <c r="DJ30" s="933"/>
      <c r="DK30" s="934"/>
      <c r="DL30" s="932" t="s">
        <v>453</v>
      </c>
      <c r="DM30" s="933"/>
      <c r="DN30" s="933"/>
      <c r="DO30" s="933"/>
      <c r="DP30" s="934"/>
      <c r="DQ30" s="932" t="s">
        <v>453</v>
      </c>
      <c r="DR30" s="933"/>
      <c r="DS30" s="933"/>
      <c r="DT30" s="933"/>
      <c r="DU30" s="934"/>
      <c r="DV30" s="935"/>
      <c r="DW30" s="936"/>
      <c r="DX30" s="936"/>
      <c r="DY30" s="936"/>
      <c r="DZ30" s="937"/>
      <c r="EA30" s="189"/>
    </row>
    <row r="31" spans="1:131" s="190" customFormat="1" ht="26.25" customHeight="1" x14ac:dyDescent="0.2">
      <c r="A31" s="209">
        <v>4</v>
      </c>
      <c r="B31" s="986" t="s">
        <v>357</v>
      </c>
      <c r="C31" s="987"/>
      <c r="D31" s="987"/>
      <c r="E31" s="987"/>
      <c r="F31" s="987"/>
      <c r="G31" s="987"/>
      <c r="H31" s="987"/>
      <c r="I31" s="987"/>
      <c r="J31" s="987"/>
      <c r="K31" s="987"/>
      <c r="L31" s="987"/>
      <c r="M31" s="987"/>
      <c r="N31" s="987"/>
      <c r="O31" s="987"/>
      <c r="P31" s="988"/>
      <c r="Q31" s="993">
        <v>14190</v>
      </c>
      <c r="R31" s="990"/>
      <c r="S31" s="990"/>
      <c r="T31" s="990"/>
      <c r="U31" s="990"/>
      <c r="V31" s="990">
        <v>9349</v>
      </c>
      <c r="W31" s="990"/>
      <c r="X31" s="990"/>
      <c r="Y31" s="990"/>
      <c r="Z31" s="990"/>
      <c r="AA31" s="990">
        <v>4841</v>
      </c>
      <c r="AB31" s="990"/>
      <c r="AC31" s="990"/>
      <c r="AD31" s="990"/>
      <c r="AE31" s="994"/>
      <c r="AF31" s="989">
        <v>14354</v>
      </c>
      <c r="AG31" s="990"/>
      <c r="AH31" s="990"/>
      <c r="AI31" s="990"/>
      <c r="AJ31" s="991"/>
      <c r="AK31" s="923">
        <v>460</v>
      </c>
      <c r="AL31" s="914"/>
      <c r="AM31" s="914"/>
      <c r="AN31" s="914"/>
      <c r="AO31" s="914"/>
      <c r="AP31" s="914">
        <v>41530</v>
      </c>
      <c r="AQ31" s="914"/>
      <c r="AR31" s="914"/>
      <c r="AS31" s="914"/>
      <c r="AT31" s="914"/>
      <c r="AU31" s="914" t="s">
        <v>453</v>
      </c>
      <c r="AV31" s="914"/>
      <c r="AW31" s="914"/>
      <c r="AX31" s="914"/>
      <c r="AY31" s="914"/>
      <c r="AZ31" s="992"/>
      <c r="BA31" s="992"/>
      <c r="BB31" s="992"/>
      <c r="BC31" s="992"/>
      <c r="BD31" s="992"/>
      <c r="BE31" s="984" t="s">
        <v>356</v>
      </c>
      <c r="BF31" s="984"/>
      <c r="BG31" s="984"/>
      <c r="BH31" s="984"/>
      <c r="BI31" s="985"/>
      <c r="BJ31" s="195"/>
      <c r="BK31" s="195"/>
      <c r="BL31" s="195"/>
      <c r="BM31" s="195"/>
      <c r="BN31" s="195"/>
      <c r="BO31" s="208"/>
      <c r="BP31" s="208"/>
      <c r="BQ31" s="205">
        <v>25</v>
      </c>
      <c r="BR31" s="206"/>
      <c r="BS31" s="957" t="s">
        <v>532</v>
      </c>
      <c r="BT31" s="958"/>
      <c r="BU31" s="958"/>
      <c r="BV31" s="958"/>
      <c r="BW31" s="958"/>
      <c r="BX31" s="958"/>
      <c r="BY31" s="958"/>
      <c r="BZ31" s="958"/>
      <c r="CA31" s="958"/>
      <c r="CB31" s="958"/>
      <c r="CC31" s="958"/>
      <c r="CD31" s="958"/>
      <c r="CE31" s="958"/>
      <c r="CF31" s="958"/>
      <c r="CG31" s="959"/>
      <c r="CH31" s="932" t="s">
        <v>453</v>
      </c>
      <c r="CI31" s="933"/>
      <c r="CJ31" s="933"/>
      <c r="CK31" s="933"/>
      <c r="CL31" s="934"/>
      <c r="CM31" s="932" t="s">
        <v>453</v>
      </c>
      <c r="CN31" s="933"/>
      <c r="CO31" s="933"/>
      <c r="CP31" s="933"/>
      <c r="CQ31" s="934"/>
      <c r="CR31" s="932">
        <v>5</v>
      </c>
      <c r="CS31" s="933"/>
      <c r="CT31" s="933"/>
      <c r="CU31" s="933"/>
      <c r="CV31" s="934"/>
      <c r="CW31" s="932" t="s">
        <v>453</v>
      </c>
      <c r="CX31" s="933"/>
      <c r="CY31" s="933"/>
      <c r="CZ31" s="933"/>
      <c r="DA31" s="934"/>
      <c r="DB31" s="932" t="s">
        <v>453</v>
      </c>
      <c r="DC31" s="933"/>
      <c r="DD31" s="933"/>
      <c r="DE31" s="933"/>
      <c r="DF31" s="934"/>
      <c r="DG31" s="932" t="s">
        <v>453</v>
      </c>
      <c r="DH31" s="933"/>
      <c r="DI31" s="933"/>
      <c r="DJ31" s="933"/>
      <c r="DK31" s="934"/>
      <c r="DL31" s="932" t="s">
        <v>453</v>
      </c>
      <c r="DM31" s="933"/>
      <c r="DN31" s="933"/>
      <c r="DO31" s="933"/>
      <c r="DP31" s="934"/>
      <c r="DQ31" s="932" t="s">
        <v>453</v>
      </c>
      <c r="DR31" s="933"/>
      <c r="DS31" s="933"/>
      <c r="DT31" s="933"/>
      <c r="DU31" s="934"/>
      <c r="DV31" s="935" t="s">
        <v>539</v>
      </c>
      <c r="DW31" s="936"/>
      <c r="DX31" s="936"/>
      <c r="DY31" s="936"/>
      <c r="DZ31" s="937"/>
      <c r="EA31" s="189"/>
    </row>
    <row r="32" spans="1:131" s="190" customFormat="1" ht="26.25" customHeight="1" x14ac:dyDescent="0.2">
      <c r="A32" s="209">
        <v>5</v>
      </c>
      <c r="B32" s="986" t="s">
        <v>358</v>
      </c>
      <c r="C32" s="987"/>
      <c r="D32" s="987"/>
      <c r="E32" s="987"/>
      <c r="F32" s="987"/>
      <c r="G32" s="987"/>
      <c r="H32" s="987"/>
      <c r="I32" s="987"/>
      <c r="J32" s="987"/>
      <c r="K32" s="987"/>
      <c r="L32" s="987"/>
      <c r="M32" s="987"/>
      <c r="N32" s="987"/>
      <c r="O32" s="987"/>
      <c r="P32" s="988"/>
      <c r="Q32" s="993">
        <v>23376</v>
      </c>
      <c r="R32" s="990"/>
      <c r="S32" s="990"/>
      <c r="T32" s="990"/>
      <c r="U32" s="990"/>
      <c r="V32" s="990">
        <v>22966</v>
      </c>
      <c r="W32" s="990"/>
      <c r="X32" s="990"/>
      <c r="Y32" s="990"/>
      <c r="Z32" s="990"/>
      <c r="AA32" s="990">
        <v>410</v>
      </c>
      <c r="AB32" s="990"/>
      <c r="AC32" s="990"/>
      <c r="AD32" s="990"/>
      <c r="AE32" s="994"/>
      <c r="AF32" s="989">
        <v>7281</v>
      </c>
      <c r="AG32" s="990"/>
      <c r="AH32" s="990"/>
      <c r="AI32" s="990"/>
      <c r="AJ32" s="991"/>
      <c r="AK32" s="923">
        <v>4734</v>
      </c>
      <c r="AL32" s="914"/>
      <c r="AM32" s="914"/>
      <c r="AN32" s="914"/>
      <c r="AO32" s="914"/>
      <c r="AP32" s="914">
        <v>13884</v>
      </c>
      <c r="AQ32" s="914"/>
      <c r="AR32" s="914"/>
      <c r="AS32" s="914"/>
      <c r="AT32" s="914"/>
      <c r="AU32" s="914">
        <v>7275</v>
      </c>
      <c r="AV32" s="914"/>
      <c r="AW32" s="914"/>
      <c r="AX32" s="914"/>
      <c r="AY32" s="914"/>
      <c r="AZ32" s="992"/>
      <c r="BA32" s="992"/>
      <c r="BB32" s="992"/>
      <c r="BC32" s="992"/>
      <c r="BD32" s="992"/>
      <c r="BE32" s="984" t="s">
        <v>356</v>
      </c>
      <c r="BF32" s="984"/>
      <c r="BG32" s="984"/>
      <c r="BH32" s="984"/>
      <c r="BI32" s="985"/>
      <c r="BJ32" s="195"/>
      <c r="BK32" s="195"/>
      <c r="BL32" s="195"/>
      <c r="BM32" s="195"/>
      <c r="BN32" s="195"/>
      <c r="BO32" s="208"/>
      <c r="BP32" s="208"/>
      <c r="BQ32" s="205">
        <v>26</v>
      </c>
      <c r="BR32" s="206"/>
      <c r="BS32" s="957" t="s">
        <v>533</v>
      </c>
      <c r="BT32" s="958"/>
      <c r="BU32" s="958"/>
      <c r="BV32" s="958"/>
      <c r="BW32" s="958"/>
      <c r="BX32" s="958"/>
      <c r="BY32" s="958"/>
      <c r="BZ32" s="958"/>
      <c r="CA32" s="958"/>
      <c r="CB32" s="958"/>
      <c r="CC32" s="958"/>
      <c r="CD32" s="958"/>
      <c r="CE32" s="958"/>
      <c r="CF32" s="958"/>
      <c r="CG32" s="959"/>
      <c r="CH32" s="932">
        <v>1</v>
      </c>
      <c r="CI32" s="933"/>
      <c r="CJ32" s="933"/>
      <c r="CK32" s="933"/>
      <c r="CL32" s="934"/>
      <c r="CM32" s="932">
        <v>124</v>
      </c>
      <c r="CN32" s="933"/>
      <c r="CO32" s="933"/>
      <c r="CP32" s="933"/>
      <c r="CQ32" s="934"/>
      <c r="CR32" s="932">
        <v>30</v>
      </c>
      <c r="CS32" s="933"/>
      <c r="CT32" s="933"/>
      <c r="CU32" s="933"/>
      <c r="CV32" s="934"/>
      <c r="CW32" s="932" t="s">
        <v>453</v>
      </c>
      <c r="CX32" s="933"/>
      <c r="CY32" s="933"/>
      <c r="CZ32" s="933"/>
      <c r="DA32" s="934"/>
      <c r="DB32" s="932" t="s">
        <v>453</v>
      </c>
      <c r="DC32" s="933"/>
      <c r="DD32" s="933"/>
      <c r="DE32" s="933"/>
      <c r="DF32" s="934"/>
      <c r="DG32" s="932" t="s">
        <v>453</v>
      </c>
      <c r="DH32" s="933"/>
      <c r="DI32" s="933"/>
      <c r="DJ32" s="933"/>
      <c r="DK32" s="934"/>
      <c r="DL32" s="932" t="s">
        <v>453</v>
      </c>
      <c r="DM32" s="933"/>
      <c r="DN32" s="933"/>
      <c r="DO32" s="933"/>
      <c r="DP32" s="934"/>
      <c r="DQ32" s="932" t="s">
        <v>453</v>
      </c>
      <c r="DR32" s="933"/>
      <c r="DS32" s="933"/>
      <c r="DT32" s="933"/>
      <c r="DU32" s="934"/>
      <c r="DV32" s="935"/>
      <c r="DW32" s="936"/>
      <c r="DX32" s="936"/>
      <c r="DY32" s="936"/>
      <c r="DZ32" s="937"/>
      <c r="EA32" s="189"/>
    </row>
    <row r="33" spans="1:131" s="190" customFormat="1" ht="26.25" customHeight="1" x14ac:dyDescent="0.2">
      <c r="A33" s="209">
        <v>6</v>
      </c>
      <c r="B33" s="986" t="s">
        <v>359</v>
      </c>
      <c r="C33" s="987"/>
      <c r="D33" s="987"/>
      <c r="E33" s="987"/>
      <c r="F33" s="987"/>
      <c r="G33" s="987"/>
      <c r="H33" s="987"/>
      <c r="I33" s="987"/>
      <c r="J33" s="987"/>
      <c r="K33" s="987"/>
      <c r="L33" s="987"/>
      <c r="M33" s="987"/>
      <c r="N33" s="987"/>
      <c r="O33" s="987"/>
      <c r="P33" s="988"/>
      <c r="Q33" s="993">
        <v>2701</v>
      </c>
      <c r="R33" s="990"/>
      <c r="S33" s="990"/>
      <c r="T33" s="990"/>
      <c r="U33" s="990"/>
      <c r="V33" s="990">
        <v>2375</v>
      </c>
      <c r="W33" s="990"/>
      <c r="X33" s="990"/>
      <c r="Y33" s="990"/>
      <c r="Z33" s="990"/>
      <c r="AA33" s="990">
        <v>326</v>
      </c>
      <c r="AB33" s="990"/>
      <c r="AC33" s="990"/>
      <c r="AD33" s="990"/>
      <c r="AE33" s="994"/>
      <c r="AF33" s="989">
        <v>6906</v>
      </c>
      <c r="AG33" s="990"/>
      <c r="AH33" s="990"/>
      <c r="AI33" s="990"/>
      <c r="AJ33" s="991"/>
      <c r="AK33" s="923" t="s">
        <v>453</v>
      </c>
      <c r="AL33" s="914"/>
      <c r="AM33" s="914"/>
      <c r="AN33" s="914"/>
      <c r="AO33" s="914"/>
      <c r="AP33" s="914">
        <v>5685</v>
      </c>
      <c r="AQ33" s="914"/>
      <c r="AR33" s="914"/>
      <c r="AS33" s="914"/>
      <c r="AT33" s="914"/>
      <c r="AU33" s="914" t="s">
        <v>453</v>
      </c>
      <c r="AV33" s="914"/>
      <c r="AW33" s="914"/>
      <c r="AX33" s="914"/>
      <c r="AY33" s="914"/>
      <c r="AZ33" s="992"/>
      <c r="BA33" s="992"/>
      <c r="BB33" s="992"/>
      <c r="BC33" s="992"/>
      <c r="BD33" s="992"/>
      <c r="BE33" s="984" t="s">
        <v>356</v>
      </c>
      <c r="BF33" s="984"/>
      <c r="BG33" s="984"/>
      <c r="BH33" s="984"/>
      <c r="BI33" s="985"/>
      <c r="BJ33" s="195"/>
      <c r="BK33" s="195"/>
      <c r="BL33" s="195"/>
      <c r="BM33" s="195"/>
      <c r="BN33" s="195"/>
      <c r="BO33" s="208"/>
      <c r="BP33" s="208"/>
      <c r="BQ33" s="205">
        <v>27</v>
      </c>
      <c r="BR33" s="206"/>
      <c r="BS33" s="957" t="s">
        <v>534</v>
      </c>
      <c r="BT33" s="958"/>
      <c r="BU33" s="958"/>
      <c r="BV33" s="958"/>
      <c r="BW33" s="958"/>
      <c r="BX33" s="958"/>
      <c r="BY33" s="958"/>
      <c r="BZ33" s="958"/>
      <c r="CA33" s="958"/>
      <c r="CB33" s="958"/>
      <c r="CC33" s="958"/>
      <c r="CD33" s="958"/>
      <c r="CE33" s="958"/>
      <c r="CF33" s="958"/>
      <c r="CG33" s="959"/>
      <c r="CH33" s="932">
        <v>0</v>
      </c>
      <c r="CI33" s="933"/>
      <c r="CJ33" s="933"/>
      <c r="CK33" s="933"/>
      <c r="CL33" s="934"/>
      <c r="CM33" s="932">
        <v>394</v>
      </c>
      <c r="CN33" s="933"/>
      <c r="CO33" s="933"/>
      <c r="CP33" s="933"/>
      <c r="CQ33" s="934"/>
      <c r="CR33" s="932">
        <v>10</v>
      </c>
      <c r="CS33" s="933"/>
      <c r="CT33" s="933"/>
      <c r="CU33" s="933"/>
      <c r="CV33" s="934"/>
      <c r="CW33" s="932" t="s">
        <v>453</v>
      </c>
      <c r="CX33" s="933"/>
      <c r="CY33" s="933"/>
      <c r="CZ33" s="933"/>
      <c r="DA33" s="934"/>
      <c r="DB33" s="932" t="s">
        <v>453</v>
      </c>
      <c r="DC33" s="933"/>
      <c r="DD33" s="933"/>
      <c r="DE33" s="933"/>
      <c r="DF33" s="934"/>
      <c r="DG33" s="932" t="s">
        <v>453</v>
      </c>
      <c r="DH33" s="933"/>
      <c r="DI33" s="933"/>
      <c r="DJ33" s="933"/>
      <c r="DK33" s="934"/>
      <c r="DL33" s="932" t="s">
        <v>453</v>
      </c>
      <c r="DM33" s="933"/>
      <c r="DN33" s="933"/>
      <c r="DO33" s="933"/>
      <c r="DP33" s="934"/>
      <c r="DQ33" s="932" t="s">
        <v>453</v>
      </c>
      <c r="DR33" s="933"/>
      <c r="DS33" s="933"/>
      <c r="DT33" s="933"/>
      <c r="DU33" s="934"/>
      <c r="DV33" s="935"/>
      <c r="DW33" s="936"/>
      <c r="DX33" s="936"/>
      <c r="DY33" s="936"/>
      <c r="DZ33" s="937"/>
      <c r="EA33" s="189"/>
    </row>
    <row r="34" spans="1:131" s="190" customFormat="1" ht="26.25" customHeight="1" x14ac:dyDescent="0.2">
      <c r="A34" s="209">
        <v>7</v>
      </c>
      <c r="B34" s="986" t="s">
        <v>360</v>
      </c>
      <c r="C34" s="987"/>
      <c r="D34" s="987"/>
      <c r="E34" s="987"/>
      <c r="F34" s="987"/>
      <c r="G34" s="987"/>
      <c r="H34" s="987"/>
      <c r="I34" s="987"/>
      <c r="J34" s="987"/>
      <c r="K34" s="987"/>
      <c r="L34" s="987"/>
      <c r="M34" s="987"/>
      <c r="N34" s="987"/>
      <c r="O34" s="987"/>
      <c r="P34" s="988"/>
      <c r="Q34" s="993">
        <v>9681</v>
      </c>
      <c r="R34" s="990"/>
      <c r="S34" s="990"/>
      <c r="T34" s="990"/>
      <c r="U34" s="990"/>
      <c r="V34" s="990">
        <v>9201</v>
      </c>
      <c r="W34" s="990"/>
      <c r="X34" s="990"/>
      <c r="Y34" s="990"/>
      <c r="Z34" s="990"/>
      <c r="AA34" s="990">
        <v>480</v>
      </c>
      <c r="AB34" s="990"/>
      <c r="AC34" s="990"/>
      <c r="AD34" s="990"/>
      <c r="AE34" s="994"/>
      <c r="AF34" s="989">
        <v>1446</v>
      </c>
      <c r="AG34" s="990"/>
      <c r="AH34" s="990"/>
      <c r="AI34" s="990"/>
      <c r="AJ34" s="991"/>
      <c r="AK34" s="923">
        <v>1789</v>
      </c>
      <c r="AL34" s="914"/>
      <c r="AM34" s="914"/>
      <c r="AN34" s="914"/>
      <c r="AO34" s="914"/>
      <c r="AP34" s="914">
        <v>37003</v>
      </c>
      <c r="AQ34" s="914"/>
      <c r="AR34" s="914"/>
      <c r="AS34" s="914"/>
      <c r="AT34" s="914"/>
      <c r="AU34" s="914">
        <v>25643</v>
      </c>
      <c r="AV34" s="914"/>
      <c r="AW34" s="914"/>
      <c r="AX34" s="914"/>
      <c r="AY34" s="914"/>
      <c r="AZ34" s="992"/>
      <c r="BA34" s="992"/>
      <c r="BB34" s="992"/>
      <c r="BC34" s="992"/>
      <c r="BD34" s="992"/>
      <c r="BE34" s="984" t="s">
        <v>356</v>
      </c>
      <c r="BF34" s="984"/>
      <c r="BG34" s="984"/>
      <c r="BH34" s="984"/>
      <c r="BI34" s="985"/>
      <c r="BJ34" s="195"/>
      <c r="BK34" s="195"/>
      <c r="BL34" s="195"/>
      <c r="BM34" s="195"/>
      <c r="BN34" s="195"/>
      <c r="BO34" s="208"/>
      <c r="BP34" s="208"/>
      <c r="BQ34" s="205">
        <v>28</v>
      </c>
      <c r="BR34" s="206"/>
      <c r="BS34" s="957" t="s">
        <v>535</v>
      </c>
      <c r="BT34" s="958"/>
      <c r="BU34" s="958"/>
      <c r="BV34" s="958"/>
      <c r="BW34" s="958"/>
      <c r="BX34" s="958"/>
      <c r="BY34" s="958"/>
      <c r="BZ34" s="958"/>
      <c r="CA34" s="958"/>
      <c r="CB34" s="958"/>
      <c r="CC34" s="958"/>
      <c r="CD34" s="958"/>
      <c r="CE34" s="958"/>
      <c r="CF34" s="958"/>
      <c r="CG34" s="959"/>
      <c r="CH34" s="932">
        <v>-1</v>
      </c>
      <c r="CI34" s="933"/>
      <c r="CJ34" s="933"/>
      <c r="CK34" s="933"/>
      <c r="CL34" s="934"/>
      <c r="CM34" s="932">
        <v>223</v>
      </c>
      <c r="CN34" s="933"/>
      <c r="CO34" s="933"/>
      <c r="CP34" s="933"/>
      <c r="CQ34" s="934"/>
      <c r="CR34" s="932">
        <v>35</v>
      </c>
      <c r="CS34" s="933"/>
      <c r="CT34" s="933"/>
      <c r="CU34" s="933"/>
      <c r="CV34" s="934"/>
      <c r="CW34" s="932">
        <v>245</v>
      </c>
      <c r="CX34" s="933"/>
      <c r="CY34" s="933"/>
      <c r="CZ34" s="933"/>
      <c r="DA34" s="934"/>
      <c r="DB34" s="932" t="s">
        <v>453</v>
      </c>
      <c r="DC34" s="933"/>
      <c r="DD34" s="933"/>
      <c r="DE34" s="933"/>
      <c r="DF34" s="934"/>
      <c r="DG34" s="932" t="s">
        <v>453</v>
      </c>
      <c r="DH34" s="933"/>
      <c r="DI34" s="933"/>
      <c r="DJ34" s="933"/>
      <c r="DK34" s="934"/>
      <c r="DL34" s="932" t="s">
        <v>453</v>
      </c>
      <c r="DM34" s="933"/>
      <c r="DN34" s="933"/>
      <c r="DO34" s="933"/>
      <c r="DP34" s="934"/>
      <c r="DQ34" s="932" t="s">
        <v>453</v>
      </c>
      <c r="DR34" s="933"/>
      <c r="DS34" s="933"/>
      <c r="DT34" s="933"/>
      <c r="DU34" s="934"/>
      <c r="DV34" s="935"/>
      <c r="DW34" s="936"/>
      <c r="DX34" s="936"/>
      <c r="DY34" s="936"/>
      <c r="DZ34" s="937"/>
      <c r="EA34" s="189"/>
    </row>
    <row r="35" spans="1:131" s="190" customFormat="1" ht="26.25" customHeight="1" x14ac:dyDescent="0.2">
      <c r="A35" s="209">
        <v>8</v>
      </c>
      <c r="B35" s="986" t="s">
        <v>361</v>
      </c>
      <c r="C35" s="987"/>
      <c r="D35" s="987"/>
      <c r="E35" s="987"/>
      <c r="F35" s="987"/>
      <c r="G35" s="987"/>
      <c r="H35" s="987"/>
      <c r="I35" s="987"/>
      <c r="J35" s="987"/>
      <c r="K35" s="987"/>
      <c r="L35" s="987"/>
      <c r="M35" s="987"/>
      <c r="N35" s="987"/>
      <c r="O35" s="987"/>
      <c r="P35" s="988"/>
      <c r="Q35" s="993">
        <v>1965</v>
      </c>
      <c r="R35" s="990"/>
      <c r="S35" s="990"/>
      <c r="T35" s="990"/>
      <c r="U35" s="990"/>
      <c r="V35" s="990">
        <v>1611</v>
      </c>
      <c r="W35" s="990"/>
      <c r="X35" s="990"/>
      <c r="Y35" s="990"/>
      <c r="Z35" s="990"/>
      <c r="AA35" s="990">
        <v>354</v>
      </c>
      <c r="AB35" s="990"/>
      <c r="AC35" s="990"/>
      <c r="AD35" s="990"/>
      <c r="AE35" s="994"/>
      <c r="AF35" s="989" t="s">
        <v>95</v>
      </c>
      <c r="AG35" s="990"/>
      <c r="AH35" s="990"/>
      <c r="AI35" s="990"/>
      <c r="AJ35" s="991"/>
      <c r="AK35" s="923" t="s">
        <v>453</v>
      </c>
      <c r="AL35" s="914"/>
      <c r="AM35" s="914"/>
      <c r="AN35" s="914"/>
      <c r="AO35" s="914"/>
      <c r="AP35" s="914">
        <v>6556</v>
      </c>
      <c r="AQ35" s="914"/>
      <c r="AR35" s="914"/>
      <c r="AS35" s="914"/>
      <c r="AT35" s="914"/>
      <c r="AU35" s="914" t="s">
        <v>453</v>
      </c>
      <c r="AV35" s="914"/>
      <c r="AW35" s="914"/>
      <c r="AX35" s="914"/>
      <c r="AY35" s="914"/>
      <c r="AZ35" s="992"/>
      <c r="BA35" s="992"/>
      <c r="BB35" s="992"/>
      <c r="BC35" s="992"/>
      <c r="BD35" s="992"/>
      <c r="BE35" s="984" t="s">
        <v>356</v>
      </c>
      <c r="BF35" s="984"/>
      <c r="BG35" s="984"/>
      <c r="BH35" s="984"/>
      <c r="BI35" s="985"/>
      <c r="BJ35" s="195"/>
      <c r="BK35" s="195"/>
      <c r="BL35" s="195"/>
      <c r="BM35" s="195"/>
      <c r="BN35" s="195"/>
      <c r="BO35" s="208"/>
      <c r="BP35" s="208"/>
      <c r="BQ35" s="205">
        <v>29</v>
      </c>
      <c r="BR35" s="206"/>
      <c r="BS35" s="957" t="s">
        <v>536</v>
      </c>
      <c r="BT35" s="958"/>
      <c r="BU35" s="958"/>
      <c r="BV35" s="958"/>
      <c r="BW35" s="958"/>
      <c r="BX35" s="958"/>
      <c r="BY35" s="958"/>
      <c r="BZ35" s="958"/>
      <c r="CA35" s="958"/>
      <c r="CB35" s="958"/>
      <c r="CC35" s="958"/>
      <c r="CD35" s="958"/>
      <c r="CE35" s="958"/>
      <c r="CF35" s="958"/>
      <c r="CG35" s="959"/>
      <c r="CH35" s="932">
        <v>-2</v>
      </c>
      <c r="CI35" s="933"/>
      <c r="CJ35" s="933"/>
      <c r="CK35" s="933"/>
      <c r="CL35" s="934"/>
      <c r="CM35" s="932">
        <v>895</v>
      </c>
      <c r="CN35" s="933"/>
      <c r="CO35" s="933"/>
      <c r="CP35" s="933"/>
      <c r="CQ35" s="934"/>
      <c r="CR35" s="932">
        <v>300</v>
      </c>
      <c r="CS35" s="933"/>
      <c r="CT35" s="933"/>
      <c r="CU35" s="933"/>
      <c r="CV35" s="934"/>
      <c r="CW35" s="932" t="s">
        <v>453</v>
      </c>
      <c r="CX35" s="933"/>
      <c r="CY35" s="933"/>
      <c r="CZ35" s="933"/>
      <c r="DA35" s="934"/>
      <c r="DB35" s="932" t="s">
        <v>453</v>
      </c>
      <c r="DC35" s="933"/>
      <c r="DD35" s="933"/>
      <c r="DE35" s="933"/>
      <c r="DF35" s="934"/>
      <c r="DG35" s="932" t="s">
        <v>453</v>
      </c>
      <c r="DH35" s="933"/>
      <c r="DI35" s="933"/>
      <c r="DJ35" s="933"/>
      <c r="DK35" s="934"/>
      <c r="DL35" s="932" t="s">
        <v>453</v>
      </c>
      <c r="DM35" s="933"/>
      <c r="DN35" s="933"/>
      <c r="DO35" s="933"/>
      <c r="DP35" s="934"/>
      <c r="DQ35" s="932" t="s">
        <v>453</v>
      </c>
      <c r="DR35" s="933"/>
      <c r="DS35" s="933"/>
      <c r="DT35" s="933"/>
      <c r="DU35" s="934"/>
      <c r="DV35" s="935"/>
      <c r="DW35" s="936"/>
      <c r="DX35" s="936"/>
      <c r="DY35" s="936"/>
      <c r="DZ35" s="937"/>
      <c r="EA35" s="189"/>
    </row>
    <row r="36" spans="1:131" s="190" customFormat="1" ht="26.25" customHeight="1" x14ac:dyDescent="0.2">
      <c r="A36" s="209">
        <v>9</v>
      </c>
      <c r="B36" s="986" t="s">
        <v>362</v>
      </c>
      <c r="C36" s="987"/>
      <c r="D36" s="987"/>
      <c r="E36" s="987"/>
      <c r="F36" s="987"/>
      <c r="G36" s="987"/>
      <c r="H36" s="987"/>
      <c r="I36" s="987"/>
      <c r="J36" s="987"/>
      <c r="K36" s="987"/>
      <c r="L36" s="987"/>
      <c r="M36" s="987"/>
      <c r="N36" s="987"/>
      <c r="O36" s="987"/>
      <c r="P36" s="988"/>
      <c r="Q36" s="993">
        <v>22460</v>
      </c>
      <c r="R36" s="990"/>
      <c r="S36" s="990"/>
      <c r="T36" s="990"/>
      <c r="U36" s="990"/>
      <c r="V36" s="990">
        <v>21340</v>
      </c>
      <c r="W36" s="990"/>
      <c r="X36" s="990"/>
      <c r="Y36" s="990"/>
      <c r="Z36" s="990"/>
      <c r="AA36" s="990">
        <v>1120</v>
      </c>
      <c r="AB36" s="990"/>
      <c r="AC36" s="990"/>
      <c r="AD36" s="990"/>
      <c r="AE36" s="994"/>
      <c r="AF36" s="989" t="s">
        <v>95</v>
      </c>
      <c r="AG36" s="990"/>
      <c r="AH36" s="990"/>
      <c r="AI36" s="990"/>
      <c r="AJ36" s="991"/>
      <c r="AK36" s="923">
        <v>13159</v>
      </c>
      <c r="AL36" s="914"/>
      <c r="AM36" s="914"/>
      <c r="AN36" s="914"/>
      <c r="AO36" s="914"/>
      <c r="AP36" s="914">
        <v>79020</v>
      </c>
      <c r="AQ36" s="914"/>
      <c r="AR36" s="914"/>
      <c r="AS36" s="914"/>
      <c r="AT36" s="914"/>
      <c r="AU36" s="914">
        <v>52110</v>
      </c>
      <c r="AV36" s="914"/>
      <c r="AW36" s="914"/>
      <c r="AX36" s="914"/>
      <c r="AY36" s="914"/>
      <c r="AZ36" s="992"/>
      <c r="BA36" s="992"/>
      <c r="BB36" s="992"/>
      <c r="BC36" s="992"/>
      <c r="BD36" s="992"/>
      <c r="BE36" s="984" t="s">
        <v>363</v>
      </c>
      <c r="BF36" s="984"/>
      <c r="BG36" s="984"/>
      <c r="BH36" s="984"/>
      <c r="BI36" s="985"/>
      <c r="BJ36" s="195"/>
      <c r="BK36" s="195"/>
      <c r="BL36" s="195"/>
      <c r="BM36" s="195"/>
      <c r="BN36" s="195"/>
      <c r="BO36" s="208"/>
      <c r="BP36" s="208"/>
      <c r="BQ36" s="205">
        <v>30</v>
      </c>
      <c r="BR36" s="206"/>
      <c r="BS36" s="957" t="s">
        <v>537</v>
      </c>
      <c r="BT36" s="958"/>
      <c r="BU36" s="958"/>
      <c r="BV36" s="958"/>
      <c r="BW36" s="958"/>
      <c r="BX36" s="958"/>
      <c r="BY36" s="958"/>
      <c r="BZ36" s="958"/>
      <c r="CA36" s="958"/>
      <c r="CB36" s="958"/>
      <c r="CC36" s="958"/>
      <c r="CD36" s="958"/>
      <c r="CE36" s="958"/>
      <c r="CF36" s="958"/>
      <c r="CG36" s="959"/>
      <c r="CH36" s="932">
        <v>3711</v>
      </c>
      <c r="CI36" s="933"/>
      <c r="CJ36" s="933"/>
      <c r="CK36" s="933"/>
      <c r="CL36" s="934"/>
      <c r="CM36" s="932">
        <v>171910</v>
      </c>
      <c r="CN36" s="933"/>
      <c r="CO36" s="933"/>
      <c r="CP36" s="933"/>
      <c r="CQ36" s="934"/>
      <c r="CR36" s="932">
        <v>33395</v>
      </c>
      <c r="CS36" s="933"/>
      <c r="CT36" s="933"/>
      <c r="CU36" s="933"/>
      <c r="CV36" s="934"/>
      <c r="CW36" s="932" t="s">
        <v>453</v>
      </c>
      <c r="CX36" s="933"/>
      <c r="CY36" s="933"/>
      <c r="CZ36" s="933"/>
      <c r="DA36" s="934"/>
      <c r="DB36" s="932">
        <v>86159</v>
      </c>
      <c r="DC36" s="933"/>
      <c r="DD36" s="933"/>
      <c r="DE36" s="933"/>
      <c r="DF36" s="934"/>
      <c r="DG36" s="932" t="s">
        <v>453</v>
      </c>
      <c r="DH36" s="933"/>
      <c r="DI36" s="933"/>
      <c r="DJ36" s="933"/>
      <c r="DK36" s="934"/>
      <c r="DL36" s="932" t="s">
        <v>453</v>
      </c>
      <c r="DM36" s="933"/>
      <c r="DN36" s="933"/>
      <c r="DO36" s="933"/>
      <c r="DP36" s="934"/>
      <c r="DQ36" s="932" t="s">
        <v>453</v>
      </c>
      <c r="DR36" s="933"/>
      <c r="DS36" s="933"/>
      <c r="DT36" s="933"/>
      <c r="DU36" s="934"/>
      <c r="DV36" s="935"/>
      <c r="DW36" s="936"/>
      <c r="DX36" s="936"/>
      <c r="DY36" s="936"/>
      <c r="DZ36" s="937"/>
      <c r="EA36" s="189"/>
    </row>
    <row r="37" spans="1:131" s="190" customFormat="1" ht="26.25" customHeight="1" x14ac:dyDescent="0.2">
      <c r="A37" s="209">
        <v>10</v>
      </c>
      <c r="B37" s="986" t="s">
        <v>364</v>
      </c>
      <c r="C37" s="987"/>
      <c r="D37" s="987"/>
      <c r="E37" s="987"/>
      <c r="F37" s="987"/>
      <c r="G37" s="987"/>
      <c r="H37" s="987"/>
      <c r="I37" s="987"/>
      <c r="J37" s="987"/>
      <c r="K37" s="987"/>
      <c r="L37" s="987"/>
      <c r="M37" s="987"/>
      <c r="N37" s="987"/>
      <c r="O37" s="987"/>
      <c r="P37" s="988"/>
      <c r="Q37" s="993">
        <v>26829</v>
      </c>
      <c r="R37" s="990"/>
      <c r="S37" s="990"/>
      <c r="T37" s="990"/>
      <c r="U37" s="990"/>
      <c r="V37" s="990">
        <v>25127</v>
      </c>
      <c r="W37" s="990"/>
      <c r="X37" s="990"/>
      <c r="Y37" s="990"/>
      <c r="Z37" s="990"/>
      <c r="AA37" s="990">
        <v>1702</v>
      </c>
      <c r="AB37" s="990"/>
      <c r="AC37" s="990"/>
      <c r="AD37" s="990"/>
      <c r="AE37" s="994"/>
      <c r="AF37" s="989" t="s">
        <v>95</v>
      </c>
      <c r="AG37" s="990"/>
      <c r="AH37" s="990"/>
      <c r="AI37" s="990"/>
      <c r="AJ37" s="991"/>
      <c r="AK37" s="923">
        <v>3031</v>
      </c>
      <c r="AL37" s="914"/>
      <c r="AM37" s="914"/>
      <c r="AN37" s="914"/>
      <c r="AO37" s="914"/>
      <c r="AP37" s="914">
        <v>179386</v>
      </c>
      <c r="AQ37" s="914"/>
      <c r="AR37" s="914"/>
      <c r="AS37" s="914"/>
      <c r="AT37" s="914"/>
      <c r="AU37" s="914">
        <v>69075</v>
      </c>
      <c r="AV37" s="914"/>
      <c r="AW37" s="914"/>
      <c r="AX37" s="914"/>
      <c r="AY37" s="914"/>
      <c r="AZ37" s="992"/>
      <c r="BA37" s="992"/>
      <c r="BB37" s="992"/>
      <c r="BC37" s="992"/>
      <c r="BD37" s="992"/>
      <c r="BE37" s="984" t="s">
        <v>363</v>
      </c>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2">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2">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2">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2">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2">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2">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2">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2">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2">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2">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2">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2">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2">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2">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2">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2">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2">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2">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2">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2">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2">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2">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2">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5">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2">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365</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5">
      <c r="A63" s="207" t="s">
        <v>341</v>
      </c>
      <c r="B63" s="887" t="s">
        <v>366</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44575</v>
      </c>
      <c r="AG63" s="902"/>
      <c r="AH63" s="902"/>
      <c r="AI63" s="902"/>
      <c r="AJ63" s="972"/>
      <c r="AK63" s="973"/>
      <c r="AL63" s="906"/>
      <c r="AM63" s="906"/>
      <c r="AN63" s="906"/>
      <c r="AO63" s="906"/>
      <c r="AP63" s="902">
        <v>421279</v>
      </c>
      <c r="AQ63" s="902"/>
      <c r="AR63" s="902"/>
      <c r="AS63" s="902"/>
      <c r="AT63" s="902"/>
      <c r="AU63" s="902">
        <v>165924</v>
      </c>
      <c r="AV63" s="902"/>
      <c r="AW63" s="902"/>
      <c r="AX63" s="902"/>
      <c r="AY63" s="902"/>
      <c r="AZ63" s="967"/>
      <c r="BA63" s="967"/>
      <c r="BB63" s="967"/>
      <c r="BC63" s="967"/>
      <c r="BD63" s="967"/>
      <c r="BE63" s="903"/>
      <c r="BF63" s="903"/>
      <c r="BG63" s="903"/>
      <c r="BH63" s="903"/>
      <c r="BI63" s="904"/>
      <c r="BJ63" s="968" t="s">
        <v>95</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5">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2">
      <c r="A66" s="938" t="s">
        <v>368</v>
      </c>
      <c r="B66" s="939"/>
      <c r="C66" s="939"/>
      <c r="D66" s="939"/>
      <c r="E66" s="939"/>
      <c r="F66" s="939"/>
      <c r="G66" s="939"/>
      <c r="H66" s="939"/>
      <c r="I66" s="939"/>
      <c r="J66" s="939"/>
      <c r="K66" s="939"/>
      <c r="L66" s="939"/>
      <c r="M66" s="939"/>
      <c r="N66" s="939"/>
      <c r="O66" s="939"/>
      <c r="P66" s="940"/>
      <c r="Q66" s="944" t="s">
        <v>345</v>
      </c>
      <c r="R66" s="945"/>
      <c r="S66" s="945"/>
      <c r="T66" s="945"/>
      <c r="U66" s="946"/>
      <c r="V66" s="944" t="s">
        <v>346</v>
      </c>
      <c r="W66" s="945"/>
      <c r="X66" s="945"/>
      <c r="Y66" s="945"/>
      <c r="Z66" s="946"/>
      <c r="AA66" s="944" t="s">
        <v>347</v>
      </c>
      <c r="AB66" s="945"/>
      <c r="AC66" s="945"/>
      <c r="AD66" s="945"/>
      <c r="AE66" s="946"/>
      <c r="AF66" s="950" t="s">
        <v>348</v>
      </c>
      <c r="AG66" s="951"/>
      <c r="AH66" s="951"/>
      <c r="AI66" s="951"/>
      <c r="AJ66" s="952"/>
      <c r="AK66" s="944" t="s">
        <v>349</v>
      </c>
      <c r="AL66" s="939"/>
      <c r="AM66" s="939"/>
      <c r="AN66" s="939"/>
      <c r="AO66" s="940"/>
      <c r="AP66" s="944" t="s">
        <v>350</v>
      </c>
      <c r="AQ66" s="945"/>
      <c r="AR66" s="945"/>
      <c r="AS66" s="945"/>
      <c r="AT66" s="946"/>
      <c r="AU66" s="944" t="s">
        <v>369</v>
      </c>
      <c r="AV66" s="945"/>
      <c r="AW66" s="945"/>
      <c r="AX66" s="945"/>
      <c r="AY66" s="946"/>
      <c r="AZ66" s="944" t="s">
        <v>319</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5">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2">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2">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2">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2">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2">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2">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2">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2">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2">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2">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2">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2">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2">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2">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2">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2">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2">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2">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2">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2">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5">
      <c r="A88" s="207" t="s">
        <v>341</v>
      </c>
      <c r="B88" s="887" t="s">
        <v>370</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87" t="s">
        <v>371</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48829</v>
      </c>
      <c r="CS102" s="894"/>
      <c r="CT102" s="894"/>
      <c r="CU102" s="894"/>
      <c r="CV102" s="895"/>
      <c r="CW102" s="893">
        <v>4418</v>
      </c>
      <c r="CX102" s="894"/>
      <c r="CY102" s="894"/>
      <c r="CZ102" s="894"/>
      <c r="DA102" s="895"/>
      <c r="DB102" s="893">
        <v>121989</v>
      </c>
      <c r="DC102" s="894"/>
      <c r="DD102" s="894"/>
      <c r="DE102" s="894"/>
      <c r="DF102" s="895"/>
      <c r="DG102" s="893">
        <v>3064</v>
      </c>
      <c r="DH102" s="894"/>
      <c r="DI102" s="894"/>
      <c r="DJ102" s="894"/>
      <c r="DK102" s="895"/>
      <c r="DL102" s="893">
        <v>21</v>
      </c>
      <c r="DM102" s="894"/>
      <c r="DN102" s="894"/>
      <c r="DO102" s="894"/>
      <c r="DP102" s="895"/>
      <c r="DQ102" s="893">
        <v>2</v>
      </c>
      <c r="DR102" s="894"/>
      <c r="DS102" s="894"/>
      <c r="DT102" s="894"/>
      <c r="DU102" s="895"/>
      <c r="DV102" s="876"/>
      <c r="DW102" s="877"/>
      <c r="DX102" s="877"/>
      <c r="DY102" s="877"/>
      <c r="DZ102" s="878"/>
      <c r="EA102" s="189"/>
    </row>
    <row r="103" spans="1:131" s="190" customFormat="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372</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373</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2">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2">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5">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2">
      <c r="A108" s="881" t="s">
        <v>376</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377</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2">
      <c r="A109" s="834"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379</v>
      </c>
      <c r="AB109" s="835"/>
      <c r="AC109" s="835"/>
      <c r="AD109" s="835"/>
      <c r="AE109" s="836"/>
      <c r="AF109" s="837" t="s">
        <v>275</v>
      </c>
      <c r="AG109" s="835"/>
      <c r="AH109" s="835"/>
      <c r="AI109" s="835"/>
      <c r="AJ109" s="836"/>
      <c r="AK109" s="837" t="s">
        <v>274</v>
      </c>
      <c r="AL109" s="835"/>
      <c r="AM109" s="835"/>
      <c r="AN109" s="835"/>
      <c r="AO109" s="836"/>
      <c r="AP109" s="837" t="s">
        <v>380</v>
      </c>
      <c r="AQ109" s="835"/>
      <c r="AR109" s="835"/>
      <c r="AS109" s="835"/>
      <c r="AT109" s="866"/>
      <c r="AU109" s="834"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379</v>
      </c>
      <c r="BR109" s="835"/>
      <c r="BS109" s="835"/>
      <c r="BT109" s="835"/>
      <c r="BU109" s="836"/>
      <c r="BV109" s="837" t="s">
        <v>275</v>
      </c>
      <c r="BW109" s="835"/>
      <c r="BX109" s="835"/>
      <c r="BY109" s="835"/>
      <c r="BZ109" s="836"/>
      <c r="CA109" s="837" t="s">
        <v>274</v>
      </c>
      <c r="CB109" s="835"/>
      <c r="CC109" s="835"/>
      <c r="CD109" s="835"/>
      <c r="CE109" s="836"/>
      <c r="CF109" s="875" t="s">
        <v>380</v>
      </c>
      <c r="CG109" s="875"/>
      <c r="CH109" s="875"/>
      <c r="CI109" s="875"/>
      <c r="CJ109" s="875"/>
      <c r="CK109" s="837"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379</v>
      </c>
      <c r="DH109" s="835"/>
      <c r="DI109" s="835"/>
      <c r="DJ109" s="835"/>
      <c r="DK109" s="836"/>
      <c r="DL109" s="837" t="s">
        <v>275</v>
      </c>
      <c r="DM109" s="835"/>
      <c r="DN109" s="835"/>
      <c r="DO109" s="835"/>
      <c r="DP109" s="836"/>
      <c r="DQ109" s="837" t="s">
        <v>274</v>
      </c>
      <c r="DR109" s="835"/>
      <c r="DS109" s="835"/>
      <c r="DT109" s="835"/>
      <c r="DU109" s="836"/>
      <c r="DV109" s="837" t="s">
        <v>380</v>
      </c>
      <c r="DW109" s="835"/>
      <c r="DX109" s="835"/>
      <c r="DY109" s="835"/>
      <c r="DZ109" s="866"/>
    </row>
    <row r="110" spans="1:131" s="189" customFormat="1" ht="26.25" customHeight="1" x14ac:dyDescent="0.2">
      <c r="A110" s="702" t="s">
        <v>382</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111577195</v>
      </c>
      <c r="AB110" s="820"/>
      <c r="AC110" s="820"/>
      <c r="AD110" s="820"/>
      <c r="AE110" s="821"/>
      <c r="AF110" s="822">
        <v>114543244</v>
      </c>
      <c r="AG110" s="820"/>
      <c r="AH110" s="820"/>
      <c r="AI110" s="820"/>
      <c r="AJ110" s="821"/>
      <c r="AK110" s="822">
        <v>119040688</v>
      </c>
      <c r="AL110" s="820"/>
      <c r="AM110" s="820"/>
      <c r="AN110" s="820"/>
      <c r="AO110" s="821"/>
      <c r="AP110" s="823">
        <v>22.4</v>
      </c>
      <c r="AQ110" s="824"/>
      <c r="AR110" s="824"/>
      <c r="AS110" s="824"/>
      <c r="AT110" s="825"/>
      <c r="AU110" s="867" t="s">
        <v>57</v>
      </c>
      <c r="AV110" s="868"/>
      <c r="AW110" s="868"/>
      <c r="AX110" s="868"/>
      <c r="AY110" s="869"/>
      <c r="AZ110" s="761" t="s">
        <v>383</v>
      </c>
      <c r="BA110" s="703"/>
      <c r="BB110" s="703"/>
      <c r="BC110" s="703"/>
      <c r="BD110" s="703"/>
      <c r="BE110" s="703"/>
      <c r="BF110" s="703"/>
      <c r="BG110" s="703"/>
      <c r="BH110" s="703"/>
      <c r="BI110" s="703"/>
      <c r="BJ110" s="703"/>
      <c r="BK110" s="703"/>
      <c r="BL110" s="703"/>
      <c r="BM110" s="703"/>
      <c r="BN110" s="703"/>
      <c r="BO110" s="703"/>
      <c r="BP110" s="704"/>
      <c r="BQ110" s="744">
        <v>2072108915</v>
      </c>
      <c r="BR110" s="745"/>
      <c r="BS110" s="745"/>
      <c r="BT110" s="745"/>
      <c r="BU110" s="745"/>
      <c r="BV110" s="745">
        <v>2128800145</v>
      </c>
      <c r="BW110" s="745"/>
      <c r="BX110" s="745"/>
      <c r="BY110" s="745"/>
      <c r="BZ110" s="745"/>
      <c r="CA110" s="745">
        <v>2179757423</v>
      </c>
      <c r="CB110" s="745"/>
      <c r="CC110" s="745"/>
      <c r="CD110" s="745"/>
      <c r="CE110" s="745"/>
      <c r="CF110" s="808">
        <v>409.7</v>
      </c>
      <c r="CG110" s="809"/>
      <c r="CH110" s="809"/>
      <c r="CI110" s="809"/>
      <c r="CJ110" s="809"/>
      <c r="CK110" s="863" t="s">
        <v>384</v>
      </c>
      <c r="CL110" s="811"/>
      <c r="CM110" s="816" t="s">
        <v>385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v>1277456</v>
      </c>
      <c r="DH110" s="745"/>
      <c r="DI110" s="745"/>
      <c r="DJ110" s="745"/>
      <c r="DK110" s="745"/>
      <c r="DL110" s="745">
        <v>1022659</v>
      </c>
      <c r="DM110" s="745"/>
      <c r="DN110" s="745"/>
      <c r="DO110" s="745"/>
      <c r="DP110" s="745"/>
      <c r="DQ110" s="745">
        <v>778680</v>
      </c>
      <c r="DR110" s="745"/>
      <c r="DS110" s="745"/>
      <c r="DT110" s="745"/>
      <c r="DU110" s="745"/>
      <c r="DV110" s="746">
        <v>0.1</v>
      </c>
      <c r="DW110" s="746"/>
      <c r="DX110" s="746"/>
      <c r="DY110" s="746"/>
      <c r="DZ110" s="747"/>
    </row>
    <row r="111" spans="1:131" s="189" customFormat="1" ht="26.25" customHeight="1" x14ac:dyDescent="0.2">
      <c r="A111" s="723" t="s">
        <v>386</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10159603</v>
      </c>
      <c r="AB111" s="857"/>
      <c r="AC111" s="857"/>
      <c r="AD111" s="857"/>
      <c r="AE111" s="858"/>
      <c r="AF111" s="859">
        <v>10112916</v>
      </c>
      <c r="AG111" s="857"/>
      <c r="AH111" s="857"/>
      <c r="AI111" s="857"/>
      <c r="AJ111" s="858"/>
      <c r="AK111" s="859">
        <v>8512475</v>
      </c>
      <c r="AL111" s="857"/>
      <c r="AM111" s="857"/>
      <c r="AN111" s="857"/>
      <c r="AO111" s="858"/>
      <c r="AP111" s="860">
        <v>1.6</v>
      </c>
      <c r="AQ111" s="861"/>
      <c r="AR111" s="861"/>
      <c r="AS111" s="861"/>
      <c r="AT111" s="862"/>
      <c r="AU111" s="870"/>
      <c r="AV111" s="871"/>
      <c r="AW111" s="871"/>
      <c r="AX111" s="871"/>
      <c r="AY111" s="872"/>
      <c r="AZ111" s="712" t="s">
        <v>387</v>
      </c>
      <c r="BA111" s="713"/>
      <c r="BB111" s="713"/>
      <c r="BC111" s="713"/>
      <c r="BD111" s="713"/>
      <c r="BE111" s="713"/>
      <c r="BF111" s="713"/>
      <c r="BG111" s="713"/>
      <c r="BH111" s="713"/>
      <c r="BI111" s="713"/>
      <c r="BJ111" s="713"/>
      <c r="BK111" s="713"/>
      <c r="BL111" s="713"/>
      <c r="BM111" s="713"/>
      <c r="BN111" s="713"/>
      <c r="BO111" s="713"/>
      <c r="BP111" s="714"/>
      <c r="BQ111" s="715">
        <v>97010555</v>
      </c>
      <c r="BR111" s="716"/>
      <c r="BS111" s="716"/>
      <c r="BT111" s="716"/>
      <c r="BU111" s="716"/>
      <c r="BV111" s="716">
        <v>66760552</v>
      </c>
      <c r="BW111" s="716"/>
      <c r="BX111" s="716"/>
      <c r="BY111" s="716"/>
      <c r="BZ111" s="716"/>
      <c r="CA111" s="716">
        <v>55205315</v>
      </c>
      <c r="CB111" s="716"/>
      <c r="CC111" s="716"/>
      <c r="CD111" s="716"/>
      <c r="CE111" s="716"/>
      <c r="CF111" s="797">
        <v>10.4</v>
      </c>
      <c r="CG111" s="798"/>
      <c r="CH111" s="798"/>
      <c r="CI111" s="798"/>
      <c r="CJ111" s="798"/>
      <c r="CK111" s="864"/>
      <c r="CL111" s="813"/>
      <c r="CM111" s="748" t="s">
        <v>388</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95</v>
      </c>
      <c r="DH111" s="716"/>
      <c r="DI111" s="716"/>
      <c r="DJ111" s="716"/>
      <c r="DK111" s="716"/>
      <c r="DL111" s="716" t="s">
        <v>95</v>
      </c>
      <c r="DM111" s="716"/>
      <c r="DN111" s="716"/>
      <c r="DO111" s="716"/>
      <c r="DP111" s="716"/>
      <c r="DQ111" s="716" t="s">
        <v>95</v>
      </c>
      <c r="DR111" s="716"/>
      <c r="DS111" s="716"/>
      <c r="DT111" s="716"/>
      <c r="DU111" s="716"/>
      <c r="DV111" s="768" t="s">
        <v>95</v>
      </c>
      <c r="DW111" s="768"/>
      <c r="DX111" s="768"/>
      <c r="DY111" s="768"/>
      <c r="DZ111" s="769"/>
    </row>
    <row r="112" spans="1:131" s="189" customFormat="1" ht="26.25" customHeight="1" x14ac:dyDescent="0.2">
      <c r="A112" s="849" t="s">
        <v>389</v>
      </c>
      <c r="B112" s="850"/>
      <c r="C112" s="713" t="s">
        <v>390</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23069910</v>
      </c>
      <c r="AB112" s="729"/>
      <c r="AC112" s="729"/>
      <c r="AD112" s="729"/>
      <c r="AE112" s="730"/>
      <c r="AF112" s="731">
        <v>21854936</v>
      </c>
      <c r="AG112" s="729"/>
      <c r="AH112" s="729"/>
      <c r="AI112" s="729"/>
      <c r="AJ112" s="730"/>
      <c r="AK112" s="731">
        <v>19470896</v>
      </c>
      <c r="AL112" s="729"/>
      <c r="AM112" s="729"/>
      <c r="AN112" s="729"/>
      <c r="AO112" s="730"/>
      <c r="AP112" s="699">
        <v>3.7</v>
      </c>
      <c r="AQ112" s="700"/>
      <c r="AR112" s="700"/>
      <c r="AS112" s="700"/>
      <c r="AT112" s="701"/>
      <c r="AU112" s="870"/>
      <c r="AV112" s="871"/>
      <c r="AW112" s="871"/>
      <c r="AX112" s="871"/>
      <c r="AY112" s="872"/>
      <c r="AZ112" s="712" t="s">
        <v>391</v>
      </c>
      <c r="BA112" s="713"/>
      <c r="BB112" s="713"/>
      <c r="BC112" s="713"/>
      <c r="BD112" s="713"/>
      <c r="BE112" s="713"/>
      <c r="BF112" s="713"/>
      <c r="BG112" s="713"/>
      <c r="BH112" s="713"/>
      <c r="BI112" s="713"/>
      <c r="BJ112" s="713"/>
      <c r="BK112" s="713"/>
      <c r="BL112" s="713"/>
      <c r="BM112" s="713"/>
      <c r="BN112" s="713"/>
      <c r="BO112" s="713"/>
      <c r="BP112" s="714"/>
      <c r="BQ112" s="715">
        <v>201830651</v>
      </c>
      <c r="BR112" s="716"/>
      <c r="BS112" s="716"/>
      <c r="BT112" s="716"/>
      <c r="BU112" s="716"/>
      <c r="BV112" s="716">
        <v>186702342</v>
      </c>
      <c r="BW112" s="716"/>
      <c r="BX112" s="716"/>
      <c r="BY112" s="716"/>
      <c r="BZ112" s="716"/>
      <c r="CA112" s="716">
        <v>165924419</v>
      </c>
      <c r="CB112" s="716"/>
      <c r="CC112" s="716"/>
      <c r="CD112" s="716"/>
      <c r="CE112" s="716"/>
      <c r="CF112" s="797">
        <v>31.2</v>
      </c>
      <c r="CG112" s="798"/>
      <c r="CH112" s="798"/>
      <c r="CI112" s="798"/>
      <c r="CJ112" s="798"/>
      <c r="CK112" s="864"/>
      <c r="CL112" s="813"/>
      <c r="CM112" s="748" t="s">
        <v>392</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16321004</v>
      </c>
      <c r="DH112" s="716"/>
      <c r="DI112" s="716"/>
      <c r="DJ112" s="716"/>
      <c r="DK112" s="716"/>
      <c r="DL112" s="716">
        <v>12652530</v>
      </c>
      <c r="DM112" s="716"/>
      <c r="DN112" s="716"/>
      <c r="DO112" s="716"/>
      <c r="DP112" s="716"/>
      <c r="DQ112" s="716">
        <v>9442968</v>
      </c>
      <c r="DR112" s="716"/>
      <c r="DS112" s="716"/>
      <c r="DT112" s="716"/>
      <c r="DU112" s="716"/>
      <c r="DV112" s="768">
        <v>1.8</v>
      </c>
      <c r="DW112" s="768"/>
      <c r="DX112" s="768"/>
      <c r="DY112" s="768"/>
      <c r="DZ112" s="769"/>
    </row>
    <row r="113" spans="1:130" s="189" customFormat="1" ht="26.25" customHeight="1" x14ac:dyDescent="0.2">
      <c r="A113" s="851"/>
      <c r="B113" s="852"/>
      <c r="C113" s="713" t="s">
        <v>393</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6254253</v>
      </c>
      <c r="AB113" s="729"/>
      <c r="AC113" s="729"/>
      <c r="AD113" s="729"/>
      <c r="AE113" s="730"/>
      <c r="AF113" s="731">
        <v>5336615</v>
      </c>
      <c r="AG113" s="729"/>
      <c r="AH113" s="729"/>
      <c r="AI113" s="729"/>
      <c r="AJ113" s="730"/>
      <c r="AK113" s="731">
        <v>4804245</v>
      </c>
      <c r="AL113" s="729"/>
      <c r="AM113" s="729"/>
      <c r="AN113" s="729"/>
      <c r="AO113" s="730"/>
      <c r="AP113" s="699">
        <v>0.9</v>
      </c>
      <c r="AQ113" s="700"/>
      <c r="AR113" s="700"/>
      <c r="AS113" s="700"/>
      <c r="AT113" s="701"/>
      <c r="AU113" s="870"/>
      <c r="AV113" s="871"/>
      <c r="AW113" s="871"/>
      <c r="AX113" s="871"/>
      <c r="AY113" s="872"/>
      <c r="AZ113" s="712" t="s">
        <v>394</v>
      </c>
      <c r="BA113" s="713"/>
      <c r="BB113" s="713"/>
      <c r="BC113" s="713"/>
      <c r="BD113" s="713"/>
      <c r="BE113" s="713"/>
      <c r="BF113" s="713"/>
      <c r="BG113" s="713"/>
      <c r="BH113" s="713"/>
      <c r="BI113" s="713"/>
      <c r="BJ113" s="713"/>
      <c r="BK113" s="713"/>
      <c r="BL113" s="713"/>
      <c r="BM113" s="713"/>
      <c r="BN113" s="713"/>
      <c r="BO113" s="713"/>
      <c r="BP113" s="714"/>
      <c r="BQ113" s="715" t="s">
        <v>95</v>
      </c>
      <c r="BR113" s="716"/>
      <c r="BS113" s="716"/>
      <c r="BT113" s="716"/>
      <c r="BU113" s="716"/>
      <c r="BV113" s="716" t="s">
        <v>95</v>
      </c>
      <c r="BW113" s="716"/>
      <c r="BX113" s="716"/>
      <c r="BY113" s="716"/>
      <c r="BZ113" s="716"/>
      <c r="CA113" s="716" t="s">
        <v>95</v>
      </c>
      <c r="CB113" s="716"/>
      <c r="CC113" s="716"/>
      <c r="CD113" s="716"/>
      <c r="CE113" s="716"/>
      <c r="CF113" s="797" t="s">
        <v>95</v>
      </c>
      <c r="CG113" s="798"/>
      <c r="CH113" s="798"/>
      <c r="CI113" s="798"/>
      <c r="CJ113" s="798"/>
      <c r="CK113" s="864"/>
      <c r="CL113" s="813"/>
      <c r="CM113" s="748" t="s">
        <v>395</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4873182</v>
      </c>
      <c r="DH113" s="716"/>
      <c r="DI113" s="716"/>
      <c r="DJ113" s="716"/>
      <c r="DK113" s="716"/>
      <c r="DL113" s="716">
        <v>3482690</v>
      </c>
      <c r="DM113" s="716"/>
      <c r="DN113" s="716"/>
      <c r="DO113" s="716"/>
      <c r="DP113" s="716"/>
      <c r="DQ113" s="716">
        <v>2261315</v>
      </c>
      <c r="DR113" s="716"/>
      <c r="DS113" s="716"/>
      <c r="DT113" s="716"/>
      <c r="DU113" s="716"/>
      <c r="DV113" s="768">
        <v>0.4</v>
      </c>
      <c r="DW113" s="768"/>
      <c r="DX113" s="768"/>
      <c r="DY113" s="768"/>
      <c r="DZ113" s="769"/>
    </row>
    <row r="114" spans="1:130" s="189" customFormat="1" ht="26.25" customHeight="1" x14ac:dyDescent="0.2">
      <c r="A114" s="851"/>
      <c r="B114" s="852"/>
      <c r="C114" s="713" t="s">
        <v>396</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95</v>
      </c>
      <c r="AB114" s="729"/>
      <c r="AC114" s="729"/>
      <c r="AD114" s="729"/>
      <c r="AE114" s="730"/>
      <c r="AF114" s="731" t="s">
        <v>95</v>
      </c>
      <c r="AG114" s="729"/>
      <c r="AH114" s="729"/>
      <c r="AI114" s="729"/>
      <c r="AJ114" s="730"/>
      <c r="AK114" s="731" t="s">
        <v>95</v>
      </c>
      <c r="AL114" s="729"/>
      <c r="AM114" s="729"/>
      <c r="AN114" s="729"/>
      <c r="AO114" s="730"/>
      <c r="AP114" s="699" t="s">
        <v>95</v>
      </c>
      <c r="AQ114" s="700"/>
      <c r="AR114" s="700"/>
      <c r="AS114" s="700"/>
      <c r="AT114" s="701"/>
      <c r="AU114" s="870"/>
      <c r="AV114" s="871"/>
      <c r="AW114" s="871"/>
      <c r="AX114" s="871"/>
      <c r="AY114" s="872"/>
      <c r="AZ114" s="712" t="s">
        <v>397</v>
      </c>
      <c r="BA114" s="713"/>
      <c r="BB114" s="713"/>
      <c r="BC114" s="713"/>
      <c r="BD114" s="713"/>
      <c r="BE114" s="713"/>
      <c r="BF114" s="713"/>
      <c r="BG114" s="713"/>
      <c r="BH114" s="713"/>
      <c r="BI114" s="713"/>
      <c r="BJ114" s="713"/>
      <c r="BK114" s="713"/>
      <c r="BL114" s="713"/>
      <c r="BM114" s="713"/>
      <c r="BN114" s="713"/>
      <c r="BO114" s="713"/>
      <c r="BP114" s="714"/>
      <c r="BQ114" s="715">
        <v>359076317</v>
      </c>
      <c r="BR114" s="716"/>
      <c r="BS114" s="716"/>
      <c r="BT114" s="716"/>
      <c r="BU114" s="716"/>
      <c r="BV114" s="716">
        <v>355328182</v>
      </c>
      <c r="BW114" s="716"/>
      <c r="BX114" s="716"/>
      <c r="BY114" s="716"/>
      <c r="BZ114" s="716"/>
      <c r="CA114" s="716">
        <v>324160008</v>
      </c>
      <c r="CB114" s="716"/>
      <c r="CC114" s="716"/>
      <c r="CD114" s="716"/>
      <c r="CE114" s="716"/>
      <c r="CF114" s="797">
        <v>60.9</v>
      </c>
      <c r="CG114" s="798"/>
      <c r="CH114" s="798"/>
      <c r="CI114" s="798"/>
      <c r="CJ114" s="798"/>
      <c r="CK114" s="864"/>
      <c r="CL114" s="813"/>
      <c r="CM114" s="748" t="s">
        <v>398</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4584893</v>
      </c>
      <c r="DH114" s="716"/>
      <c r="DI114" s="716"/>
      <c r="DJ114" s="716"/>
      <c r="DK114" s="716"/>
      <c r="DL114" s="716">
        <v>4140396</v>
      </c>
      <c r="DM114" s="716"/>
      <c r="DN114" s="716"/>
      <c r="DO114" s="716"/>
      <c r="DP114" s="716"/>
      <c r="DQ114" s="716">
        <v>2426860</v>
      </c>
      <c r="DR114" s="716"/>
      <c r="DS114" s="716"/>
      <c r="DT114" s="716"/>
      <c r="DU114" s="716"/>
      <c r="DV114" s="768">
        <v>0.5</v>
      </c>
      <c r="DW114" s="768"/>
      <c r="DX114" s="768"/>
      <c r="DY114" s="768"/>
      <c r="DZ114" s="769"/>
    </row>
    <row r="115" spans="1:130" s="189" customFormat="1" ht="26.25" customHeight="1" x14ac:dyDescent="0.2">
      <c r="A115" s="851"/>
      <c r="B115" s="852"/>
      <c r="C115" s="713" t="s">
        <v>399</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5609790</v>
      </c>
      <c r="AB115" s="729"/>
      <c r="AC115" s="729"/>
      <c r="AD115" s="729"/>
      <c r="AE115" s="730"/>
      <c r="AF115" s="731">
        <v>9057275</v>
      </c>
      <c r="AG115" s="729"/>
      <c r="AH115" s="729"/>
      <c r="AI115" s="729"/>
      <c r="AJ115" s="730"/>
      <c r="AK115" s="731">
        <v>7149542</v>
      </c>
      <c r="AL115" s="729"/>
      <c r="AM115" s="729"/>
      <c r="AN115" s="729"/>
      <c r="AO115" s="730"/>
      <c r="AP115" s="699">
        <v>1.3</v>
      </c>
      <c r="AQ115" s="700"/>
      <c r="AR115" s="700"/>
      <c r="AS115" s="700"/>
      <c r="AT115" s="701"/>
      <c r="AU115" s="870"/>
      <c r="AV115" s="871"/>
      <c r="AW115" s="871"/>
      <c r="AX115" s="871"/>
      <c r="AY115" s="872"/>
      <c r="AZ115" s="712" t="s">
        <v>400</v>
      </c>
      <c r="BA115" s="713"/>
      <c r="BB115" s="713"/>
      <c r="BC115" s="713"/>
      <c r="BD115" s="713"/>
      <c r="BE115" s="713"/>
      <c r="BF115" s="713"/>
      <c r="BG115" s="713"/>
      <c r="BH115" s="713"/>
      <c r="BI115" s="713"/>
      <c r="BJ115" s="713"/>
      <c r="BK115" s="713"/>
      <c r="BL115" s="713"/>
      <c r="BM115" s="713"/>
      <c r="BN115" s="713"/>
      <c r="BO115" s="713"/>
      <c r="BP115" s="714"/>
      <c r="BQ115" s="715">
        <v>8840384</v>
      </c>
      <c r="BR115" s="716"/>
      <c r="BS115" s="716"/>
      <c r="BT115" s="716"/>
      <c r="BU115" s="716"/>
      <c r="BV115" s="716">
        <v>6819587</v>
      </c>
      <c r="BW115" s="716"/>
      <c r="BX115" s="716"/>
      <c r="BY115" s="716"/>
      <c r="BZ115" s="716"/>
      <c r="CA115" s="716">
        <v>1367683</v>
      </c>
      <c r="CB115" s="716"/>
      <c r="CC115" s="716"/>
      <c r="CD115" s="716"/>
      <c r="CE115" s="716"/>
      <c r="CF115" s="797">
        <v>0.3</v>
      </c>
      <c r="CG115" s="798"/>
      <c r="CH115" s="798"/>
      <c r="CI115" s="798"/>
      <c r="CJ115" s="798"/>
      <c r="CK115" s="864"/>
      <c r="CL115" s="813"/>
      <c r="CM115" s="712" t="s">
        <v>401</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v>9245726</v>
      </c>
      <c r="DH115" s="716"/>
      <c r="DI115" s="716"/>
      <c r="DJ115" s="716"/>
      <c r="DK115" s="716"/>
      <c r="DL115" s="716">
        <v>4880472</v>
      </c>
      <c r="DM115" s="716"/>
      <c r="DN115" s="716"/>
      <c r="DO115" s="716"/>
      <c r="DP115" s="716"/>
      <c r="DQ115" s="716">
        <v>2766264</v>
      </c>
      <c r="DR115" s="716"/>
      <c r="DS115" s="716"/>
      <c r="DT115" s="716"/>
      <c r="DU115" s="716"/>
      <c r="DV115" s="768">
        <v>0.5</v>
      </c>
      <c r="DW115" s="768"/>
      <c r="DX115" s="768"/>
      <c r="DY115" s="768"/>
      <c r="DZ115" s="769"/>
    </row>
    <row r="116" spans="1:130" s="189" customFormat="1" ht="26.25" customHeight="1" x14ac:dyDescent="0.2">
      <c r="A116" s="853"/>
      <c r="B116" s="854"/>
      <c r="C116" s="795" t="s">
        <v>402</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10855</v>
      </c>
      <c r="AB116" s="729"/>
      <c r="AC116" s="729"/>
      <c r="AD116" s="729"/>
      <c r="AE116" s="730"/>
      <c r="AF116" s="731">
        <v>8575</v>
      </c>
      <c r="AG116" s="729"/>
      <c r="AH116" s="729"/>
      <c r="AI116" s="729"/>
      <c r="AJ116" s="730"/>
      <c r="AK116" s="731">
        <v>1373</v>
      </c>
      <c r="AL116" s="729"/>
      <c r="AM116" s="729"/>
      <c r="AN116" s="729"/>
      <c r="AO116" s="730"/>
      <c r="AP116" s="699">
        <v>0</v>
      </c>
      <c r="AQ116" s="700"/>
      <c r="AR116" s="700"/>
      <c r="AS116" s="700"/>
      <c r="AT116" s="701"/>
      <c r="AU116" s="870"/>
      <c r="AV116" s="871"/>
      <c r="AW116" s="871"/>
      <c r="AX116" s="871"/>
      <c r="AY116" s="872"/>
      <c r="AZ116" s="712" t="s">
        <v>403</v>
      </c>
      <c r="BA116" s="713"/>
      <c r="BB116" s="713"/>
      <c r="BC116" s="713"/>
      <c r="BD116" s="713"/>
      <c r="BE116" s="713"/>
      <c r="BF116" s="713"/>
      <c r="BG116" s="713"/>
      <c r="BH116" s="713"/>
      <c r="BI116" s="713"/>
      <c r="BJ116" s="713"/>
      <c r="BK116" s="713"/>
      <c r="BL116" s="713"/>
      <c r="BM116" s="713"/>
      <c r="BN116" s="713"/>
      <c r="BO116" s="713"/>
      <c r="BP116" s="714"/>
      <c r="BQ116" s="715" t="s">
        <v>95</v>
      </c>
      <c r="BR116" s="716"/>
      <c r="BS116" s="716"/>
      <c r="BT116" s="716"/>
      <c r="BU116" s="716"/>
      <c r="BV116" s="716" t="s">
        <v>95</v>
      </c>
      <c r="BW116" s="716"/>
      <c r="BX116" s="716"/>
      <c r="BY116" s="716"/>
      <c r="BZ116" s="716"/>
      <c r="CA116" s="716" t="s">
        <v>95</v>
      </c>
      <c r="CB116" s="716"/>
      <c r="CC116" s="716"/>
      <c r="CD116" s="716"/>
      <c r="CE116" s="716"/>
      <c r="CF116" s="797" t="s">
        <v>95</v>
      </c>
      <c r="CG116" s="798"/>
      <c r="CH116" s="798"/>
      <c r="CI116" s="798"/>
      <c r="CJ116" s="798"/>
      <c r="CK116" s="864"/>
      <c r="CL116" s="813"/>
      <c r="CM116" s="748" t="s">
        <v>404</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95</v>
      </c>
      <c r="DH116" s="716"/>
      <c r="DI116" s="716"/>
      <c r="DJ116" s="716"/>
      <c r="DK116" s="716"/>
      <c r="DL116" s="716" t="s">
        <v>95</v>
      </c>
      <c r="DM116" s="716"/>
      <c r="DN116" s="716"/>
      <c r="DO116" s="716"/>
      <c r="DP116" s="716"/>
      <c r="DQ116" s="716" t="s">
        <v>95</v>
      </c>
      <c r="DR116" s="716"/>
      <c r="DS116" s="716"/>
      <c r="DT116" s="716"/>
      <c r="DU116" s="716"/>
      <c r="DV116" s="768" t="s">
        <v>95</v>
      </c>
      <c r="DW116" s="768"/>
      <c r="DX116" s="768"/>
      <c r="DY116" s="768"/>
      <c r="DZ116" s="769"/>
    </row>
    <row r="117" spans="1:130" s="189" customFormat="1" ht="26.25" customHeight="1" x14ac:dyDescent="0.2">
      <c r="A117" s="834"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405</v>
      </c>
      <c r="Z117" s="836"/>
      <c r="AA117" s="841">
        <v>156681606</v>
      </c>
      <c r="AB117" s="842"/>
      <c r="AC117" s="842"/>
      <c r="AD117" s="842"/>
      <c r="AE117" s="843"/>
      <c r="AF117" s="845">
        <v>160913561</v>
      </c>
      <c r="AG117" s="842"/>
      <c r="AH117" s="842"/>
      <c r="AI117" s="842"/>
      <c r="AJ117" s="843"/>
      <c r="AK117" s="845">
        <v>158979219</v>
      </c>
      <c r="AL117" s="842"/>
      <c r="AM117" s="842"/>
      <c r="AN117" s="842"/>
      <c r="AO117" s="843"/>
      <c r="AP117" s="846"/>
      <c r="AQ117" s="847"/>
      <c r="AR117" s="847"/>
      <c r="AS117" s="847"/>
      <c r="AT117" s="848"/>
      <c r="AU117" s="870"/>
      <c r="AV117" s="871"/>
      <c r="AW117" s="871"/>
      <c r="AX117" s="871"/>
      <c r="AY117" s="872"/>
      <c r="AZ117" s="794" t="s">
        <v>406</v>
      </c>
      <c r="BA117" s="795"/>
      <c r="BB117" s="795"/>
      <c r="BC117" s="795"/>
      <c r="BD117" s="795"/>
      <c r="BE117" s="795"/>
      <c r="BF117" s="795"/>
      <c r="BG117" s="795"/>
      <c r="BH117" s="795"/>
      <c r="BI117" s="795"/>
      <c r="BJ117" s="795"/>
      <c r="BK117" s="795"/>
      <c r="BL117" s="795"/>
      <c r="BM117" s="795"/>
      <c r="BN117" s="795"/>
      <c r="BO117" s="795"/>
      <c r="BP117" s="796"/>
      <c r="BQ117" s="776" t="s">
        <v>95</v>
      </c>
      <c r="BR117" s="752"/>
      <c r="BS117" s="752"/>
      <c r="BT117" s="752"/>
      <c r="BU117" s="752"/>
      <c r="BV117" s="752" t="s">
        <v>95</v>
      </c>
      <c r="BW117" s="752"/>
      <c r="BX117" s="752"/>
      <c r="BY117" s="752"/>
      <c r="BZ117" s="752"/>
      <c r="CA117" s="752" t="s">
        <v>95</v>
      </c>
      <c r="CB117" s="752"/>
      <c r="CC117" s="752"/>
      <c r="CD117" s="752"/>
      <c r="CE117" s="752"/>
      <c r="CF117" s="797" t="s">
        <v>95</v>
      </c>
      <c r="CG117" s="798"/>
      <c r="CH117" s="798"/>
      <c r="CI117" s="798"/>
      <c r="CJ117" s="798"/>
      <c r="CK117" s="864"/>
      <c r="CL117" s="813"/>
      <c r="CM117" s="748" t="s">
        <v>407</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95</v>
      </c>
      <c r="DH117" s="716"/>
      <c r="DI117" s="716"/>
      <c r="DJ117" s="716"/>
      <c r="DK117" s="716"/>
      <c r="DL117" s="716" t="s">
        <v>95</v>
      </c>
      <c r="DM117" s="716"/>
      <c r="DN117" s="716"/>
      <c r="DO117" s="716"/>
      <c r="DP117" s="716"/>
      <c r="DQ117" s="716" t="s">
        <v>95</v>
      </c>
      <c r="DR117" s="716"/>
      <c r="DS117" s="716"/>
      <c r="DT117" s="716"/>
      <c r="DU117" s="716"/>
      <c r="DV117" s="768" t="s">
        <v>95</v>
      </c>
      <c r="DW117" s="768"/>
      <c r="DX117" s="768"/>
      <c r="DY117" s="768"/>
      <c r="DZ117" s="769"/>
    </row>
    <row r="118" spans="1:130" s="189" customFormat="1" ht="26.25" customHeight="1" x14ac:dyDescent="0.2">
      <c r="A118" s="834"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379</v>
      </c>
      <c r="AB118" s="835"/>
      <c r="AC118" s="835"/>
      <c r="AD118" s="835"/>
      <c r="AE118" s="836"/>
      <c r="AF118" s="837" t="s">
        <v>275</v>
      </c>
      <c r="AG118" s="835"/>
      <c r="AH118" s="835"/>
      <c r="AI118" s="835"/>
      <c r="AJ118" s="836"/>
      <c r="AK118" s="837" t="s">
        <v>274</v>
      </c>
      <c r="AL118" s="835"/>
      <c r="AM118" s="835"/>
      <c r="AN118" s="835"/>
      <c r="AO118" s="836"/>
      <c r="AP118" s="838" t="s">
        <v>380</v>
      </c>
      <c r="AQ118" s="839"/>
      <c r="AR118" s="839"/>
      <c r="AS118" s="839"/>
      <c r="AT118" s="840"/>
      <c r="AU118" s="873"/>
      <c r="AV118" s="874"/>
      <c r="AW118" s="874"/>
      <c r="AX118" s="874"/>
      <c r="AY118" s="874"/>
      <c r="AZ118" s="220" t="s">
        <v>136</v>
      </c>
      <c r="BA118" s="220"/>
      <c r="BB118" s="220"/>
      <c r="BC118" s="220"/>
      <c r="BD118" s="220"/>
      <c r="BE118" s="220"/>
      <c r="BF118" s="220"/>
      <c r="BG118" s="220"/>
      <c r="BH118" s="220"/>
      <c r="BI118" s="220"/>
      <c r="BJ118" s="220"/>
      <c r="BK118" s="220"/>
      <c r="BL118" s="220"/>
      <c r="BM118" s="220"/>
      <c r="BN118" s="220"/>
      <c r="BO118" s="786" t="s">
        <v>408</v>
      </c>
      <c r="BP118" s="787"/>
      <c r="BQ118" s="776">
        <v>2738866822</v>
      </c>
      <c r="BR118" s="752"/>
      <c r="BS118" s="752"/>
      <c r="BT118" s="752"/>
      <c r="BU118" s="752"/>
      <c r="BV118" s="752">
        <v>2744410808</v>
      </c>
      <c r="BW118" s="752"/>
      <c r="BX118" s="752"/>
      <c r="BY118" s="752"/>
      <c r="BZ118" s="752"/>
      <c r="CA118" s="752">
        <v>2726414848</v>
      </c>
      <c r="CB118" s="752"/>
      <c r="CC118" s="752"/>
      <c r="CD118" s="752"/>
      <c r="CE118" s="752"/>
      <c r="CF118" s="688"/>
      <c r="CG118" s="689"/>
      <c r="CH118" s="689"/>
      <c r="CI118" s="689"/>
      <c r="CJ118" s="790"/>
      <c r="CK118" s="864"/>
      <c r="CL118" s="813"/>
      <c r="CM118" s="748" t="s">
        <v>409</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v>169576</v>
      </c>
      <c r="DH118" s="716"/>
      <c r="DI118" s="716"/>
      <c r="DJ118" s="716"/>
      <c r="DK118" s="716"/>
      <c r="DL118" s="716">
        <v>167049</v>
      </c>
      <c r="DM118" s="716"/>
      <c r="DN118" s="716"/>
      <c r="DO118" s="716"/>
      <c r="DP118" s="716"/>
      <c r="DQ118" s="716">
        <v>164522</v>
      </c>
      <c r="DR118" s="716"/>
      <c r="DS118" s="716"/>
      <c r="DT118" s="716"/>
      <c r="DU118" s="716"/>
      <c r="DV118" s="768">
        <v>0</v>
      </c>
      <c r="DW118" s="768"/>
      <c r="DX118" s="768"/>
      <c r="DY118" s="768"/>
      <c r="DZ118" s="769"/>
    </row>
    <row r="119" spans="1:130" s="189" customFormat="1" ht="26.25" customHeight="1" x14ac:dyDescent="0.2">
      <c r="A119" s="810" t="s">
        <v>384</v>
      </c>
      <c r="B119" s="811"/>
      <c r="C119" s="816" t="s">
        <v>385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v>142903</v>
      </c>
      <c r="AB119" s="820"/>
      <c r="AC119" s="820"/>
      <c r="AD119" s="820"/>
      <c r="AE119" s="821"/>
      <c r="AF119" s="822">
        <v>138275</v>
      </c>
      <c r="AG119" s="820"/>
      <c r="AH119" s="820"/>
      <c r="AI119" s="820"/>
      <c r="AJ119" s="821"/>
      <c r="AK119" s="822">
        <v>123153</v>
      </c>
      <c r="AL119" s="820"/>
      <c r="AM119" s="820"/>
      <c r="AN119" s="820"/>
      <c r="AO119" s="821"/>
      <c r="AP119" s="823">
        <v>0</v>
      </c>
      <c r="AQ119" s="824"/>
      <c r="AR119" s="824"/>
      <c r="AS119" s="824"/>
      <c r="AT119" s="825"/>
      <c r="AU119" s="826" t="s">
        <v>410</v>
      </c>
      <c r="AV119" s="827"/>
      <c r="AW119" s="827"/>
      <c r="AX119" s="827"/>
      <c r="AY119" s="828"/>
      <c r="AZ119" s="761" t="s">
        <v>411</v>
      </c>
      <c r="BA119" s="703"/>
      <c r="BB119" s="703"/>
      <c r="BC119" s="703"/>
      <c r="BD119" s="703"/>
      <c r="BE119" s="703"/>
      <c r="BF119" s="703"/>
      <c r="BG119" s="703"/>
      <c r="BH119" s="703"/>
      <c r="BI119" s="703"/>
      <c r="BJ119" s="703"/>
      <c r="BK119" s="703"/>
      <c r="BL119" s="703"/>
      <c r="BM119" s="703"/>
      <c r="BN119" s="703"/>
      <c r="BO119" s="703"/>
      <c r="BP119" s="704"/>
      <c r="BQ119" s="744">
        <v>68926444</v>
      </c>
      <c r="BR119" s="745"/>
      <c r="BS119" s="745"/>
      <c r="BT119" s="745"/>
      <c r="BU119" s="745"/>
      <c r="BV119" s="745">
        <v>74513863</v>
      </c>
      <c r="BW119" s="745"/>
      <c r="BX119" s="745"/>
      <c r="BY119" s="745"/>
      <c r="BZ119" s="745"/>
      <c r="CA119" s="745">
        <v>97065064</v>
      </c>
      <c r="CB119" s="745"/>
      <c r="CC119" s="745"/>
      <c r="CD119" s="745"/>
      <c r="CE119" s="745"/>
      <c r="CF119" s="808">
        <v>18.2</v>
      </c>
      <c r="CG119" s="809"/>
      <c r="CH119" s="809"/>
      <c r="CI119" s="809"/>
      <c r="CJ119" s="809"/>
      <c r="CK119" s="865"/>
      <c r="CL119" s="815"/>
      <c r="CM119" s="770" t="s">
        <v>412</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v>60538718</v>
      </c>
      <c r="DH119" s="716"/>
      <c r="DI119" s="716"/>
      <c r="DJ119" s="716"/>
      <c r="DK119" s="716"/>
      <c r="DL119" s="716">
        <v>40414756</v>
      </c>
      <c r="DM119" s="716"/>
      <c r="DN119" s="716"/>
      <c r="DO119" s="716"/>
      <c r="DP119" s="716"/>
      <c r="DQ119" s="716">
        <v>37364706</v>
      </c>
      <c r="DR119" s="716"/>
      <c r="DS119" s="716"/>
      <c r="DT119" s="716"/>
      <c r="DU119" s="716"/>
      <c r="DV119" s="768">
        <v>7</v>
      </c>
      <c r="DW119" s="768"/>
      <c r="DX119" s="768"/>
      <c r="DY119" s="768"/>
      <c r="DZ119" s="769"/>
    </row>
    <row r="120" spans="1:130" s="189" customFormat="1" ht="26.25" customHeight="1" x14ac:dyDescent="0.2">
      <c r="A120" s="812"/>
      <c r="B120" s="813"/>
      <c r="C120" s="748" t="s">
        <v>388</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95</v>
      </c>
      <c r="AB120" s="729"/>
      <c r="AC120" s="729"/>
      <c r="AD120" s="729"/>
      <c r="AE120" s="730"/>
      <c r="AF120" s="731" t="s">
        <v>95</v>
      </c>
      <c r="AG120" s="729"/>
      <c r="AH120" s="729"/>
      <c r="AI120" s="729"/>
      <c r="AJ120" s="730"/>
      <c r="AK120" s="731" t="s">
        <v>95</v>
      </c>
      <c r="AL120" s="729"/>
      <c r="AM120" s="729"/>
      <c r="AN120" s="729"/>
      <c r="AO120" s="730"/>
      <c r="AP120" s="699" t="s">
        <v>95</v>
      </c>
      <c r="AQ120" s="700"/>
      <c r="AR120" s="700"/>
      <c r="AS120" s="700"/>
      <c r="AT120" s="701"/>
      <c r="AU120" s="829"/>
      <c r="AV120" s="830"/>
      <c r="AW120" s="830"/>
      <c r="AX120" s="830"/>
      <c r="AY120" s="831"/>
      <c r="AZ120" s="712" t="s">
        <v>413</v>
      </c>
      <c r="BA120" s="713"/>
      <c r="BB120" s="713"/>
      <c r="BC120" s="713"/>
      <c r="BD120" s="713"/>
      <c r="BE120" s="713"/>
      <c r="BF120" s="713"/>
      <c r="BG120" s="713"/>
      <c r="BH120" s="713"/>
      <c r="BI120" s="713"/>
      <c r="BJ120" s="713"/>
      <c r="BK120" s="713"/>
      <c r="BL120" s="713"/>
      <c r="BM120" s="713"/>
      <c r="BN120" s="713"/>
      <c r="BO120" s="713"/>
      <c r="BP120" s="714"/>
      <c r="BQ120" s="715">
        <v>155629685</v>
      </c>
      <c r="BR120" s="716"/>
      <c r="BS120" s="716"/>
      <c r="BT120" s="716"/>
      <c r="BU120" s="716"/>
      <c r="BV120" s="716">
        <v>138632830</v>
      </c>
      <c r="BW120" s="716"/>
      <c r="BX120" s="716"/>
      <c r="BY120" s="716"/>
      <c r="BZ120" s="716"/>
      <c r="CA120" s="716">
        <v>127026179</v>
      </c>
      <c r="CB120" s="716"/>
      <c r="CC120" s="716"/>
      <c r="CD120" s="716"/>
      <c r="CE120" s="716"/>
      <c r="CF120" s="797">
        <v>23.9</v>
      </c>
      <c r="CG120" s="798"/>
      <c r="CH120" s="798"/>
      <c r="CI120" s="798"/>
      <c r="CJ120" s="798"/>
      <c r="CK120" s="799" t="s">
        <v>414</v>
      </c>
      <c r="CL120" s="755"/>
      <c r="CM120" s="755"/>
      <c r="CN120" s="755"/>
      <c r="CO120" s="756"/>
      <c r="CP120" s="803" t="s">
        <v>415</v>
      </c>
      <c r="CQ120" s="804"/>
      <c r="CR120" s="804"/>
      <c r="CS120" s="804"/>
      <c r="CT120" s="804"/>
      <c r="CU120" s="804"/>
      <c r="CV120" s="804"/>
      <c r="CW120" s="804"/>
      <c r="CX120" s="804"/>
      <c r="CY120" s="804"/>
      <c r="CZ120" s="804"/>
      <c r="DA120" s="804"/>
      <c r="DB120" s="804"/>
      <c r="DC120" s="804"/>
      <c r="DD120" s="804"/>
      <c r="DE120" s="804"/>
      <c r="DF120" s="805"/>
      <c r="DG120" s="744">
        <v>75953386</v>
      </c>
      <c r="DH120" s="745"/>
      <c r="DI120" s="745"/>
      <c r="DJ120" s="745"/>
      <c r="DK120" s="745"/>
      <c r="DL120" s="745">
        <v>69926797</v>
      </c>
      <c r="DM120" s="745"/>
      <c r="DN120" s="745"/>
      <c r="DO120" s="745"/>
      <c r="DP120" s="745"/>
      <c r="DQ120" s="745">
        <v>63470218</v>
      </c>
      <c r="DR120" s="745"/>
      <c r="DS120" s="745"/>
      <c r="DT120" s="745"/>
      <c r="DU120" s="745"/>
      <c r="DV120" s="746">
        <v>11.9</v>
      </c>
      <c r="DW120" s="746"/>
      <c r="DX120" s="746"/>
      <c r="DY120" s="746"/>
      <c r="DZ120" s="747"/>
    </row>
    <row r="121" spans="1:130" s="189" customFormat="1" ht="26.25" customHeight="1" x14ac:dyDescent="0.2">
      <c r="A121" s="812"/>
      <c r="B121" s="813"/>
      <c r="C121" s="791" t="s">
        <v>416</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4181046</v>
      </c>
      <c r="AB121" s="729"/>
      <c r="AC121" s="729"/>
      <c r="AD121" s="729"/>
      <c r="AE121" s="730"/>
      <c r="AF121" s="731">
        <v>3954285</v>
      </c>
      <c r="AG121" s="729"/>
      <c r="AH121" s="729"/>
      <c r="AI121" s="729"/>
      <c r="AJ121" s="730"/>
      <c r="AK121" s="731">
        <v>3301124</v>
      </c>
      <c r="AL121" s="729"/>
      <c r="AM121" s="729"/>
      <c r="AN121" s="729"/>
      <c r="AO121" s="730"/>
      <c r="AP121" s="699">
        <v>0.6</v>
      </c>
      <c r="AQ121" s="700"/>
      <c r="AR121" s="700"/>
      <c r="AS121" s="700"/>
      <c r="AT121" s="701"/>
      <c r="AU121" s="829"/>
      <c r="AV121" s="830"/>
      <c r="AW121" s="830"/>
      <c r="AX121" s="830"/>
      <c r="AY121" s="831"/>
      <c r="AZ121" s="794" t="s">
        <v>417</v>
      </c>
      <c r="BA121" s="795"/>
      <c r="BB121" s="795"/>
      <c r="BC121" s="795"/>
      <c r="BD121" s="795"/>
      <c r="BE121" s="795"/>
      <c r="BF121" s="795"/>
      <c r="BG121" s="795"/>
      <c r="BH121" s="795"/>
      <c r="BI121" s="795"/>
      <c r="BJ121" s="795"/>
      <c r="BK121" s="795"/>
      <c r="BL121" s="795"/>
      <c r="BM121" s="795"/>
      <c r="BN121" s="795"/>
      <c r="BO121" s="795"/>
      <c r="BP121" s="796"/>
      <c r="BQ121" s="776">
        <v>1054600387</v>
      </c>
      <c r="BR121" s="752"/>
      <c r="BS121" s="752"/>
      <c r="BT121" s="752"/>
      <c r="BU121" s="752"/>
      <c r="BV121" s="752">
        <v>1116559772</v>
      </c>
      <c r="BW121" s="752"/>
      <c r="BX121" s="752"/>
      <c r="BY121" s="752"/>
      <c r="BZ121" s="752"/>
      <c r="CA121" s="752">
        <v>1171380155</v>
      </c>
      <c r="CB121" s="752"/>
      <c r="CC121" s="752"/>
      <c r="CD121" s="752"/>
      <c r="CE121" s="752"/>
      <c r="CF121" s="806">
        <v>220.2</v>
      </c>
      <c r="CG121" s="807"/>
      <c r="CH121" s="807"/>
      <c r="CI121" s="807"/>
      <c r="CJ121" s="807"/>
      <c r="CK121" s="800"/>
      <c r="CL121" s="757"/>
      <c r="CM121" s="757"/>
      <c r="CN121" s="757"/>
      <c r="CO121" s="758"/>
      <c r="CP121" s="780" t="s">
        <v>362</v>
      </c>
      <c r="CQ121" s="781"/>
      <c r="CR121" s="781"/>
      <c r="CS121" s="781"/>
      <c r="CT121" s="781"/>
      <c r="CU121" s="781"/>
      <c r="CV121" s="781"/>
      <c r="CW121" s="781"/>
      <c r="CX121" s="781"/>
      <c r="CY121" s="781"/>
      <c r="CZ121" s="781"/>
      <c r="DA121" s="781"/>
      <c r="DB121" s="781"/>
      <c r="DC121" s="781"/>
      <c r="DD121" s="781"/>
      <c r="DE121" s="781"/>
      <c r="DF121" s="782"/>
      <c r="DG121" s="715">
        <v>66527195</v>
      </c>
      <c r="DH121" s="716"/>
      <c r="DI121" s="716"/>
      <c r="DJ121" s="716"/>
      <c r="DK121" s="716"/>
      <c r="DL121" s="716">
        <v>61897244</v>
      </c>
      <c r="DM121" s="716"/>
      <c r="DN121" s="716"/>
      <c r="DO121" s="716"/>
      <c r="DP121" s="716"/>
      <c r="DQ121" s="716">
        <v>52109871</v>
      </c>
      <c r="DR121" s="716"/>
      <c r="DS121" s="716"/>
      <c r="DT121" s="716"/>
      <c r="DU121" s="716"/>
      <c r="DV121" s="768">
        <v>9.8000000000000007</v>
      </c>
      <c r="DW121" s="768"/>
      <c r="DX121" s="768"/>
      <c r="DY121" s="768"/>
      <c r="DZ121" s="769"/>
    </row>
    <row r="122" spans="1:130" s="189" customFormat="1" ht="26.25" customHeight="1" x14ac:dyDescent="0.2">
      <c r="A122" s="812"/>
      <c r="B122" s="813"/>
      <c r="C122" s="748" t="s">
        <v>398</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347613</v>
      </c>
      <c r="AB122" s="729"/>
      <c r="AC122" s="729"/>
      <c r="AD122" s="729"/>
      <c r="AE122" s="730"/>
      <c r="AF122" s="731">
        <v>444425</v>
      </c>
      <c r="AG122" s="729"/>
      <c r="AH122" s="729"/>
      <c r="AI122" s="729"/>
      <c r="AJ122" s="730"/>
      <c r="AK122" s="731">
        <v>162381</v>
      </c>
      <c r="AL122" s="729"/>
      <c r="AM122" s="729"/>
      <c r="AN122" s="729"/>
      <c r="AO122" s="730"/>
      <c r="AP122" s="699">
        <v>0</v>
      </c>
      <c r="AQ122" s="700"/>
      <c r="AR122" s="700"/>
      <c r="AS122" s="700"/>
      <c r="AT122" s="701"/>
      <c r="AU122" s="832"/>
      <c r="AV122" s="833"/>
      <c r="AW122" s="833"/>
      <c r="AX122" s="833"/>
      <c r="AY122" s="833"/>
      <c r="AZ122" s="220" t="s">
        <v>136</v>
      </c>
      <c r="BA122" s="220"/>
      <c r="BB122" s="220"/>
      <c r="BC122" s="220"/>
      <c r="BD122" s="220"/>
      <c r="BE122" s="220"/>
      <c r="BF122" s="220"/>
      <c r="BG122" s="220"/>
      <c r="BH122" s="220"/>
      <c r="BI122" s="220"/>
      <c r="BJ122" s="220"/>
      <c r="BK122" s="220"/>
      <c r="BL122" s="220"/>
      <c r="BM122" s="220"/>
      <c r="BN122" s="220"/>
      <c r="BO122" s="786" t="s">
        <v>418</v>
      </c>
      <c r="BP122" s="787"/>
      <c r="BQ122" s="788">
        <v>1279156516</v>
      </c>
      <c r="BR122" s="789"/>
      <c r="BS122" s="789"/>
      <c r="BT122" s="789"/>
      <c r="BU122" s="789"/>
      <c r="BV122" s="789">
        <v>1329706465</v>
      </c>
      <c r="BW122" s="789"/>
      <c r="BX122" s="789"/>
      <c r="BY122" s="789"/>
      <c r="BZ122" s="789"/>
      <c r="CA122" s="789">
        <v>1395471398</v>
      </c>
      <c r="CB122" s="789"/>
      <c r="CC122" s="789"/>
      <c r="CD122" s="789"/>
      <c r="CE122" s="789"/>
      <c r="CF122" s="688"/>
      <c r="CG122" s="689"/>
      <c r="CH122" s="689"/>
      <c r="CI122" s="689"/>
      <c r="CJ122" s="790"/>
      <c r="CK122" s="800"/>
      <c r="CL122" s="757"/>
      <c r="CM122" s="757"/>
      <c r="CN122" s="757"/>
      <c r="CO122" s="758"/>
      <c r="CP122" s="780" t="s">
        <v>360</v>
      </c>
      <c r="CQ122" s="781"/>
      <c r="CR122" s="781"/>
      <c r="CS122" s="781"/>
      <c r="CT122" s="781"/>
      <c r="CU122" s="781"/>
      <c r="CV122" s="781"/>
      <c r="CW122" s="781"/>
      <c r="CX122" s="781"/>
      <c r="CY122" s="781"/>
      <c r="CZ122" s="781"/>
      <c r="DA122" s="781"/>
      <c r="DB122" s="781"/>
      <c r="DC122" s="781"/>
      <c r="DD122" s="781"/>
      <c r="DE122" s="781"/>
      <c r="DF122" s="782"/>
      <c r="DG122" s="715">
        <v>30171015</v>
      </c>
      <c r="DH122" s="716"/>
      <c r="DI122" s="716"/>
      <c r="DJ122" s="716"/>
      <c r="DK122" s="716"/>
      <c r="DL122" s="716">
        <v>26303330</v>
      </c>
      <c r="DM122" s="716"/>
      <c r="DN122" s="716"/>
      <c r="DO122" s="716"/>
      <c r="DP122" s="716"/>
      <c r="DQ122" s="716">
        <v>25643388</v>
      </c>
      <c r="DR122" s="716"/>
      <c r="DS122" s="716"/>
      <c r="DT122" s="716"/>
      <c r="DU122" s="716"/>
      <c r="DV122" s="768">
        <v>4.8</v>
      </c>
      <c r="DW122" s="768"/>
      <c r="DX122" s="768"/>
      <c r="DY122" s="768"/>
      <c r="DZ122" s="769"/>
    </row>
    <row r="123" spans="1:130" s="189" customFormat="1" ht="26.25" customHeight="1" thickBot="1" x14ac:dyDescent="0.25">
      <c r="A123" s="812"/>
      <c r="B123" s="813"/>
      <c r="C123" s="748" t="s">
        <v>404</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95</v>
      </c>
      <c r="AB123" s="729"/>
      <c r="AC123" s="729"/>
      <c r="AD123" s="729"/>
      <c r="AE123" s="730"/>
      <c r="AF123" s="731" t="s">
        <v>95</v>
      </c>
      <c r="AG123" s="729"/>
      <c r="AH123" s="729"/>
      <c r="AI123" s="729"/>
      <c r="AJ123" s="730"/>
      <c r="AK123" s="731" t="s">
        <v>95</v>
      </c>
      <c r="AL123" s="729"/>
      <c r="AM123" s="729"/>
      <c r="AN123" s="729"/>
      <c r="AO123" s="730"/>
      <c r="AP123" s="699" t="s">
        <v>95</v>
      </c>
      <c r="AQ123" s="700"/>
      <c r="AR123" s="700"/>
      <c r="AS123" s="700"/>
      <c r="AT123" s="701"/>
      <c r="AU123" s="783" t="s">
        <v>419</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276.2</v>
      </c>
      <c r="BR123" s="778"/>
      <c r="BS123" s="778"/>
      <c r="BT123" s="778"/>
      <c r="BU123" s="778"/>
      <c r="BV123" s="778">
        <v>263.3</v>
      </c>
      <c r="BW123" s="778"/>
      <c r="BX123" s="778"/>
      <c r="BY123" s="778"/>
      <c r="BZ123" s="778"/>
      <c r="CA123" s="778">
        <v>250.1</v>
      </c>
      <c r="CB123" s="778"/>
      <c r="CC123" s="778"/>
      <c r="CD123" s="778"/>
      <c r="CE123" s="778"/>
      <c r="CF123" s="675"/>
      <c r="CG123" s="676"/>
      <c r="CH123" s="676"/>
      <c r="CI123" s="676"/>
      <c r="CJ123" s="779"/>
      <c r="CK123" s="800"/>
      <c r="CL123" s="757"/>
      <c r="CM123" s="757"/>
      <c r="CN123" s="757"/>
      <c r="CO123" s="758"/>
      <c r="CP123" s="780" t="s">
        <v>358</v>
      </c>
      <c r="CQ123" s="781"/>
      <c r="CR123" s="781"/>
      <c r="CS123" s="781"/>
      <c r="CT123" s="781"/>
      <c r="CU123" s="781"/>
      <c r="CV123" s="781"/>
      <c r="CW123" s="781"/>
      <c r="CX123" s="781"/>
      <c r="CY123" s="781"/>
      <c r="CZ123" s="781"/>
      <c r="DA123" s="781"/>
      <c r="DB123" s="781"/>
      <c r="DC123" s="781"/>
      <c r="DD123" s="781"/>
      <c r="DE123" s="781"/>
      <c r="DF123" s="782"/>
      <c r="DG123" s="715">
        <v>9064952</v>
      </c>
      <c r="DH123" s="716"/>
      <c r="DI123" s="716"/>
      <c r="DJ123" s="716"/>
      <c r="DK123" s="716"/>
      <c r="DL123" s="716">
        <v>8075022</v>
      </c>
      <c r="DM123" s="716"/>
      <c r="DN123" s="716"/>
      <c r="DO123" s="716"/>
      <c r="DP123" s="716"/>
      <c r="DQ123" s="716">
        <v>7275085</v>
      </c>
      <c r="DR123" s="716"/>
      <c r="DS123" s="716"/>
      <c r="DT123" s="716"/>
      <c r="DU123" s="716"/>
      <c r="DV123" s="768">
        <v>1.4</v>
      </c>
      <c r="DW123" s="768"/>
      <c r="DX123" s="768"/>
      <c r="DY123" s="768"/>
      <c r="DZ123" s="769"/>
    </row>
    <row r="124" spans="1:130" s="189" customFormat="1" ht="26.25" customHeight="1" x14ac:dyDescent="0.2">
      <c r="A124" s="812"/>
      <c r="B124" s="813"/>
      <c r="C124" s="748" t="s">
        <v>407</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95</v>
      </c>
      <c r="AB124" s="729"/>
      <c r="AC124" s="729"/>
      <c r="AD124" s="729"/>
      <c r="AE124" s="730"/>
      <c r="AF124" s="731" t="s">
        <v>95</v>
      </c>
      <c r="AG124" s="729"/>
      <c r="AH124" s="729"/>
      <c r="AI124" s="729"/>
      <c r="AJ124" s="730"/>
      <c r="AK124" s="731" t="s">
        <v>95</v>
      </c>
      <c r="AL124" s="729"/>
      <c r="AM124" s="729"/>
      <c r="AN124" s="729"/>
      <c r="AO124" s="730"/>
      <c r="AP124" s="699" t="s">
        <v>95</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420</v>
      </c>
      <c r="CQ124" s="774"/>
      <c r="CR124" s="774"/>
      <c r="CS124" s="774"/>
      <c r="CT124" s="774"/>
      <c r="CU124" s="774"/>
      <c r="CV124" s="774"/>
      <c r="CW124" s="774"/>
      <c r="CX124" s="774"/>
      <c r="CY124" s="774"/>
      <c r="CZ124" s="774"/>
      <c r="DA124" s="774"/>
      <c r="DB124" s="774"/>
      <c r="DC124" s="774"/>
      <c r="DD124" s="774"/>
      <c r="DE124" s="774"/>
      <c r="DF124" s="775"/>
      <c r="DG124" s="776">
        <v>14984752</v>
      </c>
      <c r="DH124" s="752"/>
      <c r="DI124" s="752"/>
      <c r="DJ124" s="752"/>
      <c r="DK124" s="752"/>
      <c r="DL124" s="752">
        <v>15647512</v>
      </c>
      <c r="DM124" s="752"/>
      <c r="DN124" s="752"/>
      <c r="DO124" s="752"/>
      <c r="DP124" s="752"/>
      <c r="DQ124" s="752">
        <v>12845373</v>
      </c>
      <c r="DR124" s="752"/>
      <c r="DS124" s="752"/>
      <c r="DT124" s="752"/>
      <c r="DU124" s="752"/>
      <c r="DV124" s="753">
        <v>2.4</v>
      </c>
      <c r="DW124" s="753"/>
      <c r="DX124" s="753"/>
      <c r="DY124" s="753"/>
      <c r="DZ124" s="754"/>
    </row>
    <row r="125" spans="1:130" s="189" customFormat="1" ht="26.25" customHeight="1" thickBot="1" x14ac:dyDescent="0.25">
      <c r="A125" s="812"/>
      <c r="B125" s="813"/>
      <c r="C125" s="748" t="s">
        <v>409</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95</v>
      </c>
      <c r="AB125" s="729"/>
      <c r="AC125" s="729"/>
      <c r="AD125" s="729"/>
      <c r="AE125" s="730"/>
      <c r="AF125" s="731" t="s">
        <v>95</v>
      </c>
      <c r="AG125" s="729"/>
      <c r="AH125" s="729"/>
      <c r="AI125" s="729"/>
      <c r="AJ125" s="730"/>
      <c r="AK125" s="731" t="s">
        <v>95</v>
      </c>
      <c r="AL125" s="729"/>
      <c r="AM125" s="729"/>
      <c r="AN125" s="729"/>
      <c r="AO125" s="730"/>
      <c r="AP125" s="699" t="s">
        <v>95</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421</v>
      </c>
      <c r="CL125" s="755"/>
      <c r="CM125" s="755"/>
      <c r="CN125" s="755"/>
      <c r="CO125" s="756"/>
      <c r="CP125" s="761" t="s">
        <v>422</v>
      </c>
      <c r="CQ125" s="703"/>
      <c r="CR125" s="703"/>
      <c r="CS125" s="703"/>
      <c r="CT125" s="703"/>
      <c r="CU125" s="703"/>
      <c r="CV125" s="703"/>
      <c r="CW125" s="703"/>
      <c r="CX125" s="703"/>
      <c r="CY125" s="703"/>
      <c r="CZ125" s="703"/>
      <c r="DA125" s="703"/>
      <c r="DB125" s="703"/>
      <c r="DC125" s="703"/>
      <c r="DD125" s="703"/>
      <c r="DE125" s="703"/>
      <c r="DF125" s="704"/>
      <c r="DG125" s="744" t="s">
        <v>95</v>
      </c>
      <c r="DH125" s="745"/>
      <c r="DI125" s="745"/>
      <c r="DJ125" s="745"/>
      <c r="DK125" s="745"/>
      <c r="DL125" s="745" t="s">
        <v>95</v>
      </c>
      <c r="DM125" s="745"/>
      <c r="DN125" s="745"/>
      <c r="DO125" s="745"/>
      <c r="DP125" s="745"/>
      <c r="DQ125" s="745" t="s">
        <v>95</v>
      </c>
      <c r="DR125" s="745"/>
      <c r="DS125" s="745"/>
      <c r="DT125" s="745"/>
      <c r="DU125" s="745"/>
      <c r="DV125" s="746" t="s">
        <v>95</v>
      </c>
      <c r="DW125" s="746"/>
      <c r="DX125" s="746"/>
      <c r="DY125" s="746"/>
      <c r="DZ125" s="747"/>
    </row>
    <row r="126" spans="1:130" s="189" customFormat="1" ht="26.25" customHeight="1" x14ac:dyDescent="0.2">
      <c r="A126" s="812"/>
      <c r="B126" s="813"/>
      <c r="C126" s="748" t="s">
        <v>412</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899609</v>
      </c>
      <c r="AB126" s="729"/>
      <c r="AC126" s="729"/>
      <c r="AD126" s="729"/>
      <c r="AE126" s="730"/>
      <c r="AF126" s="731">
        <v>4485885</v>
      </c>
      <c r="AG126" s="729"/>
      <c r="AH126" s="729"/>
      <c r="AI126" s="729"/>
      <c r="AJ126" s="730"/>
      <c r="AK126" s="731">
        <v>3536571</v>
      </c>
      <c r="AL126" s="729"/>
      <c r="AM126" s="729"/>
      <c r="AN126" s="729"/>
      <c r="AO126" s="730"/>
      <c r="AP126" s="699">
        <v>0.7</v>
      </c>
      <c r="AQ126" s="700"/>
      <c r="AR126" s="700"/>
      <c r="AS126" s="700"/>
      <c r="AT126" s="701"/>
      <c r="AU126" s="225"/>
      <c r="AV126" s="225"/>
      <c r="AW126" s="225"/>
      <c r="AX126" s="751" t="s">
        <v>423</v>
      </c>
      <c r="AY126" s="709"/>
      <c r="AZ126" s="709"/>
      <c r="BA126" s="709"/>
      <c r="BB126" s="709"/>
      <c r="BC126" s="709"/>
      <c r="BD126" s="709"/>
      <c r="BE126" s="710"/>
      <c r="BF126" s="708" t="s">
        <v>424</v>
      </c>
      <c r="BG126" s="709"/>
      <c r="BH126" s="709"/>
      <c r="BI126" s="709"/>
      <c r="BJ126" s="709"/>
      <c r="BK126" s="709"/>
      <c r="BL126" s="710"/>
      <c r="BM126" s="708" t="s">
        <v>425</v>
      </c>
      <c r="BN126" s="709"/>
      <c r="BO126" s="709"/>
      <c r="BP126" s="709"/>
      <c r="BQ126" s="709"/>
      <c r="BR126" s="709"/>
      <c r="BS126" s="710"/>
      <c r="BT126" s="708" t="s">
        <v>426</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427</v>
      </c>
      <c r="CQ126" s="713"/>
      <c r="CR126" s="713"/>
      <c r="CS126" s="713"/>
      <c r="CT126" s="713"/>
      <c r="CU126" s="713"/>
      <c r="CV126" s="713"/>
      <c r="CW126" s="713"/>
      <c r="CX126" s="713"/>
      <c r="CY126" s="713"/>
      <c r="CZ126" s="713"/>
      <c r="DA126" s="713"/>
      <c r="DB126" s="713"/>
      <c r="DC126" s="713"/>
      <c r="DD126" s="713"/>
      <c r="DE126" s="713"/>
      <c r="DF126" s="714"/>
      <c r="DG126" s="715" t="s">
        <v>95</v>
      </c>
      <c r="DH126" s="716"/>
      <c r="DI126" s="716"/>
      <c r="DJ126" s="716"/>
      <c r="DK126" s="716"/>
      <c r="DL126" s="716" t="s">
        <v>95</v>
      </c>
      <c r="DM126" s="716"/>
      <c r="DN126" s="716"/>
      <c r="DO126" s="716"/>
      <c r="DP126" s="716"/>
      <c r="DQ126" s="716" t="s">
        <v>95</v>
      </c>
      <c r="DR126" s="716"/>
      <c r="DS126" s="716"/>
      <c r="DT126" s="716"/>
      <c r="DU126" s="716"/>
      <c r="DV126" s="768" t="s">
        <v>95</v>
      </c>
      <c r="DW126" s="768"/>
      <c r="DX126" s="768"/>
      <c r="DY126" s="768"/>
      <c r="DZ126" s="769"/>
    </row>
    <row r="127" spans="1:130" s="189" customFormat="1" ht="26.25" customHeight="1" thickBot="1" x14ac:dyDescent="0.25">
      <c r="A127" s="814"/>
      <c r="B127" s="815"/>
      <c r="C127" s="770" t="s">
        <v>428</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38619</v>
      </c>
      <c r="AB127" s="729"/>
      <c r="AC127" s="729"/>
      <c r="AD127" s="729"/>
      <c r="AE127" s="730"/>
      <c r="AF127" s="731">
        <v>34405</v>
      </c>
      <c r="AG127" s="729"/>
      <c r="AH127" s="729"/>
      <c r="AI127" s="729"/>
      <c r="AJ127" s="730"/>
      <c r="AK127" s="731">
        <v>26313</v>
      </c>
      <c r="AL127" s="729"/>
      <c r="AM127" s="729"/>
      <c r="AN127" s="729"/>
      <c r="AO127" s="730"/>
      <c r="AP127" s="699">
        <v>0</v>
      </c>
      <c r="AQ127" s="700"/>
      <c r="AR127" s="700"/>
      <c r="AS127" s="700"/>
      <c r="AT127" s="701"/>
      <c r="AU127" s="225"/>
      <c r="AV127" s="225"/>
      <c r="AW127" s="225"/>
      <c r="AX127" s="702" t="s">
        <v>429</v>
      </c>
      <c r="AY127" s="703"/>
      <c r="AZ127" s="703"/>
      <c r="BA127" s="703"/>
      <c r="BB127" s="703"/>
      <c r="BC127" s="703"/>
      <c r="BD127" s="703"/>
      <c r="BE127" s="704"/>
      <c r="BF127" s="705" t="s">
        <v>95</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430</v>
      </c>
      <c r="CQ127" s="697"/>
      <c r="CR127" s="697"/>
      <c r="CS127" s="697"/>
      <c r="CT127" s="697"/>
      <c r="CU127" s="697"/>
      <c r="CV127" s="697"/>
      <c r="CW127" s="697"/>
      <c r="CX127" s="697"/>
      <c r="CY127" s="697"/>
      <c r="CZ127" s="697"/>
      <c r="DA127" s="697"/>
      <c r="DB127" s="697"/>
      <c r="DC127" s="697"/>
      <c r="DD127" s="697"/>
      <c r="DE127" s="697"/>
      <c r="DF127" s="698"/>
      <c r="DG127" s="764">
        <v>8840384</v>
      </c>
      <c r="DH127" s="765"/>
      <c r="DI127" s="765"/>
      <c r="DJ127" s="765"/>
      <c r="DK127" s="765"/>
      <c r="DL127" s="765">
        <v>6819587</v>
      </c>
      <c r="DM127" s="765"/>
      <c r="DN127" s="765"/>
      <c r="DO127" s="765"/>
      <c r="DP127" s="765"/>
      <c r="DQ127" s="765">
        <v>1367683</v>
      </c>
      <c r="DR127" s="765"/>
      <c r="DS127" s="765"/>
      <c r="DT127" s="765"/>
      <c r="DU127" s="765"/>
      <c r="DV127" s="766">
        <v>0.3</v>
      </c>
      <c r="DW127" s="766"/>
      <c r="DX127" s="766"/>
      <c r="DY127" s="766"/>
      <c r="DZ127" s="767"/>
    </row>
    <row r="128" spans="1:130" s="189" customFormat="1" ht="26.25" customHeight="1" x14ac:dyDescent="0.2">
      <c r="A128" s="740" t="s">
        <v>431</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432</v>
      </c>
      <c r="X128" s="742"/>
      <c r="Y128" s="742"/>
      <c r="Z128" s="743"/>
      <c r="AA128" s="668">
        <v>3665623</v>
      </c>
      <c r="AB128" s="669"/>
      <c r="AC128" s="669"/>
      <c r="AD128" s="669"/>
      <c r="AE128" s="670"/>
      <c r="AF128" s="671">
        <v>4356607</v>
      </c>
      <c r="AG128" s="669"/>
      <c r="AH128" s="669"/>
      <c r="AI128" s="669"/>
      <c r="AJ128" s="670"/>
      <c r="AK128" s="671">
        <v>5166511</v>
      </c>
      <c r="AL128" s="669"/>
      <c r="AM128" s="669"/>
      <c r="AN128" s="669"/>
      <c r="AO128" s="670"/>
      <c r="AP128" s="672"/>
      <c r="AQ128" s="673"/>
      <c r="AR128" s="673"/>
      <c r="AS128" s="673"/>
      <c r="AT128" s="674"/>
      <c r="AU128" s="227"/>
      <c r="AV128" s="227"/>
      <c r="AW128" s="227"/>
      <c r="AX128" s="717" t="s">
        <v>433</v>
      </c>
      <c r="AY128" s="713"/>
      <c r="AZ128" s="713"/>
      <c r="BA128" s="713"/>
      <c r="BB128" s="713"/>
      <c r="BC128" s="713"/>
      <c r="BD128" s="713"/>
      <c r="BE128" s="714"/>
      <c r="BF128" s="735" t="s">
        <v>95</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2">
      <c r="A129" s="723" t="s">
        <v>83</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434</v>
      </c>
      <c r="X129" s="726"/>
      <c r="Y129" s="726"/>
      <c r="Z129" s="727"/>
      <c r="AA129" s="728">
        <v>604879481</v>
      </c>
      <c r="AB129" s="729"/>
      <c r="AC129" s="729"/>
      <c r="AD129" s="729"/>
      <c r="AE129" s="730"/>
      <c r="AF129" s="731">
        <v>616727869</v>
      </c>
      <c r="AG129" s="729"/>
      <c r="AH129" s="729"/>
      <c r="AI129" s="729"/>
      <c r="AJ129" s="730"/>
      <c r="AK129" s="731">
        <v>616027212</v>
      </c>
      <c r="AL129" s="729"/>
      <c r="AM129" s="729"/>
      <c r="AN129" s="729"/>
      <c r="AO129" s="730"/>
      <c r="AP129" s="732"/>
      <c r="AQ129" s="733"/>
      <c r="AR129" s="733"/>
      <c r="AS129" s="733"/>
      <c r="AT129" s="734"/>
      <c r="AU129" s="227"/>
      <c r="AV129" s="227"/>
      <c r="AW129" s="227"/>
      <c r="AX129" s="717" t="s">
        <v>435</v>
      </c>
      <c r="AY129" s="713"/>
      <c r="AZ129" s="713"/>
      <c r="BA129" s="713"/>
      <c r="BB129" s="713"/>
      <c r="BC129" s="713"/>
      <c r="BD129" s="713"/>
      <c r="BE129" s="714"/>
      <c r="BF129" s="718">
        <v>13.9</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5">
      <c r="A130" s="723" t="s">
        <v>436</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437</v>
      </c>
      <c r="X130" s="726"/>
      <c r="Y130" s="726"/>
      <c r="Z130" s="727"/>
      <c r="AA130" s="728">
        <v>76417465</v>
      </c>
      <c r="AB130" s="729"/>
      <c r="AC130" s="729"/>
      <c r="AD130" s="729"/>
      <c r="AE130" s="730"/>
      <c r="AF130" s="731">
        <v>79483589</v>
      </c>
      <c r="AG130" s="729"/>
      <c r="AH130" s="729"/>
      <c r="AI130" s="729"/>
      <c r="AJ130" s="730"/>
      <c r="AK130" s="731">
        <v>84026686</v>
      </c>
      <c r="AL130" s="729"/>
      <c r="AM130" s="729"/>
      <c r="AN130" s="729"/>
      <c r="AO130" s="730"/>
      <c r="AP130" s="732"/>
      <c r="AQ130" s="733"/>
      <c r="AR130" s="733"/>
      <c r="AS130" s="733"/>
      <c r="AT130" s="734"/>
      <c r="AU130" s="227"/>
      <c r="AV130" s="227"/>
      <c r="AW130" s="227"/>
      <c r="AX130" s="696" t="s">
        <v>438</v>
      </c>
      <c r="AY130" s="697"/>
      <c r="AZ130" s="697"/>
      <c r="BA130" s="697"/>
      <c r="BB130" s="697"/>
      <c r="BC130" s="697"/>
      <c r="BD130" s="697"/>
      <c r="BE130" s="698"/>
      <c r="BF130" s="650">
        <v>250.1</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2">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439</v>
      </c>
      <c r="X131" s="659"/>
      <c r="Y131" s="659"/>
      <c r="Z131" s="660"/>
      <c r="AA131" s="661">
        <v>528462016</v>
      </c>
      <c r="AB131" s="662"/>
      <c r="AC131" s="662"/>
      <c r="AD131" s="662"/>
      <c r="AE131" s="663"/>
      <c r="AF131" s="664">
        <v>537244280</v>
      </c>
      <c r="AG131" s="662"/>
      <c r="AH131" s="662"/>
      <c r="AI131" s="662"/>
      <c r="AJ131" s="663"/>
      <c r="AK131" s="664">
        <v>532000526</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2">
      <c r="A132" s="678" t="s">
        <v>440</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441</v>
      </c>
      <c r="W132" s="682"/>
      <c r="X132" s="682"/>
      <c r="Y132" s="682"/>
      <c r="Z132" s="683"/>
      <c r="AA132" s="684">
        <v>14.49461185</v>
      </c>
      <c r="AB132" s="685"/>
      <c r="AC132" s="685"/>
      <c r="AD132" s="685"/>
      <c r="AE132" s="686"/>
      <c r="AF132" s="687">
        <v>14.34605595</v>
      </c>
      <c r="AG132" s="685"/>
      <c r="AH132" s="685"/>
      <c r="AI132" s="685"/>
      <c r="AJ132" s="686"/>
      <c r="AK132" s="687">
        <v>13.11766034</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5">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442</v>
      </c>
      <c r="W133" s="691"/>
      <c r="X133" s="691"/>
      <c r="Y133" s="691"/>
      <c r="Z133" s="692"/>
      <c r="AA133" s="693">
        <v>14.2</v>
      </c>
      <c r="AB133" s="694"/>
      <c r="AC133" s="694"/>
      <c r="AD133" s="694"/>
      <c r="AE133" s="695"/>
      <c r="AF133" s="693">
        <v>14.1</v>
      </c>
      <c r="AG133" s="694"/>
      <c r="AH133" s="694"/>
      <c r="AI133" s="694"/>
      <c r="AJ133" s="695"/>
      <c r="AK133" s="693">
        <v>13.9</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43" zoomScale="90" zoomScaleNormal="85" zoomScaleSheetLayoutView="90" workbookViewId="0">
      <selection activeCell="AB52" sqref="AB52"/>
    </sheetView>
  </sheetViews>
  <sheetFormatPr defaultColWidth="0" defaultRowHeight="13.5" customHeight="1" zeroHeight="1" x14ac:dyDescent="0.2"/>
  <cols>
    <col min="1" max="36" width="9" style="234" customWidth="1"/>
    <col min="37" max="16384" width="9" style="233" hidden="1"/>
  </cols>
  <sheetData>
    <row r="1" spans="1:36"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row r="17" spans="34:36" ht="13.2" x14ac:dyDescent="0.2">
      <c r="AJ17" s="233"/>
    </row>
    <row r="18" spans="34:36" ht="13.2" x14ac:dyDescent="0.2"/>
    <row r="19" spans="34:36" ht="13.2" x14ac:dyDescent="0.2"/>
    <row r="20" spans="34:36" ht="13.2" x14ac:dyDescent="0.2">
      <c r="AI20" s="233"/>
      <c r="AJ20" s="233"/>
    </row>
    <row r="21" spans="34:36" ht="13.2" x14ac:dyDescent="0.2">
      <c r="AJ21" s="233"/>
    </row>
    <row r="22" spans="34:36" ht="13.2" x14ac:dyDescent="0.2"/>
    <row r="23" spans="34:36" ht="13.2" x14ac:dyDescent="0.2">
      <c r="AI23" s="233"/>
      <c r="AJ23" s="233"/>
    </row>
    <row r="24" spans="34:36" ht="13.2" x14ac:dyDescent="0.2">
      <c r="AJ24" s="233"/>
    </row>
    <row r="25" spans="34:36" ht="13.2" x14ac:dyDescent="0.2">
      <c r="AJ25" s="233"/>
    </row>
    <row r="26" spans="34:36" ht="13.2" x14ac:dyDescent="0.2">
      <c r="AI26" s="233"/>
      <c r="AJ26" s="233"/>
    </row>
    <row r="27" spans="34:36" ht="13.2" x14ac:dyDescent="0.2"/>
    <row r="28" spans="34:36" ht="13.2" x14ac:dyDescent="0.2">
      <c r="AI28" s="233"/>
      <c r="AJ28" s="233"/>
    </row>
    <row r="29" spans="34:36" ht="13.2" x14ac:dyDescent="0.2">
      <c r="AJ29" s="233"/>
    </row>
    <row r="30" spans="34:36" ht="13.2" x14ac:dyDescent="0.2"/>
    <row r="31" spans="34:36" ht="13.2" x14ac:dyDescent="0.2">
      <c r="AH31" s="233"/>
      <c r="AI31" s="233"/>
      <c r="AJ31" s="233"/>
    </row>
    <row r="32" spans="34:36" ht="13.2" x14ac:dyDescent="0.2"/>
    <row r="33" spans="28:36" ht="13.2" x14ac:dyDescent="0.2">
      <c r="AI33" s="233"/>
      <c r="AJ33" s="233"/>
    </row>
    <row r="34" spans="28:36" ht="13.2" x14ac:dyDescent="0.2">
      <c r="AF34" s="233"/>
    </row>
    <row r="35" spans="28:36" ht="13.2" x14ac:dyDescent="0.2">
      <c r="AB35" s="233"/>
      <c r="AC35" s="233"/>
      <c r="AD35" s="233"/>
      <c r="AF35" s="233"/>
      <c r="AG35" s="233"/>
      <c r="AH35" s="233"/>
      <c r="AI35" s="233"/>
      <c r="AJ35" s="233"/>
    </row>
    <row r="36" spans="28:36" ht="13.2" x14ac:dyDescent="0.2"/>
    <row r="37" spans="28:36" ht="13.2" x14ac:dyDescent="0.2">
      <c r="AE37" s="233"/>
      <c r="AJ37" s="233"/>
    </row>
    <row r="38" spans="28:36" ht="13.2" x14ac:dyDescent="0.2">
      <c r="AB38" s="233"/>
      <c r="AC38" s="233"/>
      <c r="AD38" s="233"/>
      <c r="AE38" s="233"/>
      <c r="AG38" s="233"/>
      <c r="AH38" s="233"/>
      <c r="AI38" s="233"/>
      <c r="AJ38" s="23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3"/>
      <c r="AH49" s="233"/>
      <c r="AI49" s="233"/>
      <c r="AJ49" s="23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3"/>
      <c r="AA63" s="233"/>
    </row>
    <row r="64" spans="22:36" ht="13.2" x14ac:dyDescent="0.2">
      <c r="V64" s="233"/>
    </row>
    <row r="65" spans="15:36" ht="13.2" x14ac:dyDescent="0.2">
      <c r="X65" s="233"/>
      <c r="Z65" s="233"/>
      <c r="AC65" s="233"/>
    </row>
    <row r="66" spans="15:36" ht="13.2" x14ac:dyDescent="0.2">
      <c r="Q66" s="233"/>
      <c r="S66" s="233"/>
      <c r="U66" s="233"/>
      <c r="AF66" s="233"/>
    </row>
    <row r="67" spans="15:36" ht="13.2" x14ac:dyDescent="0.2">
      <c r="O67" s="233"/>
      <c r="P67" s="233"/>
      <c r="R67" s="233"/>
      <c r="T67" s="233"/>
      <c r="Y67" s="233"/>
      <c r="AB67" s="233"/>
      <c r="AD67" s="233"/>
      <c r="AE67" s="233"/>
      <c r="AG67" s="233"/>
      <c r="AH67" s="233"/>
      <c r="AI67" s="233"/>
      <c r="AJ67" s="233"/>
    </row>
    <row r="68" spans="15:36" ht="13.2" x14ac:dyDescent="0.2"/>
    <row r="69" spans="15:36" ht="13.2" x14ac:dyDescent="0.2"/>
    <row r="70" spans="15:36" ht="13.2" x14ac:dyDescent="0.2"/>
    <row r="71" spans="15:36" ht="13.2" x14ac:dyDescent="0.2"/>
    <row r="72" spans="15:36" ht="13.2" x14ac:dyDescent="0.2">
      <c r="AJ72" s="233"/>
    </row>
    <row r="73" spans="15:36" ht="13.2" x14ac:dyDescent="0.2">
      <c r="AJ73" s="23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3"/>
    </row>
    <row r="97" spans="24:36" ht="13.2" x14ac:dyDescent="0.2">
      <c r="AA97" s="233"/>
    </row>
    <row r="98" spans="24:36" ht="13.2" hidden="1" x14ac:dyDescent="0.2">
      <c r="AA98" s="233"/>
    </row>
    <row r="99" spans="24:36" ht="13.2" hidden="1" x14ac:dyDescent="0.2">
      <c r="AA99" s="233"/>
    </row>
    <row r="100" spans="24:36" ht="13.2" hidden="1" x14ac:dyDescent="0.2"/>
    <row r="101" spans="24:36" ht="12" hidden="1" customHeight="1" x14ac:dyDescent="0.2">
      <c r="X101" s="233"/>
      <c r="Y101" s="233"/>
      <c r="Z101" s="233"/>
      <c r="AC101" s="233"/>
    </row>
    <row r="102" spans="24:36" ht="1.5" hidden="1" customHeight="1" x14ac:dyDescent="0.2">
      <c r="AC102" s="233"/>
      <c r="AF102" s="233"/>
    </row>
    <row r="103" spans="24:36" ht="13.2" hidden="1" x14ac:dyDescent="0.2">
      <c r="AB103" s="233"/>
      <c r="AD103" s="233"/>
      <c r="AE103" s="233"/>
      <c r="AF103" s="233"/>
      <c r="AG103" s="233"/>
      <c r="AH103" s="233"/>
      <c r="AI103" s="233"/>
      <c r="AJ103" s="233"/>
    </row>
    <row r="104" spans="24:36" ht="13.2" hidden="1" x14ac:dyDescent="0.2">
      <c r="AD104" s="233"/>
      <c r="AE104" s="233"/>
      <c r="AG104" s="233"/>
      <c r="AH104" s="233"/>
      <c r="AI104" s="233"/>
      <c r="AJ104" s="23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election activeCell="AF53" sqref="AF53"/>
    </sheetView>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T2" s="233"/>
    </row>
    <row r="3" spans="1: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0" workbookViewId="0"/>
  </sheetViews>
  <sheetFormatPr defaultColWidth="0" defaultRowHeight="13.5" customHeight="1"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x14ac:dyDescent="0.2">
      <c r="O1" s="236"/>
      <c r="P1" s="236"/>
    </row>
    <row r="2" spans="1:16" ht="13.2" x14ac:dyDescent="0.2">
      <c r="O2" s="236"/>
      <c r="P2" s="236"/>
    </row>
    <row r="3" spans="1:16" ht="13.2" x14ac:dyDescent="0.2">
      <c r="O3" s="236"/>
      <c r="P3" s="236"/>
    </row>
    <row r="4" spans="1:16" ht="13.2" x14ac:dyDescent="0.2">
      <c r="O4" s="236"/>
      <c r="P4" s="236"/>
    </row>
    <row r="5" spans="1:16" ht="16.2" x14ac:dyDescent="0.2">
      <c r="A5" s="237" t="s">
        <v>443</v>
      </c>
      <c r="B5" s="238"/>
      <c r="C5" s="238"/>
      <c r="D5" s="238"/>
      <c r="E5" s="238"/>
      <c r="F5" s="238"/>
      <c r="G5" s="238"/>
      <c r="H5" s="238"/>
      <c r="I5" s="238"/>
      <c r="J5" s="238"/>
      <c r="K5" s="238"/>
      <c r="L5" s="238"/>
      <c r="M5" s="238"/>
      <c r="N5" s="238"/>
      <c r="O5" s="239"/>
    </row>
    <row r="6" spans="1:16" ht="13.2" x14ac:dyDescent="0.2">
      <c r="A6" s="240"/>
      <c r="B6" s="236"/>
      <c r="C6" s="236"/>
      <c r="D6" s="236"/>
      <c r="E6" s="236"/>
      <c r="F6" s="236"/>
      <c r="G6" s="241" t="s">
        <v>444</v>
      </c>
      <c r="H6" s="241"/>
      <c r="I6" s="241"/>
      <c r="J6" s="241"/>
      <c r="K6" s="236"/>
      <c r="L6" s="236"/>
      <c r="M6" s="236"/>
      <c r="N6" s="236"/>
    </row>
    <row r="7" spans="1:16" ht="13.2" x14ac:dyDescent="0.2">
      <c r="A7" s="240"/>
      <c r="B7" s="236"/>
      <c r="C7" s="236"/>
      <c r="D7" s="236"/>
      <c r="E7" s="236"/>
      <c r="F7" s="236"/>
      <c r="G7" s="243"/>
      <c r="H7" s="244"/>
      <c r="I7" s="244"/>
      <c r="J7" s="245"/>
      <c r="K7" s="1096" t="s">
        <v>445</v>
      </c>
      <c r="L7" s="246"/>
      <c r="M7" s="247" t="s">
        <v>446</v>
      </c>
      <c r="N7" s="248"/>
    </row>
    <row r="8" spans="1:16" ht="13.2" x14ac:dyDescent="0.2">
      <c r="A8" s="240"/>
      <c r="B8" s="236"/>
      <c r="C8" s="236"/>
      <c r="D8" s="236"/>
      <c r="E8" s="236"/>
      <c r="F8" s="236"/>
      <c r="G8" s="249"/>
      <c r="H8" s="250"/>
      <c r="I8" s="250"/>
      <c r="J8" s="251"/>
      <c r="K8" s="1097"/>
      <c r="L8" s="252" t="s">
        <v>447</v>
      </c>
      <c r="M8" s="253" t="s">
        <v>448</v>
      </c>
      <c r="N8" s="254" t="s">
        <v>449</v>
      </c>
    </row>
    <row r="9" spans="1:16" ht="13.2" x14ac:dyDescent="0.2">
      <c r="A9" s="240"/>
      <c r="B9" s="236"/>
      <c r="C9" s="236"/>
      <c r="D9" s="236"/>
      <c r="E9" s="236"/>
      <c r="F9" s="236"/>
      <c r="G9" s="1090" t="s">
        <v>450</v>
      </c>
      <c r="H9" s="1091"/>
      <c r="I9" s="1091"/>
      <c r="J9" s="1092"/>
      <c r="K9" s="255">
        <v>309026808</v>
      </c>
      <c r="L9" s="256">
        <v>103228</v>
      </c>
      <c r="M9" s="257">
        <v>91747</v>
      </c>
      <c r="N9" s="258">
        <v>12.5</v>
      </c>
    </row>
    <row r="10" spans="1:16" ht="13.2" x14ac:dyDescent="0.2">
      <c r="A10" s="240"/>
      <c r="B10" s="236"/>
      <c r="C10" s="236"/>
      <c r="D10" s="236"/>
      <c r="E10" s="236"/>
      <c r="F10" s="236"/>
      <c r="G10" s="1090" t="s">
        <v>451</v>
      </c>
      <c r="H10" s="1091"/>
      <c r="I10" s="1091"/>
      <c r="J10" s="1092"/>
      <c r="K10" s="255">
        <v>616197</v>
      </c>
      <c r="L10" s="256">
        <v>206</v>
      </c>
      <c r="M10" s="257">
        <v>163</v>
      </c>
      <c r="N10" s="258">
        <v>26.4</v>
      </c>
    </row>
    <row r="11" spans="1:16" ht="13.5" customHeight="1" x14ac:dyDescent="0.2">
      <c r="A11" s="240"/>
      <c r="B11" s="236"/>
      <c r="C11" s="236"/>
      <c r="D11" s="236"/>
      <c r="E11" s="236"/>
      <c r="F11" s="236"/>
      <c r="G11" s="1090" t="s">
        <v>452</v>
      </c>
      <c r="H11" s="1091"/>
      <c r="I11" s="1091"/>
      <c r="J11" s="1092"/>
      <c r="K11" s="255" t="s">
        <v>453</v>
      </c>
      <c r="L11" s="256" t="s">
        <v>453</v>
      </c>
      <c r="M11" s="257">
        <v>495</v>
      </c>
      <c r="N11" s="258" t="s">
        <v>453</v>
      </c>
    </row>
    <row r="12" spans="1:16" ht="13.5" customHeight="1" x14ac:dyDescent="0.2">
      <c r="A12" s="240"/>
      <c r="B12" s="236"/>
      <c r="C12" s="236"/>
      <c r="D12" s="236"/>
      <c r="E12" s="236"/>
      <c r="F12" s="236"/>
      <c r="G12" s="1090" t="s">
        <v>454</v>
      </c>
      <c r="H12" s="1091"/>
      <c r="I12" s="1091"/>
      <c r="J12" s="1092"/>
      <c r="K12" s="255" t="s">
        <v>453</v>
      </c>
      <c r="L12" s="256" t="s">
        <v>453</v>
      </c>
      <c r="M12" s="257" t="s">
        <v>453</v>
      </c>
      <c r="N12" s="258" t="s">
        <v>453</v>
      </c>
    </row>
    <row r="13" spans="1:16" ht="13.5" customHeight="1" x14ac:dyDescent="0.2">
      <c r="A13" s="240"/>
      <c r="B13" s="236"/>
      <c r="C13" s="236"/>
      <c r="D13" s="236"/>
      <c r="E13" s="236"/>
      <c r="F13" s="236"/>
      <c r="G13" s="1090" t="s">
        <v>455</v>
      </c>
      <c r="H13" s="1091"/>
      <c r="I13" s="1091"/>
      <c r="J13" s="1092"/>
      <c r="K13" s="255" t="s">
        <v>453</v>
      </c>
      <c r="L13" s="256" t="s">
        <v>453</v>
      </c>
      <c r="M13" s="257">
        <v>39</v>
      </c>
      <c r="N13" s="258" t="s">
        <v>453</v>
      </c>
    </row>
    <row r="14" spans="1:16" ht="13.5" customHeight="1" x14ac:dyDescent="0.2">
      <c r="A14" s="240"/>
      <c r="B14" s="236"/>
      <c r="C14" s="236"/>
      <c r="D14" s="236"/>
      <c r="E14" s="236"/>
      <c r="F14" s="236"/>
      <c r="G14" s="1090" t="s">
        <v>456</v>
      </c>
      <c r="H14" s="1091"/>
      <c r="I14" s="1091"/>
      <c r="J14" s="1092"/>
      <c r="K14" s="255">
        <v>3507728</v>
      </c>
      <c r="L14" s="256">
        <v>1172</v>
      </c>
      <c r="M14" s="257">
        <v>839</v>
      </c>
      <c r="N14" s="258">
        <v>39.700000000000003</v>
      </c>
    </row>
    <row r="15" spans="1:16" ht="13.2" x14ac:dyDescent="0.2">
      <c r="A15" s="240"/>
      <c r="B15" s="236"/>
      <c r="C15" s="236"/>
      <c r="D15" s="236"/>
      <c r="E15" s="236"/>
      <c r="F15" s="236"/>
      <c r="G15" s="1090" t="s">
        <v>457</v>
      </c>
      <c r="H15" s="1091"/>
      <c r="I15" s="1091"/>
      <c r="J15" s="1092"/>
      <c r="K15" s="255">
        <v>-30327454</v>
      </c>
      <c r="L15" s="256">
        <v>-10131</v>
      </c>
      <c r="M15" s="257">
        <v>-9244</v>
      </c>
      <c r="N15" s="258">
        <v>9.6</v>
      </c>
    </row>
    <row r="16" spans="1:16" ht="13.2" x14ac:dyDescent="0.2">
      <c r="A16" s="240"/>
      <c r="B16" s="236"/>
      <c r="C16" s="236"/>
      <c r="D16" s="236"/>
      <c r="E16" s="236"/>
      <c r="F16" s="236"/>
      <c r="G16" s="1082" t="s">
        <v>136</v>
      </c>
      <c r="H16" s="1083"/>
      <c r="I16" s="1083"/>
      <c r="J16" s="1084"/>
      <c r="K16" s="256">
        <v>282823279</v>
      </c>
      <c r="L16" s="256">
        <v>94475</v>
      </c>
      <c r="M16" s="257">
        <v>84039</v>
      </c>
      <c r="N16" s="258">
        <v>12.4</v>
      </c>
    </row>
    <row r="17" spans="1:16" ht="13.2" x14ac:dyDescent="0.2">
      <c r="A17" s="240"/>
      <c r="B17" s="236"/>
      <c r="C17" s="236"/>
      <c r="D17" s="236"/>
      <c r="E17" s="236"/>
      <c r="F17" s="236"/>
      <c r="G17" s="259"/>
      <c r="H17" s="259"/>
      <c r="I17" s="259"/>
      <c r="J17" s="259"/>
      <c r="K17" s="260"/>
      <c r="L17" s="260"/>
      <c r="M17" s="260"/>
      <c r="N17" s="261"/>
    </row>
    <row r="18" spans="1:16" ht="13.2" x14ac:dyDescent="0.2">
      <c r="A18" s="240"/>
      <c r="B18" s="236"/>
      <c r="C18" s="236"/>
      <c r="D18" s="236"/>
      <c r="E18" s="236"/>
      <c r="F18" s="236"/>
      <c r="G18" s="236"/>
      <c r="H18" s="236"/>
      <c r="I18" s="236"/>
      <c r="J18" s="236"/>
      <c r="K18" s="236"/>
      <c r="L18" s="236"/>
      <c r="M18" s="262"/>
      <c r="N18" s="262"/>
    </row>
    <row r="19" spans="1:16" ht="13.2" x14ac:dyDescent="0.2">
      <c r="A19" s="240"/>
      <c r="B19" s="236"/>
      <c r="C19" s="236"/>
      <c r="D19" s="236"/>
      <c r="E19" s="236"/>
      <c r="F19" s="236"/>
      <c r="G19" s="236" t="s">
        <v>458</v>
      </c>
      <c r="H19" s="236"/>
      <c r="I19" s="236"/>
      <c r="J19" s="236"/>
      <c r="K19" s="236"/>
      <c r="L19" s="236"/>
      <c r="M19" s="236"/>
      <c r="N19" s="236"/>
    </row>
    <row r="20" spans="1:16" ht="13.2" x14ac:dyDescent="0.2">
      <c r="A20" s="240"/>
      <c r="B20" s="236"/>
      <c r="C20" s="236"/>
      <c r="D20" s="236"/>
      <c r="E20" s="236"/>
      <c r="F20" s="236"/>
      <c r="G20" s="263"/>
      <c r="H20" s="264"/>
      <c r="I20" s="264"/>
      <c r="J20" s="265"/>
      <c r="K20" s="266" t="s">
        <v>459</v>
      </c>
      <c r="L20" s="267" t="s">
        <v>460</v>
      </c>
      <c r="M20" s="268" t="s">
        <v>461</v>
      </c>
      <c r="N20" s="269"/>
    </row>
    <row r="21" spans="1:16" s="275" customFormat="1" ht="13.2" x14ac:dyDescent="0.2">
      <c r="A21" s="270"/>
      <c r="B21" s="241"/>
      <c r="C21" s="241"/>
      <c r="D21" s="241"/>
      <c r="E21" s="241"/>
      <c r="F21" s="241"/>
      <c r="G21" s="1093" t="s">
        <v>462</v>
      </c>
      <c r="H21" s="1094"/>
      <c r="I21" s="1094"/>
      <c r="J21" s="1095"/>
      <c r="K21" s="271">
        <v>1083.6300000000001</v>
      </c>
      <c r="L21" s="272">
        <v>962.22</v>
      </c>
      <c r="M21" s="273">
        <v>121.41</v>
      </c>
      <c r="N21" s="241"/>
      <c r="O21" s="274"/>
      <c r="P21" s="270"/>
    </row>
    <row r="22" spans="1:16" s="275" customFormat="1" ht="13.2" x14ac:dyDescent="0.2">
      <c r="A22" s="270"/>
      <c r="B22" s="241"/>
      <c r="C22" s="241"/>
      <c r="D22" s="241"/>
      <c r="E22" s="241"/>
      <c r="F22" s="241"/>
      <c r="G22" s="1093" t="s">
        <v>463</v>
      </c>
      <c r="H22" s="1094"/>
      <c r="I22" s="1094"/>
      <c r="J22" s="1095"/>
      <c r="K22" s="276">
        <v>101.3</v>
      </c>
      <c r="L22" s="277">
        <v>100.8</v>
      </c>
      <c r="M22" s="278">
        <v>0.5</v>
      </c>
      <c r="N22" s="262"/>
      <c r="O22" s="274"/>
      <c r="P22" s="270"/>
    </row>
    <row r="23" spans="1:16" s="275" customFormat="1" ht="13.2" x14ac:dyDescent="0.2">
      <c r="A23" s="270"/>
      <c r="B23" s="241"/>
      <c r="C23" s="241"/>
      <c r="D23" s="241"/>
      <c r="E23" s="241"/>
      <c r="F23" s="241"/>
      <c r="G23" s="241"/>
      <c r="H23" s="241"/>
      <c r="I23" s="241"/>
      <c r="J23" s="241"/>
      <c r="K23" s="241"/>
      <c r="L23" s="262"/>
      <c r="M23" s="262"/>
      <c r="N23" s="262"/>
      <c r="O23" s="274"/>
      <c r="P23" s="270"/>
    </row>
    <row r="24" spans="1:16" s="275" customFormat="1" ht="13.2" x14ac:dyDescent="0.2">
      <c r="A24" s="270"/>
      <c r="B24" s="241"/>
      <c r="C24" s="241"/>
      <c r="D24" s="241"/>
      <c r="E24" s="241"/>
      <c r="F24" s="241"/>
      <c r="G24" s="241"/>
      <c r="H24" s="241"/>
      <c r="I24" s="241"/>
      <c r="J24" s="241"/>
      <c r="K24" s="241"/>
      <c r="L24" s="262"/>
      <c r="M24" s="262"/>
      <c r="N24" s="262"/>
      <c r="O24" s="274"/>
      <c r="P24" s="270"/>
    </row>
    <row r="25" spans="1:16" s="275" customFormat="1" ht="13.2" x14ac:dyDescent="0.2">
      <c r="A25" s="279"/>
      <c r="B25" s="280"/>
      <c r="C25" s="280"/>
      <c r="D25" s="280"/>
      <c r="E25" s="280"/>
      <c r="F25" s="280"/>
      <c r="G25" s="280"/>
      <c r="H25" s="280"/>
      <c r="I25" s="280"/>
      <c r="J25" s="280"/>
      <c r="K25" s="280"/>
      <c r="L25" s="281"/>
      <c r="M25" s="281"/>
      <c r="N25" s="281"/>
      <c r="O25" s="282"/>
      <c r="P25" s="270"/>
    </row>
    <row r="26" spans="1:16" s="275" customFormat="1" ht="13.2" x14ac:dyDescent="0.2">
      <c r="A26" s="241" t="s">
        <v>464</v>
      </c>
      <c r="B26" s="241"/>
      <c r="C26" s="241"/>
      <c r="D26" s="241"/>
      <c r="E26" s="241"/>
      <c r="F26" s="241"/>
      <c r="G26" s="241"/>
      <c r="H26" s="241"/>
      <c r="I26" s="241"/>
      <c r="J26" s="241"/>
      <c r="K26" s="241"/>
      <c r="L26" s="262"/>
      <c r="M26" s="262"/>
      <c r="N26" s="262"/>
      <c r="O26" s="241"/>
      <c r="P26" s="241"/>
    </row>
    <row r="27" spans="1:16" ht="13.2" x14ac:dyDescent="0.2">
      <c r="K27" s="236"/>
      <c r="L27" s="236"/>
      <c r="M27" s="236"/>
      <c r="N27" s="236"/>
      <c r="O27" s="236"/>
      <c r="P27" s="236"/>
    </row>
    <row r="28" spans="1:16" ht="16.2" x14ac:dyDescent="0.2">
      <c r="A28" s="237" t="s">
        <v>465</v>
      </c>
      <c r="B28" s="238"/>
      <c r="C28" s="238"/>
      <c r="D28" s="238"/>
      <c r="E28" s="238"/>
      <c r="F28" s="238"/>
      <c r="G28" s="238"/>
      <c r="H28" s="238"/>
      <c r="I28" s="238"/>
      <c r="J28" s="238"/>
      <c r="K28" s="238"/>
      <c r="L28" s="238"/>
      <c r="M28" s="238"/>
      <c r="N28" s="238"/>
      <c r="O28" s="283"/>
    </row>
    <row r="29" spans="1:16" ht="13.2" x14ac:dyDescent="0.2">
      <c r="A29" s="240"/>
      <c r="B29" s="236"/>
      <c r="C29" s="236"/>
      <c r="D29" s="236"/>
      <c r="E29" s="236"/>
      <c r="F29" s="236"/>
      <c r="G29" s="241" t="s">
        <v>466</v>
      </c>
      <c r="H29" s="241"/>
      <c r="I29" s="241"/>
      <c r="J29" s="241"/>
      <c r="K29" s="236"/>
      <c r="L29" s="236"/>
      <c r="M29" s="236"/>
      <c r="N29" s="236"/>
      <c r="O29" s="284"/>
    </row>
    <row r="30" spans="1:16" ht="13.2" x14ac:dyDescent="0.2">
      <c r="A30" s="240"/>
      <c r="B30" s="236"/>
      <c r="C30" s="236"/>
      <c r="D30" s="236"/>
      <c r="E30" s="236"/>
      <c r="F30" s="236"/>
      <c r="G30" s="243"/>
      <c r="H30" s="244"/>
      <c r="I30" s="244"/>
      <c r="J30" s="245"/>
      <c r="K30" s="1096" t="s">
        <v>445</v>
      </c>
      <c r="L30" s="246"/>
      <c r="M30" s="247" t="s">
        <v>446</v>
      </c>
      <c r="N30" s="248"/>
    </row>
    <row r="31" spans="1:16" ht="13.2" x14ac:dyDescent="0.2">
      <c r="A31" s="240"/>
      <c r="B31" s="236"/>
      <c r="C31" s="236"/>
      <c r="D31" s="236"/>
      <c r="E31" s="236"/>
      <c r="F31" s="236"/>
      <c r="G31" s="249"/>
      <c r="H31" s="250"/>
      <c r="I31" s="250"/>
      <c r="J31" s="251"/>
      <c r="K31" s="1097"/>
      <c r="L31" s="252" t="s">
        <v>447</v>
      </c>
      <c r="M31" s="253" t="s">
        <v>448</v>
      </c>
      <c r="N31" s="254" t="s">
        <v>449</v>
      </c>
    </row>
    <row r="32" spans="1:16" ht="27" customHeight="1" x14ac:dyDescent="0.2">
      <c r="A32" s="240"/>
      <c r="B32" s="236"/>
      <c r="C32" s="236"/>
      <c r="D32" s="236"/>
      <c r="E32" s="236"/>
      <c r="F32" s="236"/>
      <c r="G32" s="1079" t="s">
        <v>467</v>
      </c>
      <c r="H32" s="1080"/>
      <c r="I32" s="1080"/>
      <c r="J32" s="1081"/>
      <c r="K32" s="256">
        <v>119040688</v>
      </c>
      <c r="L32" s="256">
        <v>39765</v>
      </c>
      <c r="M32" s="257">
        <v>25070</v>
      </c>
      <c r="N32" s="258">
        <v>58.6</v>
      </c>
    </row>
    <row r="33" spans="1:16" ht="13.5" customHeight="1" x14ac:dyDescent="0.2">
      <c r="A33" s="240"/>
      <c r="B33" s="236"/>
      <c r="C33" s="236"/>
      <c r="D33" s="236"/>
      <c r="E33" s="236"/>
      <c r="F33" s="236"/>
      <c r="G33" s="1079" t="s">
        <v>468</v>
      </c>
      <c r="H33" s="1080"/>
      <c r="I33" s="1080"/>
      <c r="J33" s="1081"/>
      <c r="K33" s="256">
        <v>8512475</v>
      </c>
      <c r="L33" s="256">
        <v>2844</v>
      </c>
      <c r="M33" s="257">
        <v>4135</v>
      </c>
      <c r="N33" s="258">
        <v>-31.2</v>
      </c>
    </row>
    <row r="34" spans="1:16" ht="27" customHeight="1" x14ac:dyDescent="0.2">
      <c r="A34" s="240"/>
      <c r="B34" s="236"/>
      <c r="C34" s="236"/>
      <c r="D34" s="236"/>
      <c r="E34" s="236"/>
      <c r="F34" s="236"/>
      <c r="G34" s="1079" t="s">
        <v>469</v>
      </c>
      <c r="H34" s="1080"/>
      <c r="I34" s="1080"/>
      <c r="J34" s="1081"/>
      <c r="K34" s="256">
        <v>19470896</v>
      </c>
      <c r="L34" s="256">
        <v>6504</v>
      </c>
      <c r="M34" s="257">
        <v>17664</v>
      </c>
      <c r="N34" s="258">
        <v>-63.2</v>
      </c>
    </row>
    <row r="35" spans="1:16" ht="27" customHeight="1" x14ac:dyDescent="0.2">
      <c r="A35" s="240"/>
      <c r="B35" s="236"/>
      <c r="C35" s="236"/>
      <c r="D35" s="236"/>
      <c r="E35" s="236"/>
      <c r="F35" s="236"/>
      <c r="G35" s="1079" t="s">
        <v>470</v>
      </c>
      <c r="H35" s="1080"/>
      <c r="I35" s="1080"/>
      <c r="J35" s="1081"/>
      <c r="K35" s="256">
        <v>4804245</v>
      </c>
      <c r="L35" s="256">
        <v>1605</v>
      </c>
      <c r="M35" s="257">
        <v>1035</v>
      </c>
      <c r="N35" s="258">
        <v>55.1</v>
      </c>
    </row>
    <row r="36" spans="1:16" ht="27" customHeight="1" x14ac:dyDescent="0.2">
      <c r="A36" s="240"/>
      <c r="B36" s="236"/>
      <c r="C36" s="236"/>
      <c r="D36" s="236"/>
      <c r="E36" s="236"/>
      <c r="F36" s="236"/>
      <c r="G36" s="1079" t="s">
        <v>471</v>
      </c>
      <c r="H36" s="1080"/>
      <c r="I36" s="1080"/>
      <c r="J36" s="1081"/>
      <c r="K36" s="256" t="s">
        <v>453</v>
      </c>
      <c r="L36" s="256" t="s">
        <v>453</v>
      </c>
      <c r="M36" s="257">
        <v>90</v>
      </c>
      <c r="N36" s="258" t="s">
        <v>453</v>
      </c>
    </row>
    <row r="37" spans="1:16" ht="13.5" customHeight="1" x14ac:dyDescent="0.2">
      <c r="A37" s="240"/>
      <c r="B37" s="236"/>
      <c r="C37" s="236"/>
      <c r="D37" s="236"/>
      <c r="E37" s="236"/>
      <c r="F37" s="236"/>
      <c r="G37" s="1079" t="s">
        <v>472</v>
      </c>
      <c r="H37" s="1080"/>
      <c r="I37" s="1080"/>
      <c r="J37" s="1081"/>
      <c r="K37" s="256">
        <v>7149542</v>
      </c>
      <c r="L37" s="256">
        <v>2388</v>
      </c>
      <c r="M37" s="257">
        <v>869</v>
      </c>
      <c r="N37" s="258">
        <v>174.8</v>
      </c>
    </row>
    <row r="38" spans="1:16" ht="27" customHeight="1" x14ac:dyDescent="0.2">
      <c r="A38" s="240"/>
      <c r="B38" s="236"/>
      <c r="C38" s="236"/>
      <c r="D38" s="236"/>
      <c r="E38" s="236"/>
      <c r="F38" s="236"/>
      <c r="G38" s="1076" t="s">
        <v>473</v>
      </c>
      <c r="H38" s="1077"/>
      <c r="I38" s="1077"/>
      <c r="J38" s="1078"/>
      <c r="K38" s="285">
        <v>1373</v>
      </c>
      <c r="L38" s="285">
        <v>0</v>
      </c>
      <c r="M38" s="286">
        <v>1</v>
      </c>
      <c r="N38" s="287">
        <v>-100</v>
      </c>
      <c r="O38" s="284"/>
    </row>
    <row r="39" spans="1:16" ht="13.2" x14ac:dyDescent="0.2">
      <c r="A39" s="240"/>
      <c r="B39" s="236"/>
      <c r="C39" s="236"/>
      <c r="D39" s="236"/>
      <c r="E39" s="236"/>
      <c r="F39" s="236"/>
      <c r="G39" s="1076" t="s">
        <v>474</v>
      </c>
      <c r="H39" s="1077"/>
      <c r="I39" s="1077"/>
      <c r="J39" s="1078"/>
      <c r="K39" s="255">
        <v>-5166511</v>
      </c>
      <c r="L39" s="255">
        <v>-1726</v>
      </c>
      <c r="M39" s="288">
        <v>-2171</v>
      </c>
      <c r="N39" s="289">
        <v>-20.5</v>
      </c>
      <c r="O39" s="284"/>
    </row>
    <row r="40" spans="1:16" ht="27" customHeight="1" x14ac:dyDescent="0.2">
      <c r="A40" s="240"/>
      <c r="B40" s="236"/>
      <c r="C40" s="236"/>
      <c r="D40" s="236"/>
      <c r="E40" s="236"/>
      <c r="F40" s="236"/>
      <c r="G40" s="1079" t="s">
        <v>475</v>
      </c>
      <c r="H40" s="1080"/>
      <c r="I40" s="1080"/>
      <c r="J40" s="1081"/>
      <c r="K40" s="255">
        <v>-84026686</v>
      </c>
      <c r="L40" s="255">
        <v>-28068</v>
      </c>
      <c r="M40" s="288">
        <v>-23948</v>
      </c>
      <c r="N40" s="289">
        <v>17.2</v>
      </c>
      <c r="O40" s="284"/>
    </row>
    <row r="41" spans="1:16" ht="13.2" x14ac:dyDescent="0.2">
      <c r="A41" s="240"/>
      <c r="B41" s="236"/>
      <c r="C41" s="236"/>
      <c r="D41" s="236"/>
      <c r="E41" s="236"/>
      <c r="F41" s="236"/>
      <c r="G41" s="1082" t="s">
        <v>476</v>
      </c>
      <c r="H41" s="1083"/>
      <c r="I41" s="1083"/>
      <c r="J41" s="1084"/>
      <c r="K41" s="256">
        <v>69786022</v>
      </c>
      <c r="L41" s="255">
        <v>23311</v>
      </c>
      <c r="M41" s="288">
        <v>22747</v>
      </c>
      <c r="N41" s="289">
        <v>2.5</v>
      </c>
      <c r="O41" s="284"/>
    </row>
    <row r="42" spans="1:16" ht="13.2" x14ac:dyDescent="0.2">
      <c r="A42" s="240"/>
      <c r="B42" s="236"/>
      <c r="C42" s="236"/>
      <c r="D42" s="236"/>
      <c r="E42" s="236"/>
      <c r="F42" s="236"/>
      <c r="G42" s="236"/>
      <c r="H42" s="236"/>
      <c r="I42" s="236"/>
      <c r="J42" s="236"/>
      <c r="K42" s="236"/>
      <c r="L42" s="236"/>
      <c r="M42" s="262"/>
      <c r="N42" s="262"/>
      <c r="O42" s="284"/>
    </row>
    <row r="43" spans="1:16" ht="13.2" x14ac:dyDescent="0.2">
      <c r="A43" s="240"/>
      <c r="B43" s="236"/>
      <c r="C43" s="236"/>
      <c r="D43" s="236"/>
      <c r="E43" s="236"/>
      <c r="F43" s="236"/>
      <c r="G43" s="236"/>
      <c r="H43" s="236"/>
      <c r="I43" s="236"/>
      <c r="J43" s="236"/>
      <c r="K43" s="236"/>
      <c r="L43" s="290"/>
      <c r="M43" s="262"/>
      <c r="N43" s="236"/>
      <c r="O43" s="284"/>
    </row>
    <row r="44" spans="1:16" ht="13.2" x14ac:dyDescent="0.2">
      <c r="A44" s="240"/>
      <c r="B44" s="236"/>
      <c r="C44" s="236"/>
      <c r="D44" s="236"/>
      <c r="E44" s="236"/>
      <c r="F44" s="236"/>
      <c r="G44" s="236"/>
      <c r="H44" s="236"/>
      <c r="I44" s="236"/>
      <c r="J44" s="236"/>
      <c r="K44" s="236"/>
      <c r="L44" s="236"/>
      <c r="M44" s="262"/>
      <c r="N44" s="236"/>
    </row>
    <row r="45" spans="1:16" ht="13.2" x14ac:dyDescent="0.2">
      <c r="A45" s="238"/>
      <c r="B45" s="238"/>
      <c r="C45" s="238"/>
      <c r="D45" s="238"/>
      <c r="E45" s="238"/>
      <c r="F45" s="238"/>
      <c r="G45" s="238"/>
      <c r="H45" s="238"/>
      <c r="I45" s="238"/>
      <c r="J45" s="238"/>
      <c r="K45" s="238"/>
      <c r="L45" s="238"/>
      <c r="M45" s="291"/>
      <c r="N45" s="238"/>
      <c r="O45" s="238"/>
      <c r="P45" s="236"/>
    </row>
    <row r="46" spans="1:16" ht="13.2"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477</v>
      </c>
      <c r="B47" s="236"/>
      <c r="C47" s="236"/>
      <c r="D47" s="236"/>
      <c r="E47" s="236"/>
      <c r="F47" s="236"/>
      <c r="G47" s="236"/>
      <c r="H47" s="236"/>
      <c r="I47" s="236"/>
      <c r="J47" s="236"/>
      <c r="K47" s="236"/>
      <c r="L47" s="236"/>
      <c r="M47" s="236"/>
      <c r="N47" s="236"/>
    </row>
    <row r="48" spans="1:16" ht="13.2" x14ac:dyDescent="0.2">
      <c r="A48" s="240"/>
      <c r="B48" s="236"/>
      <c r="C48" s="236"/>
      <c r="D48" s="236"/>
      <c r="E48" s="236"/>
      <c r="F48" s="236"/>
      <c r="G48" s="294" t="s">
        <v>478</v>
      </c>
      <c r="H48" s="294"/>
      <c r="I48" s="294"/>
      <c r="J48" s="294"/>
      <c r="K48" s="294"/>
      <c r="L48" s="294"/>
      <c r="M48" s="295"/>
      <c r="N48" s="294"/>
    </row>
    <row r="49" spans="1:14" ht="13.5" customHeight="1" x14ac:dyDescent="0.2">
      <c r="A49" s="240"/>
      <c r="B49" s="236"/>
      <c r="C49" s="236"/>
      <c r="D49" s="236"/>
      <c r="E49" s="236"/>
      <c r="F49" s="236"/>
      <c r="G49" s="296"/>
      <c r="H49" s="297"/>
      <c r="I49" s="1085" t="s">
        <v>445</v>
      </c>
      <c r="J49" s="1087" t="s">
        <v>479</v>
      </c>
      <c r="K49" s="1088"/>
      <c r="L49" s="1088"/>
      <c r="M49" s="1088"/>
      <c r="N49" s="1089"/>
    </row>
    <row r="50" spans="1:14" ht="13.2" x14ac:dyDescent="0.2">
      <c r="A50" s="240"/>
      <c r="B50" s="236"/>
      <c r="C50" s="236"/>
      <c r="D50" s="236"/>
      <c r="E50" s="236"/>
      <c r="F50" s="236"/>
      <c r="G50" s="298"/>
      <c r="H50" s="299"/>
      <c r="I50" s="1086"/>
      <c r="J50" s="300" t="s">
        <v>480</v>
      </c>
      <c r="K50" s="301" t="s">
        <v>481</v>
      </c>
      <c r="L50" s="302" t="s">
        <v>482</v>
      </c>
      <c r="M50" s="303" t="s">
        <v>483</v>
      </c>
      <c r="N50" s="304" t="s">
        <v>484</v>
      </c>
    </row>
    <row r="51" spans="1:14" ht="13.2" x14ac:dyDescent="0.2">
      <c r="A51" s="240"/>
      <c r="B51" s="236"/>
      <c r="C51" s="236"/>
      <c r="D51" s="236"/>
      <c r="E51" s="236"/>
      <c r="F51" s="236"/>
      <c r="G51" s="296" t="s">
        <v>485</v>
      </c>
      <c r="H51" s="297"/>
      <c r="I51" s="305">
        <v>191914339</v>
      </c>
      <c r="J51" s="306">
        <v>64419</v>
      </c>
      <c r="K51" s="307">
        <v>35.299999999999997</v>
      </c>
      <c r="L51" s="308">
        <v>39867</v>
      </c>
      <c r="M51" s="309">
        <v>7.7</v>
      </c>
      <c r="N51" s="310">
        <v>27.6</v>
      </c>
    </row>
    <row r="52" spans="1:14" ht="13.2" x14ac:dyDescent="0.2">
      <c r="A52" s="240"/>
      <c r="B52" s="236"/>
      <c r="C52" s="236"/>
      <c r="D52" s="236"/>
      <c r="E52" s="236"/>
      <c r="F52" s="236"/>
      <c r="G52" s="311"/>
      <c r="H52" s="312" t="s">
        <v>486</v>
      </c>
      <c r="I52" s="313">
        <v>73287396</v>
      </c>
      <c r="J52" s="314">
        <v>24600</v>
      </c>
      <c r="K52" s="315">
        <v>38</v>
      </c>
      <c r="L52" s="316">
        <v>17212</v>
      </c>
      <c r="M52" s="317">
        <v>9.5</v>
      </c>
      <c r="N52" s="318">
        <v>28.5</v>
      </c>
    </row>
    <row r="53" spans="1:14" ht="13.2" x14ac:dyDescent="0.2">
      <c r="A53" s="240"/>
      <c r="B53" s="236"/>
      <c r="C53" s="236"/>
      <c r="D53" s="236"/>
      <c r="E53" s="236"/>
      <c r="F53" s="236"/>
      <c r="G53" s="296" t="s">
        <v>487</v>
      </c>
      <c r="H53" s="297"/>
      <c r="I53" s="305">
        <v>124441444</v>
      </c>
      <c r="J53" s="306">
        <v>41855</v>
      </c>
      <c r="K53" s="307">
        <v>-35</v>
      </c>
      <c r="L53" s="308">
        <v>35074</v>
      </c>
      <c r="M53" s="309">
        <v>-12</v>
      </c>
      <c r="N53" s="310">
        <v>-23</v>
      </c>
    </row>
    <row r="54" spans="1:14" ht="13.2" x14ac:dyDescent="0.2">
      <c r="A54" s="240"/>
      <c r="B54" s="236"/>
      <c r="C54" s="236"/>
      <c r="D54" s="236"/>
      <c r="E54" s="236"/>
      <c r="F54" s="236"/>
      <c r="G54" s="311"/>
      <c r="H54" s="312" t="s">
        <v>486</v>
      </c>
      <c r="I54" s="313">
        <v>66466453</v>
      </c>
      <c r="J54" s="314">
        <v>22355</v>
      </c>
      <c r="K54" s="315">
        <v>-9.1</v>
      </c>
      <c r="L54" s="316">
        <v>16700</v>
      </c>
      <c r="M54" s="317">
        <v>-3</v>
      </c>
      <c r="N54" s="318">
        <v>-6.1</v>
      </c>
    </row>
    <row r="55" spans="1:14" ht="13.2" x14ac:dyDescent="0.2">
      <c r="A55" s="240"/>
      <c r="B55" s="236"/>
      <c r="C55" s="236"/>
      <c r="D55" s="236"/>
      <c r="E55" s="236"/>
      <c r="F55" s="236"/>
      <c r="G55" s="296" t="s">
        <v>488</v>
      </c>
      <c r="H55" s="297"/>
      <c r="I55" s="305">
        <v>136031957</v>
      </c>
      <c r="J55" s="306">
        <v>45957</v>
      </c>
      <c r="K55" s="307">
        <v>9.8000000000000007</v>
      </c>
      <c r="L55" s="308">
        <v>33848</v>
      </c>
      <c r="M55" s="309">
        <v>-3.5</v>
      </c>
      <c r="N55" s="310">
        <v>13.3</v>
      </c>
    </row>
    <row r="56" spans="1:14" ht="13.2" x14ac:dyDescent="0.2">
      <c r="A56" s="240"/>
      <c r="B56" s="236"/>
      <c r="C56" s="236"/>
      <c r="D56" s="236"/>
      <c r="E56" s="236"/>
      <c r="F56" s="236"/>
      <c r="G56" s="311"/>
      <c r="H56" s="312" t="s">
        <v>486</v>
      </c>
      <c r="I56" s="313">
        <v>34236630</v>
      </c>
      <c r="J56" s="314">
        <v>11566</v>
      </c>
      <c r="K56" s="315">
        <v>-48.3</v>
      </c>
      <c r="L56" s="316">
        <v>12489</v>
      </c>
      <c r="M56" s="317">
        <v>-25.2</v>
      </c>
      <c r="N56" s="318">
        <v>-23.1</v>
      </c>
    </row>
    <row r="57" spans="1:14" ht="13.2" x14ac:dyDescent="0.2">
      <c r="A57" s="240"/>
      <c r="B57" s="236"/>
      <c r="C57" s="236"/>
      <c r="D57" s="236"/>
      <c r="E57" s="236"/>
      <c r="F57" s="236"/>
      <c r="G57" s="296" t="s">
        <v>489</v>
      </c>
      <c r="H57" s="297"/>
      <c r="I57" s="305">
        <v>133901862</v>
      </c>
      <c r="J57" s="306">
        <v>44678</v>
      </c>
      <c r="K57" s="307">
        <v>-2.8</v>
      </c>
      <c r="L57" s="308">
        <v>31502</v>
      </c>
      <c r="M57" s="309">
        <v>-6.9</v>
      </c>
      <c r="N57" s="310">
        <v>4.0999999999999996</v>
      </c>
    </row>
    <row r="58" spans="1:14" ht="13.2" x14ac:dyDescent="0.2">
      <c r="A58" s="240"/>
      <c r="B58" s="236"/>
      <c r="C58" s="236"/>
      <c r="D58" s="236"/>
      <c r="E58" s="236"/>
      <c r="F58" s="236"/>
      <c r="G58" s="311"/>
      <c r="H58" s="312" t="s">
        <v>486</v>
      </c>
      <c r="I58" s="313">
        <v>40054420</v>
      </c>
      <c r="J58" s="314">
        <v>13365</v>
      </c>
      <c r="K58" s="315">
        <v>15.6</v>
      </c>
      <c r="L58" s="316">
        <v>11020</v>
      </c>
      <c r="M58" s="317">
        <v>-11.8</v>
      </c>
      <c r="N58" s="318">
        <v>27.4</v>
      </c>
    </row>
    <row r="59" spans="1:14" ht="13.2" x14ac:dyDescent="0.2">
      <c r="A59" s="240"/>
      <c r="B59" s="236"/>
      <c r="C59" s="236"/>
      <c r="D59" s="236"/>
      <c r="E59" s="236"/>
      <c r="F59" s="236"/>
      <c r="G59" s="296" t="s">
        <v>490</v>
      </c>
      <c r="H59" s="297"/>
      <c r="I59" s="305">
        <v>147179424</v>
      </c>
      <c r="J59" s="306">
        <v>49164</v>
      </c>
      <c r="K59" s="307">
        <v>10</v>
      </c>
      <c r="L59" s="308">
        <v>34374</v>
      </c>
      <c r="M59" s="309">
        <v>9.1</v>
      </c>
      <c r="N59" s="310">
        <v>0.9</v>
      </c>
    </row>
    <row r="60" spans="1:14" ht="13.2" x14ac:dyDescent="0.2">
      <c r="A60" s="240"/>
      <c r="B60" s="236"/>
      <c r="C60" s="236"/>
      <c r="D60" s="236"/>
      <c r="E60" s="236"/>
      <c r="F60" s="236"/>
      <c r="G60" s="311"/>
      <c r="H60" s="312" t="s">
        <v>486</v>
      </c>
      <c r="I60" s="319">
        <v>29195211</v>
      </c>
      <c r="J60" s="314">
        <v>9752</v>
      </c>
      <c r="K60" s="315">
        <v>-27</v>
      </c>
      <c r="L60" s="316">
        <v>10917</v>
      </c>
      <c r="M60" s="317">
        <v>-0.9</v>
      </c>
      <c r="N60" s="318">
        <v>-26.1</v>
      </c>
    </row>
    <row r="61" spans="1:14" ht="13.2" x14ac:dyDescent="0.2">
      <c r="A61" s="240"/>
      <c r="B61" s="236"/>
      <c r="C61" s="236"/>
      <c r="D61" s="236"/>
      <c r="E61" s="236"/>
      <c r="F61" s="236"/>
      <c r="G61" s="296" t="s">
        <v>491</v>
      </c>
      <c r="H61" s="320"/>
      <c r="I61" s="321">
        <v>146693805</v>
      </c>
      <c r="J61" s="322">
        <v>49215</v>
      </c>
      <c r="K61" s="323">
        <v>3.5</v>
      </c>
      <c r="L61" s="324">
        <v>34933</v>
      </c>
      <c r="M61" s="325">
        <v>-1.1000000000000001</v>
      </c>
      <c r="N61" s="310">
        <v>4.5999999999999996</v>
      </c>
    </row>
    <row r="62" spans="1:14" ht="13.2" x14ac:dyDescent="0.2">
      <c r="A62" s="240"/>
      <c r="B62" s="236"/>
      <c r="C62" s="236"/>
      <c r="D62" s="236"/>
      <c r="E62" s="236"/>
      <c r="F62" s="236"/>
      <c r="G62" s="311"/>
      <c r="H62" s="312" t="s">
        <v>486</v>
      </c>
      <c r="I62" s="313">
        <v>48648022</v>
      </c>
      <c r="J62" s="314">
        <v>16328</v>
      </c>
      <c r="K62" s="315">
        <v>-6.2</v>
      </c>
      <c r="L62" s="316">
        <v>13668</v>
      </c>
      <c r="M62" s="317">
        <v>-6.3</v>
      </c>
      <c r="N62" s="318">
        <v>0.1</v>
      </c>
    </row>
    <row r="63" spans="1:14" ht="13.2" x14ac:dyDescent="0.2">
      <c r="A63" s="240"/>
      <c r="B63" s="236"/>
      <c r="C63" s="236"/>
      <c r="D63" s="236"/>
      <c r="E63" s="236"/>
      <c r="F63" s="236"/>
      <c r="G63" s="236"/>
      <c r="H63" s="236"/>
      <c r="I63" s="236"/>
      <c r="J63" s="236"/>
      <c r="K63" s="236"/>
      <c r="L63" s="236"/>
      <c r="M63" s="236"/>
      <c r="N63" s="236"/>
    </row>
    <row r="64" spans="1:14" ht="13.2" x14ac:dyDescent="0.2">
      <c r="A64" s="240"/>
      <c r="B64" s="236"/>
      <c r="C64" s="236"/>
      <c r="D64" s="236"/>
      <c r="E64" s="236"/>
      <c r="F64" s="236"/>
      <c r="G64" s="236"/>
      <c r="H64" s="236"/>
      <c r="I64" s="236"/>
      <c r="J64" s="236"/>
      <c r="K64" s="236"/>
      <c r="L64" s="236"/>
      <c r="M64" s="236"/>
      <c r="N64" s="236"/>
    </row>
    <row r="65" spans="1:16" ht="13.2" x14ac:dyDescent="0.2">
      <c r="A65" s="240"/>
      <c r="B65" s="236"/>
      <c r="C65" s="236"/>
      <c r="D65" s="236"/>
      <c r="E65" s="236"/>
      <c r="F65" s="236"/>
      <c r="G65" s="236"/>
      <c r="H65" s="236"/>
      <c r="I65" s="236"/>
      <c r="J65" s="236"/>
      <c r="K65" s="236"/>
      <c r="L65" s="236"/>
      <c r="M65" s="236"/>
      <c r="N65" s="236"/>
    </row>
    <row r="66" spans="1:16" ht="13.2"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2" hidden="1" x14ac:dyDescent="0.2">
      <c r="G70" s="236"/>
      <c r="H70" s="236"/>
      <c r="I70" s="236"/>
      <c r="J70" s="236"/>
      <c r="K70" s="236"/>
      <c r="L70" s="236"/>
      <c r="M70" s="236"/>
      <c r="N70" s="236"/>
    </row>
    <row r="71" spans="1:16" ht="13.2" hidden="1" x14ac:dyDescent="0.2">
      <c r="G71" s="236"/>
      <c r="H71" s="236"/>
      <c r="I71" s="236"/>
      <c r="J71" s="236"/>
      <c r="K71" s="236"/>
      <c r="L71" s="236"/>
      <c r="M71" s="236"/>
      <c r="N71" s="236"/>
    </row>
    <row r="72" spans="1:16" ht="13.2" hidden="1" x14ac:dyDescent="0.2">
      <c r="G72" s="236"/>
      <c r="H72" s="236"/>
      <c r="I72" s="236"/>
      <c r="J72" s="236"/>
      <c r="K72" s="236"/>
      <c r="L72" s="236"/>
      <c r="M72" s="236"/>
      <c r="N72" s="236"/>
    </row>
    <row r="73" spans="1:16" ht="13.2" hidden="1" x14ac:dyDescent="0.2">
      <c r="G73" s="236"/>
      <c r="H73" s="236"/>
      <c r="I73" s="236"/>
      <c r="J73" s="236"/>
      <c r="K73" s="236"/>
      <c r="L73" s="236"/>
      <c r="M73" s="236"/>
      <c r="N73" s="236"/>
    </row>
    <row r="74" spans="1:16" ht="13.2" hidden="1" x14ac:dyDescent="0.2"/>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28" zoomScaleNormal="10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28" t="s">
        <v>492</v>
      </c>
      <c r="G46" s="329" t="s">
        <v>493</v>
      </c>
      <c r="H46" s="329" t="s">
        <v>494</v>
      </c>
      <c r="I46" s="329" t="s">
        <v>495</v>
      </c>
      <c r="J46" s="330" t="s">
        <v>496</v>
      </c>
    </row>
    <row r="47" spans="2:10" ht="57.75" customHeight="1" x14ac:dyDescent="0.2">
      <c r="B47" s="7"/>
      <c r="C47" s="1098" t="s">
        <v>3</v>
      </c>
      <c r="D47" s="1098"/>
      <c r="E47" s="1099"/>
      <c r="F47" s="331">
        <v>0</v>
      </c>
      <c r="G47" s="332">
        <v>0</v>
      </c>
      <c r="H47" s="332">
        <v>0</v>
      </c>
      <c r="I47" s="332">
        <v>0</v>
      </c>
      <c r="J47" s="333">
        <v>0.43</v>
      </c>
    </row>
    <row r="48" spans="2:10" ht="57.75" customHeight="1" x14ac:dyDescent="0.2">
      <c r="B48" s="8"/>
      <c r="C48" s="1100" t="s">
        <v>4</v>
      </c>
      <c r="D48" s="1100"/>
      <c r="E48" s="1101"/>
      <c r="F48" s="334">
        <v>0.37</v>
      </c>
      <c r="G48" s="335">
        <v>0.72</v>
      </c>
      <c r="H48" s="335">
        <v>0.97</v>
      </c>
      <c r="I48" s="335">
        <v>1.22</v>
      </c>
      <c r="J48" s="336">
        <v>0.6</v>
      </c>
    </row>
    <row r="49" spans="2:10" ht="57.75" customHeight="1" thickBot="1" x14ac:dyDescent="0.25">
      <c r="B49" s="9"/>
      <c r="C49" s="1102" t="s">
        <v>5</v>
      </c>
      <c r="D49" s="1102"/>
      <c r="E49" s="1103"/>
      <c r="F49" s="337">
        <v>0.06</v>
      </c>
      <c r="G49" s="338">
        <v>0.35</v>
      </c>
      <c r="H49" s="338">
        <v>0.25</v>
      </c>
      <c r="I49" s="338">
        <v>0.25</v>
      </c>
      <c r="J49" s="339" t="s">
        <v>497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election activeCell="AF53" sqref="AF53"/>
    </sheetView>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x14ac:dyDescent="0.2">
      <c r="A34" s="10"/>
      <c r="B34" s="19"/>
      <c r="C34" s="1110" t="s">
        <v>498</v>
      </c>
      <c r="D34" s="1110"/>
      <c r="E34" s="1111"/>
      <c r="F34" s="20">
        <v>1.96</v>
      </c>
      <c r="G34" s="21">
        <v>2.17</v>
      </c>
      <c r="H34" s="21">
        <v>2.36</v>
      </c>
      <c r="I34" s="21">
        <v>2.17</v>
      </c>
      <c r="J34" s="22">
        <v>2.33</v>
      </c>
      <c r="K34" s="10"/>
      <c r="L34" s="10"/>
      <c r="M34" s="10"/>
      <c r="N34" s="10"/>
      <c r="O34" s="10"/>
      <c r="P34" s="10"/>
    </row>
    <row r="35" spans="1:16" ht="39" customHeight="1" x14ac:dyDescent="0.2">
      <c r="A35" s="10"/>
      <c r="B35" s="23"/>
      <c r="C35" s="1104" t="s">
        <v>499</v>
      </c>
      <c r="D35" s="1105"/>
      <c r="E35" s="1106"/>
      <c r="F35" s="24">
        <v>2.64</v>
      </c>
      <c r="G35" s="25">
        <v>2.62</v>
      </c>
      <c r="H35" s="25">
        <v>2.64</v>
      </c>
      <c r="I35" s="25">
        <v>2.2000000000000002</v>
      </c>
      <c r="J35" s="26">
        <v>2.2599999999999998</v>
      </c>
      <c r="K35" s="10"/>
      <c r="L35" s="10"/>
      <c r="M35" s="10"/>
      <c r="N35" s="10"/>
      <c r="O35" s="10"/>
      <c r="P35" s="10"/>
    </row>
    <row r="36" spans="1:16" ht="39" customHeight="1" x14ac:dyDescent="0.2">
      <c r="A36" s="10"/>
      <c r="B36" s="23"/>
      <c r="C36" s="1104" t="s">
        <v>500</v>
      </c>
      <c r="D36" s="1105"/>
      <c r="E36" s="1106"/>
      <c r="F36" s="24">
        <v>0.57999999999999996</v>
      </c>
      <c r="G36" s="25">
        <v>0.76</v>
      </c>
      <c r="H36" s="25">
        <v>0.92</v>
      </c>
      <c r="I36" s="25">
        <v>1.06</v>
      </c>
      <c r="J36" s="26">
        <v>1.18</v>
      </c>
      <c r="K36" s="10"/>
      <c r="L36" s="10"/>
      <c r="M36" s="10"/>
      <c r="N36" s="10"/>
      <c r="O36" s="10"/>
      <c r="P36" s="10"/>
    </row>
    <row r="37" spans="1:16" ht="39" customHeight="1" x14ac:dyDescent="0.2">
      <c r="A37" s="10"/>
      <c r="B37" s="23"/>
      <c r="C37" s="1104" t="s">
        <v>501</v>
      </c>
      <c r="D37" s="1105"/>
      <c r="E37" s="1106"/>
      <c r="F37" s="24">
        <v>1.22</v>
      </c>
      <c r="G37" s="25">
        <v>1.1100000000000001</v>
      </c>
      <c r="H37" s="25">
        <v>1.06</v>
      </c>
      <c r="I37" s="25">
        <v>1.05</v>
      </c>
      <c r="J37" s="26">
        <v>1.1200000000000001</v>
      </c>
      <c r="K37" s="10"/>
      <c r="L37" s="10"/>
      <c r="M37" s="10"/>
      <c r="N37" s="10"/>
      <c r="O37" s="10"/>
      <c r="P37" s="10"/>
    </row>
    <row r="38" spans="1:16" ht="39" customHeight="1" x14ac:dyDescent="0.2">
      <c r="A38" s="10"/>
      <c r="B38" s="23"/>
      <c r="C38" s="1104" t="s">
        <v>502</v>
      </c>
      <c r="D38" s="1105"/>
      <c r="E38" s="1106"/>
      <c r="F38" s="24">
        <v>0.37</v>
      </c>
      <c r="G38" s="25">
        <v>0.74</v>
      </c>
      <c r="H38" s="25">
        <v>0.99</v>
      </c>
      <c r="I38" s="25">
        <v>1.22</v>
      </c>
      <c r="J38" s="26">
        <v>0.6</v>
      </c>
      <c r="K38" s="10"/>
      <c r="L38" s="10"/>
      <c r="M38" s="10"/>
      <c r="N38" s="10"/>
      <c r="O38" s="10"/>
      <c r="P38" s="10"/>
    </row>
    <row r="39" spans="1:16" ht="39" customHeight="1" x14ac:dyDescent="0.2">
      <c r="A39" s="10"/>
      <c r="B39" s="23"/>
      <c r="C39" s="1104" t="s">
        <v>503</v>
      </c>
      <c r="D39" s="1105"/>
      <c r="E39" s="1106"/>
      <c r="F39" s="24" t="s">
        <v>453</v>
      </c>
      <c r="G39" s="25" t="s">
        <v>453</v>
      </c>
      <c r="H39" s="25">
        <v>0.19</v>
      </c>
      <c r="I39" s="25">
        <v>0.23</v>
      </c>
      <c r="J39" s="26">
        <v>0.23</v>
      </c>
      <c r="K39" s="10"/>
      <c r="L39" s="10"/>
      <c r="M39" s="10"/>
      <c r="N39" s="10"/>
      <c r="O39" s="10"/>
      <c r="P39" s="10"/>
    </row>
    <row r="40" spans="1:16" ht="39" customHeight="1" x14ac:dyDescent="0.2">
      <c r="A40" s="10"/>
      <c r="B40" s="23"/>
      <c r="C40" s="1104" t="s">
        <v>504</v>
      </c>
      <c r="D40" s="1105"/>
      <c r="E40" s="1106"/>
      <c r="F40" s="24">
        <v>0.12</v>
      </c>
      <c r="G40" s="25">
        <v>7.0000000000000007E-2</v>
      </c>
      <c r="H40" s="25">
        <v>0.02</v>
      </c>
      <c r="I40" s="25">
        <v>0.04</v>
      </c>
      <c r="J40" s="26">
        <v>0.22</v>
      </c>
      <c r="K40" s="10"/>
      <c r="L40" s="10"/>
      <c r="M40" s="10"/>
      <c r="N40" s="10"/>
      <c r="O40" s="10"/>
      <c r="P40" s="10"/>
    </row>
    <row r="41" spans="1:16" ht="39" customHeight="1" x14ac:dyDescent="0.2">
      <c r="A41" s="10"/>
      <c r="B41" s="23"/>
      <c r="C41" s="1104" t="s">
        <v>505</v>
      </c>
      <c r="D41" s="1105"/>
      <c r="E41" s="1106"/>
      <c r="F41" s="24">
        <v>0.21</v>
      </c>
      <c r="G41" s="25">
        <v>0.1</v>
      </c>
      <c r="H41" s="25">
        <v>0.14000000000000001</v>
      </c>
      <c r="I41" s="25">
        <v>0.14000000000000001</v>
      </c>
      <c r="J41" s="26">
        <v>0.13</v>
      </c>
      <c r="K41" s="10"/>
      <c r="L41" s="10"/>
      <c r="M41" s="10"/>
      <c r="N41" s="10"/>
      <c r="O41" s="10"/>
      <c r="P41" s="10"/>
    </row>
    <row r="42" spans="1:16" ht="39" customHeight="1" x14ac:dyDescent="0.2">
      <c r="A42" s="10"/>
      <c r="B42" s="27"/>
      <c r="C42" s="1104" t="s">
        <v>506</v>
      </c>
      <c r="D42" s="1105"/>
      <c r="E42" s="1106"/>
      <c r="F42" s="24" t="s">
        <v>453</v>
      </c>
      <c r="G42" s="25" t="s">
        <v>453</v>
      </c>
      <c r="H42" s="25" t="s">
        <v>453</v>
      </c>
      <c r="I42" s="25" t="s">
        <v>453</v>
      </c>
      <c r="J42" s="26" t="s">
        <v>453</v>
      </c>
      <c r="K42" s="10"/>
      <c r="L42" s="10"/>
      <c r="M42" s="10"/>
      <c r="N42" s="10"/>
      <c r="O42" s="10"/>
      <c r="P42" s="10"/>
    </row>
    <row r="43" spans="1:16" ht="39" customHeight="1" thickBot="1" x14ac:dyDescent="0.25">
      <c r="A43" s="10"/>
      <c r="B43" s="28"/>
      <c r="C43" s="1107" t="s">
        <v>507</v>
      </c>
      <c r="D43" s="1108"/>
      <c r="E43" s="1109"/>
      <c r="F43" s="29">
        <v>0.35</v>
      </c>
      <c r="G43" s="30">
        <v>0.69</v>
      </c>
      <c r="H43" s="30">
        <v>0.17</v>
      </c>
      <c r="I43" s="30">
        <v>0.22</v>
      </c>
      <c r="J43" s="31">
        <v>0.22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x14ac:dyDescent="0.2">
      <c r="A45" s="36"/>
      <c r="B45" s="1120" t="s">
        <v>10</v>
      </c>
      <c r="C45" s="1121"/>
      <c r="D45" s="46"/>
      <c r="E45" s="1126" t="s">
        <v>11</v>
      </c>
      <c r="F45" s="1126"/>
      <c r="G45" s="1126"/>
      <c r="H45" s="1126"/>
      <c r="I45" s="1126"/>
      <c r="J45" s="1127"/>
      <c r="K45" s="47">
        <v>108033</v>
      </c>
      <c r="L45" s="48">
        <v>106944</v>
      </c>
      <c r="M45" s="48">
        <v>111577</v>
      </c>
      <c r="N45" s="48">
        <v>114543</v>
      </c>
      <c r="O45" s="49">
        <v>119041</v>
      </c>
      <c r="P45" s="36"/>
      <c r="Q45" s="36"/>
      <c r="R45" s="36"/>
      <c r="S45" s="36"/>
      <c r="T45" s="36"/>
      <c r="U45" s="36"/>
    </row>
    <row r="46" spans="1:21" ht="30.75" customHeight="1" x14ac:dyDescent="0.2">
      <c r="A46" s="36"/>
      <c r="B46" s="1122"/>
      <c r="C46" s="1123"/>
      <c r="D46" s="50"/>
      <c r="E46" s="1114" t="s">
        <v>12</v>
      </c>
      <c r="F46" s="1114"/>
      <c r="G46" s="1114"/>
      <c r="H46" s="1114"/>
      <c r="I46" s="1114"/>
      <c r="J46" s="1115"/>
      <c r="K46" s="51">
        <v>6134</v>
      </c>
      <c r="L46" s="52">
        <v>7088</v>
      </c>
      <c r="M46" s="52">
        <v>10160</v>
      </c>
      <c r="N46" s="52">
        <v>10113</v>
      </c>
      <c r="O46" s="53">
        <v>8512</v>
      </c>
      <c r="P46" s="36"/>
      <c r="Q46" s="36"/>
      <c r="R46" s="36"/>
      <c r="S46" s="36"/>
      <c r="T46" s="36"/>
      <c r="U46" s="36"/>
    </row>
    <row r="47" spans="1:21" ht="30.75" customHeight="1" x14ac:dyDescent="0.2">
      <c r="A47" s="36"/>
      <c r="B47" s="1122"/>
      <c r="C47" s="1123"/>
      <c r="D47" s="50"/>
      <c r="E47" s="1114" t="s">
        <v>13</v>
      </c>
      <c r="F47" s="1114"/>
      <c r="G47" s="1114"/>
      <c r="H47" s="1114"/>
      <c r="I47" s="1114"/>
      <c r="J47" s="1115"/>
      <c r="K47" s="51">
        <v>25239</v>
      </c>
      <c r="L47" s="52">
        <v>23894</v>
      </c>
      <c r="M47" s="52">
        <v>23070</v>
      </c>
      <c r="N47" s="52">
        <v>21855</v>
      </c>
      <c r="O47" s="53">
        <v>19471</v>
      </c>
      <c r="P47" s="36"/>
      <c r="Q47" s="36"/>
      <c r="R47" s="36"/>
      <c r="S47" s="36"/>
      <c r="T47" s="36"/>
      <c r="U47" s="36"/>
    </row>
    <row r="48" spans="1:21" ht="30.75" customHeight="1" x14ac:dyDescent="0.2">
      <c r="A48" s="36"/>
      <c r="B48" s="1122"/>
      <c r="C48" s="1123"/>
      <c r="D48" s="50"/>
      <c r="E48" s="1114" t="s">
        <v>14</v>
      </c>
      <c r="F48" s="1114"/>
      <c r="G48" s="1114"/>
      <c r="H48" s="1114"/>
      <c r="I48" s="1114"/>
      <c r="J48" s="1115"/>
      <c r="K48" s="51">
        <v>6002</v>
      </c>
      <c r="L48" s="52">
        <v>5601</v>
      </c>
      <c r="M48" s="52">
        <v>6133</v>
      </c>
      <c r="N48" s="52">
        <v>5337</v>
      </c>
      <c r="O48" s="53">
        <v>4804</v>
      </c>
      <c r="P48" s="36"/>
      <c r="Q48" s="36"/>
      <c r="R48" s="36"/>
      <c r="S48" s="36"/>
      <c r="T48" s="36"/>
      <c r="U48" s="36"/>
    </row>
    <row r="49" spans="1:21" ht="30.75" customHeight="1" x14ac:dyDescent="0.2">
      <c r="A49" s="36"/>
      <c r="B49" s="1122"/>
      <c r="C49" s="1123"/>
      <c r="D49" s="50"/>
      <c r="E49" s="1114" t="s">
        <v>15</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x14ac:dyDescent="0.2">
      <c r="A50" s="36"/>
      <c r="B50" s="1122"/>
      <c r="C50" s="1123"/>
      <c r="D50" s="50"/>
      <c r="E50" s="1114" t="s">
        <v>16</v>
      </c>
      <c r="F50" s="1114"/>
      <c r="G50" s="1114"/>
      <c r="H50" s="1114"/>
      <c r="I50" s="1114"/>
      <c r="J50" s="1115"/>
      <c r="K50" s="51">
        <v>6562</v>
      </c>
      <c r="L50" s="52">
        <v>6617</v>
      </c>
      <c r="M50" s="52">
        <v>5610</v>
      </c>
      <c r="N50" s="52">
        <v>9057</v>
      </c>
      <c r="O50" s="53">
        <v>7150</v>
      </c>
      <c r="P50" s="36"/>
      <c r="Q50" s="36"/>
      <c r="R50" s="36"/>
      <c r="S50" s="36"/>
      <c r="T50" s="36"/>
      <c r="U50" s="36"/>
    </row>
    <row r="51" spans="1:21" ht="30.75" customHeight="1" x14ac:dyDescent="0.2">
      <c r="A51" s="36"/>
      <c r="B51" s="1124"/>
      <c r="C51" s="1125"/>
      <c r="D51" s="54"/>
      <c r="E51" s="1114" t="s">
        <v>17</v>
      </c>
      <c r="F51" s="1114"/>
      <c r="G51" s="1114"/>
      <c r="H51" s="1114"/>
      <c r="I51" s="1114"/>
      <c r="J51" s="1115"/>
      <c r="K51" s="51">
        <v>169</v>
      </c>
      <c r="L51" s="52">
        <v>101</v>
      </c>
      <c r="M51" s="52">
        <v>11</v>
      </c>
      <c r="N51" s="52">
        <v>9</v>
      </c>
      <c r="O51" s="53">
        <v>1</v>
      </c>
      <c r="P51" s="36"/>
      <c r="Q51" s="36"/>
      <c r="R51" s="36"/>
      <c r="S51" s="36"/>
      <c r="T51" s="36"/>
      <c r="U51" s="36"/>
    </row>
    <row r="52" spans="1:21" ht="30.75" customHeight="1" x14ac:dyDescent="0.2">
      <c r="A52" s="36"/>
      <c r="B52" s="1112" t="s">
        <v>18</v>
      </c>
      <c r="C52" s="1113"/>
      <c r="D52" s="54"/>
      <c r="E52" s="1114" t="s">
        <v>19</v>
      </c>
      <c r="F52" s="1114"/>
      <c r="G52" s="1114"/>
      <c r="H52" s="1114"/>
      <c r="I52" s="1114"/>
      <c r="J52" s="1115"/>
      <c r="K52" s="51">
        <v>77950</v>
      </c>
      <c r="L52" s="52">
        <v>77666</v>
      </c>
      <c r="M52" s="52">
        <v>80084</v>
      </c>
      <c r="N52" s="52">
        <v>83841</v>
      </c>
      <c r="O52" s="53">
        <v>89193</v>
      </c>
      <c r="P52" s="36"/>
      <c r="Q52" s="36"/>
      <c r="R52" s="36"/>
      <c r="S52" s="36"/>
      <c r="T52" s="36"/>
      <c r="U52" s="36"/>
    </row>
    <row r="53" spans="1:21" ht="30.75" customHeight="1" thickBot="1" x14ac:dyDescent="0.25">
      <c r="A53" s="36"/>
      <c r="B53" s="1116" t="s">
        <v>20</v>
      </c>
      <c r="C53" s="1117"/>
      <c r="D53" s="55"/>
      <c r="E53" s="1118" t="s">
        <v>21</v>
      </c>
      <c r="F53" s="1118"/>
      <c r="G53" s="1118"/>
      <c r="H53" s="1118"/>
      <c r="I53" s="1118"/>
      <c r="J53" s="1119"/>
      <c r="K53" s="56">
        <v>74189</v>
      </c>
      <c r="L53" s="57">
        <v>72579</v>
      </c>
      <c r="M53" s="57">
        <v>76477</v>
      </c>
      <c r="N53" s="57">
        <v>77073</v>
      </c>
      <c r="O53" s="58">
        <v>69786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40" t="s">
        <v>492</v>
      </c>
      <c r="J40" s="341" t="s">
        <v>493</v>
      </c>
      <c r="K40" s="341" t="s">
        <v>494</v>
      </c>
      <c r="L40" s="341" t="s">
        <v>495</v>
      </c>
      <c r="M40" s="342" t="s">
        <v>496</v>
      </c>
    </row>
    <row r="41" spans="2:13" ht="27.75" customHeight="1" x14ac:dyDescent="0.2">
      <c r="B41" s="1140" t="s">
        <v>22</v>
      </c>
      <c r="C41" s="1141"/>
      <c r="D41" s="66"/>
      <c r="E41" s="1142" t="s">
        <v>23</v>
      </c>
      <c r="F41" s="1142"/>
      <c r="G41" s="1142"/>
      <c r="H41" s="1143"/>
      <c r="I41" s="343">
        <v>1902155</v>
      </c>
      <c r="J41" s="344">
        <v>2007455</v>
      </c>
      <c r="K41" s="344">
        <v>2072109</v>
      </c>
      <c r="L41" s="344">
        <v>2128800</v>
      </c>
      <c r="M41" s="345">
        <v>2179757</v>
      </c>
    </row>
    <row r="42" spans="2:13" ht="27.75" customHeight="1" x14ac:dyDescent="0.2">
      <c r="B42" s="1130"/>
      <c r="C42" s="1131"/>
      <c r="D42" s="67"/>
      <c r="E42" s="1134" t="s">
        <v>24</v>
      </c>
      <c r="F42" s="1134"/>
      <c r="G42" s="1134"/>
      <c r="H42" s="1135"/>
      <c r="I42" s="346">
        <v>95860</v>
      </c>
      <c r="J42" s="347">
        <v>77350</v>
      </c>
      <c r="K42" s="347">
        <v>97011</v>
      </c>
      <c r="L42" s="347">
        <v>66761</v>
      </c>
      <c r="M42" s="348">
        <v>55205</v>
      </c>
    </row>
    <row r="43" spans="2:13" ht="27.75" customHeight="1" x14ac:dyDescent="0.2">
      <c r="B43" s="1130"/>
      <c r="C43" s="1131"/>
      <c r="D43" s="67"/>
      <c r="E43" s="1134" t="s">
        <v>25</v>
      </c>
      <c r="F43" s="1134"/>
      <c r="G43" s="1134"/>
      <c r="H43" s="1135"/>
      <c r="I43" s="346">
        <v>199843</v>
      </c>
      <c r="J43" s="347">
        <v>197767</v>
      </c>
      <c r="K43" s="347">
        <v>201831</v>
      </c>
      <c r="L43" s="347">
        <v>186702</v>
      </c>
      <c r="M43" s="348">
        <v>165924</v>
      </c>
    </row>
    <row r="44" spans="2:13" ht="27.75" customHeight="1" x14ac:dyDescent="0.2">
      <c r="B44" s="1130"/>
      <c r="C44" s="1131"/>
      <c r="D44" s="67"/>
      <c r="E44" s="1134" t="s">
        <v>26</v>
      </c>
      <c r="F44" s="1134"/>
      <c r="G44" s="1134"/>
      <c r="H44" s="1135"/>
      <c r="I44" s="346" t="s">
        <v>453</v>
      </c>
      <c r="J44" s="347" t="s">
        <v>453</v>
      </c>
      <c r="K44" s="347" t="s">
        <v>453</v>
      </c>
      <c r="L44" s="347" t="s">
        <v>453</v>
      </c>
      <c r="M44" s="348" t="s">
        <v>453</v>
      </c>
    </row>
    <row r="45" spans="2:13" ht="27.75" customHeight="1" x14ac:dyDescent="0.2">
      <c r="B45" s="1130"/>
      <c r="C45" s="1131"/>
      <c r="D45" s="67"/>
      <c r="E45" s="1134" t="s">
        <v>27</v>
      </c>
      <c r="F45" s="1134"/>
      <c r="G45" s="1134"/>
      <c r="H45" s="1135"/>
      <c r="I45" s="346">
        <v>362782</v>
      </c>
      <c r="J45" s="347">
        <v>361847</v>
      </c>
      <c r="K45" s="347">
        <v>359076</v>
      </c>
      <c r="L45" s="347">
        <v>355328</v>
      </c>
      <c r="M45" s="348">
        <v>324160</v>
      </c>
    </row>
    <row r="46" spans="2:13" ht="27.75" customHeight="1" x14ac:dyDescent="0.2">
      <c r="B46" s="1130"/>
      <c r="C46" s="1131"/>
      <c r="D46" s="67"/>
      <c r="E46" s="1134" t="s">
        <v>28</v>
      </c>
      <c r="F46" s="1134"/>
      <c r="G46" s="1134"/>
      <c r="H46" s="1135"/>
      <c r="I46" s="346">
        <v>54270</v>
      </c>
      <c r="J46" s="347">
        <v>12423</v>
      </c>
      <c r="K46" s="347">
        <v>8840</v>
      </c>
      <c r="L46" s="347">
        <v>6820</v>
      </c>
      <c r="M46" s="348">
        <v>1368</v>
      </c>
    </row>
    <row r="47" spans="2:13" ht="27.75" customHeight="1" x14ac:dyDescent="0.2">
      <c r="B47" s="1130"/>
      <c r="C47" s="1131"/>
      <c r="D47" s="67"/>
      <c r="E47" s="1134" t="s">
        <v>29</v>
      </c>
      <c r="F47" s="1134"/>
      <c r="G47" s="1134"/>
      <c r="H47" s="1135"/>
      <c r="I47" s="346" t="s">
        <v>453</v>
      </c>
      <c r="J47" s="347" t="s">
        <v>453</v>
      </c>
      <c r="K47" s="347" t="s">
        <v>453</v>
      </c>
      <c r="L47" s="347" t="s">
        <v>453</v>
      </c>
      <c r="M47" s="348" t="s">
        <v>453</v>
      </c>
    </row>
    <row r="48" spans="2:13" ht="27.75" customHeight="1" x14ac:dyDescent="0.2">
      <c r="B48" s="1132"/>
      <c r="C48" s="1133"/>
      <c r="D48" s="67"/>
      <c r="E48" s="1134" t="s">
        <v>30</v>
      </c>
      <c r="F48" s="1134"/>
      <c r="G48" s="1134"/>
      <c r="H48" s="1135"/>
      <c r="I48" s="346" t="s">
        <v>453</v>
      </c>
      <c r="J48" s="347" t="s">
        <v>453</v>
      </c>
      <c r="K48" s="347" t="s">
        <v>453</v>
      </c>
      <c r="L48" s="347" t="s">
        <v>453</v>
      </c>
      <c r="M48" s="348" t="s">
        <v>453</v>
      </c>
    </row>
    <row r="49" spans="2:13" ht="27.75" customHeight="1" x14ac:dyDescent="0.2">
      <c r="B49" s="1128" t="s">
        <v>31</v>
      </c>
      <c r="C49" s="1129"/>
      <c r="D49" s="68"/>
      <c r="E49" s="1134" t="s">
        <v>32</v>
      </c>
      <c r="F49" s="1134"/>
      <c r="G49" s="1134"/>
      <c r="H49" s="1135"/>
      <c r="I49" s="346">
        <v>46276</v>
      </c>
      <c r="J49" s="347">
        <v>52299</v>
      </c>
      <c r="K49" s="347">
        <v>68926</v>
      </c>
      <c r="L49" s="347">
        <v>74514</v>
      </c>
      <c r="M49" s="348">
        <v>97065</v>
      </c>
    </row>
    <row r="50" spans="2:13" ht="27.75" customHeight="1" x14ac:dyDescent="0.2">
      <c r="B50" s="1130"/>
      <c r="C50" s="1131"/>
      <c r="D50" s="67"/>
      <c r="E50" s="1134" t="s">
        <v>33</v>
      </c>
      <c r="F50" s="1134"/>
      <c r="G50" s="1134"/>
      <c r="H50" s="1135"/>
      <c r="I50" s="346">
        <v>125334</v>
      </c>
      <c r="J50" s="347">
        <v>115190</v>
      </c>
      <c r="K50" s="347">
        <v>155630</v>
      </c>
      <c r="L50" s="347">
        <v>138633</v>
      </c>
      <c r="M50" s="348">
        <v>127026</v>
      </c>
    </row>
    <row r="51" spans="2:13" ht="27.75" customHeight="1" x14ac:dyDescent="0.2">
      <c r="B51" s="1132"/>
      <c r="C51" s="1133"/>
      <c r="D51" s="67"/>
      <c r="E51" s="1134" t="s">
        <v>34</v>
      </c>
      <c r="F51" s="1134"/>
      <c r="G51" s="1134"/>
      <c r="H51" s="1135"/>
      <c r="I51" s="346">
        <v>912066</v>
      </c>
      <c r="J51" s="347">
        <v>995329</v>
      </c>
      <c r="K51" s="347">
        <v>1054600</v>
      </c>
      <c r="L51" s="347">
        <v>1116560</v>
      </c>
      <c r="M51" s="348">
        <v>1171380</v>
      </c>
    </row>
    <row r="52" spans="2:13" ht="27.75" customHeight="1" thickBot="1" x14ac:dyDescent="0.25">
      <c r="B52" s="1136" t="s">
        <v>20</v>
      </c>
      <c r="C52" s="1137"/>
      <c r="D52" s="69"/>
      <c r="E52" s="1138" t="s">
        <v>35</v>
      </c>
      <c r="F52" s="1138"/>
      <c r="G52" s="1138"/>
      <c r="H52" s="1139"/>
      <c r="I52" s="349">
        <v>1531234</v>
      </c>
      <c r="J52" s="350">
        <v>1494023</v>
      </c>
      <c r="K52" s="350">
        <v>1459710</v>
      </c>
      <c r="L52" s="350">
        <v>1414704</v>
      </c>
      <c r="M52" s="351">
        <v>1330943</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9" customWidth="1"/>
    <col min="2" max="8" width="13.33203125" style="79" customWidth="1"/>
    <col min="9" max="16384" width="11.109375" style="79"/>
  </cols>
  <sheetData>
    <row r="1" spans="1:8" x14ac:dyDescent="0.2">
      <c r="A1" s="73"/>
      <c r="B1" s="74"/>
      <c r="C1" s="75"/>
      <c r="D1" s="76"/>
      <c r="E1" s="77"/>
      <c r="F1" s="77"/>
      <c r="G1" s="77"/>
      <c r="H1" s="78"/>
    </row>
    <row r="2" spans="1:8" x14ac:dyDescent="0.2">
      <c r="A2" s="80"/>
      <c r="B2" s="81"/>
      <c r="C2" s="82"/>
      <c r="D2" s="83" t="s">
        <v>36</v>
      </c>
      <c r="E2" s="84"/>
      <c r="F2" s="85" t="s">
        <v>37</v>
      </c>
      <c r="G2" s="86"/>
      <c r="H2" s="87"/>
    </row>
    <row r="3" spans="1:8" x14ac:dyDescent="0.2">
      <c r="A3" s="83" t="s">
        <v>485</v>
      </c>
      <c r="B3" s="88"/>
      <c r="C3" s="89"/>
      <c r="D3" s="90">
        <v>64419</v>
      </c>
      <c r="E3" s="91"/>
      <c r="F3" s="92">
        <v>39867</v>
      </c>
      <c r="G3" s="93"/>
      <c r="H3" s="94"/>
    </row>
    <row r="4" spans="1:8" x14ac:dyDescent="0.2">
      <c r="A4" s="95"/>
      <c r="B4" s="96"/>
      <c r="C4" s="97"/>
      <c r="D4" s="98">
        <v>24600</v>
      </c>
      <c r="E4" s="99"/>
      <c r="F4" s="100">
        <v>17212</v>
      </c>
      <c r="G4" s="101"/>
      <c r="H4" s="102"/>
    </row>
    <row r="5" spans="1:8" x14ac:dyDescent="0.2">
      <c r="A5" s="83" t="s">
        <v>487</v>
      </c>
      <c r="B5" s="88"/>
      <c r="C5" s="89"/>
      <c r="D5" s="90">
        <v>41855</v>
      </c>
      <c r="E5" s="91"/>
      <c r="F5" s="92">
        <v>35074</v>
      </c>
      <c r="G5" s="93"/>
      <c r="H5" s="94"/>
    </row>
    <row r="6" spans="1:8" x14ac:dyDescent="0.2">
      <c r="A6" s="95"/>
      <c r="B6" s="96"/>
      <c r="C6" s="97"/>
      <c r="D6" s="98">
        <v>22355</v>
      </c>
      <c r="E6" s="99"/>
      <c r="F6" s="100">
        <v>16700</v>
      </c>
      <c r="G6" s="101"/>
      <c r="H6" s="102"/>
    </row>
    <row r="7" spans="1:8" x14ac:dyDescent="0.2">
      <c r="A7" s="83" t="s">
        <v>488</v>
      </c>
      <c r="B7" s="88"/>
      <c r="C7" s="89"/>
      <c r="D7" s="90">
        <v>45957</v>
      </c>
      <c r="E7" s="91"/>
      <c r="F7" s="92">
        <v>33848</v>
      </c>
      <c r="G7" s="93"/>
      <c r="H7" s="94"/>
    </row>
    <row r="8" spans="1:8" x14ac:dyDescent="0.2">
      <c r="A8" s="95"/>
      <c r="B8" s="96"/>
      <c r="C8" s="97"/>
      <c r="D8" s="98">
        <v>11566</v>
      </c>
      <c r="E8" s="99"/>
      <c r="F8" s="100">
        <v>12489</v>
      </c>
      <c r="G8" s="101"/>
      <c r="H8" s="102"/>
    </row>
    <row r="9" spans="1:8" x14ac:dyDescent="0.2">
      <c r="A9" s="83" t="s">
        <v>489</v>
      </c>
      <c r="B9" s="88"/>
      <c r="C9" s="89"/>
      <c r="D9" s="90">
        <v>44678</v>
      </c>
      <c r="E9" s="91"/>
      <c r="F9" s="92">
        <v>31502</v>
      </c>
      <c r="G9" s="93"/>
      <c r="H9" s="94"/>
    </row>
    <row r="10" spans="1:8" x14ac:dyDescent="0.2">
      <c r="A10" s="95"/>
      <c r="B10" s="96"/>
      <c r="C10" s="97"/>
      <c r="D10" s="98">
        <v>13365</v>
      </c>
      <c r="E10" s="99"/>
      <c r="F10" s="100">
        <v>11020</v>
      </c>
      <c r="G10" s="101"/>
      <c r="H10" s="102"/>
    </row>
    <row r="11" spans="1:8" x14ac:dyDescent="0.2">
      <c r="A11" s="83" t="s">
        <v>490</v>
      </c>
      <c r="B11" s="88"/>
      <c r="C11" s="89"/>
      <c r="D11" s="90">
        <v>49164</v>
      </c>
      <c r="E11" s="91"/>
      <c r="F11" s="92">
        <v>34374</v>
      </c>
      <c r="G11" s="93"/>
      <c r="H11" s="94"/>
    </row>
    <row r="12" spans="1:8" x14ac:dyDescent="0.2">
      <c r="A12" s="95"/>
      <c r="B12" s="96"/>
      <c r="C12" s="103"/>
      <c r="D12" s="98">
        <v>9752</v>
      </c>
      <c r="E12" s="99"/>
      <c r="F12" s="100">
        <v>10917</v>
      </c>
      <c r="G12" s="101"/>
      <c r="H12" s="102"/>
    </row>
    <row r="13" spans="1:8" x14ac:dyDescent="0.2">
      <c r="A13" s="83"/>
      <c r="B13" s="88"/>
      <c r="C13" s="104"/>
      <c r="D13" s="105">
        <v>49215</v>
      </c>
      <c r="E13" s="106"/>
      <c r="F13" s="107">
        <v>34933</v>
      </c>
      <c r="G13" s="108"/>
      <c r="H13" s="94"/>
    </row>
    <row r="14" spans="1:8" x14ac:dyDescent="0.2">
      <c r="A14" s="95"/>
      <c r="B14" s="96"/>
      <c r="C14" s="97"/>
      <c r="D14" s="98">
        <v>16328</v>
      </c>
      <c r="E14" s="99"/>
      <c r="F14" s="100">
        <v>13668</v>
      </c>
      <c r="G14" s="101"/>
      <c r="H14" s="102"/>
    </row>
    <row r="17" spans="1:11" x14ac:dyDescent="0.2">
      <c r="A17" s="79" t="s">
        <v>38</v>
      </c>
    </row>
    <row r="18" spans="1:11" x14ac:dyDescent="0.2">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2">
      <c r="A19" s="109" t="s">
        <v>39</v>
      </c>
      <c r="B19" s="109">
        <f>ROUND(VALUE(SUBSTITUTE(実質収支比率等に係る経年分析!F$48,"▲","-")),2)</f>
        <v>0.37</v>
      </c>
      <c r="C19" s="109">
        <f>ROUND(VALUE(SUBSTITUTE(実質収支比率等に係る経年分析!G$48,"▲","-")),2)</f>
        <v>0.72</v>
      </c>
      <c r="D19" s="109">
        <f>ROUND(VALUE(SUBSTITUTE(実質収支比率等に係る経年分析!H$48,"▲","-")),2)</f>
        <v>0.97</v>
      </c>
      <c r="E19" s="109">
        <f>ROUND(VALUE(SUBSTITUTE(実質収支比率等に係る経年分析!I$48,"▲","-")),2)</f>
        <v>1.22</v>
      </c>
      <c r="F19" s="109">
        <f>ROUND(VALUE(SUBSTITUTE(実質収支比率等に係る経年分析!J$48,"▲","-")),2)</f>
        <v>0.6</v>
      </c>
    </row>
    <row r="20" spans="1:11" x14ac:dyDescent="0.2">
      <c r="A20" s="109" t="s">
        <v>40</v>
      </c>
      <c r="B20" s="109">
        <f>ROUND(VALUE(SUBSTITUTE(実質収支比率等に係る経年分析!F$47,"▲","-")),2)</f>
        <v>0</v>
      </c>
      <c r="C20" s="109">
        <f>ROUND(VALUE(SUBSTITUTE(実質収支比率等に係る経年分析!G$47,"▲","-")),2)</f>
        <v>0</v>
      </c>
      <c r="D20" s="109">
        <f>ROUND(VALUE(SUBSTITUTE(実質収支比率等に係る経年分析!H$47,"▲","-")),2)</f>
        <v>0</v>
      </c>
      <c r="E20" s="109">
        <f>ROUND(VALUE(SUBSTITUTE(実質収支比率等に係る経年分析!I$47,"▲","-")),2)</f>
        <v>0</v>
      </c>
      <c r="F20" s="109">
        <f>ROUND(VALUE(SUBSTITUTE(実質収支比率等に係る経年分析!J$47,"▲","-")),2)</f>
        <v>0.43</v>
      </c>
    </row>
    <row r="21" spans="1:11" x14ac:dyDescent="0.2">
      <c r="A21" s="109" t="s">
        <v>41</v>
      </c>
      <c r="B21" s="109">
        <f>IF(ISNUMBER(VALUE(SUBSTITUTE(実質収支比率等に係る経年分析!F$49,"▲","-"))),ROUND(VALUE(SUBSTITUTE(実質収支比率等に係る経年分析!F$49,"▲","-")),2),NA())</f>
        <v>0.06</v>
      </c>
      <c r="C21" s="109">
        <f>IF(ISNUMBER(VALUE(SUBSTITUTE(実質収支比率等に係る経年分析!G$49,"▲","-"))),ROUND(VALUE(SUBSTITUTE(実質収支比率等に係る経年分析!G$49,"▲","-")),2),NA())</f>
        <v>0.35</v>
      </c>
      <c r="D21" s="109">
        <f>IF(ISNUMBER(VALUE(SUBSTITUTE(実質収支比率等に係る経年分析!H$49,"▲","-"))),ROUND(VALUE(SUBSTITUTE(実質収支比率等に係る経年分析!H$49,"▲","-")),2),NA())</f>
        <v>0.25</v>
      </c>
      <c r="E21" s="109">
        <f>IF(ISNUMBER(VALUE(SUBSTITUTE(実質収支比率等に係る経年分析!I$49,"▲","-"))),ROUND(VALUE(SUBSTITUTE(実質収支比率等に係る経年分析!I$49,"▲","-")),2),NA())</f>
        <v>0.25</v>
      </c>
      <c r="F21" s="109">
        <f>IF(ISNUMBER(VALUE(SUBSTITUTE(実質収支比率等に係る経年分析!J$49,"▲","-"))),ROUND(VALUE(SUBSTITUTE(実質収支比率等に係る経年分析!J$49,"▲","-")),2),NA())</f>
        <v>-0.19</v>
      </c>
    </row>
    <row r="24" spans="1:11" x14ac:dyDescent="0.2">
      <c r="A24" s="79" t="s">
        <v>42</v>
      </c>
    </row>
    <row r="25" spans="1:11" x14ac:dyDescent="0.2">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2">
      <c r="A26" s="110"/>
      <c r="B26" s="110" t="s">
        <v>43</v>
      </c>
      <c r="C26" s="110" t="s">
        <v>44</v>
      </c>
      <c r="D26" s="110" t="s">
        <v>43</v>
      </c>
      <c r="E26" s="110" t="s">
        <v>44</v>
      </c>
      <c r="F26" s="110" t="s">
        <v>43</v>
      </c>
      <c r="G26" s="110" t="s">
        <v>44</v>
      </c>
      <c r="H26" s="110" t="s">
        <v>43</v>
      </c>
      <c r="I26" s="110" t="s">
        <v>44</v>
      </c>
      <c r="J26" s="110" t="s">
        <v>43</v>
      </c>
      <c r="K26" s="110" t="s">
        <v>44</v>
      </c>
    </row>
    <row r="27" spans="1:11"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0.35</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0.69</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0.17</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0.22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0.22</v>
      </c>
    </row>
    <row r="28" spans="1:11"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2">
      <c r="A29" s="110" t="str">
        <f>IF(連結実質赤字比率に係る赤字・黒字の構成分析!C$41="",NA(),連結実質赤字比率に係る赤字・黒字の構成分析!C$41)</f>
        <v>中小企業事業資金特別会計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0.21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0.14000000000000001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0.14000000000000001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0.13</v>
      </c>
    </row>
    <row r="30" spans="1:11" x14ac:dyDescent="0.2">
      <c r="A30" s="110" t="str">
        <f>IF(連結実質赤字比率に係る赤字・黒字の構成分析!C$40="",NA(),連結実質赤字比率に係る赤字・黒字の構成分析!C$40)</f>
        <v>鹿島臨海工業地帯造成特別会計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7.0000000000000007E-2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0.04</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0.22</v>
      </c>
    </row>
    <row r="31" spans="1:11" x14ac:dyDescent="0.2">
      <c r="A31" s="110" t="str">
        <f>IF(連結実質赤字比率に係る赤字・黒字の構成分析!C$39="",NA(),連結実質赤字比率に係る赤字・黒字の構成分析!C$39)</f>
        <v>流域下水道事業会計</v>
      </c>
      <c r="B31" s="110" t="e">
        <f>IF(ROUND(VALUE(SUBSTITUTE(連結実質赤字比率に係る赤字・黒字の構成分析!F$39,"▲", "-")), 2) &lt; 0, ABS(ROUND(VALUE(SUBSTITUTE(連結実質赤字比率に係る赤字・黒字の構成分析!F$39,"▲", "-")), 2)), NA())</f>
        <v>#VALUE!</v>
      </c>
      <c r="C31" s="110" t="e">
        <f>IF(ROUND(VALUE(SUBSTITUTE(連結実質赤字比率に係る赤字・黒字の構成分析!F$39,"▲", "-")), 2) &gt;= 0, ABS(ROUND(VALUE(SUBSTITUTE(連結実質赤字比率に係る赤字・黒字の構成分析!F$39,"▲", "-")), 2)), NA())</f>
        <v>#VALUE!</v>
      </c>
      <c r="D31" s="110" t="e">
        <f>IF(ROUND(VALUE(SUBSTITUTE(連結実質赤字比率に係る赤字・黒字の構成分析!G$39,"▲", "-")), 2) &lt; 0, ABS(ROUND(VALUE(SUBSTITUTE(連結実質赤字比率に係る赤字・黒字の構成分析!G$39,"▲", "-")), 2)), NA())</f>
        <v>#VALUE!</v>
      </c>
      <c r="E31" s="110" t="e">
        <f>IF(ROUND(VALUE(SUBSTITUTE(連結実質赤字比率に係る赤字・黒字の構成分析!G$39,"▲", "-")), 2) &gt;= 0, ABS(ROUND(VALUE(SUBSTITUTE(連結実質赤字比率に係る赤字・黒字の構成分析!G$39,"▲", "-")), 2)), NA())</f>
        <v>#VALUE!</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0.19</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0.23</v>
      </c>
    </row>
    <row r="32" spans="1:11" x14ac:dyDescent="0.2">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0.99</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1.22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0.6</v>
      </c>
    </row>
    <row r="33" spans="1:16" x14ac:dyDescent="0.2">
      <c r="A33" s="110" t="str">
        <f>IF(連結実質赤字比率に係る赤字・黒字の構成分析!C$37="",NA(),連結実質赤字比率に係る赤字・黒字の構成分析!C$37)</f>
        <v>鹿島臨海都市計画下水道事業会計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1.22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1.1100000000000001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1.06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1.05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1.1200000000000001</v>
      </c>
    </row>
    <row r="34" spans="1:16" x14ac:dyDescent="0.2">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0.57999999999999996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0.76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1.18</v>
      </c>
    </row>
    <row r="35" spans="1:16" x14ac:dyDescent="0.2">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2.64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2.62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2.64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2.2000000000000002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2.2599999999999998</v>
      </c>
    </row>
    <row r="36" spans="1:16" x14ac:dyDescent="0.2">
      <c r="A36" s="110" t="str">
        <f>IF(連結実質赤字比率に係る赤字・黒字の構成分析!C$34="",NA(),連結実質赤字比率に係る赤字・黒字の構成分析!C$34)</f>
        <v>工業用水道事業会計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2.17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2.36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2.33</v>
      </c>
    </row>
    <row r="39" spans="1:16" x14ac:dyDescent="0.2">
      <c r="A39" s="79" t="s">
        <v>45</v>
      </c>
    </row>
    <row r="40" spans="1:16" x14ac:dyDescent="0.2">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2">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2">
      <c r="A42" s="111" t="s">
        <v>48</v>
      </c>
      <c r="B42" s="111"/>
      <c r="C42" s="111"/>
      <c r="D42" s="111">
        <f>'実質公債費比率（分子）の構造'!K$52</f>
        <v>77950</v>
      </c>
      <c r="E42" s="111"/>
      <c r="F42" s="111"/>
      <c r="G42" s="111">
        <f>'実質公債費比率（分子）の構造'!L$52</f>
        <v>77666</v>
      </c>
      <c r="H42" s="111"/>
      <c r="I42" s="111"/>
      <c r="J42" s="111">
        <f>'実質公債費比率（分子）の構造'!M$52</f>
        <v>80084</v>
      </c>
      <c r="K42" s="111"/>
      <c r="L42" s="111"/>
      <c r="M42" s="111">
        <f>'実質公債費比率（分子）の構造'!N$52</f>
        <v>83841</v>
      </c>
      <c r="N42" s="111"/>
      <c r="O42" s="111"/>
      <c r="P42" s="111">
        <f>'実質公債費比率（分子）の構造'!O$52</f>
        <v>89193</v>
      </c>
    </row>
    <row r="43" spans="1:16" x14ac:dyDescent="0.2">
      <c r="A43" s="111" t="s">
        <v>17</v>
      </c>
      <c r="B43" s="111">
        <f>'実質公債費比率（分子）の構造'!K$51</f>
        <v>169</v>
      </c>
      <c r="C43" s="111"/>
      <c r="D43" s="111"/>
      <c r="E43" s="111">
        <f>'実質公債費比率（分子）の構造'!L$51</f>
        <v>101</v>
      </c>
      <c r="F43" s="111"/>
      <c r="G43" s="111"/>
      <c r="H43" s="111">
        <f>'実質公債費比率（分子）の構造'!M$51</f>
        <v>11</v>
      </c>
      <c r="I43" s="111"/>
      <c r="J43" s="111"/>
      <c r="K43" s="111">
        <f>'実質公債費比率（分子）の構造'!N$51</f>
        <v>9</v>
      </c>
      <c r="L43" s="111"/>
      <c r="M43" s="111"/>
      <c r="N43" s="111">
        <f>'実質公債費比率（分子）の構造'!O$51</f>
        <v>1</v>
      </c>
      <c r="O43" s="111"/>
      <c r="P43" s="111"/>
    </row>
    <row r="44" spans="1:16" x14ac:dyDescent="0.2">
      <c r="A44" s="111" t="s">
        <v>49</v>
      </c>
      <c r="B44" s="111">
        <f>'実質公債費比率（分子）の構造'!K$50</f>
        <v>6562</v>
      </c>
      <c r="C44" s="111"/>
      <c r="D44" s="111"/>
      <c r="E44" s="111">
        <f>'実質公債費比率（分子）の構造'!L$50</f>
        <v>6617</v>
      </c>
      <c r="F44" s="111"/>
      <c r="G44" s="111"/>
      <c r="H44" s="111">
        <f>'実質公債費比率（分子）の構造'!M$50</f>
        <v>5610</v>
      </c>
      <c r="I44" s="111"/>
      <c r="J44" s="111"/>
      <c r="K44" s="111">
        <f>'実質公債費比率（分子）の構造'!N$50</f>
        <v>9057</v>
      </c>
      <c r="L44" s="111"/>
      <c r="M44" s="111"/>
      <c r="N44" s="111">
        <f>'実質公債費比率（分子）の構造'!O$50</f>
        <v>7150</v>
      </c>
      <c r="O44" s="111"/>
      <c r="P44" s="111"/>
    </row>
    <row r="45" spans="1:16" x14ac:dyDescent="0.2">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2">
      <c r="A46" s="111" t="s">
        <v>51</v>
      </c>
      <c r="B46" s="111">
        <f>'実質公債費比率（分子）の構造'!K$48</f>
        <v>6002</v>
      </c>
      <c r="C46" s="111"/>
      <c r="D46" s="111"/>
      <c r="E46" s="111">
        <f>'実質公債費比率（分子）の構造'!L$48</f>
        <v>5601</v>
      </c>
      <c r="F46" s="111"/>
      <c r="G46" s="111"/>
      <c r="H46" s="111">
        <f>'実質公債費比率（分子）の構造'!M$48</f>
        <v>6133</v>
      </c>
      <c r="I46" s="111"/>
      <c r="J46" s="111"/>
      <c r="K46" s="111">
        <f>'実質公債費比率（分子）の構造'!N$48</f>
        <v>5337</v>
      </c>
      <c r="L46" s="111"/>
      <c r="M46" s="111"/>
      <c r="N46" s="111">
        <f>'実質公債費比率（分子）の構造'!O$48</f>
        <v>4804</v>
      </c>
      <c r="O46" s="111"/>
      <c r="P46" s="111"/>
    </row>
    <row r="47" spans="1:16" x14ac:dyDescent="0.2">
      <c r="A47" s="111" t="s">
        <v>52</v>
      </c>
      <c r="B47" s="111">
        <f>'実質公債費比率（分子）の構造'!K$47</f>
        <v>25239</v>
      </c>
      <c r="C47" s="111"/>
      <c r="D47" s="111"/>
      <c r="E47" s="111">
        <f>'実質公債費比率（分子）の構造'!L$47</f>
        <v>23894</v>
      </c>
      <c r="F47" s="111"/>
      <c r="G47" s="111"/>
      <c r="H47" s="111">
        <f>'実質公債費比率（分子）の構造'!M$47</f>
        <v>23070</v>
      </c>
      <c r="I47" s="111"/>
      <c r="J47" s="111"/>
      <c r="K47" s="111">
        <f>'実質公債費比率（分子）の構造'!N$47</f>
        <v>21855</v>
      </c>
      <c r="L47" s="111"/>
      <c r="M47" s="111"/>
      <c r="N47" s="111">
        <f>'実質公債費比率（分子）の構造'!O$47</f>
        <v>19471</v>
      </c>
      <c r="O47" s="111"/>
      <c r="P47" s="111"/>
    </row>
    <row r="48" spans="1:16" x14ac:dyDescent="0.2">
      <c r="A48" s="111" t="s">
        <v>53</v>
      </c>
      <c r="B48" s="111">
        <f>'実質公債費比率（分子）の構造'!K$46</f>
        <v>6134</v>
      </c>
      <c r="C48" s="111"/>
      <c r="D48" s="111"/>
      <c r="E48" s="111">
        <f>'実質公債費比率（分子）の構造'!L$46</f>
        <v>7088</v>
      </c>
      <c r="F48" s="111"/>
      <c r="G48" s="111"/>
      <c r="H48" s="111">
        <f>'実質公債費比率（分子）の構造'!M$46</f>
        <v>10160</v>
      </c>
      <c r="I48" s="111"/>
      <c r="J48" s="111"/>
      <c r="K48" s="111">
        <f>'実質公債費比率（分子）の構造'!N$46</f>
        <v>10113</v>
      </c>
      <c r="L48" s="111"/>
      <c r="M48" s="111"/>
      <c r="N48" s="111">
        <f>'実質公債費比率（分子）の構造'!O$46</f>
        <v>8512</v>
      </c>
      <c r="O48" s="111"/>
      <c r="P48" s="111"/>
    </row>
    <row r="49" spans="1:16" x14ac:dyDescent="0.2">
      <c r="A49" s="111" t="s">
        <v>54</v>
      </c>
      <c r="B49" s="111">
        <f>'実質公債費比率（分子）の構造'!K$45</f>
        <v>108033</v>
      </c>
      <c r="C49" s="111"/>
      <c r="D49" s="111"/>
      <c r="E49" s="111">
        <f>'実質公債費比率（分子）の構造'!L$45</f>
        <v>106944</v>
      </c>
      <c r="F49" s="111"/>
      <c r="G49" s="111"/>
      <c r="H49" s="111">
        <f>'実質公債費比率（分子）の構造'!M$45</f>
        <v>111577</v>
      </c>
      <c r="I49" s="111"/>
      <c r="J49" s="111"/>
      <c r="K49" s="111">
        <f>'実質公債費比率（分子）の構造'!N$45</f>
        <v>114543</v>
      </c>
      <c r="L49" s="111"/>
      <c r="M49" s="111"/>
      <c r="N49" s="111">
        <f>'実質公債費比率（分子）の構造'!O$45</f>
        <v>119041</v>
      </c>
      <c r="O49" s="111"/>
      <c r="P49" s="111"/>
    </row>
    <row r="50" spans="1:16" x14ac:dyDescent="0.2">
      <c r="A50" s="111" t="s">
        <v>55</v>
      </c>
      <c r="B50" s="111" t="e">
        <f>NA()</f>
        <v>#N/A</v>
      </c>
      <c r="C50" s="111">
        <f>IF(ISNUMBER('実質公債費比率（分子）の構造'!K$53),'実質公債費比率（分子）の構造'!K$53,NA())</f>
        <v>74189</v>
      </c>
      <c r="D50" s="111" t="e">
        <f>NA()</f>
        <v>#N/A</v>
      </c>
      <c r="E50" s="111" t="e">
        <f>NA()</f>
        <v>#N/A</v>
      </c>
      <c r="F50" s="111">
        <f>IF(ISNUMBER('実質公債費比率（分子）の構造'!L$53),'実質公債費比率（分子）の構造'!L$53,NA())</f>
        <v>72579</v>
      </c>
      <c r="G50" s="111" t="e">
        <f>NA()</f>
        <v>#N/A</v>
      </c>
      <c r="H50" s="111" t="e">
        <f>NA()</f>
        <v>#N/A</v>
      </c>
      <c r="I50" s="111">
        <f>IF(ISNUMBER('実質公債費比率（分子）の構造'!M$53),'実質公債費比率（分子）の構造'!M$53,NA())</f>
        <v>76477</v>
      </c>
      <c r="J50" s="111" t="e">
        <f>NA()</f>
        <v>#N/A</v>
      </c>
      <c r="K50" s="111" t="e">
        <f>NA()</f>
        <v>#N/A</v>
      </c>
      <c r="L50" s="111">
        <f>IF(ISNUMBER('実質公債費比率（分子）の構造'!N$53),'実質公債費比率（分子）の構造'!N$53,NA())</f>
        <v>77073</v>
      </c>
      <c r="M50" s="111" t="e">
        <f>NA()</f>
        <v>#N/A</v>
      </c>
      <c r="N50" s="111" t="e">
        <f>NA()</f>
        <v>#N/A</v>
      </c>
      <c r="O50" s="111">
        <f>IF(ISNUMBER('実質公債費比率（分子）の構造'!O$53),'実質公債費比率（分子）の構造'!O$53,NA())</f>
        <v>69786</v>
      </c>
      <c r="P50" s="111" t="e">
        <f>NA()</f>
        <v>#N/A</v>
      </c>
    </row>
    <row r="53" spans="1:16" x14ac:dyDescent="0.2">
      <c r="A53" s="79" t="s">
        <v>56</v>
      </c>
    </row>
    <row r="54" spans="1:16" x14ac:dyDescent="0.2">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2">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2">
      <c r="A56" s="110" t="s">
        <v>34</v>
      </c>
      <c r="B56" s="110"/>
      <c r="C56" s="110"/>
      <c r="D56" s="110">
        <f>'将来負担比率（分子）の構造'!I$51</f>
        <v>912066</v>
      </c>
      <c r="E56" s="110"/>
      <c r="F56" s="110"/>
      <c r="G56" s="110">
        <f>'将来負担比率（分子）の構造'!J$51</f>
        <v>995329</v>
      </c>
      <c r="H56" s="110"/>
      <c r="I56" s="110"/>
      <c r="J56" s="110">
        <f>'将来負担比率（分子）の構造'!K$51</f>
        <v>1054600</v>
      </c>
      <c r="K56" s="110"/>
      <c r="L56" s="110"/>
      <c r="M56" s="110">
        <f>'将来負担比率（分子）の構造'!L$51</f>
        <v>1116560</v>
      </c>
      <c r="N56" s="110"/>
      <c r="O56" s="110"/>
      <c r="P56" s="110">
        <f>'将来負担比率（分子）の構造'!M$51</f>
        <v>1171380</v>
      </c>
    </row>
    <row r="57" spans="1:16" x14ac:dyDescent="0.2">
      <c r="A57" s="110" t="s">
        <v>33</v>
      </c>
      <c r="B57" s="110"/>
      <c r="C57" s="110"/>
      <c r="D57" s="110">
        <f>'将来負担比率（分子）の構造'!I$50</f>
        <v>125334</v>
      </c>
      <c r="E57" s="110"/>
      <c r="F57" s="110"/>
      <c r="G57" s="110">
        <f>'将来負担比率（分子）の構造'!J$50</f>
        <v>115190</v>
      </c>
      <c r="H57" s="110"/>
      <c r="I57" s="110"/>
      <c r="J57" s="110">
        <f>'将来負担比率（分子）の構造'!K$50</f>
        <v>155630</v>
      </c>
      <c r="K57" s="110"/>
      <c r="L57" s="110"/>
      <c r="M57" s="110">
        <f>'将来負担比率（分子）の構造'!L$50</f>
        <v>138633</v>
      </c>
      <c r="N57" s="110"/>
      <c r="O57" s="110"/>
      <c r="P57" s="110">
        <f>'将来負担比率（分子）の構造'!M$50</f>
        <v>127026</v>
      </c>
    </row>
    <row r="58" spans="1:16" x14ac:dyDescent="0.2">
      <c r="A58" s="110" t="s">
        <v>32</v>
      </c>
      <c r="B58" s="110"/>
      <c r="C58" s="110"/>
      <c r="D58" s="110">
        <f>'将来負担比率（分子）の構造'!I$49</f>
        <v>46276</v>
      </c>
      <c r="E58" s="110"/>
      <c r="F58" s="110"/>
      <c r="G58" s="110">
        <f>'将来負担比率（分子）の構造'!J$49</f>
        <v>52299</v>
      </c>
      <c r="H58" s="110"/>
      <c r="I58" s="110"/>
      <c r="J58" s="110">
        <f>'将来負担比率（分子）の構造'!K$49</f>
        <v>68926</v>
      </c>
      <c r="K58" s="110"/>
      <c r="L58" s="110"/>
      <c r="M58" s="110">
        <f>'将来負担比率（分子）の構造'!L$49</f>
        <v>74514</v>
      </c>
      <c r="N58" s="110"/>
      <c r="O58" s="110"/>
      <c r="P58" s="110">
        <f>'将来負担比率（分子）の構造'!M$49</f>
        <v>97065</v>
      </c>
    </row>
    <row r="59" spans="1:16" x14ac:dyDescent="0.2">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2">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2">
      <c r="A61" s="110" t="s">
        <v>28</v>
      </c>
      <c r="B61" s="110">
        <f>'将来負担比率（分子）の構造'!I$46</f>
        <v>54270</v>
      </c>
      <c r="C61" s="110"/>
      <c r="D61" s="110"/>
      <c r="E61" s="110">
        <f>'将来負担比率（分子）の構造'!J$46</f>
        <v>12423</v>
      </c>
      <c r="F61" s="110"/>
      <c r="G61" s="110"/>
      <c r="H61" s="110">
        <f>'将来負担比率（分子）の構造'!K$46</f>
        <v>8840</v>
      </c>
      <c r="I61" s="110"/>
      <c r="J61" s="110"/>
      <c r="K61" s="110">
        <f>'将来負担比率（分子）の構造'!L$46</f>
        <v>6820</v>
      </c>
      <c r="L61" s="110"/>
      <c r="M61" s="110"/>
      <c r="N61" s="110">
        <f>'将来負担比率（分子）の構造'!M$46</f>
        <v>1368</v>
      </c>
      <c r="O61" s="110"/>
      <c r="P61" s="110"/>
    </row>
    <row r="62" spans="1:16" x14ac:dyDescent="0.2">
      <c r="A62" s="110" t="s">
        <v>27</v>
      </c>
      <c r="B62" s="110">
        <f>'将来負担比率（分子）の構造'!I$45</f>
        <v>362782</v>
      </c>
      <c r="C62" s="110"/>
      <c r="D62" s="110"/>
      <c r="E62" s="110">
        <f>'将来負担比率（分子）の構造'!J$45</f>
        <v>361847</v>
      </c>
      <c r="F62" s="110"/>
      <c r="G62" s="110"/>
      <c r="H62" s="110">
        <f>'将来負担比率（分子）の構造'!K$45</f>
        <v>359076</v>
      </c>
      <c r="I62" s="110"/>
      <c r="J62" s="110"/>
      <c r="K62" s="110">
        <f>'将来負担比率（分子）の構造'!L$45</f>
        <v>355328</v>
      </c>
      <c r="L62" s="110"/>
      <c r="M62" s="110"/>
      <c r="N62" s="110">
        <f>'将来負担比率（分子）の構造'!M$45</f>
        <v>324160</v>
      </c>
      <c r="O62" s="110"/>
      <c r="P62" s="110"/>
    </row>
    <row r="63" spans="1:16" x14ac:dyDescent="0.2">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2">
      <c r="A64" s="110" t="s">
        <v>25</v>
      </c>
      <c r="B64" s="110">
        <f>'将来負担比率（分子）の構造'!I$43</f>
        <v>199843</v>
      </c>
      <c r="C64" s="110"/>
      <c r="D64" s="110"/>
      <c r="E64" s="110">
        <f>'将来負担比率（分子）の構造'!J$43</f>
        <v>197767</v>
      </c>
      <c r="F64" s="110"/>
      <c r="G64" s="110"/>
      <c r="H64" s="110">
        <f>'将来負担比率（分子）の構造'!K$43</f>
        <v>201831</v>
      </c>
      <c r="I64" s="110"/>
      <c r="J64" s="110"/>
      <c r="K64" s="110">
        <f>'将来負担比率（分子）の構造'!L$43</f>
        <v>186702</v>
      </c>
      <c r="L64" s="110"/>
      <c r="M64" s="110"/>
      <c r="N64" s="110">
        <f>'将来負担比率（分子）の構造'!M$43</f>
        <v>165924</v>
      </c>
      <c r="O64" s="110"/>
      <c r="P64" s="110"/>
    </row>
    <row r="65" spans="1:16" x14ac:dyDescent="0.2">
      <c r="A65" s="110" t="s">
        <v>24</v>
      </c>
      <c r="B65" s="110">
        <f>'将来負担比率（分子）の構造'!I$42</f>
        <v>95860</v>
      </c>
      <c r="C65" s="110"/>
      <c r="D65" s="110"/>
      <c r="E65" s="110">
        <f>'将来負担比率（分子）の構造'!J$42</f>
        <v>77350</v>
      </c>
      <c r="F65" s="110"/>
      <c r="G65" s="110"/>
      <c r="H65" s="110">
        <f>'将来負担比率（分子）の構造'!K$42</f>
        <v>97011</v>
      </c>
      <c r="I65" s="110"/>
      <c r="J65" s="110"/>
      <c r="K65" s="110">
        <f>'将来負担比率（分子）の構造'!L$42</f>
        <v>66761</v>
      </c>
      <c r="L65" s="110"/>
      <c r="M65" s="110"/>
      <c r="N65" s="110">
        <f>'将来負担比率（分子）の構造'!M$42</f>
        <v>55205</v>
      </c>
      <c r="O65" s="110"/>
      <c r="P65" s="110"/>
    </row>
    <row r="66" spans="1:16" x14ac:dyDescent="0.2">
      <c r="A66" s="110" t="s">
        <v>23</v>
      </c>
      <c r="B66" s="110">
        <f>'将来負担比率（分子）の構造'!I$41</f>
        <v>1902155</v>
      </c>
      <c r="C66" s="110"/>
      <c r="D66" s="110"/>
      <c r="E66" s="110">
        <f>'将来負担比率（分子）の構造'!J$41</f>
        <v>2007455</v>
      </c>
      <c r="F66" s="110"/>
      <c r="G66" s="110"/>
      <c r="H66" s="110">
        <f>'将来負担比率（分子）の構造'!K$41</f>
        <v>2072109</v>
      </c>
      <c r="I66" s="110"/>
      <c r="J66" s="110"/>
      <c r="K66" s="110">
        <f>'将来負担比率（分子）の構造'!L$41</f>
        <v>2128800</v>
      </c>
      <c r="L66" s="110"/>
      <c r="M66" s="110"/>
      <c r="N66" s="110">
        <f>'将来負担比率（分子）の構造'!M$41</f>
        <v>2179757</v>
      </c>
      <c r="O66" s="110"/>
      <c r="P66" s="110"/>
    </row>
    <row r="67" spans="1:16" x14ac:dyDescent="0.2">
      <c r="A67" s="110" t="s">
        <v>59</v>
      </c>
      <c r="B67" s="110" t="e">
        <f>NA()</f>
        <v>#N/A</v>
      </c>
      <c r="C67" s="110">
        <f>IF(ISNUMBER('将来負担比率（分子）の構造'!I$52), IF('将来負担比率（分子）の構造'!I$52 &lt; 0, 0, '将来負担比率（分子）の構造'!I$52), NA())</f>
        <v>1531234</v>
      </c>
      <c r="D67" s="110" t="e">
        <f>NA()</f>
        <v>#N/A</v>
      </c>
      <c r="E67" s="110" t="e">
        <f>NA()</f>
        <v>#N/A</v>
      </c>
      <c r="F67" s="110">
        <f>IF(ISNUMBER('将来負担比率（分子）の構造'!J$52), IF('将来負担比率（分子）の構造'!J$52 &lt; 0, 0, '将来負担比率（分子）の構造'!J$52), NA())</f>
        <v>1494023</v>
      </c>
      <c r="G67" s="110" t="e">
        <f>NA()</f>
        <v>#N/A</v>
      </c>
      <c r="H67" s="110" t="e">
        <f>NA()</f>
        <v>#N/A</v>
      </c>
      <c r="I67" s="110">
        <f>IF(ISNUMBER('将来負担比率（分子）の構造'!K$52), IF('将来負担比率（分子）の構造'!K$52 &lt; 0, 0, '将来負担比率（分子）の構造'!K$52), NA())</f>
        <v>1459710</v>
      </c>
      <c r="J67" s="110" t="e">
        <f>NA()</f>
        <v>#N/A</v>
      </c>
      <c r="K67" s="110" t="e">
        <f>NA()</f>
        <v>#N/A</v>
      </c>
      <c r="L67" s="110">
        <f>IF(ISNUMBER('将来負担比率（分子）の構造'!L$52), IF('将来負担比率（分子）の構造'!L$52 &lt; 0, 0, '将来負担比率（分子）の構造'!L$52), NA())</f>
        <v>1414704</v>
      </c>
      <c r="M67" s="110" t="e">
        <f>NA()</f>
        <v>#N/A</v>
      </c>
      <c r="N67" s="110" t="e">
        <f>NA()</f>
        <v>#N/A</v>
      </c>
      <c r="O67" s="110">
        <f>IF(ISNUMBER('将来負担比率（分子）の構造'!M$52), IF('将来負担比率（分子）の構造'!M$52 &lt; 0, 0, '将来負担比率（分子）の構造'!M$52), NA())</f>
        <v>1330943</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2015-05-15T04:51:41Z</cp:lastPrinted>
  <dcterms:created xsi:type="dcterms:W3CDTF">2015-02-16T02:15:58Z</dcterms:created>
  <dcterms:modified xsi:type="dcterms:W3CDTF">2015-05-15T06:46:45Z</dcterms:modified>
</cp:coreProperties>
</file>