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F88" i="11" l="1"/>
  <c r="AU88" i="11"/>
  <c r="AP88" i="11"/>
  <c r="AU63" i="11"/>
  <c r="AP63" i="11"/>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CO34" i="9"/>
  <c r="BW34" i="9"/>
  <c r="BE34" i="9"/>
  <c r="AM34" i="9"/>
  <c r="U34" i="9"/>
  <c r="CO33" i="9"/>
  <c r="BW33" i="9"/>
  <c r="BE33" i="9"/>
  <c r="AM33" i="9"/>
  <c r="U33" i="9"/>
  <c r="CO32" i="9"/>
  <c r="BW32" i="9"/>
  <c r="BE32" i="9"/>
  <c r="U32" i="9"/>
  <c r="CO31"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alcChain>
</file>

<file path=xl/sharedStrings.xml><?xml version="1.0" encoding="utf-8"?>
<sst xmlns="http://schemas.openxmlformats.org/spreadsheetml/2006/main" count="1047" uniqueCount="546">
  <si>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</si>
  <si>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</si>
  <si>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</si>
  <si>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</si>
  <si>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</si>
  <si>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</si>
  <si>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</si>
  <si>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</si>
  <si>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</si>
  <si>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</si>
  <si>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</si>
  <si>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</si>
  <si>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</si>
  <si>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</si>
  <si>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</si>
  <si>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</si>
  <si>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</si>
  <si>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</si>
  <si>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</si>
  <si>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</si>
  <si>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</si>
  <si>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</si>
  <si>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</si>
  <si>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</si>
  <si>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</si>
  <si>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</si>
  <si>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</si>
  <si>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</si>
  <si>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</si>
  <si>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</si>
  <si>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</si>
  <si>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</si>
  <si>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</si>
  <si>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</si>
  <si>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</si>
  <si>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</si>
  <si>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</si>
  <si>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</si>
  <si>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</si>
  <si>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</si>
  <si>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</si>
  <si>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</si>
  <si>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</si>
  <si>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</si>
  <si>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</si>
  <si>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</si>
  <si>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</si>
  <si>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</si>
  <si>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</si>
  <si>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</si>
  <si>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</si>
  <si>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</si>
  <si>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</si>
  <si>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</si>
  <si>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</si>
  <si>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</si>
  <si>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</si>
  <si>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</si>
  <si>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</si>
  <si>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</si>
  <si>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</si>
  <si>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</si>
  <si>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</si>
  <si>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</si>
  <si>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</si>
  <si>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</si>
  <si>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</si>
  <si>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</si>
  <si>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</si>
  <si>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</si>
  <si>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</si>
  <si>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</si>
  <si>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</si>
  <si>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</si>
  <si>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</si>
  <si>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</si>
  <si>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</si>
  <si>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</si>
  <si>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</si>
  <si>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</si>
  <si>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</si>
  <si>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</si>
  <si>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</si>
  <si>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</si>
  <si>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</si>
  <si>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</si>
  <si>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</si>
  <si>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</si>
  <si>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</si>
  <si>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</si>
  <si>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</si>
  <si>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</si>
  <si>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</si>
  <si>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</si>
  <si>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</si>
  <si>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</si>
  <si>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</si>
  <si>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</si>
  <si>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</si>
  <si>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</si>
  <si>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</si>
  <si>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</si>
  <si>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</si>
  <si>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</si>
  <si>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</si>
  <si>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</si>
  <si>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</si>
  <si>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</si>
  <si>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</si>
  <si>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</si>
  <si>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</si>
  <si>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</si>
  <si>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</si>
  <si>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</si>
  <si>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</si>
  <si>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</si>
  <si>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</si>
  <si>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</si>
  <si>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</si>
  <si>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</si>
  <si>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</si>
  <si>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</si>
  <si>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</si>
  <si>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</si>
  <si>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</si>
  <si>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</si>
  <si>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</si>
  <si>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</si>
  <si>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</si>
  <si>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</si>
  <si>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</si>
  <si>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</si>
  <si>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</si>
  <si>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</si>
  <si>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</si>
  <si>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</si>
  <si>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</si>
  <si>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</si>
  <si>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</si>
  <si>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</si>
  <si>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</si>
  <si>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</si>
  <si>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</si>
  <si>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</si>
  <si>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</si>
  <si>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</si>
  <si>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</si>
  <si>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</si>
  <si>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</si>
  <si>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</si>
  <si>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</si>
  <si>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</si>
  <si>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</si>
  <si>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</si>
  <si>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</si>
  <si>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</si>
  <si>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</si>
  <si>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</si>
  <si>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</si>
  <si>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</si>
  <si>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</si>
  <si>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</si>
  <si>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</si>
  <si>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</si>
  <si>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</si>
  <si>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</si>
  <si>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</si>
  <si>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</si>
  <si>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</si>
  <si>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</si>
  <si>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</si>
  <si>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</si>
  <si>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</si>
  <si>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</si>
  <si>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</si>
  <si>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</si>
  <si>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</si>
  <si>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</si>
  <si>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</si>
  <si>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</si>
  <si>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</si>
  <si>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</si>
  <si>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</si>
  <si>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</si>
  <si>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</si>
  <si>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</si>
  <si>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</si>
  <si>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</si>
  <si>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</si>
  <si>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</si>
  <si>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</si>
  <si>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</si>
  <si>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</si>
  <si>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</si>
  <si>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</si>
  <si>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</si>
  <si>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</si>
  <si>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</si>
  <si>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</si>
  <si>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</si>
  <si>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</si>
  <si>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</si>
  <si>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</si>
  <si>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</si>
  <si>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</si>
  <si>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</si>
  <si>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</si>
  <si>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</si>
  <si>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</si>
  <si>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</si>
  <si>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</si>
  <si>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</si>
  <si>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</si>
  <si>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</si>
  <si>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</si>
  <si>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</si>
  <si>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</si>
  <si>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</si>
  <si>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</si>
  <si>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</si>
  <si>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</si>
  <si>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</si>
  <si>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</si>
  <si>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</si>
  <si>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</si>
  <si>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</si>
  <si>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</si>
  <si>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</si>
  <si>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</si>
  <si>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</si>
  <si>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</si>
  <si>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</si>
  <si>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</si>
  <si>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</si>
  <si>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</si>
  <si>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</si>
  <si>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</si>
  <si>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</si>
  <si>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</si>
  <si>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</si>
  <si>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</si>
  <si>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</si>
  <si>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</si>
  <si>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</si>
  <si>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</si>
  <si>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</si>
  <si>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</si>
  <si>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</si>
  <si>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</si>
  <si>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</si>
  <si>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</si>
  <si>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</si>
  <si>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</si>
  <si>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</si>
  <si>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</si>
  <si>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</si>
  <si>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</si>
  <si>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</si>
  <si>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</si>
  <si>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</si>
  <si>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</si>
  <si>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</si>
  <si>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</si>
  <si>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</si>
  <si>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</si>
  <si>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</si>
  <si>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</si>
  <si>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</si>
  <si>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</si>
  <si>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</si>
  <si>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</si>
  <si>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</si>
  <si>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</si>
  <si>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</si>
  <si>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</si>
  <si>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</si>
  <si>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</si>
  <si>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</si>
  <si>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</si>
  <si>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</si>
  <si>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</si>
  <si>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</si>
  <si>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</si>
  <si>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</si>
  <si>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</si>
  <si>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</si>
  <si>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</si>
  <si>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</si>
  <si>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</si>
  <si>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</si>
  <si>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</si>
  <si>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</si>
  <si>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</si>
  <si>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</si>
  <si>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</si>
  <si>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</si>
  <si>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</si>
  <si>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</si>
  <si>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</si>
  <si>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</si>
  <si>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</si>
  <si>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</si>
  <si>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</si>
  <si>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</si>
  <si>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</si>
  <si>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</si>
  <si>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</si>
  <si>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</si>
  <si>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</si>
  <si>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</si>
  <si>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長野県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</si>
  <si>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</si>
  <si>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</si>
  <si>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</si>
  <si>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</si>
  <si>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</si>
  <si>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</si>
  <si>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</si>
  <si>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</si>
  <si>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</si>
  <si>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</si>
  <si>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</si>
  <si>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</si>
  <si>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</si>
  <si>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</si>
  <si>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</si>
  <si>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</si>
  <si>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</si>
  <si>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</si>
  <si>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</si>
  <si>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</si>
  <si>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</si>
  <si>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市町村振興資金貸付金特別会計</t>
    <phoneticPr fontId="5"/>
  </si>
  <si>
    <t>母子寡婦福祉資金貸付金特別会計</t>
    <phoneticPr fontId="5"/>
  </si>
  <si>
    <t>心身障害者扶養共済事業費特別会計</t>
    <phoneticPr fontId="5"/>
  </si>
  <si>
    <t>地方独立行政法人長野県立病院機構施設整備等資金貸付金特別会計</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</si>
  <si>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</si>
  <si>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</si>
  <si>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</si>
  <si>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</si>
  <si>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</si>
  <si>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</si>
  <si>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</si>
  <si>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</si>
  <si>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</si>
  <si>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</si>
  <si>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</si>
  <si>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</si>
  <si>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</si>
  <si>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</si>
  <si>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</si>
  <si>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</si>
  <si>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</si>
  <si>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</si>
  <si>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</si>
  <si>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</si>
  <si>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</si>
  <si>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水道事業会計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</si>
  <si>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</si>
  <si>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</si>
  <si>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</si>
  <si>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</si>
  <si>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</si>
  <si>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</si>
  <si>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</si>
  <si>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</si>
  <si>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</si>
  <si>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</si>
  <si>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</si>
  <si>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</si>
  <si>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</si>
  <si>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</si>
  <si>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</si>
  <si>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</si>
  <si>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</si>
  <si>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</si>
  <si>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</si>
  <si>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</si>
  <si>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</si>
  <si>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</si>
  <si>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</si>
  <si>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</si>
  <si>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</si>
  <si>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</si>
  <si>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</si>
  <si>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</si>
  <si>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</si>
  <si>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</si>
  <si>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</si>
  <si>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</si>
  <si>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</si>
  <si>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</si>
  <si>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</si>
  <si>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</si>
  <si>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</si>
  <si>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</si>
  <si>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</si>
  <si>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</si>
  <si>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</si>
  <si>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</si>
  <si>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</si>
  <si>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</si>
  <si>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</si>
  <si>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</si>
  <si>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</si>
  <si>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</si>
  <si>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</si>
  <si>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</si>
  <si>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</si>
  <si>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</si>
  <si>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</si>
  <si>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</si>
  <si>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</si>
  <si>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</si>
  <si>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</si>
  <si>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</si>
  <si>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</si>
  <si>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</si>
  <si>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</si>
  <si>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</si>
  <si>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</si>
  <si>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</si>
  <si>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</si>
  <si>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</si>
  <si>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</si>
  <si>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</si>
  <si>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</si>
  <si>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</si>
  <si>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</si>
  <si>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</si>
  <si>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</si>
  <si>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</si>
  <si>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</si>
  <si>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</si>
  <si>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</si>
  <si>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</si>
  <si>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</si>
  <si>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</si>
  <si>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</si>
  <si>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</si>
  <si>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</si>
  <si>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</si>
  <si>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</si>
  <si>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</si>
  <si>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</si>
  <si>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</si>
  <si>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</si>
  <si>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</si>
  <si>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</si>
  <si>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</si>
  <si>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</si>
  <si>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</si>
  <si>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</si>
  <si>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</si>
  <si>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</si>
  <si>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</si>
  <si>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</si>
  <si>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</si>
  <si>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</si>
  <si>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</si>
  <si>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</si>
  <si>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</si>
  <si>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</si>
  <si>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</si>
  <si>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</si>
  <si>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</si>
  <si>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</si>
  <si>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</si>
  <si>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</si>
  <si>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</si>
  <si>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</si>
  <si>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</si>
  <si>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</si>
  <si>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</si>
  <si>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</si>
  <si>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</si>
  <si>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</si>
  <si>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</si>
  <si>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</si>
  <si>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</si>
  <si>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</si>
  <si>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</si>
  <si>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</si>
  <si>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</si>
  <si>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</si>
  <si>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</si>
  <si>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</si>
  <si>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</si>
  <si>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</si>
  <si>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</si>
  <si>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</si>
  <si>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0.10</t>
  </si>
  <si>
    <t>▲ 0.02</t>
  </si>
  <si>
    <t>▲ 0.08</t>
  </si>
  <si>
    <t>一般会計</t>
  </si>
  <si>
    <t>水道事業会計</t>
  </si>
  <si>
    <t>電気事業会計</t>
  </si>
  <si>
    <t>流域下水道事業費特別会計</t>
  </si>
  <si>
    <t>市町村振興資金貸付金特別会計</t>
  </si>
  <si>
    <t>県営林経営費特別会計</t>
  </si>
  <si>
    <t>心身障害者扶養共済事業費特別会計</t>
  </si>
  <si>
    <t>公債費特別会計</t>
  </si>
  <si>
    <t>その他会計（赤字）</t>
  </si>
  <si>
    <t>その他会計（黒字）</t>
  </si>
  <si>
    <t>-</t>
    <phoneticPr fontId="2"/>
  </si>
  <si>
    <t>-</t>
    <phoneticPr fontId="2"/>
  </si>
  <si>
    <t>-</t>
    <phoneticPr fontId="2"/>
  </si>
  <si>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</si>
  <si>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</si>
  <si>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長野県消防協会</t>
    <rPh sb="0" eb="3">
      <t>ナガノケン</t>
    </rPh>
    <rPh sb="3" eb="5">
      <t>ショウボウ</t>
    </rPh>
    <rPh sb="5" eb="7">
      <t>キョウカイ</t>
    </rPh>
    <phoneticPr fontId="2"/>
  </si>
  <si>
    <t>長野県土地開発公社</t>
    <rPh sb="0" eb="3">
      <t>ナガノケン</t>
    </rPh>
    <rPh sb="3" eb="5">
      <t>トチ</t>
    </rPh>
    <rPh sb="5" eb="7">
      <t>カイハツ</t>
    </rPh>
    <rPh sb="7" eb="9">
      <t>コウシャ</t>
    </rPh>
    <phoneticPr fontId="2"/>
  </si>
  <si>
    <t>松本空港ターミナルビル</t>
    <rPh sb="0" eb="2">
      <t>マツモト</t>
    </rPh>
    <rPh sb="2" eb="4">
      <t>クウコウ</t>
    </rPh>
    <phoneticPr fontId="2"/>
  </si>
  <si>
    <t>長野県国際化協会</t>
    <rPh sb="0" eb="3">
      <t>ナガノケン</t>
    </rPh>
    <rPh sb="3" eb="5">
      <t>コクサイ</t>
    </rPh>
    <rPh sb="5" eb="6">
      <t>カ</t>
    </rPh>
    <rPh sb="6" eb="8">
      <t>キョウカイ</t>
    </rPh>
    <phoneticPr fontId="2"/>
  </si>
  <si>
    <t>長野県長寿社会開発センター</t>
    <rPh sb="0" eb="3">
      <t>ナガノケン</t>
    </rPh>
    <rPh sb="3" eb="5">
      <t>チョウジュ</t>
    </rPh>
    <rPh sb="5" eb="7">
      <t>シャカイ</t>
    </rPh>
    <rPh sb="7" eb="9">
      <t>カイハツ</t>
    </rPh>
    <phoneticPr fontId="2"/>
  </si>
  <si>
    <t>長野協同データセンター</t>
    <rPh sb="0" eb="2">
      <t>ナガノ</t>
    </rPh>
    <rPh sb="2" eb="4">
      <t>キョウドウ</t>
    </rPh>
    <phoneticPr fontId="2"/>
  </si>
  <si>
    <t>長野県生活衛生営業指導センター</t>
    <rPh sb="0" eb="3">
      <t>ナガノケン</t>
    </rPh>
    <rPh sb="3" eb="5">
      <t>セイカツ</t>
    </rPh>
    <rPh sb="5" eb="7">
      <t>エイセイ</t>
    </rPh>
    <rPh sb="7" eb="9">
      <t>エイギョウ</t>
    </rPh>
    <rPh sb="9" eb="11">
      <t>シドウ</t>
    </rPh>
    <phoneticPr fontId="2"/>
  </si>
  <si>
    <t>長野県アイバンク・臓器移植推進協会</t>
    <rPh sb="0" eb="3">
      <t>ナガノケン</t>
    </rPh>
    <rPh sb="9" eb="11">
      <t>ゾウキ</t>
    </rPh>
    <rPh sb="11" eb="13">
      <t>イショク</t>
    </rPh>
    <rPh sb="13" eb="15">
      <t>スイシン</t>
    </rPh>
    <rPh sb="15" eb="17">
      <t>キョウカイ</t>
    </rPh>
    <phoneticPr fontId="2"/>
  </si>
  <si>
    <t>長野県文化振興事業団</t>
    <rPh sb="0" eb="3">
      <t>ナガノケン</t>
    </rPh>
    <rPh sb="3" eb="5">
      <t>ブンカ</t>
    </rPh>
    <rPh sb="5" eb="7">
      <t>シンコウ</t>
    </rPh>
    <rPh sb="7" eb="10">
      <t>ジギョウダン</t>
    </rPh>
    <phoneticPr fontId="2"/>
  </si>
  <si>
    <t>信州・長野県観光協会</t>
    <rPh sb="0" eb="2">
      <t>シンシュウ</t>
    </rPh>
    <rPh sb="3" eb="6">
      <t>ナガノケン</t>
    </rPh>
    <rPh sb="6" eb="8">
      <t>カンコウ</t>
    </rPh>
    <rPh sb="8" eb="10">
      <t>キョウカイ</t>
    </rPh>
    <phoneticPr fontId="2"/>
  </si>
  <si>
    <t>長野県中小企業振興センター</t>
    <rPh sb="0" eb="3">
      <t>ナガノケン</t>
    </rPh>
    <rPh sb="3" eb="5">
      <t>チュウショウ</t>
    </rPh>
    <rPh sb="5" eb="7">
      <t>キギョウ</t>
    </rPh>
    <rPh sb="7" eb="9">
      <t>シンコウ</t>
    </rPh>
    <phoneticPr fontId="2"/>
  </si>
  <si>
    <t>長野県テクノ財団</t>
    <rPh sb="0" eb="3">
      <t>ナガノケン</t>
    </rPh>
    <rPh sb="6" eb="8">
      <t>ザイダン</t>
    </rPh>
    <phoneticPr fontId="2"/>
  </si>
  <si>
    <t>塩尻・木曽地域地場産業振興センター</t>
    <rPh sb="0" eb="2">
      <t>シオジリ</t>
    </rPh>
    <rPh sb="3" eb="5">
      <t>キソ</t>
    </rPh>
    <rPh sb="5" eb="7">
      <t>チイキ</t>
    </rPh>
    <rPh sb="7" eb="9">
      <t>ジバ</t>
    </rPh>
    <rPh sb="9" eb="11">
      <t>サンギョウ</t>
    </rPh>
    <rPh sb="11" eb="13">
      <t>シンコウ</t>
    </rPh>
    <phoneticPr fontId="2"/>
  </si>
  <si>
    <t>長野県農業開発公社</t>
    <rPh sb="0" eb="3">
      <t>ナガノケン</t>
    </rPh>
    <rPh sb="3" eb="5">
      <t>ノウギョウ</t>
    </rPh>
    <rPh sb="5" eb="7">
      <t>カイハツ</t>
    </rPh>
    <rPh sb="7" eb="9">
      <t>コウシャ</t>
    </rPh>
    <phoneticPr fontId="2"/>
  </si>
  <si>
    <t>長野県原種センター</t>
    <rPh sb="0" eb="3">
      <t>ナガノケン</t>
    </rPh>
    <rPh sb="3" eb="4">
      <t>ハラ</t>
    </rPh>
    <rPh sb="4" eb="5">
      <t>タネ</t>
    </rPh>
    <phoneticPr fontId="2"/>
  </si>
  <si>
    <t>長野県畜産物価格安定基金協会</t>
    <rPh sb="0" eb="3">
      <t>ナガノケン</t>
    </rPh>
    <rPh sb="3" eb="6">
      <t>チクサンブツ</t>
    </rPh>
    <rPh sb="6" eb="8">
      <t>カカク</t>
    </rPh>
    <rPh sb="8" eb="10">
      <t>アンテイ</t>
    </rPh>
    <rPh sb="10" eb="12">
      <t>キキン</t>
    </rPh>
    <rPh sb="12" eb="14">
      <t>キョウカイ</t>
    </rPh>
    <phoneticPr fontId="2"/>
  </si>
  <si>
    <t>長野県農業担い手育成基金</t>
    <rPh sb="0" eb="3">
      <t>ナガノケン</t>
    </rPh>
    <rPh sb="3" eb="5">
      <t>ノウギョウ</t>
    </rPh>
    <rPh sb="5" eb="6">
      <t>ニナ</t>
    </rPh>
    <rPh sb="7" eb="8">
      <t>テ</t>
    </rPh>
    <rPh sb="8" eb="10">
      <t>イクセイ</t>
    </rPh>
    <rPh sb="10" eb="12">
      <t>キキン</t>
    </rPh>
    <phoneticPr fontId="2"/>
  </si>
  <si>
    <t>長野県果実協会</t>
    <rPh sb="0" eb="3">
      <t>ナガノケン</t>
    </rPh>
    <rPh sb="3" eb="5">
      <t>カジツ</t>
    </rPh>
    <rPh sb="5" eb="7">
      <t>キョウカイ</t>
    </rPh>
    <phoneticPr fontId="2"/>
  </si>
  <si>
    <t>長野県林業公社</t>
    <rPh sb="0" eb="3">
      <t>ナガノケン</t>
    </rPh>
    <rPh sb="3" eb="5">
      <t>リンギョウ</t>
    </rPh>
    <rPh sb="5" eb="7">
      <t>コウシャ</t>
    </rPh>
    <phoneticPr fontId="2"/>
  </si>
  <si>
    <t>長野県林業用苗木安定基金協会</t>
    <rPh sb="0" eb="3">
      <t>ナガノケン</t>
    </rPh>
    <rPh sb="3" eb="6">
      <t>リンギョウヨウ</t>
    </rPh>
    <rPh sb="6" eb="8">
      <t>ナエギ</t>
    </rPh>
    <rPh sb="8" eb="10">
      <t>アンテイ</t>
    </rPh>
    <rPh sb="10" eb="12">
      <t>キキン</t>
    </rPh>
    <rPh sb="12" eb="14">
      <t>キョウカイ</t>
    </rPh>
    <phoneticPr fontId="2"/>
  </si>
  <si>
    <t>長野県緑の基金</t>
    <rPh sb="0" eb="3">
      <t>ナガノケン</t>
    </rPh>
    <rPh sb="3" eb="4">
      <t>ミドリ</t>
    </rPh>
    <rPh sb="5" eb="7">
      <t>キキン</t>
    </rPh>
    <phoneticPr fontId="2"/>
  </si>
  <si>
    <t>長野県林業労働財団</t>
    <rPh sb="0" eb="3">
      <t>ナガノケン</t>
    </rPh>
    <rPh sb="3" eb="5">
      <t>リンギョウ</t>
    </rPh>
    <rPh sb="5" eb="7">
      <t>ロウドウ</t>
    </rPh>
    <rPh sb="7" eb="9">
      <t>ザイダン</t>
    </rPh>
    <phoneticPr fontId="2"/>
  </si>
  <si>
    <t>長野県道路公社</t>
    <rPh sb="0" eb="3">
      <t>ナガノケン</t>
    </rPh>
    <rPh sb="3" eb="5">
      <t>ドウロ</t>
    </rPh>
    <rPh sb="5" eb="7">
      <t>コウシャ</t>
    </rPh>
    <phoneticPr fontId="2"/>
  </si>
  <si>
    <t>長野県下水道公社</t>
    <rPh sb="0" eb="3">
      <t>ナガノケン</t>
    </rPh>
    <rPh sb="3" eb="6">
      <t>ゲスイドウ</t>
    </rPh>
    <rPh sb="6" eb="8">
      <t>コウシャ</t>
    </rPh>
    <phoneticPr fontId="2"/>
  </si>
  <si>
    <t>長野県住宅供給公社</t>
    <rPh sb="0" eb="3">
      <t>ナガノケン</t>
    </rPh>
    <rPh sb="3" eb="5">
      <t>ジュウタク</t>
    </rPh>
    <rPh sb="5" eb="7">
      <t>キョウキュウ</t>
    </rPh>
    <rPh sb="7" eb="9">
      <t>コウシャ</t>
    </rPh>
    <phoneticPr fontId="2"/>
  </si>
  <si>
    <t>長野県暴力追放県民センター</t>
    <rPh sb="0" eb="3">
      <t>ナガノケン</t>
    </rPh>
    <rPh sb="3" eb="5">
      <t>ボウリョク</t>
    </rPh>
    <rPh sb="5" eb="7">
      <t>ツイホウ</t>
    </rPh>
    <rPh sb="7" eb="9">
      <t>ケンミン</t>
    </rPh>
    <phoneticPr fontId="2"/>
  </si>
  <si>
    <t>しなの鉄道</t>
    <rPh sb="3" eb="5">
      <t>テツドウ</t>
    </rPh>
    <phoneticPr fontId="2"/>
  </si>
  <si>
    <t>長野県立病院機構</t>
    <rPh sb="0" eb="4">
      <t>ナガノケンリツ</t>
    </rPh>
    <rPh sb="4" eb="6">
      <t>ビョウイン</t>
    </rPh>
    <rPh sb="6" eb="8">
      <t>キコウ</t>
    </rPh>
    <phoneticPr fontId="2"/>
  </si>
  <si>
    <t>長野県私学教育協会</t>
    <rPh sb="0" eb="3">
      <t>ナガノケン</t>
    </rPh>
    <rPh sb="3" eb="5">
      <t>シガク</t>
    </rPh>
    <rPh sb="5" eb="7">
      <t>キョウイク</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</si>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</sst>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68420</c:v>
                </c:pt>
                <c:pt idx="1">
                  <c:v>69049</c:v>
                </c:pt>
                <c:pt idx="2">
                  <c:v>64686</c:v>
                </c:pt>
                <c:pt idx="3">
                  <c:v>62648</c:v>
                </c:pt>
                <c:pt idx="4">
                  <c:v>66514</c:v>
                </c:pt>
              </c:numCache>
            </c:numRef>
          </c:val>
          <c:smooth val="0"/>
        </c:ser>
        <c:dLbls>
          <c:showLegendKey val="0"/>
          <c:showVal val="0"/>
          <c:showCatName val="0"/>
          <c:showSerName val="0"/>
          <c:showPercent val="0"/>
          <c:showBubbleSize val="0"/>
        </c:dLbls>
        <c:marker val="1"/>
        <c:smooth val="0"/>
        <c:axId val="120675328"/>
        <c:axId val="120685696"/>
      </c:lineChart>
      <c:catAx>
        <c:axId val="120675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85696"/>
        <c:crosses val="autoZero"/>
        <c:auto val="1"/>
        <c:lblAlgn val="ctr"/>
        <c:lblOffset val="100"/>
        <c:tickLblSkip val="1"/>
        <c:tickMarkSkip val="1"/>
        <c:noMultiLvlLbl val="0"/>
      </c:catAx>
      <c:valAx>
        <c:axId val="120685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7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1.1299999999999999</c:v>
                </c:pt>
                <c:pt idx="1">
                  <c:v>1.1399999999999999</c:v>
                </c:pt>
                <c:pt idx="2">
                  <c:v>1.05</c:v>
                </c:pt>
                <c:pt idx="3">
                  <c:v>1.01</c:v>
                </c:pt>
                <c:pt idx="4">
                  <c:v>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1.71</c:v>
                </c:pt>
                <c:pt idx="1">
                  <c:v>3.84</c:v>
                </c:pt>
                <c:pt idx="2">
                  <c:v>4.43</c:v>
                </c:pt>
                <c:pt idx="3">
                  <c:v>4.8899999999999997</c:v>
                </c:pt>
                <c:pt idx="4">
                  <c:v>5.41</c:v>
                </c:pt>
              </c:numCache>
            </c:numRef>
          </c:val>
        </c:ser>
        <c:dLbls>
          <c:showLegendKey val="0"/>
          <c:showVal val="0"/>
          <c:showCatName val="0"/>
          <c:showSerName val="0"/>
          <c:showPercent val="0"/>
          <c:showBubbleSize val="0"/>
        </c:dLbls>
        <c:gapWidth val="250"/>
        <c:overlap val="100"/>
        <c:axId val="126363904"/>
        <c:axId val="12637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0.21</c:v>
                </c:pt>
                <c:pt idx="1">
                  <c:v>1.7</c:v>
                </c:pt>
                <c:pt idx="2">
                  <c:v>-0.1</c:v>
                </c:pt>
                <c:pt idx="3">
                  <c:v>-0.02</c:v>
                </c:pt>
                <c:pt idx="4">
                  <c:v>-0.08</c:v>
                </c:pt>
              </c:numCache>
            </c:numRef>
          </c:val>
          <c:smooth val="0"/>
        </c:ser>
        <c:dLbls>
          <c:showLegendKey val="0"/>
          <c:showVal val="0"/>
          <c:showCatName val="0"/>
          <c:showSerName val="0"/>
          <c:showPercent val="0"/>
          <c:showBubbleSize val="0"/>
        </c:dLbls>
        <c:marker val="1"/>
        <c:smooth val="0"/>
        <c:axId val="126363904"/>
        <c:axId val="126378368"/>
      </c:lineChart>
      <c:catAx>
        <c:axId val="1263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378368"/>
        <c:crosses val="autoZero"/>
        <c:auto val="1"/>
        <c:lblAlgn val="ctr"/>
        <c:lblOffset val="100"/>
        <c:tickLblSkip val="1"/>
        <c:tickMarkSkip val="1"/>
        <c:noMultiLvlLbl val="0"/>
      </c:catAx>
      <c:valAx>
        <c:axId val="1263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1.45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市町村振興資金貸付金特別会計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0.05</c:v>
                </c:pt>
                <c:pt idx="4">
                  <c:v>#N/A</c:v>
                </c:pt>
                <c:pt idx="5">
                  <c:v>0.04</c:v>
                </c:pt>
                <c:pt idx="6">
                  <c:v>#N/A</c:v>
                </c:pt>
                <c:pt idx="7">
                  <c:v>0.05</c:v>
                </c:pt>
                <c:pt idx="8">
                  <c:v>#N/A</c:v>
                </c:pt>
                <c:pt idx="9">
                  <c:v>0.03</c:v>
                </c:pt>
              </c:numCache>
            </c:numRef>
          </c:val>
        </c:ser>
        <c:ser>
          <c:idx val="6"/>
          <c:order val="6"/>
          <c:tx>
            <c:strRef>
              <c:f>データシート!$A$33</c:f>
              <c:strCache>
                <c:ptCount val="1"/>
                <c:pt idx="0">
                  <c:v>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0.11</c:v>
                </c:pt>
                <c:pt idx="2">
                  <c:v>#N/A</c:v>
                </c:pt>
                <c:pt idx="3">
                  <c:v>0.1</c:v>
                </c:pt>
                <c:pt idx="4">
                  <c:v>#N/A</c:v>
                </c:pt>
                <c:pt idx="5">
                  <c:v>0.1</c:v>
                </c:pt>
                <c:pt idx="6">
                  <c:v>#N/A</c:v>
                </c:pt>
                <c:pt idx="7">
                  <c:v>0.08</c:v>
                </c:pt>
                <c:pt idx="8">
                  <c:v>#N/A</c:v>
                </c:pt>
                <c:pt idx="9">
                  <c:v>0.1</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0.86</c:v>
                </c:pt>
                <c:pt idx="2">
                  <c:v>#N/A</c:v>
                </c:pt>
                <c:pt idx="3">
                  <c:v>0.82</c:v>
                </c:pt>
                <c:pt idx="4">
                  <c:v>#N/A</c:v>
                </c:pt>
                <c:pt idx="5">
                  <c:v>0.69</c:v>
                </c:pt>
                <c:pt idx="6">
                  <c:v>#N/A</c:v>
                </c:pt>
                <c:pt idx="7">
                  <c:v>0.57999999999999996</c:v>
                </c:pt>
                <c:pt idx="8">
                  <c:v>#N/A</c:v>
                </c:pt>
                <c:pt idx="9">
                  <c:v>0.57999999999999996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0.59</c:v>
                </c:pt>
                <c:pt idx="2">
                  <c:v>#N/A</c:v>
                </c:pt>
                <c:pt idx="3">
                  <c:v>0.67</c:v>
                </c:pt>
                <c:pt idx="4">
                  <c:v>#N/A</c:v>
                </c:pt>
                <c:pt idx="5">
                  <c:v>0.76</c:v>
                </c:pt>
                <c:pt idx="6">
                  <c:v>#N/A</c:v>
                </c:pt>
                <c:pt idx="7">
                  <c:v>0.79</c:v>
                </c:pt>
                <c:pt idx="8">
                  <c:v>#N/A</c:v>
                </c:pt>
                <c:pt idx="9">
                  <c:v>0.68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1.1000000000000001</c:v>
                </c:pt>
                <c:pt idx="2">
                  <c:v>#N/A</c:v>
                </c:pt>
                <c:pt idx="3">
                  <c:v>1.0900000000000001</c:v>
                </c:pt>
                <c:pt idx="4">
                  <c:v>#N/A</c:v>
                </c:pt>
                <c:pt idx="5">
                  <c:v>1</c:v>
                </c:pt>
                <c:pt idx="6">
                  <c:v>#N/A</c:v>
                </c:pt>
                <c:pt idx="7">
                  <c:v>0.95</c:v>
                </c:pt>
                <c:pt idx="8">
                  <c:v>#N/A</c:v>
                </c:pt>
                <c:pt idx="9">
                  <c:v>0.89</c:v>
                </c:pt>
              </c:numCache>
            </c:numRef>
          </c:val>
        </c:ser>
        <c:dLbls>
          <c:showLegendKey val="0"/>
          <c:showVal val="0"/>
          <c:showCatName val="0"/>
          <c:showSerName val="0"/>
          <c:showPercent val="0"/>
          <c:showBubbleSize val="0"/>
        </c:dLbls>
        <c:gapWidth val="150"/>
        <c:overlap val="100"/>
        <c:axId val="126423424"/>
        <c:axId val="126424960"/>
      </c:barChart>
      <c:catAx>
        <c:axId val="1264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24960"/>
        <c:crosses val="autoZero"/>
        <c:auto val="1"/>
        <c:lblAlgn val="ctr"/>
        <c:lblOffset val="100"/>
        <c:tickLblSkip val="1"/>
        <c:tickMarkSkip val="1"/>
        <c:noMultiLvlLbl val="0"/>
      </c:catAx>
      <c:valAx>
        <c:axId val="12642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2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88293</c:v>
                </c:pt>
                <c:pt idx="5">
                  <c:v>89252</c:v>
                </c:pt>
                <c:pt idx="8">
                  <c:v>88478</c:v>
                </c:pt>
                <c:pt idx="11">
                  <c:v>89056</c:v>
                </c:pt>
                <c:pt idx="14">
                  <c:v>91143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3830</c:v>
                </c:pt>
                <c:pt idx="3">
                  <c:v>3525</c:v>
                </c:pt>
                <c:pt idx="6">
                  <c:v>3127</c:v>
                </c:pt>
                <c:pt idx="9">
                  <c:v>2945</c:v>
                </c:pt>
                <c:pt idx="12">
                  <c:v>2539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92</c:v>
                </c:pt>
                <c:pt idx="3">
                  <c:v>90</c:v>
                </c:pt>
                <c:pt idx="6">
                  <c:v>89</c:v>
                </c:pt>
                <c:pt idx="9">
                  <c:v>85</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2826</c:v>
                </c:pt>
                <c:pt idx="3">
                  <c:v>1154</c:v>
                </c:pt>
                <c:pt idx="6">
                  <c:v>1239</c:v>
                </c:pt>
                <c:pt idx="9">
                  <c:v>1190</c:v>
                </c:pt>
                <c:pt idx="12">
                  <c:v>1048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36809</c:v>
                </c:pt>
                <c:pt idx="3">
                  <c:v>40323</c:v>
                </c:pt>
                <c:pt idx="6">
                  <c:v>42660</c:v>
                </c:pt>
                <c:pt idx="9">
                  <c:v>44295</c:v>
                </c:pt>
                <c:pt idx="12">
                  <c:v>45188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5751</c:v>
                </c:pt>
                <c:pt idx="3">
                  <c:v>9141</c:v>
                </c:pt>
                <c:pt idx="6">
                  <c:v>6183</c:v>
                </c:pt>
                <c:pt idx="9">
                  <c:v>7446</c:v>
                </c:pt>
                <c:pt idx="12">
                  <c:v>7262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106387</c:v>
                </c:pt>
                <c:pt idx="3">
                  <c:v>99539</c:v>
                </c:pt>
                <c:pt idx="6">
                  <c:v>96700</c:v>
                </c:pt>
                <c:pt idx="9">
                  <c:v>95595</c:v>
                </c:pt>
                <c:pt idx="12">
                  <c:v>92589</c:v>
                </c:pt>
              </c:numCache>
            </c:numRef>
          </c:val>
        </c:ser>
        <c:dLbls>
          <c:showLegendKey val="0"/>
          <c:showVal val="0"/>
          <c:showCatName val="0"/>
          <c:showSerName val="0"/>
          <c:showPercent val="0"/>
          <c:showBubbleSize val="0"/>
        </c:dLbls>
        <c:gapWidth val="100"/>
        <c:overlap val="100"/>
        <c:axId val="128216448"/>
        <c:axId val="12823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67402</c:v>
                </c:pt>
                <c:pt idx="2">
                  <c:v>#N/A</c:v>
                </c:pt>
                <c:pt idx="3">
                  <c:v>#N/A</c:v>
                </c:pt>
                <c:pt idx="4">
                  <c:v>64520</c:v>
                </c:pt>
                <c:pt idx="5">
                  <c:v>#N/A</c:v>
                </c:pt>
                <c:pt idx="6">
                  <c:v>#N/A</c:v>
                </c:pt>
                <c:pt idx="7">
                  <c:v>61520</c:v>
                </c:pt>
                <c:pt idx="8">
                  <c:v>#N/A</c:v>
                </c:pt>
                <c:pt idx="9">
                  <c:v>#N/A</c:v>
                </c:pt>
                <c:pt idx="10">
                  <c:v>62500</c:v>
                </c:pt>
                <c:pt idx="11">
                  <c:v>#N/A</c:v>
                </c:pt>
                <c:pt idx="12">
                  <c:v>#N/A</c:v>
                </c:pt>
                <c:pt idx="13">
                  <c:v>57560</c:v>
                </c:pt>
                <c:pt idx="14">
                  <c:v>#N/A</c:v>
                </c:pt>
              </c:numCache>
            </c:numRef>
          </c:val>
          <c:smooth val="0"/>
        </c:ser>
        <c:dLbls>
          <c:showLegendKey val="0"/>
          <c:showVal val="0"/>
          <c:showCatName val="0"/>
          <c:showSerName val="0"/>
          <c:showPercent val="0"/>
          <c:showBubbleSize val="0"/>
        </c:dLbls>
        <c:marker val="1"/>
        <c:smooth val="0"/>
        <c:axId val="128216448"/>
        <c:axId val="128230912"/>
      </c:lineChart>
      <c:catAx>
        <c:axId val="1282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30912"/>
        <c:crosses val="autoZero"/>
        <c:auto val="1"/>
        <c:lblAlgn val="ctr"/>
        <c:lblOffset val="100"/>
        <c:tickLblSkip val="1"/>
        <c:tickMarkSkip val="1"/>
        <c:noMultiLvlLbl val="0"/>
      </c:catAx>
      <c:valAx>
        <c:axId val="12823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906470</c:v>
                </c:pt>
                <c:pt idx="5">
                  <c:v>946186</c:v>
                </c:pt>
                <c:pt idx="8">
                  <c:v>968978</c:v>
                </c:pt>
                <c:pt idx="11">
                  <c:v>1000738</c:v>
                </c:pt>
                <c:pt idx="14">
                  <c:v>1018337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33722</c:v>
                </c:pt>
                <c:pt idx="5">
                  <c:v>35097</c:v>
                </c:pt>
                <c:pt idx="8">
                  <c:v>34121</c:v>
                </c:pt>
                <c:pt idx="11">
                  <c:v>31710</c:v>
                </c:pt>
                <c:pt idx="14">
                  <c:v>27845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119972</c:v>
                </c:pt>
                <c:pt idx="5">
                  <c:v>157388</c:v>
                </c:pt>
                <c:pt idx="8">
                  <c:v>190710</c:v>
                </c:pt>
                <c:pt idx="11">
                  <c:v>213997</c:v>
                </c:pt>
                <c:pt idx="14">
                  <c:v>242314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8905</c:v>
                </c:pt>
                <c:pt idx="3">
                  <c:v>8797</c:v>
                </c:pt>
                <c:pt idx="6">
                  <c:v>8414</c:v>
                </c:pt>
                <c:pt idx="9">
                  <c:v>8300</c:v>
                </c:pt>
                <c:pt idx="12">
                  <c:v>8143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263202</c:v>
                </c:pt>
                <c:pt idx="3">
                  <c:v>265074</c:v>
                </c:pt>
                <c:pt idx="6">
                  <c:v>263709</c:v>
                </c:pt>
                <c:pt idx="9">
                  <c:v>264564</c:v>
                </c:pt>
                <c:pt idx="12">
                  <c:v>245571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514</c:v>
                </c:pt>
                <c:pt idx="3">
                  <c:v>439</c:v>
                </c:pt>
                <c:pt idx="6">
                  <c:v>362</c:v>
                </c:pt>
                <c:pt idx="9">
                  <c:v>288</c:v>
                </c:pt>
                <c:pt idx="12">
                  <c:v>217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48503</c:v>
                </c:pt>
                <c:pt idx="3">
                  <c:v>31111</c:v>
                </c:pt>
                <c:pt idx="6">
                  <c:v>30364</c:v>
                </c:pt>
                <c:pt idx="9">
                  <c:v>29493</c:v>
                </c:pt>
                <c:pt idx="12">
                  <c:v>28392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32333</c:v>
                </c:pt>
                <c:pt idx="3">
                  <c:v>18998</c:v>
                </c:pt>
                <c:pt idx="6">
                  <c:v>15004</c:v>
                </c:pt>
                <c:pt idx="9">
                  <c:v>10879</c:v>
                </c:pt>
                <c:pt idx="12">
                  <c:v>7920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1619126</c:v>
                </c:pt>
                <c:pt idx="3">
                  <c:v>1691667</c:v>
                </c:pt>
                <c:pt idx="6">
                  <c:v>1725122</c:v>
                </c:pt>
                <c:pt idx="9">
                  <c:v>1755955</c:v>
                </c:pt>
                <c:pt idx="12">
                  <c:v>1781025</c:v>
                </c:pt>
              </c:numCache>
            </c:numRef>
          </c:val>
        </c:ser>
        <c:dLbls>
          <c:showLegendKey val="0"/>
          <c:showVal val="0"/>
          <c:showCatName val="0"/>
          <c:showSerName val="0"/>
          <c:showPercent val="0"/>
          <c:showBubbleSize val="0"/>
        </c:dLbls>
        <c:gapWidth val="100"/>
        <c:overlap val="100"/>
        <c:axId val="128359424"/>
        <c:axId val="12838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912421</c:v>
                </c:pt>
                <c:pt idx="2">
                  <c:v>#N/A</c:v>
                </c:pt>
                <c:pt idx="3">
                  <c:v>#N/A</c:v>
                </c:pt>
                <c:pt idx="4">
                  <c:v>877413</c:v>
                </c:pt>
                <c:pt idx="5">
                  <c:v>#N/A</c:v>
                </c:pt>
                <c:pt idx="6">
                  <c:v>#N/A</c:v>
                </c:pt>
                <c:pt idx="7">
                  <c:v>849166</c:v>
                </c:pt>
                <c:pt idx="8">
                  <c:v>#N/A</c:v>
                </c:pt>
                <c:pt idx="9">
                  <c:v>#N/A</c:v>
                </c:pt>
                <c:pt idx="10">
                  <c:v>823034</c:v>
                </c:pt>
                <c:pt idx="11">
                  <c:v>#N/A</c:v>
                </c:pt>
                <c:pt idx="12">
                  <c:v>#N/A</c:v>
                </c:pt>
                <c:pt idx="13">
                  <c:v>782772</c:v>
                </c:pt>
                <c:pt idx="14">
                  <c:v>#N/A</c:v>
                </c:pt>
              </c:numCache>
            </c:numRef>
          </c:val>
          <c:smooth val="0"/>
        </c:ser>
        <c:dLbls>
          <c:showLegendKey val="0"/>
          <c:showVal val="0"/>
          <c:showCatName val="0"/>
          <c:showSerName val="0"/>
          <c:showPercent val="0"/>
          <c:showBubbleSize val="0"/>
        </c:dLbls>
        <c:marker val="1"/>
        <c:smooth val="0"/>
        <c:axId val="128359424"/>
        <c:axId val="128382080"/>
      </c:lineChart>
      <c:catAx>
        <c:axId val="1283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82080"/>
        <c:crosses val="autoZero"/>
        <c:auto val="1"/>
        <c:lblAlgn val="ctr"/>
        <c:lblOffset val="100"/>
        <c:tickLblSkip val="1"/>
        <c:tickMarkSkip val="1"/>
        <c:noMultiLvlLbl val="0"/>
      </c:catAx>
      <c:valAx>
        <c:axId val="1283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2,160,814
2,130,885
13,104.95
847,834,891
830,086,530
4,765,329
511,274,031
1,594,258,963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185.0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年度において、地方法人特別譲与税や県民税所得割の増などにより基準財政収入額が増加し、教育費や警察費の減などにより基準財政需要額が減少したことなど</a:t>
          </a:r>
          <a:r>
            <a:rPr lang="ja-JP" altLang="ja-JP"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0.01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ました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今後も、経済・雇用対策を着実に実施し地域を支える力強い産業づくりを推進することにより、税収の確保に努めていきます。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44450</xdr:rowOff>
    </xdr:to>
    <xdr:cxnSp macro="">
      <xdr:nvCxnSpPr>
        <xdr:cNvPr id="65" name="直線コネクタ 64"/>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44</xdr:row>
      <xdr:rowOff>44450</xdr:rowOff>
    </xdr:to>
    <xdr:cxnSp macro="">
      <xdr:nvCxnSpPr>
        <xdr:cNvPr id="68" name="直線コネクタ 67"/>
        <xdr:cNvCxnSpPr/>
      </xdr:nvCxnSpPr>
      <xdr:spPr>
        <a:xfrm>
          <a:off x="3225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69" name="フローチャート : 判断 68"/>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0" name="テキスト ボックス 6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43</xdr:row>
      <xdr:rowOff>14817</xdr:rowOff>
    </xdr:to>
    <xdr:cxnSp macro="">
      <xdr:nvCxnSpPr>
        <xdr:cNvPr id="71" name="直線コネクタ 70"/>
        <xdr:cNvCxnSpPr/>
      </xdr:nvCxnSpPr>
      <xdr:spPr>
        <a:xfrm>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2" name="フローチャート : 判断 71"/>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3" name="テキスト ボックス 7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127000</xdr:rowOff>
    </xdr:to>
    <xdr:cxnSp macro="">
      <xdr:nvCxnSpPr>
        <xdr:cNvPr id="74" name="直線コネクタ 73"/>
        <xdr:cNvCxnSpPr/>
      </xdr:nvCxnSpPr>
      <xdr:spPr>
        <a:xfrm>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8" name="円/楕円 87"/>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89" name="テキスト ボックス 88"/>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1" name="テキスト ボックス 90"/>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3" name="テキスト ボックス 92"/>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公債費</a:t>
          </a:r>
          <a:r>
            <a:rPr lang="ja-JP" altLang="ja-JP" sz="1300" b="0" i="0" baseline="0">
              <a:solidFill>
                <a:schemeClr val="dk1"/>
              </a:solidFill>
              <a:effectLst/>
              <a:latin typeface="+mn-lt"/>
              <a:ea typeface="+mn-ea"/>
              <a:cs typeface="+mn-cs"/>
            </a:rPr>
            <a:t>など</a:t>
          </a:r>
          <a:r>
            <a:rPr lang="ja-JP" altLang="en-US" sz="1300" b="0" i="0" baseline="0">
              <a:solidFill>
                <a:schemeClr val="dk1"/>
              </a:solidFill>
              <a:effectLst/>
              <a:latin typeface="+mn-lt"/>
              <a:ea typeface="+mn-ea"/>
              <a:cs typeface="+mn-cs"/>
            </a:rPr>
            <a:t>が増加</a:t>
          </a:r>
          <a:r>
            <a:rPr lang="ja-JP" altLang="ja-JP" sz="1300" b="0" i="0" baseline="0">
              <a:solidFill>
                <a:schemeClr val="dk1"/>
              </a:solidFill>
              <a:effectLst/>
              <a:latin typeface="+mn-lt"/>
              <a:ea typeface="+mn-ea"/>
              <a:cs typeface="+mn-cs"/>
            </a:rPr>
            <a:t>したものの、</a:t>
          </a:r>
          <a:r>
            <a:rPr lang="ja-JP" altLang="en-US" sz="1300" b="0" i="0" baseline="0">
              <a:solidFill>
                <a:schemeClr val="dk1"/>
              </a:solidFill>
              <a:effectLst/>
              <a:latin typeface="+mn-lt"/>
              <a:ea typeface="+mn-ea"/>
              <a:cs typeface="+mn-cs"/>
            </a:rPr>
            <a:t>人件</a:t>
          </a:r>
          <a:r>
            <a:rPr lang="ja-JP" altLang="ja-JP" sz="1300" b="0" i="0" baseline="0">
              <a:solidFill>
                <a:schemeClr val="dk1"/>
              </a:solidFill>
              <a:effectLst/>
              <a:latin typeface="+mn-lt"/>
              <a:ea typeface="+mn-ea"/>
              <a:cs typeface="+mn-cs"/>
            </a:rPr>
            <a:t>費など</a:t>
          </a:r>
          <a:r>
            <a:rPr lang="ja-JP" altLang="en-US" sz="1300" b="0" i="0" baseline="0">
              <a:solidFill>
                <a:schemeClr val="dk1"/>
              </a:solidFill>
              <a:effectLst/>
              <a:latin typeface="+mn-lt"/>
              <a:ea typeface="+mn-ea"/>
              <a:cs typeface="+mn-cs"/>
            </a:rPr>
            <a:t>を抑制</a:t>
          </a:r>
          <a:r>
            <a:rPr lang="ja-JP" altLang="ja-JP" sz="1300" b="0" i="0" baseline="0">
              <a:solidFill>
                <a:schemeClr val="dk1"/>
              </a:solidFill>
              <a:effectLst/>
              <a:latin typeface="+mn-lt"/>
              <a:ea typeface="+mn-ea"/>
              <a:cs typeface="+mn-cs"/>
            </a:rPr>
            <a:t>したことから、</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しました。</a:t>
          </a:r>
          <a:endParaRPr lang="ja-JP" altLang="ja-JP" sz="1300">
            <a:effectLst/>
          </a:endParaRPr>
        </a:p>
        <a:p>
          <a:pPr rtl="0"/>
          <a:r>
            <a:rPr lang="ja-JP" altLang="ja-JP" sz="1300" b="0" i="0" baseline="0">
              <a:solidFill>
                <a:schemeClr val="dk1"/>
              </a:solidFill>
              <a:effectLst/>
              <a:latin typeface="+mn-lt"/>
              <a:ea typeface="+mn-ea"/>
              <a:cs typeface="+mn-cs"/>
            </a:rPr>
            <a:t>　今後も高齢化の進行による社会保障関係経費の増加などが見込まれますが、</a:t>
          </a:r>
          <a:r>
            <a:rPr lang="ja-JP" altLang="en-US" sz="1300" b="0" i="0" baseline="0">
              <a:solidFill>
                <a:schemeClr val="dk1"/>
              </a:solidFill>
              <a:effectLst/>
              <a:latin typeface="+mn-lt"/>
              <a:ea typeface="+mn-ea"/>
              <a:cs typeface="+mn-cs"/>
            </a:rPr>
            <a:t>弾力的な財政構造に向け、</a:t>
          </a:r>
          <a:r>
            <a:rPr lang="ja-JP" altLang="ja-JP" sz="1300" b="0" i="0" baseline="0">
              <a:solidFill>
                <a:schemeClr val="dk1"/>
              </a:solidFill>
              <a:effectLst/>
              <a:latin typeface="+mn-lt"/>
              <a:ea typeface="+mn-ea"/>
              <a:cs typeface="+mn-cs"/>
            </a:rPr>
            <a:t>歳出削減と歳入確保の取組を一層進めていきます。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121920</xdr:rowOff>
    </xdr:from>
    <xdr:to>
      <xdr:col>7</xdr:col>
      <xdr:colOff>152400</xdr:colOff>
      <xdr:row>66</xdr:row>
      <xdr:rowOff>130810</xdr:rowOff>
    </xdr:to>
    <xdr:cxnSp macro="">
      <xdr:nvCxnSpPr>
        <xdr:cNvPr id="119" name="直線コネクタ 118"/>
        <xdr:cNvCxnSpPr/>
      </xdr:nvCxnSpPr>
      <xdr:spPr>
        <a:xfrm flipV="1">
          <a:off x="4953000" y="1040892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0"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1" name="直線コネクタ 120"/>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36847</xdr:rowOff>
    </xdr:from>
    <xdr:ext cx="762000" cy="259045"/>
    <xdr:sp macro="" textlink="">
      <xdr:nvSpPr>
        <xdr:cNvPr id="122"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60</xdr:row>
      <xdr:rowOff>121920</xdr:rowOff>
    </xdr:from>
    <xdr:to>
      <xdr:col>7</xdr:col>
      <xdr:colOff>241300</xdr:colOff>
      <xdr:row>60</xdr:row>
      <xdr:rowOff>121920</xdr:rowOff>
    </xdr:to>
    <xdr:cxnSp macro="">
      <xdr:nvCxnSpPr>
        <xdr:cNvPr id="123" name="直線コネクタ 122"/>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64</xdr:row>
      <xdr:rowOff>15240</xdr:rowOff>
    </xdr:to>
    <xdr:cxnSp macro="">
      <xdr:nvCxnSpPr>
        <xdr:cNvPr id="124" name="直線コネクタ 123"/>
        <xdr:cNvCxnSpPr/>
      </xdr:nvCxnSpPr>
      <xdr:spPr>
        <a:xfrm flipV="1">
          <a:off x="4114800" y="106743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5"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6" name="フローチャート : 判断 125"/>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15240</xdr:rowOff>
    </xdr:to>
    <xdr:cxnSp macro="">
      <xdr:nvCxnSpPr>
        <xdr:cNvPr id="127" name="直線コネクタ 126"/>
        <xdr:cNvCxnSpPr/>
      </xdr:nvCxnSpPr>
      <xdr:spPr>
        <a:xfrm>
          <a:off x="3225800" y="108191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28" name="フローチャート : 判断 127"/>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29" name="テキスト ボックス 128"/>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54610</xdr:rowOff>
    </xdr:from>
    <xdr:to>
      <xdr:col>4</xdr:col>
      <xdr:colOff>482600</xdr:colOff>
      <xdr:row>63</xdr:row>
      <xdr:rowOff>17780</xdr:rowOff>
    </xdr:to>
    <xdr:cxnSp macro="">
      <xdr:nvCxnSpPr>
        <xdr:cNvPr id="130" name="直線コネクタ 129"/>
        <xdr:cNvCxnSpPr/>
      </xdr:nvCxnSpPr>
      <xdr:spPr>
        <a:xfrm>
          <a:off x="2336800" y="9998710"/>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1" name="フローチャート : 判断 130"/>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2" name="テキスト ボックス 131"/>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54610</xdr:rowOff>
    </xdr:from>
    <xdr:to>
      <xdr:col>3</xdr:col>
      <xdr:colOff>279400</xdr:colOff>
      <xdr:row>63</xdr:row>
      <xdr:rowOff>114300</xdr:rowOff>
    </xdr:to>
    <xdr:cxnSp macro="">
      <xdr:nvCxnSpPr>
        <xdr:cNvPr id="133" name="直線コネクタ 132"/>
        <xdr:cNvCxnSpPr/>
      </xdr:nvCxnSpPr>
      <xdr:spPr>
        <a:xfrm flipV="1">
          <a:off x="1447800" y="9998710"/>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73660</xdr:rowOff>
    </xdr:from>
    <xdr:to>
      <xdr:col>3</xdr:col>
      <xdr:colOff>330200</xdr:colOff>
      <xdr:row>60</xdr:row>
      <xdr:rowOff>3810</xdr:rowOff>
    </xdr:to>
    <xdr:sp macro="" textlink="">
      <xdr:nvSpPr>
        <xdr:cNvPr id="134" name="フローチャート : 判断 13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160037</xdr:rowOff>
    </xdr:from>
    <xdr:ext cx="762000" cy="259045"/>
    <xdr:sp macro="" textlink="">
      <xdr:nvSpPr>
        <xdr:cNvPr id="135" name="テキスト ボックス 13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36" name="フローチャート : 判断 135"/>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37" name="テキスト ボックス 136"/>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3" name="円/楕円 14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4"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45" name="円/楕円 144"/>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46" name="テキスト ボックス 14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47" name="円/楕円 146"/>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48" name="テキスト ボックス 14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3810</xdr:rowOff>
    </xdr:from>
    <xdr:to>
      <xdr:col>3</xdr:col>
      <xdr:colOff>330200</xdr:colOff>
      <xdr:row>58</xdr:row>
      <xdr:rowOff>105410</xdr:rowOff>
    </xdr:to>
    <xdr:sp macro="" textlink="">
      <xdr:nvSpPr>
        <xdr:cNvPr id="149" name="円/楕円 148"/>
        <xdr:cNvSpPr/>
      </xdr:nvSpPr>
      <xdr:spPr>
        <a:xfrm>
          <a:off x="2286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115587</xdr:rowOff>
    </xdr:from>
    <xdr:ext cx="762000" cy="259045"/>
    <xdr:sp macro="" textlink="">
      <xdr:nvSpPr>
        <xdr:cNvPr id="150" name="テキスト ボックス 149"/>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1" name="円/楕円 150"/>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52" name="テキスト ボックス 151"/>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行財政改革プラン</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19</a:t>
          </a:r>
          <a:r>
            <a:rPr lang="ja-JP" altLang="ja-JP" sz="1300">
              <a:solidFill>
                <a:schemeClr val="dk1"/>
              </a:solidFill>
              <a:effectLst/>
              <a:latin typeface="+mn-lt"/>
              <a:ea typeface="+mn-ea"/>
              <a:cs typeface="+mn-cs"/>
            </a:rPr>
            <a:t>年度～平成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a:t>
          </a:r>
          <a:r>
            <a:rPr lang="ja-JP" altLang="ja-JP" sz="130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及び行政・財政改革方針（平成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年度）に位置づけられた人件費の削減や事務事業の見直しに取り組んだことによる物件費の縮減などにより、人口１人当たり決算額は類似団体と比較して少ない額となっています。</a:t>
          </a:r>
          <a:endParaRPr lang="ja-JP" altLang="ja-JP" sz="1300">
            <a:effectLst/>
          </a:endParaRPr>
        </a:p>
        <a:p>
          <a:pPr rtl="0"/>
          <a:r>
            <a:rPr lang="ja-JP" altLang="ja-JP" sz="1300" b="0" i="0" baseline="0">
              <a:solidFill>
                <a:schemeClr val="dk1"/>
              </a:solidFill>
              <a:effectLst/>
              <a:latin typeface="+mn-lt"/>
              <a:ea typeface="+mn-ea"/>
              <a:cs typeface="+mn-cs"/>
            </a:rPr>
            <a:t>　今後も引き続き経費の節減に努めていきます。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128555</xdr:rowOff>
    </xdr:from>
    <xdr:to>
      <xdr:col>7</xdr:col>
      <xdr:colOff>152400</xdr:colOff>
      <xdr:row>89</xdr:row>
      <xdr:rowOff>135483</xdr:rowOff>
    </xdr:to>
    <xdr:cxnSp macro="">
      <xdr:nvCxnSpPr>
        <xdr:cNvPr id="178" name="直線コネクタ 177"/>
        <xdr:cNvCxnSpPr/>
      </xdr:nvCxnSpPr>
      <xdr:spPr>
        <a:xfrm flipV="1">
          <a:off x="4953000" y="14187455"/>
          <a:ext cx="0" cy="1207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107560</xdr:rowOff>
    </xdr:from>
    <xdr:ext cx="762000" cy="259045"/>
    <xdr:sp macro="" textlink="">
      <xdr:nvSpPr>
        <xdr:cNvPr id="179" name="人件費・物件費等の状況最小値テキスト"/>
        <xdr:cNvSpPr txBox="1"/>
      </xdr:nvSpPr>
      <xdr:spPr>
        <a:xfrm>
          <a:off x="5041900" y="153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89</xdr:row>
      <xdr:rowOff>135483</xdr:rowOff>
    </xdr:from>
    <xdr:to>
      <xdr:col>7</xdr:col>
      <xdr:colOff>241300</xdr:colOff>
      <xdr:row>89</xdr:row>
      <xdr:rowOff>135483</xdr:rowOff>
    </xdr:to>
    <xdr:cxnSp macro="">
      <xdr:nvCxnSpPr>
        <xdr:cNvPr id="180" name="直線コネクタ 179"/>
        <xdr:cNvCxnSpPr/>
      </xdr:nvCxnSpPr>
      <xdr:spPr>
        <a:xfrm>
          <a:off x="4864100" y="153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43482</xdr:rowOff>
    </xdr:from>
    <xdr:ext cx="762000" cy="259045"/>
    <xdr:sp macro="" textlink="">
      <xdr:nvSpPr>
        <xdr:cNvPr id="181" name="人件費・物件費等の状況最大値テキスト"/>
        <xdr:cNvSpPr txBox="1"/>
      </xdr:nvSpPr>
      <xdr:spPr>
        <a:xfrm>
          <a:off x="5041900" y="139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82</xdr:row>
      <xdr:rowOff>128555</xdr:rowOff>
    </xdr:from>
    <xdr:to>
      <xdr:col>7</xdr:col>
      <xdr:colOff>241300</xdr:colOff>
      <xdr:row>82</xdr:row>
      <xdr:rowOff>128555</xdr:rowOff>
    </xdr:to>
    <xdr:cxnSp macro="">
      <xdr:nvCxnSpPr>
        <xdr:cNvPr id="182" name="直線コネクタ 181"/>
        <xdr:cNvCxnSpPr/>
      </xdr:nvCxnSpPr>
      <xdr:spPr>
        <a:xfrm>
          <a:off x="4864100" y="1418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16940</xdr:rowOff>
    </xdr:from>
    <xdr:to>
      <xdr:col>7</xdr:col>
      <xdr:colOff>152400</xdr:colOff>
      <xdr:row>84</xdr:row>
      <xdr:rowOff>96715</xdr:rowOff>
    </xdr:to>
    <xdr:cxnSp macro="">
      <xdr:nvCxnSpPr>
        <xdr:cNvPr id="183" name="直線コネクタ 182"/>
        <xdr:cNvCxnSpPr/>
      </xdr:nvCxnSpPr>
      <xdr:spPr>
        <a:xfrm flipV="1">
          <a:off x="4114800" y="14418740"/>
          <a:ext cx="838200" cy="7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106669</xdr:rowOff>
    </xdr:from>
    <xdr:ext cx="762000" cy="259045"/>
    <xdr:sp macro="" textlink="">
      <xdr:nvSpPr>
        <xdr:cNvPr id="184" name="人件費・物件費等の状況平均値テキスト"/>
        <xdr:cNvSpPr txBox="1"/>
      </xdr:nvSpPr>
      <xdr:spPr>
        <a:xfrm>
          <a:off x="5041900" y="14508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134592</xdr:rowOff>
    </xdr:from>
    <xdr:to>
      <xdr:col>7</xdr:col>
      <xdr:colOff>203200</xdr:colOff>
      <xdr:row>85</xdr:row>
      <xdr:rowOff>64742</xdr:rowOff>
    </xdr:to>
    <xdr:sp macro="" textlink="">
      <xdr:nvSpPr>
        <xdr:cNvPr id="185" name="フローチャート : 判断 184"/>
        <xdr:cNvSpPr/>
      </xdr:nvSpPr>
      <xdr:spPr>
        <a:xfrm>
          <a:off x="49022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96715</xdr:rowOff>
    </xdr:from>
    <xdr:to>
      <xdr:col>6</xdr:col>
      <xdr:colOff>0</xdr:colOff>
      <xdr:row>85</xdr:row>
      <xdr:rowOff>22870</xdr:rowOff>
    </xdr:to>
    <xdr:cxnSp macro="">
      <xdr:nvCxnSpPr>
        <xdr:cNvPr id="186" name="直線コネクタ 185"/>
        <xdr:cNvCxnSpPr/>
      </xdr:nvCxnSpPr>
      <xdr:spPr>
        <a:xfrm flipV="1">
          <a:off x="3225800" y="14498515"/>
          <a:ext cx="8890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36714</xdr:rowOff>
    </xdr:from>
    <xdr:to>
      <xdr:col>6</xdr:col>
      <xdr:colOff>50800</xdr:colOff>
      <xdr:row>85</xdr:row>
      <xdr:rowOff>138314</xdr:rowOff>
    </xdr:to>
    <xdr:sp macro="" textlink="">
      <xdr:nvSpPr>
        <xdr:cNvPr id="187" name="フローチャート : 判断 186"/>
        <xdr:cNvSpPr/>
      </xdr:nvSpPr>
      <xdr:spPr>
        <a:xfrm>
          <a:off x="4064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123091</xdr:rowOff>
    </xdr:from>
    <xdr:ext cx="736600" cy="259045"/>
    <xdr:sp macro="" textlink="">
      <xdr:nvSpPr>
        <xdr:cNvPr id="188" name="テキスト ボックス 187"/>
        <xdr:cNvSpPr txBox="1"/>
      </xdr:nvSpPr>
      <xdr:spPr>
        <a:xfrm>
          <a:off x="3733800" y="1469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22870</xdr:rowOff>
    </xdr:from>
    <xdr:to>
      <xdr:col>4</xdr:col>
      <xdr:colOff>482600</xdr:colOff>
      <xdr:row>85</xdr:row>
      <xdr:rowOff>24800</xdr:rowOff>
    </xdr:to>
    <xdr:cxnSp macro="">
      <xdr:nvCxnSpPr>
        <xdr:cNvPr id="189" name="直線コネクタ 188"/>
        <xdr:cNvCxnSpPr/>
      </xdr:nvCxnSpPr>
      <xdr:spPr>
        <a:xfrm flipV="1">
          <a:off x="2336800" y="1459612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0" name="フローチャート : 判断 189"/>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62568</xdr:rowOff>
    </xdr:from>
    <xdr:ext cx="762000" cy="259045"/>
    <xdr:sp macro="" textlink="">
      <xdr:nvSpPr>
        <xdr:cNvPr id="191" name="テキスト ボックス 190"/>
        <xdr:cNvSpPr txBox="1"/>
      </xdr:nvSpPr>
      <xdr:spPr>
        <a:xfrm>
          <a:off x="2844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148932</xdr:rowOff>
    </xdr:from>
    <xdr:to>
      <xdr:col>3</xdr:col>
      <xdr:colOff>279400</xdr:colOff>
      <xdr:row>85</xdr:row>
      <xdr:rowOff>24800</xdr:rowOff>
    </xdr:to>
    <xdr:cxnSp macro="">
      <xdr:nvCxnSpPr>
        <xdr:cNvPr id="192" name="直線コネクタ 191"/>
        <xdr:cNvCxnSpPr/>
      </xdr:nvCxnSpPr>
      <xdr:spPr>
        <a:xfrm>
          <a:off x="1447800" y="14550732"/>
          <a:ext cx="889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3" name="フローチャート : 判断 192"/>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41019</xdr:rowOff>
    </xdr:from>
    <xdr:ext cx="762000" cy="259045"/>
    <xdr:sp macro="" textlink="">
      <xdr:nvSpPr>
        <xdr:cNvPr id="194" name="テキスト ボックス 193"/>
        <xdr:cNvSpPr txBox="1"/>
      </xdr:nvSpPr>
      <xdr:spPr>
        <a:xfrm>
          <a:off x="1955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5" name="フローチャート : 判断 194"/>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6" name="テキスト ボックス 195"/>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137590</xdr:rowOff>
    </xdr:from>
    <xdr:to>
      <xdr:col>7</xdr:col>
      <xdr:colOff>203200</xdr:colOff>
      <xdr:row>84</xdr:row>
      <xdr:rowOff>67740</xdr:rowOff>
    </xdr:to>
    <xdr:sp macro="" textlink="">
      <xdr:nvSpPr>
        <xdr:cNvPr id="202" name="円/楕円 201"/>
        <xdr:cNvSpPr/>
      </xdr:nvSpPr>
      <xdr:spPr>
        <a:xfrm>
          <a:off x="4902200" y="143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154117</xdr:rowOff>
    </xdr:from>
    <xdr:ext cx="762000" cy="259045"/>
    <xdr:sp macro="" textlink="">
      <xdr:nvSpPr>
        <xdr:cNvPr id="203" name="人件費・物件費等の状況該当値テキスト"/>
        <xdr:cNvSpPr txBox="1"/>
      </xdr:nvSpPr>
      <xdr:spPr>
        <a:xfrm>
          <a:off x="5041900" y="142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45915</xdr:rowOff>
    </xdr:from>
    <xdr:to>
      <xdr:col>6</xdr:col>
      <xdr:colOff>50800</xdr:colOff>
      <xdr:row>84</xdr:row>
      <xdr:rowOff>147515</xdr:rowOff>
    </xdr:to>
    <xdr:sp macro="" textlink="">
      <xdr:nvSpPr>
        <xdr:cNvPr id="204" name="円/楕円 203"/>
        <xdr:cNvSpPr/>
      </xdr:nvSpPr>
      <xdr:spPr>
        <a:xfrm>
          <a:off x="4064000" y="144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157692</xdr:rowOff>
    </xdr:from>
    <xdr:ext cx="736600" cy="259045"/>
    <xdr:sp macro="" textlink="">
      <xdr:nvSpPr>
        <xdr:cNvPr id="205" name="テキスト ボックス 204"/>
        <xdr:cNvSpPr txBox="1"/>
      </xdr:nvSpPr>
      <xdr:spPr>
        <a:xfrm>
          <a:off x="3733800" y="142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143520</xdr:rowOff>
    </xdr:from>
    <xdr:to>
      <xdr:col>4</xdr:col>
      <xdr:colOff>533400</xdr:colOff>
      <xdr:row>85</xdr:row>
      <xdr:rowOff>73670</xdr:rowOff>
    </xdr:to>
    <xdr:sp macro="" textlink="">
      <xdr:nvSpPr>
        <xdr:cNvPr id="206" name="円/楕円 205"/>
        <xdr:cNvSpPr/>
      </xdr:nvSpPr>
      <xdr:spPr>
        <a:xfrm>
          <a:off x="3175000" y="14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83847</xdr:rowOff>
    </xdr:from>
    <xdr:ext cx="762000" cy="259045"/>
    <xdr:sp macro="" textlink="">
      <xdr:nvSpPr>
        <xdr:cNvPr id="207" name="テキスト ボックス 206"/>
        <xdr:cNvSpPr txBox="1"/>
      </xdr:nvSpPr>
      <xdr:spPr>
        <a:xfrm>
          <a:off x="2844800" y="14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145450</xdr:rowOff>
    </xdr:from>
    <xdr:to>
      <xdr:col>3</xdr:col>
      <xdr:colOff>330200</xdr:colOff>
      <xdr:row>85</xdr:row>
      <xdr:rowOff>75600</xdr:rowOff>
    </xdr:to>
    <xdr:sp macro="" textlink="">
      <xdr:nvSpPr>
        <xdr:cNvPr id="208" name="円/楕円 207"/>
        <xdr:cNvSpPr/>
      </xdr:nvSpPr>
      <xdr:spPr>
        <a:xfrm>
          <a:off x="2286000" y="145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85777</xdr:rowOff>
    </xdr:from>
    <xdr:ext cx="762000" cy="259045"/>
    <xdr:sp macro="" textlink="">
      <xdr:nvSpPr>
        <xdr:cNvPr id="209" name="テキスト ボックス 208"/>
        <xdr:cNvSpPr txBox="1"/>
      </xdr:nvSpPr>
      <xdr:spPr>
        <a:xfrm>
          <a:off x="1955800" y="143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129,712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98132</xdr:rowOff>
    </xdr:from>
    <xdr:to>
      <xdr:col>2</xdr:col>
      <xdr:colOff>127000</xdr:colOff>
      <xdr:row>85</xdr:row>
      <xdr:rowOff>28282</xdr:rowOff>
    </xdr:to>
    <xdr:sp macro="" textlink="">
      <xdr:nvSpPr>
        <xdr:cNvPr id="210" name="円/楕円 209"/>
        <xdr:cNvSpPr/>
      </xdr:nvSpPr>
      <xdr:spPr>
        <a:xfrm>
          <a:off x="1397000" y="144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38459</xdr:rowOff>
    </xdr:from>
    <xdr:ext cx="762000" cy="259045"/>
    <xdr:sp macro="" textlink="">
      <xdr:nvSpPr>
        <xdr:cNvPr id="211" name="テキスト ボックス 210"/>
        <xdr:cNvSpPr txBox="1"/>
      </xdr:nvSpPr>
      <xdr:spPr>
        <a:xfrm>
          <a:off x="1066800" y="1426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給与構造改革等の取組により、近年は都道府県平均及び類似団体平均のいずれも下回っています。</a:t>
          </a:r>
          <a:endParaRPr kumimoji="1" lang="en-US" altLang="ja-JP" sz="1300" baseline="0">
            <a:latin typeface="ＭＳ Ｐゴシック"/>
          </a:endParaRPr>
        </a:p>
        <a:p>
          <a:r>
            <a:rPr kumimoji="1" lang="ja-JP" altLang="en-US" sz="1300" baseline="0">
              <a:latin typeface="ＭＳ Ｐゴシック"/>
            </a:rPr>
            <a:t>　今後も引き続き給与の適正化に努めていきます。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5" name="直線コネクタ 22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6" name="テキスト ボックス 22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7" name="直線コネクタ 22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8" name="テキスト ボックス 22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9" name="直線コネクタ 22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0" name="テキスト ボックス 22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1" name="直線コネクタ 23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2" name="テキスト ボックス 23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3" name="直線コネクタ 23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4" name="テキスト ボックス 23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5" name="直線コネクタ 23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6" name="テキスト ボックス 23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82</xdr:row>
      <xdr:rowOff>149679</xdr:rowOff>
    </xdr:to>
    <xdr:cxnSp macro="">
      <xdr:nvCxnSpPr>
        <xdr:cNvPr id="240" name="直線コネクタ 239"/>
        <xdr:cNvCxnSpPr/>
      </xdr:nvCxnSpPr>
      <xdr:spPr>
        <a:xfrm flipV="1">
          <a:off x="17018000" y="13743214"/>
          <a:ext cx="0" cy="465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121756</xdr:rowOff>
    </xdr:from>
    <xdr:ext cx="762000" cy="259045"/>
    <xdr:sp macro="" textlink="">
      <xdr:nvSpPr>
        <xdr:cNvPr id="241" name="給与水準   （国との比較）最小値テキスト"/>
        <xdr:cNvSpPr txBox="1"/>
      </xdr:nvSpPr>
      <xdr:spPr>
        <a:xfrm>
          <a:off x="17106900" y="14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82</xdr:row>
      <xdr:rowOff>149679</xdr:rowOff>
    </xdr:from>
    <xdr:to>
      <xdr:col>24</xdr:col>
      <xdr:colOff>647700</xdr:colOff>
      <xdr:row>82</xdr:row>
      <xdr:rowOff>149679</xdr:rowOff>
    </xdr:to>
    <xdr:cxnSp macro="">
      <xdr:nvCxnSpPr>
        <xdr:cNvPr id="242" name="直線コネクタ 241"/>
        <xdr:cNvCxnSpPr/>
      </xdr:nvCxnSpPr>
      <xdr:spPr>
        <a:xfrm>
          <a:off x="16929100" y="14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43"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44" name="直線コネクタ 243"/>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130629</xdr:rowOff>
    </xdr:from>
    <xdr:to>
      <xdr:col>24</xdr:col>
      <xdr:colOff>558800</xdr:colOff>
      <xdr:row>88</xdr:row>
      <xdr:rowOff>120650</xdr:rowOff>
    </xdr:to>
    <xdr:cxnSp macro="">
      <xdr:nvCxnSpPr>
        <xdr:cNvPr id="245" name="直線コネクタ 244"/>
        <xdr:cNvCxnSpPr/>
      </xdr:nvCxnSpPr>
      <xdr:spPr>
        <a:xfrm flipV="1">
          <a:off x="16179800" y="13846629"/>
          <a:ext cx="8382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155320</xdr:rowOff>
    </xdr:from>
    <xdr:ext cx="762000" cy="259045"/>
    <xdr:sp macro="" textlink="">
      <xdr:nvSpPr>
        <xdr:cNvPr id="246" name="給与水準   （国との比較）平均値テキスト"/>
        <xdr:cNvSpPr txBox="1"/>
      </xdr:nvSpPr>
      <xdr:spPr>
        <a:xfrm>
          <a:off x="17106900" y="1387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47" name="フローチャート : 判断 246"/>
        <xdr:cNvSpPr/>
      </xdr:nvSpPr>
      <xdr:spPr>
        <a:xfrm>
          <a:off x="169672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86179</xdr:rowOff>
    </xdr:from>
    <xdr:to>
      <xdr:col>23</xdr:col>
      <xdr:colOff>406400</xdr:colOff>
      <xdr:row>88</xdr:row>
      <xdr:rowOff>120650</xdr:rowOff>
    </xdr:to>
    <xdr:cxnSp macro="">
      <xdr:nvCxnSpPr>
        <xdr:cNvPr id="248" name="直線コネクタ 247"/>
        <xdr:cNvCxnSpPr/>
      </xdr:nvCxnSpPr>
      <xdr:spPr>
        <a:xfrm>
          <a:off x="15290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36286</xdr:rowOff>
    </xdr:from>
    <xdr:to>
      <xdr:col>23</xdr:col>
      <xdr:colOff>457200</xdr:colOff>
      <xdr:row>89</xdr:row>
      <xdr:rowOff>137886</xdr:rowOff>
    </xdr:to>
    <xdr:sp macro="" textlink="">
      <xdr:nvSpPr>
        <xdr:cNvPr id="249" name="フローチャート : 判断 248"/>
        <xdr:cNvSpPr/>
      </xdr:nvSpPr>
      <xdr:spPr>
        <a:xfrm>
          <a:off x="16129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122663</xdr:rowOff>
    </xdr:from>
    <xdr:ext cx="736600" cy="259045"/>
    <xdr:sp macro="" textlink="">
      <xdr:nvSpPr>
        <xdr:cNvPr id="250" name="テキスト ボックス 249"/>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88</xdr:row>
      <xdr:rowOff>86179</xdr:rowOff>
    </xdr:to>
    <xdr:cxnSp macro="">
      <xdr:nvCxnSpPr>
        <xdr:cNvPr id="251" name="直線コネクタ 250"/>
        <xdr:cNvCxnSpPr/>
      </xdr:nvCxnSpPr>
      <xdr:spPr>
        <a:xfrm>
          <a:off x="14401800" y="13760450"/>
          <a:ext cx="8890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52" name="フローチャート : 判断 251"/>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53" name="テキスト ボックス 25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80</xdr:row>
      <xdr:rowOff>44450</xdr:rowOff>
    </xdr:to>
    <xdr:cxnSp macro="">
      <xdr:nvCxnSpPr>
        <xdr:cNvPr id="254" name="直線コネクタ 253"/>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63500</xdr:rowOff>
    </xdr:from>
    <xdr:to>
      <xdr:col>21</xdr:col>
      <xdr:colOff>50800</xdr:colOff>
      <xdr:row>81</xdr:row>
      <xdr:rowOff>165100</xdr:rowOff>
    </xdr:to>
    <xdr:sp macro="" textlink="">
      <xdr:nvSpPr>
        <xdr:cNvPr id="255" name="フローチャート : 判断 254"/>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149877</xdr:rowOff>
    </xdr:from>
    <xdr:ext cx="762000" cy="259045"/>
    <xdr:sp macro="" textlink="">
      <xdr:nvSpPr>
        <xdr:cNvPr id="256" name="テキスト ボックス 255"/>
        <xdr:cNvSpPr txBox="1"/>
      </xdr:nvSpPr>
      <xdr:spPr>
        <a:xfrm>
          <a:off x="14020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57" name="フローチャート : 判断 256"/>
        <xdr:cNvSpPr/>
      </xdr:nvSpPr>
      <xdr:spPr>
        <a:xfrm>
          <a:off x="13462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98170</xdr:rowOff>
    </xdr:from>
    <xdr:ext cx="762000" cy="259045"/>
    <xdr:sp macro="" textlink="">
      <xdr:nvSpPr>
        <xdr:cNvPr id="258" name="テキスト ボックス 257"/>
        <xdr:cNvSpPr txBox="1"/>
      </xdr:nvSpPr>
      <xdr:spPr>
        <a:xfrm>
          <a:off x="13131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79829</xdr:rowOff>
    </xdr:from>
    <xdr:to>
      <xdr:col>24</xdr:col>
      <xdr:colOff>609600</xdr:colOff>
      <xdr:row>81</xdr:row>
      <xdr:rowOff>9979</xdr:rowOff>
    </xdr:to>
    <xdr:sp macro="" textlink="">
      <xdr:nvSpPr>
        <xdr:cNvPr id="264" name="円/楕円 263"/>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1106</xdr:rowOff>
    </xdr:from>
    <xdr:ext cx="762000" cy="259045"/>
    <xdr:sp macro="" textlink="">
      <xdr:nvSpPr>
        <xdr:cNvPr id="265" name="給与水準   （国との比較）該当値テキスト"/>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66" name="円/楕円 26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10177</xdr:rowOff>
    </xdr:from>
    <xdr:ext cx="736600" cy="259045"/>
    <xdr:sp macro="" textlink="">
      <xdr:nvSpPr>
        <xdr:cNvPr id="267" name="テキスト ボックス 266"/>
        <xdr:cNvSpPr txBox="1"/>
      </xdr:nvSpPr>
      <xdr:spPr>
        <a:xfrm>
          <a:off x="15798800" y="149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35379</xdr:rowOff>
    </xdr:from>
    <xdr:to>
      <xdr:col>22</xdr:col>
      <xdr:colOff>254000</xdr:colOff>
      <xdr:row>88</xdr:row>
      <xdr:rowOff>136979</xdr:rowOff>
    </xdr:to>
    <xdr:sp macro="" textlink="">
      <xdr:nvSpPr>
        <xdr:cNvPr id="268" name="円/楕円 26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147156</xdr:rowOff>
    </xdr:from>
    <xdr:ext cx="762000" cy="259045"/>
    <xdr:sp macro="" textlink="">
      <xdr:nvSpPr>
        <xdr:cNvPr id="269" name="テキスト ボックス 268"/>
        <xdr:cNvSpPr txBox="1"/>
      </xdr:nvSpPr>
      <xdr:spPr>
        <a:xfrm>
          <a:off x="14909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70" name="円/楕円 269"/>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105427</xdr:rowOff>
    </xdr:from>
    <xdr:ext cx="762000" cy="259045"/>
    <xdr:sp macro="" textlink="">
      <xdr:nvSpPr>
        <xdr:cNvPr id="271" name="テキスト ボックス 270"/>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165100</xdr:rowOff>
    </xdr:from>
    <xdr:to>
      <xdr:col>19</xdr:col>
      <xdr:colOff>533400</xdr:colOff>
      <xdr:row>80</xdr:row>
      <xdr:rowOff>95250</xdr:rowOff>
    </xdr:to>
    <xdr:sp macro="" textlink="">
      <xdr:nvSpPr>
        <xdr:cNvPr id="272" name="円/楕円 271"/>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105427</xdr:rowOff>
    </xdr:from>
    <xdr:ext cx="762000" cy="259045"/>
    <xdr:sp macro="" textlink="">
      <xdr:nvSpPr>
        <xdr:cNvPr id="273" name="テキスト ボックス 272"/>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行政・財政改革方針（平成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年度）に位置付けられた適正な定員管理につながる各種方策の取組により、人口</a:t>
          </a:r>
          <a:r>
            <a:rPr kumimoji="1" lang="en-US" altLang="ja-JP" sz="1300">
              <a:latin typeface="ＭＳ Ｐゴシック"/>
            </a:rPr>
            <a:t>10</a:t>
          </a:r>
          <a:r>
            <a:rPr kumimoji="1" lang="ja-JP" altLang="en-US" sz="1300">
              <a:latin typeface="ＭＳ Ｐゴシック"/>
            </a:rPr>
            <a:t>万人当たり職員数は引き続き減少しています。</a:t>
          </a:r>
          <a:endParaRPr kumimoji="1" lang="en-US" altLang="ja-JP" sz="1300">
            <a:latin typeface="ＭＳ Ｐゴシック"/>
          </a:endParaRPr>
        </a:p>
        <a:p>
          <a:r>
            <a:rPr kumimoji="1" lang="ja-JP" altLang="en-US" sz="1300">
              <a:latin typeface="ＭＳ Ｐゴシック"/>
            </a:rPr>
            <a:t>　今後も簡素で効率的な組織運営に努めていきます。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8" name="直線コネクタ 28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9" name="テキスト ボックス 28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0" name="直線コネクタ 28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1" name="テキスト ボックス 29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2" name="直線コネクタ 29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3" name="テキスト ボックス 29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4" name="直線コネクタ 29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5" name="テキスト ボックス 29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22167</xdr:rowOff>
    </xdr:from>
    <xdr:to>
      <xdr:col>24</xdr:col>
      <xdr:colOff>558800</xdr:colOff>
      <xdr:row>66</xdr:row>
      <xdr:rowOff>22901</xdr:rowOff>
    </xdr:to>
    <xdr:cxnSp macro="">
      <xdr:nvCxnSpPr>
        <xdr:cNvPr id="299" name="直線コネクタ 298"/>
        <xdr:cNvCxnSpPr/>
      </xdr:nvCxnSpPr>
      <xdr:spPr>
        <a:xfrm flipV="1">
          <a:off x="17018000" y="10309167"/>
          <a:ext cx="0" cy="1029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166428</xdr:rowOff>
    </xdr:from>
    <xdr:ext cx="762000" cy="259045"/>
    <xdr:sp macro="" textlink="">
      <xdr:nvSpPr>
        <xdr:cNvPr id="300" name="定員管理の状況最小値テキスト"/>
        <xdr:cNvSpPr txBox="1"/>
      </xdr:nvSpPr>
      <xdr:spPr>
        <a:xfrm>
          <a:off x="17106900" y="113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22901</xdr:rowOff>
    </xdr:from>
    <xdr:to>
      <xdr:col>24</xdr:col>
      <xdr:colOff>647700</xdr:colOff>
      <xdr:row>66</xdr:row>
      <xdr:rowOff>22901</xdr:rowOff>
    </xdr:to>
    <xdr:cxnSp macro="">
      <xdr:nvCxnSpPr>
        <xdr:cNvPr id="301" name="直線コネクタ 300"/>
        <xdr:cNvCxnSpPr/>
      </xdr:nvCxnSpPr>
      <xdr:spPr>
        <a:xfrm>
          <a:off x="16929100" y="1133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108544</xdr:rowOff>
    </xdr:from>
    <xdr:ext cx="762000" cy="259045"/>
    <xdr:sp macro="" textlink="">
      <xdr:nvSpPr>
        <xdr:cNvPr id="302" name="定員管理の状況最大値テキスト"/>
        <xdr:cNvSpPr txBox="1"/>
      </xdr:nvSpPr>
      <xdr:spPr>
        <a:xfrm>
          <a:off x="17106900" y="100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60</xdr:row>
      <xdr:rowOff>22167</xdr:rowOff>
    </xdr:from>
    <xdr:to>
      <xdr:col>24</xdr:col>
      <xdr:colOff>647700</xdr:colOff>
      <xdr:row>60</xdr:row>
      <xdr:rowOff>22167</xdr:rowOff>
    </xdr:to>
    <xdr:cxnSp macro="">
      <xdr:nvCxnSpPr>
        <xdr:cNvPr id="303" name="直線コネクタ 302"/>
        <xdr:cNvCxnSpPr/>
      </xdr:nvCxnSpPr>
      <xdr:spPr>
        <a:xfrm>
          <a:off x="16929100" y="1030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81321</xdr:rowOff>
    </xdr:from>
    <xdr:to>
      <xdr:col>24</xdr:col>
      <xdr:colOff>558800</xdr:colOff>
      <xdr:row>62</xdr:row>
      <xdr:rowOff>108057</xdr:rowOff>
    </xdr:to>
    <xdr:cxnSp macro="">
      <xdr:nvCxnSpPr>
        <xdr:cNvPr id="304" name="直線コネクタ 303"/>
        <xdr:cNvCxnSpPr/>
      </xdr:nvCxnSpPr>
      <xdr:spPr>
        <a:xfrm flipV="1">
          <a:off x="16179800" y="10711221"/>
          <a:ext cx="8382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77883</xdr:rowOff>
    </xdr:from>
    <xdr:ext cx="762000" cy="259045"/>
    <xdr:sp macro="" textlink="">
      <xdr:nvSpPr>
        <xdr:cNvPr id="305" name="定員管理の状況平均値テキスト"/>
        <xdr:cNvSpPr txBox="1"/>
      </xdr:nvSpPr>
      <xdr:spPr>
        <a:xfrm>
          <a:off x="17106900" y="10707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105806</xdr:rowOff>
    </xdr:from>
    <xdr:to>
      <xdr:col>24</xdr:col>
      <xdr:colOff>609600</xdr:colOff>
      <xdr:row>63</xdr:row>
      <xdr:rowOff>35956</xdr:rowOff>
    </xdr:to>
    <xdr:sp macro="" textlink="">
      <xdr:nvSpPr>
        <xdr:cNvPr id="306" name="フローチャート : 判断 305"/>
        <xdr:cNvSpPr/>
      </xdr:nvSpPr>
      <xdr:spPr>
        <a:xfrm>
          <a:off x="169672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108057</xdr:rowOff>
    </xdr:from>
    <xdr:to>
      <xdr:col>23</xdr:col>
      <xdr:colOff>406400</xdr:colOff>
      <xdr:row>63</xdr:row>
      <xdr:rowOff>34237</xdr:rowOff>
    </xdr:to>
    <xdr:cxnSp macro="">
      <xdr:nvCxnSpPr>
        <xdr:cNvPr id="307" name="直線コネクタ 306"/>
        <xdr:cNvCxnSpPr/>
      </xdr:nvCxnSpPr>
      <xdr:spPr>
        <a:xfrm flipV="1">
          <a:off x="15290800" y="10737957"/>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108557</xdr:rowOff>
    </xdr:from>
    <xdr:to>
      <xdr:col>23</xdr:col>
      <xdr:colOff>457200</xdr:colOff>
      <xdr:row>63</xdr:row>
      <xdr:rowOff>38707</xdr:rowOff>
    </xdr:to>
    <xdr:sp macro="" textlink="">
      <xdr:nvSpPr>
        <xdr:cNvPr id="308" name="フローチャート : 判断 307"/>
        <xdr:cNvSpPr/>
      </xdr:nvSpPr>
      <xdr:spPr>
        <a:xfrm>
          <a:off x="16129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23484</xdr:rowOff>
    </xdr:from>
    <xdr:ext cx="736600" cy="259045"/>
    <xdr:sp macro="" textlink="">
      <xdr:nvSpPr>
        <xdr:cNvPr id="309" name="テキスト ボックス 308"/>
        <xdr:cNvSpPr txBox="1"/>
      </xdr:nvSpPr>
      <xdr:spPr>
        <a:xfrm>
          <a:off x="15798800" y="1082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34237</xdr:rowOff>
    </xdr:from>
    <xdr:to>
      <xdr:col>22</xdr:col>
      <xdr:colOff>203200</xdr:colOff>
      <xdr:row>63</xdr:row>
      <xdr:rowOff>43937</xdr:rowOff>
    </xdr:to>
    <xdr:cxnSp macro="">
      <xdr:nvCxnSpPr>
        <xdr:cNvPr id="310" name="直線コネクタ 309"/>
        <xdr:cNvCxnSpPr/>
      </xdr:nvCxnSpPr>
      <xdr:spPr>
        <a:xfrm flipV="1">
          <a:off x="14401800" y="10835587"/>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134617</xdr:rowOff>
    </xdr:from>
    <xdr:to>
      <xdr:col>22</xdr:col>
      <xdr:colOff>254000</xdr:colOff>
      <xdr:row>63</xdr:row>
      <xdr:rowOff>64767</xdr:rowOff>
    </xdr:to>
    <xdr:sp macro="" textlink="">
      <xdr:nvSpPr>
        <xdr:cNvPr id="311" name="フローチャート : 判断 310"/>
        <xdr:cNvSpPr/>
      </xdr:nvSpPr>
      <xdr:spPr>
        <a:xfrm>
          <a:off x="15240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74944</xdr:rowOff>
    </xdr:from>
    <xdr:ext cx="762000" cy="259045"/>
    <xdr:sp macro="" textlink="">
      <xdr:nvSpPr>
        <xdr:cNvPr id="312" name="テキスト ボックス 311"/>
        <xdr:cNvSpPr txBox="1"/>
      </xdr:nvSpPr>
      <xdr:spPr>
        <a:xfrm>
          <a:off x="14909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43937</xdr:rowOff>
    </xdr:from>
    <xdr:to>
      <xdr:col>21</xdr:col>
      <xdr:colOff>0</xdr:colOff>
      <xdr:row>63</xdr:row>
      <xdr:rowOff>60249</xdr:rowOff>
    </xdr:to>
    <xdr:cxnSp macro="">
      <xdr:nvCxnSpPr>
        <xdr:cNvPr id="313" name="直線コネクタ 312"/>
        <xdr:cNvCxnSpPr/>
      </xdr:nvCxnSpPr>
      <xdr:spPr>
        <a:xfrm flipV="1">
          <a:off x="13512800" y="10845287"/>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92473</xdr:rowOff>
    </xdr:from>
    <xdr:to>
      <xdr:col>21</xdr:col>
      <xdr:colOff>50800</xdr:colOff>
      <xdr:row>65</xdr:row>
      <xdr:rowOff>22623</xdr:rowOff>
    </xdr:to>
    <xdr:sp macro="" textlink="">
      <xdr:nvSpPr>
        <xdr:cNvPr id="314" name="フローチャート : 判断 313"/>
        <xdr:cNvSpPr/>
      </xdr:nvSpPr>
      <xdr:spPr>
        <a:xfrm>
          <a:off x="14351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7400</xdr:rowOff>
    </xdr:from>
    <xdr:ext cx="762000" cy="259045"/>
    <xdr:sp macro="" textlink="">
      <xdr:nvSpPr>
        <xdr:cNvPr id="315" name="テキスト ボックス 314"/>
        <xdr:cNvSpPr txBox="1"/>
      </xdr:nvSpPr>
      <xdr:spPr>
        <a:xfrm>
          <a:off x="14020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95707</xdr:rowOff>
    </xdr:from>
    <xdr:to>
      <xdr:col>19</xdr:col>
      <xdr:colOff>533400</xdr:colOff>
      <xdr:row>65</xdr:row>
      <xdr:rowOff>25857</xdr:rowOff>
    </xdr:to>
    <xdr:sp macro="" textlink="">
      <xdr:nvSpPr>
        <xdr:cNvPr id="316" name="フローチャート : 判断 315"/>
        <xdr:cNvSpPr/>
      </xdr:nvSpPr>
      <xdr:spPr>
        <a:xfrm>
          <a:off x="13462000" y="110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10634</xdr:rowOff>
    </xdr:from>
    <xdr:ext cx="762000" cy="259045"/>
    <xdr:sp macro="" textlink="">
      <xdr:nvSpPr>
        <xdr:cNvPr id="317" name="テキスト ボックス 316"/>
        <xdr:cNvSpPr txBox="1"/>
      </xdr:nvSpPr>
      <xdr:spPr>
        <a:xfrm>
          <a:off x="13131800" y="111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30521</xdr:rowOff>
    </xdr:from>
    <xdr:to>
      <xdr:col>24</xdr:col>
      <xdr:colOff>609600</xdr:colOff>
      <xdr:row>62</xdr:row>
      <xdr:rowOff>132121</xdr:rowOff>
    </xdr:to>
    <xdr:sp macro="" textlink="">
      <xdr:nvSpPr>
        <xdr:cNvPr id="323" name="円/楕円 322"/>
        <xdr:cNvSpPr/>
      </xdr:nvSpPr>
      <xdr:spPr>
        <a:xfrm>
          <a:off x="16967200" y="10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47048</xdr:rowOff>
    </xdr:from>
    <xdr:ext cx="762000" cy="259045"/>
    <xdr:sp macro="" textlink="">
      <xdr:nvSpPr>
        <xdr:cNvPr id="324" name="定員管理の状況該当値テキスト"/>
        <xdr:cNvSpPr txBox="1"/>
      </xdr:nvSpPr>
      <xdr:spPr>
        <a:xfrm>
          <a:off x="17106900" y="1050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1,232.64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57257</xdr:rowOff>
    </xdr:from>
    <xdr:to>
      <xdr:col>23</xdr:col>
      <xdr:colOff>457200</xdr:colOff>
      <xdr:row>62</xdr:row>
      <xdr:rowOff>158857</xdr:rowOff>
    </xdr:to>
    <xdr:sp macro="" textlink="">
      <xdr:nvSpPr>
        <xdr:cNvPr id="325" name="円/楕円 324"/>
        <xdr:cNvSpPr/>
      </xdr:nvSpPr>
      <xdr:spPr>
        <a:xfrm>
          <a:off x="16129000" y="10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169034</xdr:rowOff>
    </xdr:from>
    <xdr:ext cx="736600" cy="259045"/>
    <xdr:sp macro="" textlink="">
      <xdr:nvSpPr>
        <xdr:cNvPr id="326" name="テキスト ボックス 325"/>
        <xdr:cNvSpPr txBox="1"/>
      </xdr:nvSpPr>
      <xdr:spPr>
        <a:xfrm>
          <a:off x="15798800" y="1045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154887</xdr:rowOff>
    </xdr:from>
    <xdr:to>
      <xdr:col>22</xdr:col>
      <xdr:colOff>254000</xdr:colOff>
      <xdr:row>63</xdr:row>
      <xdr:rowOff>85037</xdr:rowOff>
    </xdr:to>
    <xdr:sp macro="" textlink="">
      <xdr:nvSpPr>
        <xdr:cNvPr id="327" name="円/楕円 326"/>
        <xdr:cNvSpPr/>
      </xdr:nvSpPr>
      <xdr:spPr>
        <a:xfrm>
          <a:off x="15240000" y="107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69814</xdr:rowOff>
    </xdr:from>
    <xdr:ext cx="762000" cy="259045"/>
    <xdr:sp macro="" textlink="">
      <xdr:nvSpPr>
        <xdr:cNvPr id="328" name="テキスト ボックス 327"/>
        <xdr:cNvSpPr txBox="1"/>
      </xdr:nvSpPr>
      <xdr:spPr>
        <a:xfrm>
          <a:off x="14909800" y="10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1,258.41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164587</xdr:rowOff>
    </xdr:from>
    <xdr:to>
      <xdr:col>21</xdr:col>
      <xdr:colOff>50800</xdr:colOff>
      <xdr:row>63</xdr:row>
      <xdr:rowOff>94737</xdr:rowOff>
    </xdr:to>
    <xdr:sp macro="" textlink="">
      <xdr:nvSpPr>
        <xdr:cNvPr id="329" name="円/楕円 328"/>
        <xdr:cNvSpPr/>
      </xdr:nvSpPr>
      <xdr:spPr>
        <a:xfrm>
          <a:off x="14351000" y="107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104914</xdr:rowOff>
    </xdr:from>
    <xdr:ext cx="762000" cy="259045"/>
    <xdr:sp macro="" textlink="">
      <xdr:nvSpPr>
        <xdr:cNvPr id="330" name="テキスト ボックス 329"/>
        <xdr:cNvSpPr txBox="1"/>
      </xdr:nvSpPr>
      <xdr:spPr>
        <a:xfrm>
          <a:off x="14020800" y="105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9449</xdr:rowOff>
    </xdr:from>
    <xdr:to>
      <xdr:col>19</xdr:col>
      <xdr:colOff>533400</xdr:colOff>
      <xdr:row>63</xdr:row>
      <xdr:rowOff>111049</xdr:rowOff>
    </xdr:to>
    <xdr:sp macro="" textlink="">
      <xdr:nvSpPr>
        <xdr:cNvPr id="331" name="円/楕円 330"/>
        <xdr:cNvSpPr/>
      </xdr:nvSpPr>
      <xdr:spPr>
        <a:xfrm>
          <a:off x="13462000" y="108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121226</xdr:rowOff>
    </xdr:from>
    <xdr:ext cx="762000" cy="259045"/>
    <xdr:sp macro="" textlink="">
      <xdr:nvSpPr>
        <xdr:cNvPr id="332" name="テキスト ボックス 331"/>
        <xdr:cNvSpPr txBox="1"/>
      </xdr:nvSpPr>
      <xdr:spPr>
        <a:xfrm>
          <a:off x="13131800" y="1057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これまでの県債発行の抑制により、比率は減少してきています。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年度の当初予算においても県債発行額を前年度当初予算未満に抑制しておりますが、今後も公債費縮減・比率改善に努めていきます。</a:t>
          </a:r>
        </a:p>
      </xdr:txBody>
    </xdr:sp>
    <xdr:clientData/>
  </xdr:twoCellAnchor>
  <xdr:oneCellAnchor>
    <xdr:from>
      <xdr:col>18</xdr:col>
      <xdr:colOff>444500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7" name="直線コネクタ 34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8" name="テキスト ボックス 34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9" name="直線コネクタ 34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0" name="テキスト ボックス 34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1" name="直線コネクタ 35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2" name="テキスト ボックス 35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3" name="直線コネクタ 35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4" name="テキスト ボックス 35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5" name="直線コネクタ 35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6" name="テキスト ボックス 35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7" name="直線コネクタ 35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8" name="テキスト ボックス 35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96157</xdr:rowOff>
    </xdr:to>
    <xdr:cxnSp macro="">
      <xdr:nvCxnSpPr>
        <xdr:cNvPr id="362" name="直線コネクタ 361"/>
        <xdr:cNvCxnSpPr/>
      </xdr:nvCxnSpPr>
      <xdr:spPr>
        <a:xfrm flipV="1">
          <a:off x="17018000" y="626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68234</xdr:rowOff>
    </xdr:from>
    <xdr:ext cx="762000" cy="259045"/>
    <xdr:sp macro="" textlink="">
      <xdr:nvSpPr>
        <xdr:cNvPr id="36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44</xdr:row>
      <xdr:rowOff>96157</xdr:rowOff>
    </xdr:from>
    <xdr:to>
      <xdr:col>24</xdr:col>
      <xdr:colOff>647700</xdr:colOff>
      <xdr:row>44</xdr:row>
      <xdr:rowOff>96157</xdr:rowOff>
    </xdr:to>
    <xdr:cxnSp macro="">
      <xdr:nvCxnSpPr>
        <xdr:cNvPr id="364" name="直線コネクタ 36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6" name="直線コネクタ 36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21772</xdr:rowOff>
    </xdr:from>
    <xdr:to>
      <xdr:col>24</xdr:col>
      <xdr:colOff>558800</xdr:colOff>
      <xdr:row>39</xdr:row>
      <xdr:rowOff>22678</xdr:rowOff>
    </xdr:to>
    <xdr:cxnSp macro="">
      <xdr:nvCxnSpPr>
        <xdr:cNvPr id="367" name="直線コネクタ 366"/>
        <xdr:cNvCxnSpPr/>
      </xdr:nvCxnSpPr>
      <xdr:spPr>
        <a:xfrm flipV="1">
          <a:off x="16179800" y="65368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12899</xdr:rowOff>
    </xdr:from>
    <xdr:ext cx="762000" cy="259045"/>
    <xdr:sp macro="" textlink="">
      <xdr:nvSpPr>
        <xdr:cNvPr id="368" name="公債費負担の状況平均値テキスト"/>
        <xdr:cNvSpPr txBox="1"/>
      </xdr:nvSpPr>
      <xdr:spPr>
        <a:xfrm>
          <a:off x="17106900" y="669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69" name="フローチャート : 判断 368"/>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22678</xdr:rowOff>
    </xdr:from>
    <xdr:to>
      <xdr:col>23</xdr:col>
      <xdr:colOff>406400</xdr:colOff>
      <xdr:row>40</xdr:row>
      <xdr:rowOff>23585</xdr:rowOff>
    </xdr:to>
    <xdr:cxnSp macro="">
      <xdr:nvCxnSpPr>
        <xdr:cNvPr id="370" name="直線コネクタ 369"/>
        <xdr:cNvCxnSpPr/>
      </xdr:nvCxnSpPr>
      <xdr:spPr>
        <a:xfrm flipV="1">
          <a:off x="15290800" y="67092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71" name="フローチャート : 判断 370"/>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72" name="テキスト ボックス 371"/>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92528</xdr:rowOff>
    </xdr:to>
    <xdr:cxnSp macro="">
      <xdr:nvCxnSpPr>
        <xdr:cNvPr id="373" name="直線コネクタ 372"/>
        <xdr:cNvCxnSpPr/>
      </xdr:nvCxnSpPr>
      <xdr:spPr>
        <a:xfrm flipV="1">
          <a:off x="14401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74" name="フローチャート : 判断 373"/>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75" name="テキスト ボックス 37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161472</xdr:rowOff>
    </xdr:to>
    <xdr:cxnSp macro="">
      <xdr:nvCxnSpPr>
        <xdr:cNvPr id="376" name="直線コネクタ 375"/>
        <xdr:cNvCxnSpPr/>
      </xdr:nvCxnSpPr>
      <xdr:spPr>
        <a:xfrm flipV="1">
          <a:off x="13512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77" name="フローチャート : 判断 37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78" name="テキスト ボックス 377"/>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79" name="フローチャート : 判断 378"/>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380" name="テキスト ボックス 379"/>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6" name="円/楕円 385"/>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158949</xdr:rowOff>
    </xdr:from>
    <xdr:ext cx="762000" cy="259045"/>
    <xdr:sp macro="" textlink="">
      <xdr:nvSpPr>
        <xdr:cNvPr id="387"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388" name="円/楕円 387"/>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390" name="円/楕円 389"/>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392" name="円/楕円 391"/>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393" name="テキスト ボックス 392"/>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394" name="円/楕円 393"/>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25599</xdr:rowOff>
    </xdr:from>
    <xdr:ext cx="762000" cy="259045"/>
    <xdr:sp macro="" textlink="">
      <xdr:nvSpPr>
        <xdr:cNvPr id="395" name="テキスト ボックス 394"/>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臨時財政対策債の多額の発行が依然として続いており、地方債の現在高は増加していますが、債務負担行為に基づく支出予定額が減少しているほか、基金等の充当可能財源が増加しているため、将来負担比率の分子は減少しています。</a:t>
          </a:r>
        </a:p>
        <a:p>
          <a:pPr rtl="0"/>
          <a:r>
            <a:rPr lang="ja-JP" altLang="en-US" sz="1300" b="0" i="0" baseline="0">
              <a:solidFill>
                <a:schemeClr val="dk1"/>
              </a:solidFill>
              <a:effectLst/>
              <a:latin typeface="+mn-lt"/>
              <a:ea typeface="+mn-ea"/>
              <a:cs typeface="+mn-cs"/>
            </a:rPr>
            <a:t>　今後も将来負担額の約</a:t>
          </a:r>
          <a:r>
            <a:rPr lang="en-US" altLang="ja-JP" sz="1300" b="0" i="0" baseline="0">
              <a:solidFill>
                <a:schemeClr val="dk1"/>
              </a:solidFill>
              <a:effectLst/>
              <a:latin typeface="+mn-lt"/>
              <a:ea typeface="+mn-ea"/>
              <a:cs typeface="+mn-cs"/>
            </a:rPr>
            <a:t>85</a:t>
          </a:r>
          <a:r>
            <a:rPr lang="ja-JP" altLang="en-US" sz="1300" b="0" i="0" baseline="0">
              <a:solidFill>
                <a:schemeClr val="dk1"/>
              </a:solidFill>
              <a:effectLst/>
              <a:latin typeface="+mn-lt"/>
              <a:ea typeface="+mn-ea"/>
              <a:cs typeface="+mn-cs"/>
            </a:rPr>
            <a:t>％を占める地方債残高をはじめ、県が将来の負担を保証している団体等の借入金も含め県全体の将来負担額の縮減に努めていきます。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23" name="直線コネクタ 422"/>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24"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25" name="直線コネクタ 424"/>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26"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27" name="直線コネクタ 426"/>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96661</xdr:rowOff>
    </xdr:from>
    <xdr:to>
      <xdr:col>24</xdr:col>
      <xdr:colOff>558800</xdr:colOff>
      <xdr:row>17</xdr:row>
      <xdr:rowOff>19050</xdr:rowOff>
    </xdr:to>
    <xdr:cxnSp macro="">
      <xdr:nvCxnSpPr>
        <xdr:cNvPr id="428" name="直線コネクタ 427"/>
        <xdr:cNvCxnSpPr/>
      </xdr:nvCxnSpPr>
      <xdr:spPr>
        <a:xfrm flipV="1">
          <a:off x="16179800" y="28398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35506</xdr:rowOff>
    </xdr:from>
    <xdr:ext cx="762000" cy="259045"/>
    <xdr:sp macro="" textlink="">
      <xdr:nvSpPr>
        <xdr:cNvPr id="429" name="将来負担の状況平均値テキスト"/>
        <xdr:cNvSpPr txBox="1"/>
      </xdr:nvSpPr>
      <xdr:spPr>
        <a:xfrm>
          <a:off x="17106900" y="2950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30" name="フローチャート : 判断 429"/>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127635</xdr:rowOff>
    </xdr:to>
    <xdr:cxnSp macro="">
      <xdr:nvCxnSpPr>
        <xdr:cNvPr id="431" name="直線コネクタ 430"/>
        <xdr:cNvCxnSpPr/>
      </xdr:nvCxnSpPr>
      <xdr:spPr>
        <a:xfrm flipV="1">
          <a:off x="15290800" y="29337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32" name="フローチャート : 判断 431"/>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70855</xdr:rowOff>
    </xdr:from>
    <xdr:ext cx="736600" cy="259045"/>
    <xdr:sp macro="" textlink="">
      <xdr:nvSpPr>
        <xdr:cNvPr id="433" name="テキスト ボックス 432"/>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127635</xdr:rowOff>
    </xdr:from>
    <xdr:to>
      <xdr:col>22</xdr:col>
      <xdr:colOff>203200</xdr:colOff>
      <xdr:row>18</xdr:row>
      <xdr:rowOff>19191</xdr:rowOff>
    </xdr:to>
    <xdr:cxnSp macro="">
      <xdr:nvCxnSpPr>
        <xdr:cNvPr id="434" name="直線コネクタ 433"/>
        <xdr:cNvCxnSpPr/>
      </xdr:nvCxnSpPr>
      <xdr:spPr>
        <a:xfrm flipV="1">
          <a:off x="14401800" y="3042285"/>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35" name="フローチャート : 判断 434"/>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20055</xdr:rowOff>
    </xdr:from>
    <xdr:ext cx="762000" cy="259045"/>
    <xdr:sp macro="" textlink="">
      <xdr:nvSpPr>
        <xdr:cNvPr id="436" name="テキスト ボックス 435"/>
        <xdr:cNvSpPr txBox="1"/>
      </xdr:nvSpPr>
      <xdr:spPr>
        <a:xfrm>
          <a:off x="14909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19191</xdr:rowOff>
    </xdr:from>
    <xdr:to>
      <xdr:col>21</xdr:col>
      <xdr:colOff>0</xdr:colOff>
      <xdr:row>19</xdr:row>
      <xdr:rowOff>62230</xdr:rowOff>
    </xdr:to>
    <xdr:cxnSp macro="">
      <xdr:nvCxnSpPr>
        <xdr:cNvPr id="437" name="直線コネクタ 436"/>
        <xdr:cNvCxnSpPr/>
      </xdr:nvCxnSpPr>
      <xdr:spPr>
        <a:xfrm flipV="1">
          <a:off x="13512800" y="310529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30198</xdr:rowOff>
    </xdr:from>
    <xdr:to>
      <xdr:col>21</xdr:col>
      <xdr:colOff>50800</xdr:colOff>
      <xdr:row>19</xdr:row>
      <xdr:rowOff>131798</xdr:rowOff>
    </xdr:to>
    <xdr:sp macro="" textlink="">
      <xdr:nvSpPr>
        <xdr:cNvPr id="438" name="フローチャート : 判断 437"/>
        <xdr:cNvSpPr/>
      </xdr:nvSpPr>
      <xdr:spPr>
        <a:xfrm>
          <a:off x="14351000" y="32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116575</xdr:rowOff>
    </xdr:from>
    <xdr:ext cx="762000" cy="259045"/>
    <xdr:sp macro="" textlink="">
      <xdr:nvSpPr>
        <xdr:cNvPr id="439" name="テキスト ボックス 438"/>
        <xdr:cNvSpPr txBox="1"/>
      </xdr:nvSpPr>
      <xdr:spPr>
        <a:xfrm>
          <a:off x="14020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74577</xdr:rowOff>
    </xdr:from>
    <xdr:to>
      <xdr:col>19</xdr:col>
      <xdr:colOff>533400</xdr:colOff>
      <xdr:row>21</xdr:row>
      <xdr:rowOff>4727</xdr:rowOff>
    </xdr:to>
    <xdr:sp macro="" textlink="">
      <xdr:nvSpPr>
        <xdr:cNvPr id="440" name="フローチャート : 判断 439"/>
        <xdr:cNvSpPr/>
      </xdr:nvSpPr>
      <xdr:spPr>
        <a:xfrm>
          <a:off x="13462000" y="35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160954</xdr:rowOff>
    </xdr:from>
    <xdr:ext cx="762000" cy="259045"/>
    <xdr:sp macro="" textlink="">
      <xdr:nvSpPr>
        <xdr:cNvPr id="441" name="テキスト ボックス 440"/>
        <xdr:cNvSpPr txBox="1"/>
      </xdr:nvSpPr>
      <xdr:spPr>
        <a:xfrm>
          <a:off x="13131800" y="35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45861</xdr:rowOff>
    </xdr:from>
    <xdr:to>
      <xdr:col>24</xdr:col>
      <xdr:colOff>609600</xdr:colOff>
      <xdr:row>16</xdr:row>
      <xdr:rowOff>147461</xdr:rowOff>
    </xdr:to>
    <xdr:sp macro="" textlink="">
      <xdr:nvSpPr>
        <xdr:cNvPr id="447" name="円/楕円 446"/>
        <xdr:cNvSpPr/>
      </xdr:nvSpPr>
      <xdr:spPr>
        <a:xfrm>
          <a:off x="169672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62388</xdr:rowOff>
    </xdr:from>
    <xdr:ext cx="762000" cy="259045"/>
    <xdr:sp macro="" textlink="">
      <xdr:nvSpPr>
        <xdr:cNvPr id="448" name="将来負担の状況該当値テキスト"/>
        <xdr:cNvSpPr txBox="1"/>
      </xdr:nvSpPr>
      <xdr:spPr>
        <a:xfrm>
          <a:off x="17106900" y="263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49" name="円/楕円 448"/>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80027</xdr:rowOff>
    </xdr:from>
    <xdr:ext cx="736600" cy="259045"/>
    <xdr:sp macro="" textlink="">
      <xdr:nvSpPr>
        <xdr:cNvPr id="450" name="テキスト ボックス 449"/>
        <xdr:cNvSpPr txBox="1"/>
      </xdr:nvSpPr>
      <xdr:spPr>
        <a:xfrm>
          <a:off x="15798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76835</xdr:rowOff>
    </xdr:from>
    <xdr:to>
      <xdr:col>22</xdr:col>
      <xdr:colOff>254000</xdr:colOff>
      <xdr:row>18</xdr:row>
      <xdr:rowOff>6985</xdr:rowOff>
    </xdr:to>
    <xdr:sp macro="" textlink="">
      <xdr:nvSpPr>
        <xdr:cNvPr id="451" name="円/楕円 450"/>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17162</xdr:rowOff>
    </xdr:from>
    <xdr:ext cx="762000" cy="259045"/>
    <xdr:sp macro="" textlink="">
      <xdr:nvSpPr>
        <xdr:cNvPr id="452" name="テキスト ボックス 451"/>
        <xdr:cNvSpPr txBox="1"/>
      </xdr:nvSpPr>
      <xdr:spPr>
        <a:xfrm>
          <a:off x="14909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139841</xdr:rowOff>
    </xdr:from>
    <xdr:to>
      <xdr:col>21</xdr:col>
      <xdr:colOff>50800</xdr:colOff>
      <xdr:row>18</xdr:row>
      <xdr:rowOff>69991</xdr:rowOff>
    </xdr:to>
    <xdr:sp macro="" textlink="">
      <xdr:nvSpPr>
        <xdr:cNvPr id="453" name="円/楕円 452"/>
        <xdr:cNvSpPr/>
      </xdr:nvSpPr>
      <xdr:spPr>
        <a:xfrm>
          <a:off x="14351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80168</xdr:rowOff>
    </xdr:from>
    <xdr:ext cx="762000" cy="259045"/>
    <xdr:sp macro="" textlink="">
      <xdr:nvSpPr>
        <xdr:cNvPr id="454" name="テキスト ボックス 453"/>
        <xdr:cNvSpPr txBox="1"/>
      </xdr:nvSpPr>
      <xdr:spPr>
        <a:xfrm>
          <a:off x="14020800" y="28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11430</xdr:rowOff>
    </xdr:from>
    <xdr:to>
      <xdr:col>19</xdr:col>
      <xdr:colOff>533400</xdr:colOff>
      <xdr:row>19</xdr:row>
      <xdr:rowOff>113030</xdr:rowOff>
    </xdr:to>
    <xdr:sp macro="" textlink="">
      <xdr:nvSpPr>
        <xdr:cNvPr id="455" name="円/楕円 454"/>
        <xdr:cNvSpPr/>
      </xdr:nvSpPr>
      <xdr:spPr>
        <a:xfrm>
          <a:off x="1346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123207</xdr:rowOff>
    </xdr:from>
    <xdr:ext cx="762000" cy="259045"/>
    <xdr:sp macro="" textlink="">
      <xdr:nvSpPr>
        <xdr:cNvPr id="456" name="テキスト ボックス 455"/>
        <xdr:cNvSpPr txBox="1"/>
      </xdr:nvSpPr>
      <xdr:spPr>
        <a:xfrm>
          <a:off x="13131800" y="303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2,160,814
2,130,885
13,104.95
847,834,891
830,086,530
4,765,329
511,274,031
1,594,258,963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185.0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職員数</a:t>
          </a:r>
          <a:r>
            <a:rPr lang="en-US" altLang="ja-JP" sz="1300" b="0" i="0" baseline="0">
              <a:solidFill>
                <a:schemeClr val="dk1"/>
              </a:solidFill>
              <a:effectLst/>
              <a:latin typeface="+mn-lt"/>
              <a:ea typeface="+mn-ea"/>
              <a:cs typeface="+mn-cs"/>
            </a:rPr>
            <a:t>2,193</a:t>
          </a:r>
          <a:r>
            <a:rPr lang="ja-JP" altLang="en-US" sz="1300" b="0" i="0" baseline="0">
              <a:solidFill>
                <a:schemeClr val="dk1"/>
              </a:solidFill>
              <a:effectLst/>
              <a:latin typeface="+mn-lt"/>
              <a:ea typeface="+mn-ea"/>
              <a:cs typeface="+mn-cs"/>
            </a:rPr>
            <a:t>人の削減成果のあった行財政改革プラン（平成</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年度）に引き続き、行政・財政改革方針（平成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年度）においても、人件費の削減に取り組んでおり、比率は減少傾向にあります。</a:t>
          </a:r>
        </a:p>
        <a:p>
          <a:pPr rtl="0" fontAlgn="base"/>
          <a:r>
            <a:rPr lang="ja-JP" altLang="en-US" sz="1300" b="0" i="0" baseline="0">
              <a:solidFill>
                <a:schemeClr val="dk1"/>
              </a:solidFill>
              <a:effectLst/>
              <a:latin typeface="+mn-lt"/>
              <a:ea typeface="+mn-ea"/>
              <a:cs typeface="+mn-cs"/>
            </a:rPr>
            <a:t>　今後も効率的な行政運営に向けた取組などにより人件費の縮減を図っていきます。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42</xdr:row>
      <xdr:rowOff>12700</xdr:rowOff>
    </xdr:to>
    <xdr:cxnSp macro="">
      <xdr:nvCxnSpPr>
        <xdr:cNvPr id="59" name="直線コネクタ 58"/>
        <xdr:cNvCxnSpPr/>
      </xdr:nvCxnSpPr>
      <xdr:spPr>
        <a:xfrm flipV="1">
          <a:off x="4826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2"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3" name="直線コネクタ 62"/>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40</xdr:row>
      <xdr:rowOff>165100</xdr:rowOff>
    </xdr:to>
    <xdr:cxnSp macro="">
      <xdr:nvCxnSpPr>
        <xdr:cNvPr id="64" name="直線コネクタ 63"/>
        <xdr:cNvCxnSpPr/>
      </xdr:nvCxnSpPr>
      <xdr:spPr>
        <a:xfrm flipV="1">
          <a:off x="3987800" y="6718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92727</xdr:rowOff>
    </xdr:from>
    <xdr:ext cx="762000" cy="259045"/>
    <xdr:sp macro="" textlink="">
      <xdr:nvSpPr>
        <xdr:cNvPr id="65"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66" name="フローチャート : 判断 65"/>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107950</xdr:rowOff>
    </xdr:to>
    <xdr:cxnSp macro="">
      <xdr:nvCxnSpPr>
        <xdr:cNvPr id="67" name="直線コネクタ 66"/>
        <xdr:cNvCxnSpPr/>
      </xdr:nvCxnSpPr>
      <xdr:spPr>
        <a:xfrm flipV="1">
          <a:off x="3098800" y="702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68" name="フローチャート : 判断 67"/>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35577</xdr:rowOff>
    </xdr:from>
    <xdr:ext cx="736600" cy="259045"/>
    <xdr:sp macro="" textlink="">
      <xdr:nvSpPr>
        <xdr:cNvPr id="69" name="テキスト ボックス 68"/>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41</xdr:row>
      <xdr:rowOff>107950</xdr:rowOff>
    </xdr:to>
    <xdr:cxnSp macro="">
      <xdr:nvCxnSpPr>
        <xdr:cNvPr id="70" name="直線コネクタ 69"/>
        <xdr:cNvCxnSpPr/>
      </xdr:nvCxnSpPr>
      <xdr:spPr>
        <a:xfrm>
          <a:off x="2209800" y="6832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19050</xdr:rowOff>
    </xdr:from>
    <xdr:to>
      <xdr:col>4</xdr:col>
      <xdr:colOff>396875</xdr:colOff>
      <xdr:row>40</xdr:row>
      <xdr:rowOff>120650</xdr:rowOff>
    </xdr:to>
    <xdr:sp macro="" textlink="">
      <xdr:nvSpPr>
        <xdr:cNvPr id="71" name="フローチャート : 判断 70"/>
        <xdr:cNvSpPr/>
      </xdr:nvSpPr>
      <xdr:spPr>
        <a:xfrm>
          <a:off x="3048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130827</xdr:rowOff>
    </xdr:from>
    <xdr:ext cx="762000" cy="259045"/>
    <xdr:sp macro="" textlink="">
      <xdr:nvSpPr>
        <xdr:cNvPr id="72" name="テキスト ボックス 71"/>
        <xdr:cNvSpPr txBox="1"/>
      </xdr:nvSpPr>
      <xdr:spPr>
        <a:xfrm>
          <a:off x="27178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41</xdr:row>
      <xdr:rowOff>165100</xdr:rowOff>
    </xdr:to>
    <xdr:cxnSp macro="">
      <xdr:nvCxnSpPr>
        <xdr:cNvPr id="73" name="直線コネクタ 72"/>
        <xdr:cNvCxnSpPr/>
      </xdr:nvCxnSpPr>
      <xdr:spPr>
        <a:xfrm flipV="1">
          <a:off x="1320800" y="68326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5" name="テキスト ボックス 7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77" name="テキスト ボックス 76"/>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5" name="円/楕円 84"/>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6" name="テキスト ボックス 85"/>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57150</xdr:rowOff>
    </xdr:from>
    <xdr:to>
      <xdr:col>4</xdr:col>
      <xdr:colOff>396875</xdr:colOff>
      <xdr:row>41</xdr:row>
      <xdr:rowOff>158750</xdr:rowOff>
    </xdr:to>
    <xdr:sp macro="" textlink="">
      <xdr:nvSpPr>
        <xdr:cNvPr id="87" name="円/楕円 86"/>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143527</xdr:rowOff>
    </xdr:from>
    <xdr:ext cx="762000" cy="259045"/>
    <xdr:sp macro="" textlink="">
      <xdr:nvSpPr>
        <xdr:cNvPr id="88" name="テキスト ボックス 87"/>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89" name="円/楕円 88"/>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0" name="テキスト ボックス 89"/>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114300</xdr:rowOff>
    </xdr:from>
    <xdr:to>
      <xdr:col>1</xdr:col>
      <xdr:colOff>676275</xdr:colOff>
      <xdr:row>42</xdr:row>
      <xdr:rowOff>44450</xdr:rowOff>
    </xdr:to>
    <xdr:sp macro="" textlink="">
      <xdr:nvSpPr>
        <xdr:cNvPr id="91" name="円/楕円 90"/>
        <xdr:cNvSpPr/>
      </xdr:nvSpPr>
      <xdr:spPr>
        <a:xfrm>
          <a:off x="1270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29227</xdr:rowOff>
    </xdr:from>
    <xdr:ext cx="762000" cy="259045"/>
    <xdr:sp macro="" textlink="">
      <xdr:nvSpPr>
        <xdr:cNvPr id="92" name="テキスト ボックス 91"/>
        <xdr:cNvSpPr txBox="1"/>
      </xdr:nvSpPr>
      <xdr:spPr>
        <a:xfrm>
          <a:off x="939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行財政改革プラン（平成</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年度）及び行政・財政改革方針（平成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年度）に基づき、事務事業の不断の見直しを行っており、比率は減少傾向にあります。</a:t>
          </a:r>
        </a:p>
        <a:p>
          <a:pPr rtl="0"/>
          <a:r>
            <a:rPr lang="ja-JP" altLang="en-US" sz="1300" b="0" i="0" baseline="0">
              <a:solidFill>
                <a:schemeClr val="dk1"/>
              </a:solidFill>
              <a:effectLst/>
              <a:latin typeface="+mn-lt"/>
              <a:ea typeface="+mn-ea"/>
              <a:cs typeface="+mn-cs"/>
            </a:rPr>
            <a:t>　今後も継続的に事務事業を点検する仕組みのもとに、積極的な事務事業の見直しに努めていきます。</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6" name="テキスト ボックス 105"/>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8" name="テキスト ボックス 107"/>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2" name="テキスト ボックス 111"/>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4" name="テキスト ボックス 113"/>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22</xdr:row>
      <xdr:rowOff>50800</xdr:rowOff>
    </xdr:to>
    <xdr:cxnSp macro="">
      <xdr:nvCxnSpPr>
        <xdr:cNvPr id="118" name="直線コネクタ 117"/>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22877</xdr:rowOff>
    </xdr:from>
    <xdr:ext cx="762000" cy="259045"/>
    <xdr:sp macro="" textlink="">
      <xdr:nvSpPr>
        <xdr:cNvPr id="119"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22</xdr:row>
      <xdr:rowOff>50800</xdr:rowOff>
    </xdr:from>
    <xdr:to>
      <xdr:col>24</xdr:col>
      <xdr:colOff>111125</xdr:colOff>
      <xdr:row>22</xdr:row>
      <xdr:rowOff>50800</xdr:rowOff>
    </xdr:to>
    <xdr:cxnSp macro="">
      <xdr:nvCxnSpPr>
        <xdr:cNvPr id="120" name="直線コネクタ 119"/>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1"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2" name="直線コネクタ 121"/>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50800</xdr:rowOff>
    </xdr:from>
    <xdr:to>
      <xdr:col>24</xdr:col>
      <xdr:colOff>22225</xdr:colOff>
      <xdr:row>15</xdr:row>
      <xdr:rowOff>31750</xdr:rowOff>
    </xdr:to>
    <xdr:cxnSp macro="">
      <xdr:nvCxnSpPr>
        <xdr:cNvPr id="123" name="直線コネクタ 122"/>
        <xdr:cNvCxnSpPr/>
      </xdr:nvCxnSpPr>
      <xdr:spPr>
        <a:xfrm flipV="1">
          <a:off x="15671800" y="245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4"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5" name="フローチャート : 判断 124"/>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31750</xdr:rowOff>
    </xdr:from>
    <xdr:to>
      <xdr:col>22</xdr:col>
      <xdr:colOff>555625</xdr:colOff>
      <xdr:row>15</xdr:row>
      <xdr:rowOff>107950</xdr:rowOff>
    </xdr:to>
    <xdr:cxnSp macro="">
      <xdr:nvCxnSpPr>
        <xdr:cNvPr id="126" name="直線コネクタ 125"/>
        <xdr:cNvCxnSpPr/>
      </xdr:nvCxnSpPr>
      <xdr:spPr>
        <a:xfrm flipV="1">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7" name="フローチャート :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8" name="テキスト ボックス 12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107950</xdr:rowOff>
    </xdr:from>
    <xdr:to>
      <xdr:col>21</xdr:col>
      <xdr:colOff>352425</xdr:colOff>
      <xdr:row>16</xdr:row>
      <xdr:rowOff>12700</xdr:rowOff>
    </xdr:to>
    <xdr:cxnSp macro="">
      <xdr:nvCxnSpPr>
        <xdr:cNvPr id="129" name="直線コネクタ 128"/>
        <xdr:cNvCxnSpPr/>
      </xdr:nvCxnSpPr>
      <xdr:spPr>
        <a:xfrm flipV="1">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38100</xdr:rowOff>
    </xdr:from>
    <xdr:to>
      <xdr:col>21</xdr:col>
      <xdr:colOff>403225</xdr:colOff>
      <xdr:row>16</xdr:row>
      <xdr:rowOff>139700</xdr:rowOff>
    </xdr:to>
    <xdr:sp macro="" textlink="">
      <xdr:nvSpPr>
        <xdr:cNvPr id="130" name="フローチャート : 判断 129"/>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124477</xdr:rowOff>
    </xdr:from>
    <xdr:ext cx="762000" cy="259045"/>
    <xdr:sp macro="" textlink="">
      <xdr:nvSpPr>
        <xdr:cNvPr id="131" name="テキスト ボックス 13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2" name="直線コネクタ 131"/>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114300</xdr:rowOff>
    </xdr:from>
    <xdr:to>
      <xdr:col>20</xdr:col>
      <xdr:colOff>200025</xdr:colOff>
      <xdr:row>17</xdr:row>
      <xdr:rowOff>44450</xdr:rowOff>
    </xdr:to>
    <xdr:sp macro="" textlink="">
      <xdr:nvSpPr>
        <xdr:cNvPr id="133" name="フローチャート : 判断 132"/>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29227</xdr:rowOff>
    </xdr:from>
    <xdr:ext cx="762000" cy="259045"/>
    <xdr:sp macro="" textlink="">
      <xdr:nvSpPr>
        <xdr:cNvPr id="134" name="テキスト ボックス 133"/>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95250</xdr:rowOff>
    </xdr:from>
    <xdr:to>
      <xdr:col>18</xdr:col>
      <xdr:colOff>682625</xdr:colOff>
      <xdr:row>18</xdr:row>
      <xdr:rowOff>25400</xdr:rowOff>
    </xdr:to>
    <xdr:sp macro="" textlink="">
      <xdr:nvSpPr>
        <xdr:cNvPr id="135" name="フローチャート : 判断 134"/>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10177</xdr:rowOff>
    </xdr:from>
    <xdr:ext cx="762000" cy="259045"/>
    <xdr:sp macro="" textlink="">
      <xdr:nvSpPr>
        <xdr:cNvPr id="136" name="テキスト ボックス 135"/>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0</xdr:rowOff>
    </xdr:from>
    <xdr:to>
      <xdr:col>24</xdr:col>
      <xdr:colOff>73025</xdr:colOff>
      <xdr:row>14</xdr:row>
      <xdr:rowOff>101600</xdr:rowOff>
    </xdr:to>
    <xdr:sp macro="" textlink="">
      <xdr:nvSpPr>
        <xdr:cNvPr id="142" name="円/楕円 141"/>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80027</xdr:rowOff>
    </xdr:from>
    <xdr:ext cx="762000" cy="259045"/>
    <xdr:sp macro="" textlink="">
      <xdr:nvSpPr>
        <xdr:cNvPr id="143"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144" name="円/楕円 143"/>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92727</xdr:rowOff>
    </xdr:from>
    <xdr:ext cx="736600" cy="259045"/>
    <xdr:sp macro="" textlink="">
      <xdr:nvSpPr>
        <xdr:cNvPr id="145" name="テキスト ボックス 144"/>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57150</xdr:rowOff>
    </xdr:from>
    <xdr:to>
      <xdr:col>21</xdr:col>
      <xdr:colOff>403225</xdr:colOff>
      <xdr:row>15</xdr:row>
      <xdr:rowOff>158750</xdr:rowOff>
    </xdr:to>
    <xdr:sp macro="" textlink="">
      <xdr:nvSpPr>
        <xdr:cNvPr id="146" name="円/楕円 145"/>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168927</xdr:rowOff>
    </xdr:from>
    <xdr:ext cx="762000" cy="259045"/>
    <xdr:sp macro="" textlink="">
      <xdr:nvSpPr>
        <xdr:cNvPr id="147" name="テキスト ボックス 146"/>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8" name="円/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9" name="テキスト ボックス 14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50" name="円/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精神医療費や特定疾患医療費などにより比率が増加していましたが、平成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年度以降は、障害児施設給付費・措置費や未熟児医療給付金などの減により、比率は減少に転じています。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79" name="直線コネクタ 178"/>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1" name="直線コネクタ 18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2"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3" name="直線コネクタ 182"/>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15422</xdr:rowOff>
    </xdr:to>
    <xdr:cxnSp macro="">
      <xdr:nvCxnSpPr>
        <xdr:cNvPr id="184" name="直線コネクタ 183"/>
        <xdr:cNvCxnSpPr/>
      </xdr:nvCxnSpPr>
      <xdr:spPr>
        <a:xfrm flipV="1">
          <a:off x="3987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108149</xdr:rowOff>
    </xdr:from>
    <xdr:ext cx="762000" cy="259045"/>
    <xdr:sp macro="" textlink="">
      <xdr:nvSpPr>
        <xdr:cNvPr id="185"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6" name="フローチャート : 判断 185"/>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124278</xdr:rowOff>
    </xdr:to>
    <xdr:cxnSp macro="">
      <xdr:nvCxnSpPr>
        <xdr:cNvPr id="187" name="直線コネクタ 186"/>
        <xdr:cNvCxnSpPr/>
      </xdr:nvCxnSpPr>
      <xdr:spPr>
        <a:xfrm flipV="1">
          <a:off x="3098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8" name="フローチャート : 判断 187"/>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9" name="テキスト ボックス 188"/>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124278</xdr:rowOff>
    </xdr:to>
    <xdr:cxnSp macro="">
      <xdr:nvCxnSpPr>
        <xdr:cNvPr id="190" name="直線コネクタ 189"/>
        <xdr:cNvCxnSpPr/>
      </xdr:nvCxnSpPr>
      <xdr:spPr>
        <a:xfrm>
          <a:off x="2209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1" name="フローチャート : 判断 190"/>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192" name="テキスト ボックス 19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57</xdr:row>
      <xdr:rowOff>15422</xdr:rowOff>
    </xdr:to>
    <xdr:cxnSp macro="">
      <xdr:nvCxnSpPr>
        <xdr:cNvPr id="193" name="直線コネクタ 192"/>
        <xdr:cNvCxnSpPr/>
      </xdr:nvCxnSpPr>
      <xdr:spPr>
        <a:xfrm>
          <a:off x="1320800" y="94615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5" name="テキスト ボックス 194"/>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196" name="フローチャート : 判断 19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197" name="テキスト ボックス 19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5" name="円/楕円 204"/>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06" name="テキスト ボックス 205"/>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07" name="円/楕円 206"/>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13805</xdr:rowOff>
    </xdr:from>
    <xdr:ext cx="762000" cy="259045"/>
    <xdr:sp macro="" textlink="">
      <xdr:nvSpPr>
        <xdr:cNvPr id="208" name="テキスト ボックス 207"/>
        <xdr:cNvSpPr txBox="1"/>
      </xdr:nvSpPr>
      <xdr:spPr>
        <a:xfrm>
          <a:off x="2717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09" name="円/楕円 208"/>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76399</xdr:rowOff>
    </xdr:from>
    <xdr:ext cx="762000" cy="259045"/>
    <xdr:sp macro="" textlink="">
      <xdr:nvSpPr>
        <xdr:cNvPr id="210" name="テキスト ボックス 209"/>
        <xdr:cNvSpPr txBox="1"/>
      </xdr:nvSpPr>
      <xdr:spPr>
        <a:xfrm>
          <a:off x="1828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1" name="円/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本経費に含まれる維持補修費に充当した一般財源は、県有施設の老朽化に伴い、この５年間で約</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億円増加し、比率も増加傾向となっています。</a:t>
          </a:r>
        </a:p>
        <a:p>
          <a:pPr rtl="0"/>
          <a:r>
            <a:rPr lang="ja-JP" altLang="en-US" sz="1300" b="0" i="0" baseline="0">
              <a:solidFill>
                <a:schemeClr val="dk1"/>
              </a:solidFill>
              <a:effectLst/>
              <a:latin typeface="+mn-lt"/>
              <a:ea typeface="+mn-ea"/>
              <a:cs typeface="+mn-cs"/>
            </a:rPr>
            <a:t>　今後も同様の傾向が続くと見込まれますが、公共施設等総合管理計画の策定・運用などにより、施設の適切な管理に努め、経費の縮減に努めていきます</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6" name="テキスト ボックス 225"/>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8" name="テキスト ボックス 227"/>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0" name="テキスト ボックス 229"/>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2" name="テキスト ボックス 231"/>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4" name="テキスト ボックス 233"/>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165100</xdr:rowOff>
    </xdr:from>
    <xdr:to>
      <xdr:col>24</xdr:col>
      <xdr:colOff>22225</xdr:colOff>
      <xdr:row>61</xdr:row>
      <xdr:rowOff>146050</xdr:rowOff>
    </xdr:to>
    <xdr:cxnSp macro="">
      <xdr:nvCxnSpPr>
        <xdr:cNvPr id="238" name="直線コネクタ 237"/>
        <xdr:cNvCxnSpPr/>
      </xdr:nvCxnSpPr>
      <xdr:spPr>
        <a:xfrm flipV="1">
          <a:off x="16510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9"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0" name="直線コネクタ 239"/>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80027</xdr:rowOff>
    </xdr:from>
    <xdr:ext cx="762000" cy="259045"/>
    <xdr:sp macro="" textlink="">
      <xdr:nvSpPr>
        <xdr:cNvPr id="24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52</xdr:row>
      <xdr:rowOff>165100</xdr:rowOff>
    </xdr:from>
    <xdr:to>
      <xdr:col>24</xdr:col>
      <xdr:colOff>111125</xdr:colOff>
      <xdr:row>52</xdr:row>
      <xdr:rowOff>165100</xdr:rowOff>
    </xdr:to>
    <xdr:cxnSp macro="">
      <xdr:nvCxnSpPr>
        <xdr:cNvPr id="242" name="直線コネクタ 24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152400</xdr:rowOff>
    </xdr:from>
    <xdr:to>
      <xdr:col>24</xdr:col>
      <xdr:colOff>22225</xdr:colOff>
      <xdr:row>61</xdr:row>
      <xdr:rowOff>19050</xdr:rowOff>
    </xdr:to>
    <xdr:cxnSp macro="">
      <xdr:nvCxnSpPr>
        <xdr:cNvPr id="243" name="直線コネクタ 242"/>
        <xdr:cNvCxnSpPr/>
      </xdr:nvCxnSpPr>
      <xdr:spPr>
        <a:xfrm>
          <a:off x="15671800" y="10096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80027</xdr:rowOff>
    </xdr:from>
    <xdr:ext cx="762000" cy="259045"/>
    <xdr:sp macro="" textlink="">
      <xdr:nvSpPr>
        <xdr:cNvPr id="24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63500</xdr:rowOff>
    </xdr:from>
    <xdr:to>
      <xdr:col>24</xdr:col>
      <xdr:colOff>73025</xdr:colOff>
      <xdr:row>56</xdr:row>
      <xdr:rowOff>165100</xdr:rowOff>
    </xdr:to>
    <xdr:sp macro="" textlink="">
      <xdr:nvSpPr>
        <xdr:cNvPr id="245" name="フローチャート : 判断 24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25400</xdr:rowOff>
    </xdr:from>
    <xdr:to>
      <xdr:col>22</xdr:col>
      <xdr:colOff>555625</xdr:colOff>
      <xdr:row>58</xdr:row>
      <xdr:rowOff>152400</xdr:rowOff>
    </xdr:to>
    <xdr:cxnSp macro="">
      <xdr:nvCxnSpPr>
        <xdr:cNvPr id="246" name="直線コネクタ 245"/>
        <xdr:cNvCxnSpPr/>
      </xdr:nvCxnSpPr>
      <xdr:spPr>
        <a:xfrm>
          <a:off x="14782800" y="996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7" name="フローチャート : 判断 24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8" name="テキスト ボックス 247"/>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158750</xdr:rowOff>
    </xdr:from>
    <xdr:to>
      <xdr:col>21</xdr:col>
      <xdr:colOff>352425</xdr:colOff>
      <xdr:row>58</xdr:row>
      <xdr:rowOff>25400</xdr:rowOff>
    </xdr:to>
    <xdr:cxnSp macro="">
      <xdr:nvCxnSpPr>
        <xdr:cNvPr id="249" name="直線コネクタ 248"/>
        <xdr:cNvCxnSpPr/>
      </xdr:nvCxnSpPr>
      <xdr:spPr>
        <a:xfrm>
          <a:off x="13893800" y="9588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25400</xdr:rowOff>
    </xdr:from>
    <xdr:to>
      <xdr:col>21</xdr:col>
      <xdr:colOff>403225</xdr:colOff>
      <xdr:row>54</xdr:row>
      <xdr:rowOff>127000</xdr:rowOff>
    </xdr:to>
    <xdr:sp macro="" textlink="">
      <xdr:nvSpPr>
        <xdr:cNvPr id="250" name="フローチャート : 判断 249"/>
        <xdr:cNvSpPr/>
      </xdr:nvSpPr>
      <xdr:spPr>
        <a:xfrm>
          <a:off x="14732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137177</xdr:rowOff>
    </xdr:from>
    <xdr:ext cx="762000" cy="259045"/>
    <xdr:sp macro="" textlink="">
      <xdr:nvSpPr>
        <xdr:cNvPr id="251" name="テキスト ボックス 250"/>
        <xdr:cNvSpPr txBox="1"/>
      </xdr:nvSpPr>
      <xdr:spPr>
        <a:xfrm>
          <a:off x="14401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158750</xdr:rowOff>
    </xdr:from>
    <xdr:to>
      <xdr:col>20</xdr:col>
      <xdr:colOff>149225</xdr:colOff>
      <xdr:row>56</xdr:row>
      <xdr:rowOff>114300</xdr:rowOff>
    </xdr:to>
    <xdr:cxnSp macro="">
      <xdr:nvCxnSpPr>
        <xdr:cNvPr id="252" name="直線コネクタ 251"/>
        <xdr:cNvCxnSpPr/>
      </xdr:nvCxnSpPr>
      <xdr:spPr>
        <a:xfrm flipV="1">
          <a:off x="13004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107950</xdr:rowOff>
    </xdr:from>
    <xdr:to>
      <xdr:col>20</xdr:col>
      <xdr:colOff>200025</xdr:colOff>
      <xdr:row>56</xdr:row>
      <xdr:rowOff>38100</xdr:rowOff>
    </xdr:to>
    <xdr:sp macro="" textlink="">
      <xdr:nvSpPr>
        <xdr:cNvPr id="253" name="フローチャート : 判断 252"/>
        <xdr:cNvSpPr/>
      </xdr:nvSpPr>
      <xdr:spPr>
        <a:xfrm>
          <a:off x="13843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48277</xdr:rowOff>
    </xdr:from>
    <xdr:ext cx="762000" cy="259045"/>
    <xdr:sp macro="" textlink="">
      <xdr:nvSpPr>
        <xdr:cNvPr id="254" name="テキスト ボックス 253"/>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55" name="フローチャート : 判断 254"/>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56" name="テキスト ボックス 25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60</xdr:row>
      <xdr:rowOff>139700</xdr:rowOff>
    </xdr:from>
    <xdr:to>
      <xdr:col>24</xdr:col>
      <xdr:colOff>73025</xdr:colOff>
      <xdr:row>61</xdr:row>
      <xdr:rowOff>69850</xdr:rowOff>
    </xdr:to>
    <xdr:sp macro="" textlink="">
      <xdr:nvSpPr>
        <xdr:cNvPr id="262" name="円/楕円 261"/>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111777</xdr:rowOff>
    </xdr:from>
    <xdr:ext cx="762000" cy="259045"/>
    <xdr:sp macro="" textlink="">
      <xdr:nvSpPr>
        <xdr:cNvPr id="263"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101600</xdr:rowOff>
    </xdr:from>
    <xdr:to>
      <xdr:col>22</xdr:col>
      <xdr:colOff>606425</xdr:colOff>
      <xdr:row>59</xdr:row>
      <xdr:rowOff>31750</xdr:rowOff>
    </xdr:to>
    <xdr:sp macro="" textlink="">
      <xdr:nvSpPr>
        <xdr:cNvPr id="264" name="円/楕円 26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16527</xdr:rowOff>
    </xdr:from>
    <xdr:ext cx="736600" cy="259045"/>
    <xdr:sp macro="" textlink="">
      <xdr:nvSpPr>
        <xdr:cNvPr id="265" name="テキスト ボックス 26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146050</xdr:rowOff>
    </xdr:from>
    <xdr:to>
      <xdr:col>21</xdr:col>
      <xdr:colOff>403225</xdr:colOff>
      <xdr:row>58</xdr:row>
      <xdr:rowOff>76200</xdr:rowOff>
    </xdr:to>
    <xdr:sp macro="" textlink="">
      <xdr:nvSpPr>
        <xdr:cNvPr id="266" name="円/楕円 265"/>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60977</xdr:rowOff>
    </xdr:from>
    <xdr:ext cx="762000" cy="259045"/>
    <xdr:sp macro="" textlink="">
      <xdr:nvSpPr>
        <xdr:cNvPr id="267" name="テキスト ボックス 266"/>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107950</xdr:rowOff>
    </xdr:from>
    <xdr:to>
      <xdr:col>20</xdr:col>
      <xdr:colOff>200025</xdr:colOff>
      <xdr:row>56</xdr:row>
      <xdr:rowOff>38100</xdr:rowOff>
    </xdr:to>
    <xdr:sp macro="" textlink="">
      <xdr:nvSpPr>
        <xdr:cNvPr id="268" name="円/楕円 267"/>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22877</xdr:rowOff>
    </xdr:from>
    <xdr:ext cx="762000" cy="259045"/>
    <xdr:sp macro="" textlink="">
      <xdr:nvSpPr>
        <xdr:cNvPr id="269" name="テキスト ボックス 268"/>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63500</xdr:rowOff>
    </xdr:from>
    <xdr:to>
      <xdr:col>18</xdr:col>
      <xdr:colOff>682625</xdr:colOff>
      <xdr:row>56</xdr:row>
      <xdr:rowOff>165100</xdr:rowOff>
    </xdr:to>
    <xdr:sp macro="" textlink="">
      <xdr:nvSpPr>
        <xdr:cNvPr id="270" name="円/楕円 269"/>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149877</xdr:rowOff>
    </xdr:from>
    <xdr:ext cx="762000" cy="259045"/>
    <xdr:sp macro="" textlink="">
      <xdr:nvSpPr>
        <xdr:cNvPr id="271" name="テキスト ボックス 270"/>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国民健康保険における県調整交付金や介護給付費負担金など社会保障関係費の増加により、補助費等に充当した一般財源はこの５年間に約</a:t>
          </a:r>
          <a:r>
            <a:rPr lang="en-US" altLang="ja-JP" sz="1300" b="0" i="0" baseline="0">
              <a:solidFill>
                <a:schemeClr val="dk1"/>
              </a:solidFill>
              <a:effectLst/>
              <a:latin typeface="+mn-lt"/>
              <a:ea typeface="+mn-ea"/>
              <a:cs typeface="+mn-cs"/>
            </a:rPr>
            <a:t>130</a:t>
          </a:r>
          <a:r>
            <a:rPr lang="ja-JP" altLang="en-US" sz="1300" b="0" i="0" baseline="0">
              <a:solidFill>
                <a:schemeClr val="dk1"/>
              </a:solidFill>
              <a:effectLst/>
              <a:latin typeface="+mn-lt"/>
              <a:ea typeface="+mn-ea"/>
              <a:cs typeface="+mn-cs"/>
            </a:rPr>
            <a:t>億円増加し、比率も増加傾向となっています。</a:t>
          </a:r>
        </a:p>
        <a:p>
          <a:pPr rtl="0"/>
          <a:r>
            <a:rPr lang="ja-JP" altLang="en-US" sz="1300" b="0" i="0" baseline="0">
              <a:solidFill>
                <a:schemeClr val="dk1"/>
              </a:solidFill>
              <a:effectLst/>
              <a:latin typeface="+mn-lt"/>
              <a:ea typeface="+mn-ea"/>
              <a:cs typeface="+mn-cs"/>
            </a:rPr>
            <a:t>　今後も同様の傾向が続くと見込まれますが、健康増進や介護予防等の取り組みを進め、経費の縮減に努めていきます。</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36</xdr:row>
      <xdr:rowOff>165100</xdr:rowOff>
    </xdr:from>
    <xdr:to>
      <xdr:col>24</xdr:col>
      <xdr:colOff>22225</xdr:colOff>
      <xdr:row>40</xdr:row>
      <xdr:rowOff>107950</xdr:rowOff>
    </xdr:to>
    <xdr:cxnSp macro="">
      <xdr:nvCxnSpPr>
        <xdr:cNvPr id="297" name="直線コネクタ 296"/>
        <xdr:cNvCxnSpPr/>
      </xdr:nvCxnSpPr>
      <xdr:spPr>
        <a:xfrm flipV="1">
          <a:off x="16510000" y="6337300"/>
          <a:ext cx="0" cy="62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80027</xdr:rowOff>
    </xdr:from>
    <xdr:ext cx="762000" cy="259045"/>
    <xdr:sp macro="" textlink="">
      <xdr:nvSpPr>
        <xdr:cNvPr id="298"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40</xdr:row>
      <xdr:rowOff>107950</xdr:rowOff>
    </xdr:from>
    <xdr:to>
      <xdr:col>24</xdr:col>
      <xdr:colOff>111125</xdr:colOff>
      <xdr:row>40</xdr:row>
      <xdr:rowOff>107950</xdr:rowOff>
    </xdr:to>
    <xdr:cxnSp macro="">
      <xdr:nvCxnSpPr>
        <xdr:cNvPr id="299" name="直線コネクタ 298"/>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80027</xdr:rowOff>
    </xdr:from>
    <xdr:ext cx="762000" cy="259045"/>
    <xdr:sp macro="" textlink="">
      <xdr:nvSpPr>
        <xdr:cNvPr id="300" name="補助費等最大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36</xdr:row>
      <xdr:rowOff>165100</xdr:rowOff>
    </xdr:from>
    <xdr:to>
      <xdr:col>24</xdr:col>
      <xdr:colOff>111125</xdr:colOff>
      <xdr:row>36</xdr:row>
      <xdr:rowOff>165100</xdr:rowOff>
    </xdr:to>
    <xdr:cxnSp macro="">
      <xdr:nvCxnSpPr>
        <xdr:cNvPr id="301" name="直線コネクタ 300"/>
        <xdr:cNvCxnSpPr/>
      </xdr:nvCxnSpPr>
      <xdr:spPr>
        <a:xfrm>
          <a:off x="16421100" y="633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88900</xdr:rowOff>
    </xdr:from>
    <xdr:to>
      <xdr:col>24</xdr:col>
      <xdr:colOff>22225</xdr:colOff>
      <xdr:row>36</xdr:row>
      <xdr:rowOff>165100</xdr:rowOff>
    </xdr:to>
    <xdr:cxnSp macro="">
      <xdr:nvCxnSpPr>
        <xdr:cNvPr id="302" name="直線コネクタ 301"/>
        <xdr:cNvCxnSpPr/>
      </xdr:nvCxnSpPr>
      <xdr:spPr>
        <a:xfrm>
          <a:off x="15671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67327</xdr:rowOff>
    </xdr:from>
    <xdr:ext cx="762000" cy="259045"/>
    <xdr:sp macro="" textlink="">
      <xdr:nvSpPr>
        <xdr:cNvPr id="303" name="補助費等平均値テキスト"/>
        <xdr:cNvSpPr txBox="1"/>
      </xdr:nvSpPr>
      <xdr:spPr>
        <a:xfrm>
          <a:off x="16598900" y="658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95250</xdr:rowOff>
    </xdr:from>
    <xdr:to>
      <xdr:col>24</xdr:col>
      <xdr:colOff>73025</xdr:colOff>
      <xdr:row>39</xdr:row>
      <xdr:rowOff>25400</xdr:rowOff>
    </xdr:to>
    <xdr:sp macro="" textlink="">
      <xdr:nvSpPr>
        <xdr:cNvPr id="304" name="フローチャート : 判断 303"/>
        <xdr:cNvSpPr/>
      </xdr:nvSpPr>
      <xdr:spPr>
        <a:xfrm>
          <a:off x="16459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50800</xdr:rowOff>
    </xdr:from>
    <xdr:to>
      <xdr:col>22</xdr:col>
      <xdr:colOff>555625</xdr:colOff>
      <xdr:row>36</xdr:row>
      <xdr:rowOff>88900</xdr:rowOff>
    </xdr:to>
    <xdr:cxnSp macro="">
      <xdr:nvCxnSpPr>
        <xdr:cNvPr id="305" name="直線コネクタ 304"/>
        <xdr:cNvCxnSpPr/>
      </xdr:nvCxnSpPr>
      <xdr:spPr>
        <a:xfrm>
          <a:off x="14782800" y="6051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306" name="フローチャート : 判断 305"/>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105427</xdr:rowOff>
    </xdr:from>
    <xdr:ext cx="736600" cy="259045"/>
    <xdr:sp macro="" textlink="">
      <xdr:nvSpPr>
        <xdr:cNvPr id="307" name="テキスト ボックス 306"/>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69850</xdr:rowOff>
    </xdr:from>
    <xdr:to>
      <xdr:col>21</xdr:col>
      <xdr:colOff>352425</xdr:colOff>
      <xdr:row>35</xdr:row>
      <xdr:rowOff>50800</xdr:rowOff>
    </xdr:to>
    <xdr:cxnSp macro="">
      <xdr:nvCxnSpPr>
        <xdr:cNvPr id="308" name="直線コネクタ 307"/>
        <xdr:cNvCxnSpPr/>
      </xdr:nvCxnSpPr>
      <xdr:spPr>
        <a:xfrm>
          <a:off x="13893800" y="589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152400</xdr:rowOff>
    </xdr:from>
    <xdr:to>
      <xdr:col>21</xdr:col>
      <xdr:colOff>403225</xdr:colOff>
      <xdr:row>37</xdr:row>
      <xdr:rowOff>82550</xdr:rowOff>
    </xdr:to>
    <xdr:sp macro="" textlink="">
      <xdr:nvSpPr>
        <xdr:cNvPr id="309" name="フローチャート : 判断 308"/>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67327</xdr:rowOff>
    </xdr:from>
    <xdr:ext cx="762000" cy="259045"/>
    <xdr:sp macro="" textlink="">
      <xdr:nvSpPr>
        <xdr:cNvPr id="310" name="テキスト ボックス 309"/>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69850</xdr:rowOff>
    </xdr:from>
    <xdr:to>
      <xdr:col>20</xdr:col>
      <xdr:colOff>149225</xdr:colOff>
      <xdr:row>34</xdr:row>
      <xdr:rowOff>165100</xdr:rowOff>
    </xdr:to>
    <xdr:cxnSp macro="">
      <xdr:nvCxnSpPr>
        <xdr:cNvPr id="311" name="直線コネクタ 310"/>
        <xdr:cNvCxnSpPr/>
      </xdr:nvCxnSpPr>
      <xdr:spPr>
        <a:xfrm flipV="1">
          <a:off x="13004800" y="589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114300</xdr:rowOff>
    </xdr:from>
    <xdr:to>
      <xdr:col>20</xdr:col>
      <xdr:colOff>200025</xdr:colOff>
      <xdr:row>35</xdr:row>
      <xdr:rowOff>44450</xdr:rowOff>
    </xdr:to>
    <xdr:sp macro="" textlink="">
      <xdr:nvSpPr>
        <xdr:cNvPr id="312" name="フローチャート : 判断 311"/>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29227</xdr:rowOff>
    </xdr:from>
    <xdr:ext cx="762000" cy="259045"/>
    <xdr:sp macro="" textlink="">
      <xdr:nvSpPr>
        <xdr:cNvPr id="313" name="テキスト ボックス 31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14" name="フローチャート : 判断 313"/>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124477</xdr:rowOff>
    </xdr:from>
    <xdr:ext cx="762000" cy="259045"/>
    <xdr:sp macro="" textlink="">
      <xdr:nvSpPr>
        <xdr:cNvPr id="315" name="テキスト ボックス 314"/>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114300</xdr:rowOff>
    </xdr:from>
    <xdr:to>
      <xdr:col>24</xdr:col>
      <xdr:colOff>73025</xdr:colOff>
      <xdr:row>37</xdr:row>
      <xdr:rowOff>44450</xdr:rowOff>
    </xdr:to>
    <xdr:sp macro="" textlink="">
      <xdr:nvSpPr>
        <xdr:cNvPr id="321" name="円/楕円 32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22877</xdr:rowOff>
    </xdr:from>
    <xdr:ext cx="762000" cy="259045"/>
    <xdr:sp macro="" textlink="">
      <xdr:nvSpPr>
        <xdr:cNvPr id="322"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38100</xdr:rowOff>
    </xdr:from>
    <xdr:to>
      <xdr:col>22</xdr:col>
      <xdr:colOff>606425</xdr:colOff>
      <xdr:row>36</xdr:row>
      <xdr:rowOff>139700</xdr:rowOff>
    </xdr:to>
    <xdr:sp macro="" textlink="">
      <xdr:nvSpPr>
        <xdr:cNvPr id="323" name="円/楕円 32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24" name="テキスト ボックス 32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0</xdr:rowOff>
    </xdr:from>
    <xdr:to>
      <xdr:col>21</xdr:col>
      <xdr:colOff>403225</xdr:colOff>
      <xdr:row>35</xdr:row>
      <xdr:rowOff>101600</xdr:rowOff>
    </xdr:to>
    <xdr:sp macro="" textlink="">
      <xdr:nvSpPr>
        <xdr:cNvPr id="325" name="円/楕円 324"/>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111777</xdr:rowOff>
    </xdr:from>
    <xdr:ext cx="762000" cy="259045"/>
    <xdr:sp macro="" textlink="">
      <xdr:nvSpPr>
        <xdr:cNvPr id="326" name="テキスト ボックス 325"/>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19050</xdr:rowOff>
    </xdr:from>
    <xdr:to>
      <xdr:col>20</xdr:col>
      <xdr:colOff>200025</xdr:colOff>
      <xdr:row>34</xdr:row>
      <xdr:rowOff>120650</xdr:rowOff>
    </xdr:to>
    <xdr:sp macro="" textlink="">
      <xdr:nvSpPr>
        <xdr:cNvPr id="327" name="円/楕円 326"/>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130827</xdr:rowOff>
    </xdr:from>
    <xdr:ext cx="762000" cy="259045"/>
    <xdr:sp macro="" textlink="">
      <xdr:nvSpPr>
        <xdr:cNvPr id="328" name="テキスト ボックス 327"/>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29" name="円/楕円 32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54627</xdr:rowOff>
    </xdr:from>
    <xdr:ext cx="762000" cy="259045"/>
    <xdr:sp macro="" textlink="">
      <xdr:nvSpPr>
        <xdr:cNvPr id="330" name="テキスト ボックス 32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依然として高い水準にある公債費の縮減に向け、行財政改革プラン（平成</a:t>
          </a:r>
          <a:r>
            <a:rPr kumimoji="1" lang="en-US" altLang="ja-JP" sz="1300">
              <a:latin typeface="ＭＳ Ｐゴシック"/>
            </a:rPr>
            <a:t>19</a:t>
          </a:r>
          <a:r>
            <a:rPr kumimoji="1" lang="ja-JP" altLang="en-US" sz="1300">
              <a:latin typeface="ＭＳ Ｐゴシック"/>
            </a:rPr>
            <a:t>年度～平成</a:t>
          </a:r>
          <a:r>
            <a:rPr kumimoji="1" lang="en-US" altLang="ja-JP" sz="1300">
              <a:latin typeface="ＭＳ Ｐゴシック"/>
            </a:rPr>
            <a:t>23</a:t>
          </a:r>
          <a:r>
            <a:rPr kumimoji="1" lang="ja-JP" altLang="en-US" sz="1300">
              <a:latin typeface="ＭＳ Ｐゴシック"/>
            </a:rPr>
            <a:t>年度）及び行政・財政改革方針（平成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年度）に基づき、県債発行の抑制や元金償還の平準化、利子負担の軽減などに中長期的に取り組んでいるため、比率は概ね横ばいとなっています。</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年度の当初予算においても県債発行額を前年度当初予算未満に抑制しており、今後も公債費縮減に努めていきます。</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50800</xdr:rowOff>
    </xdr:from>
    <xdr:to>
      <xdr:col>7</xdr:col>
      <xdr:colOff>15875</xdr:colOff>
      <xdr:row>81</xdr:row>
      <xdr:rowOff>146050</xdr:rowOff>
    </xdr:to>
    <xdr:cxnSp macro="">
      <xdr:nvCxnSpPr>
        <xdr:cNvPr id="356" name="直線コネクタ 355"/>
        <xdr:cNvCxnSpPr/>
      </xdr:nvCxnSpPr>
      <xdr:spPr>
        <a:xfrm flipV="1">
          <a:off x="4826000" y="12566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5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58" name="直線コネクタ 35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137177</xdr:rowOff>
    </xdr:from>
    <xdr:ext cx="762000" cy="259045"/>
    <xdr:sp macro="" textlink="">
      <xdr:nvSpPr>
        <xdr:cNvPr id="359"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73</xdr:row>
      <xdr:rowOff>50800</xdr:rowOff>
    </xdr:from>
    <xdr:to>
      <xdr:col>7</xdr:col>
      <xdr:colOff>104775</xdr:colOff>
      <xdr:row>73</xdr:row>
      <xdr:rowOff>50800</xdr:rowOff>
    </xdr:to>
    <xdr:cxnSp macro="">
      <xdr:nvCxnSpPr>
        <xdr:cNvPr id="360" name="直線コネクタ 359"/>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31750</xdr:rowOff>
    </xdr:from>
    <xdr:to>
      <xdr:col>7</xdr:col>
      <xdr:colOff>15875</xdr:colOff>
      <xdr:row>78</xdr:row>
      <xdr:rowOff>50800</xdr:rowOff>
    </xdr:to>
    <xdr:cxnSp macro="">
      <xdr:nvCxnSpPr>
        <xdr:cNvPr id="361" name="直線コネクタ 360"/>
        <xdr:cNvCxnSpPr/>
      </xdr:nvCxnSpPr>
      <xdr:spPr>
        <a:xfrm flipV="1">
          <a:off x="3987800" y="1340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16527</xdr:rowOff>
    </xdr:from>
    <xdr:ext cx="762000" cy="259045"/>
    <xdr:sp macro="" textlink="">
      <xdr:nvSpPr>
        <xdr:cNvPr id="362"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0</xdr:rowOff>
    </xdr:from>
    <xdr:to>
      <xdr:col>7</xdr:col>
      <xdr:colOff>66675</xdr:colOff>
      <xdr:row>77</xdr:row>
      <xdr:rowOff>101600</xdr:rowOff>
    </xdr:to>
    <xdr:sp macro="" textlink="">
      <xdr:nvSpPr>
        <xdr:cNvPr id="363" name="フローチャート : 判断 362"/>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165100</xdr:rowOff>
    </xdr:from>
    <xdr:to>
      <xdr:col>5</xdr:col>
      <xdr:colOff>549275</xdr:colOff>
      <xdr:row>78</xdr:row>
      <xdr:rowOff>50800</xdr:rowOff>
    </xdr:to>
    <xdr:cxnSp macro="">
      <xdr:nvCxnSpPr>
        <xdr:cNvPr id="364" name="直線コネクタ 363"/>
        <xdr:cNvCxnSpPr/>
      </xdr:nvCxnSpPr>
      <xdr:spPr>
        <a:xfrm>
          <a:off x="3098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38100</xdr:rowOff>
    </xdr:from>
    <xdr:to>
      <xdr:col>5</xdr:col>
      <xdr:colOff>600075</xdr:colOff>
      <xdr:row>77</xdr:row>
      <xdr:rowOff>139700</xdr:rowOff>
    </xdr:to>
    <xdr:sp macro="" textlink="">
      <xdr:nvSpPr>
        <xdr:cNvPr id="365" name="フローチャート : 判断 364"/>
        <xdr:cNvSpPr/>
      </xdr:nvSpPr>
      <xdr:spPr>
        <a:xfrm>
          <a:off x="3937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149877</xdr:rowOff>
    </xdr:from>
    <xdr:ext cx="736600" cy="259045"/>
    <xdr:sp macro="" textlink="">
      <xdr:nvSpPr>
        <xdr:cNvPr id="366" name="テキスト ボックス 365"/>
        <xdr:cNvSpPr txBox="1"/>
      </xdr:nvSpPr>
      <xdr:spPr>
        <a:xfrm>
          <a:off x="3606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165100</xdr:rowOff>
    </xdr:to>
    <xdr:cxnSp macro="">
      <xdr:nvCxnSpPr>
        <xdr:cNvPr id="367" name="直線コネクタ 366"/>
        <xdr:cNvCxnSpPr/>
      </xdr:nvCxnSpPr>
      <xdr:spPr>
        <a:xfrm>
          <a:off x="2209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68" name="フローチャート : 判断 367"/>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69" name="テキスト ボックス 368"/>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78</xdr:row>
      <xdr:rowOff>165100</xdr:rowOff>
    </xdr:to>
    <xdr:cxnSp macro="">
      <xdr:nvCxnSpPr>
        <xdr:cNvPr id="370" name="直線コネクタ 369"/>
        <xdr:cNvCxnSpPr/>
      </xdr:nvCxnSpPr>
      <xdr:spPr>
        <a:xfrm flipV="1">
          <a:off x="1320800" y="13233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57150</xdr:rowOff>
    </xdr:from>
    <xdr:to>
      <xdr:col>3</xdr:col>
      <xdr:colOff>193675</xdr:colOff>
      <xdr:row>78</xdr:row>
      <xdr:rowOff>158750</xdr:rowOff>
    </xdr:to>
    <xdr:sp macro="" textlink="">
      <xdr:nvSpPr>
        <xdr:cNvPr id="371" name="フローチャート : 判断 370"/>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143527</xdr:rowOff>
    </xdr:from>
    <xdr:ext cx="762000" cy="259045"/>
    <xdr:sp macro="" textlink="">
      <xdr:nvSpPr>
        <xdr:cNvPr id="372" name="テキスト ボックス 371"/>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76200</xdr:rowOff>
    </xdr:from>
    <xdr:to>
      <xdr:col>1</xdr:col>
      <xdr:colOff>676275</xdr:colOff>
      <xdr:row>80</xdr:row>
      <xdr:rowOff>6350</xdr:rowOff>
    </xdr:to>
    <xdr:sp macro="" textlink="">
      <xdr:nvSpPr>
        <xdr:cNvPr id="373" name="フローチャート : 判断 372"/>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162577</xdr:rowOff>
    </xdr:from>
    <xdr:ext cx="762000" cy="259045"/>
    <xdr:sp macro="" textlink="">
      <xdr:nvSpPr>
        <xdr:cNvPr id="374" name="テキスト ボックス 373"/>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152400</xdr:rowOff>
    </xdr:from>
    <xdr:to>
      <xdr:col>7</xdr:col>
      <xdr:colOff>66675</xdr:colOff>
      <xdr:row>78</xdr:row>
      <xdr:rowOff>82550</xdr:rowOff>
    </xdr:to>
    <xdr:sp macro="" textlink="">
      <xdr:nvSpPr>
        <xdr:cNvPr id="380" name="円/楕円 379"/>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124477</xdr:rowOff>
    </xdr:from>
    <xdr:ext cx="762000" cy="259045"/>
    <xdr:sp macro="" textlink="">
      <xdr:nvSpPr>
        <xdr:cNvPr id="381"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82" name="円/楕円 381"/>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83" name="テキスト ボックス 382"/>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114300</xdr:rowOff>
    </xdr:from>
    <xdr:to>
      <xdr:col>4</xdr:col>
      <xdr:colOff>396875</xdr:colOff>
      <xdr:row>78</xdr:row>
      <xdr:rowOff>44450</xdr:rowOff>
    </xdr:to>
    <xdr:sp macro="" textlink="">
      <xdr:nvSpPr>
        <xdr:cNvPr id="384" name="円/楕円 383"/>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29227</xdr:rowOff>
    </xdr:from>
    <xdr:ext cx="762000" cy="259045"/>
    <xdr:sp macro="" textlink="">
      <xdr:nvSpPr>
        <xdr:cNvPr id="385" name="テキスト ボックス 384"/>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6" name="円/楕円 38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7" name="テキスト ボックス 38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8" name="円/楕円 38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9" name="テキスト ボックス 388"/>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公債費以外の経費は、そのうち人件費が６割程度を占めるため、人件費の比率と同様の傾向となっています。</a:t>
          </a:r>
        </a:p>
        <a:p>
          <a:pPr rtl="0" fontAlgn="base"/>
          <a:r>
            <a:rPr lang="ja-JP" altLang="en-US" sz="1300" b="0" i="0" baseline="0">
              <a:solidFill>
                <a:schemeClr val="dk1"/>
              </a:solidFill>
              <a:effectLst/>
              <a:latin typeface="+mn-lt"/>
              <a:ea typeface="+mn-ea"/>
              <a:cs typeface="+mn-cs"/>
            </a:rPr>
            <a:t>　今後も人件費縮減の取組をはじめとする歳出削減と歳入確保の取組を一層進め、弾力的な財政構造の維持に努めていきます。</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102507</xdr:rowOff>
    </xdr:from>
    <xdr:to>
      <xdr:col>24</xdr:col>
      <xdr:colOff>22225</xdr:colOff>
      <xdr:row>82</xdr:row>
      <xdr:rowOff>45357</xdr:rowOff>
    </xdr:to>
    <xdr:cxnSp macro="">
      <xdr:nvCxnSpPr>
        <xdr:cNvPr id="417" name="直線コネクタ 416"/>
        <xdr:cNvCxnSpPr/>
      </xdr:nvCxnSpPr>
      <xdr:spPr>
        <a:xfrm flipV="1">
          <a:off x="16510000" y="12618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17434</xdr:rowOff>
    </xdr:from>
    <xdr:ext cx="762000" cy="259045"/>
    <xdr:sp macro="" textlink="">
      <xdr:nvSpPr>
        <xdr:cNvPr id="418" name="公債費以外最小値テキスト"/>
        <xdr:cNvSpPr txBox="1"/>
      </xdr:nvSpPr>
      <xdr:spPr>
        <a:xfrm>
          <a:off x="16598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82</xdr:row>
      <xdr:rowOff>45357</xdr:rowOff>
    </xdr:from>
    <xdr:to>
      <xdr:col>24</xdr:col>
      <xdr:colOff>111125</xdr:colOff>
      <xdr:row>82</xdr:row>
      <xdr:rowOff>45357</xdr:rowOff>
    </xdr:to>
    <xdr:cxnSp macro="">
      <xdr:nvCxnSpPr>
        <xdr:cNvPr id="419" name="直線コネクタ 418"/>
        <xdr:cNvCxnSpPr/>
      </xdr:nvCxnSpPr>
      <xdr:spPr>
        <a:xfrm>
          <a:off x="16421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17434</xdr:rowOff>
    </xdr:from>
    <xdr:ext cx="762000" cy="259045"/>
    <xdr:sp macro="" textlink="">
      <xdr:nvSpPr>
        <xdr:cNvPr id="420"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73</xdr:row>
      <xdr:rowOff>102507</xdr:rowOff>
    </xdr:from>
    <xdr:to>
      <xdr:col>24</xdr:col>
      <xdr:colOff>111125</xdr:colOff>
      <xdr:row>73</xdr:row>
      <xdr:rowOff>102507</xdr:rowOff>
    </xdr:to>
    <xdr:cxnSp macro="">
      <xdr:nvCxnSpPr>
        <xdr:cNvPr id="421" name="直線コネクタ 420"/>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45357</xdr:rowOff>
    </xdr:from>
    <xdr:to>
      <xdr:col>24</xdr:col>
      <xdr:colOff>22225</xdr:colOff>
      <xdr:row>77</xdr:row>
      <xdr:rowOff>69850</xdr:rowOff>
    </xdr:to>
    <xdr:cxnSp macro="">
      <xdr:nvCxnSpPr>
        <xdr:cNvPr id="422" name="直線コネクタ 421"/>
        <xdr:cNvCxnSpPr/>
      </xdr:nvCxnSpPr>
      <xdr:spPr>
        <a:xfrm flipV="1">
          <a:off x="15671800" y="130755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40113</xdr:rowOff>
    </xdr:from>
    <xdr:ext cx="762000" cy="259045"/>
    <xdr:sp macro="" textlink="">
      <xdr:nvSpPr>
        <xdr:cNvPr id="423" name="公債費以外平均値テキスト"/>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68036</xdr:rowOff>
    </xdr:from>
    <xdr:to>
      <xdr:col>24</xdr:col>
      <xdr:colOff>73025</xdr:colOff>
      <xdr:row>77</xdr:row>
      <xdr:rowOff>169636</xdr:rowOff>
    </xdr:to>
    <xdr:sp macro="" textlink="">
      <xdr:nvSpPr>
        <xdr:cNvPr id="424" name="フローチャート : 判断 423"/>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4536</xdr:rowOff>
    </xdr:from>
    <xdr:to>
      <xdr:col>22</xdr:col>
      <xdr:colOff>555625</xdr:colOff>
      <xdr:row>77</xdr:row>
      <xdr:rowOff>69850</xdr:rowOff>
    </xdr:to>
    <xdr:cxnSp macro="">
      <xdr:nvCxnSpPr>
        <xdr:cNvPr id="425" name="直線コネクタ 424"/>
        <xdr:cNvCxnSpPr/>
      </xdr:nvCxnSpPr>
      <xdr:spPr>
        <a:xfrm>
          <a:off x="14782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10886</xdr:rowOff>
    </xdr:from>
    <xdr:to>
      <xdr:col>22</xdr:col>
      <xdr:colOff>606425</xdr:colOff>
      <xdr:row>78</xdr:row>
      <xdr:rowOff>112486</xdr:rowOff>
    </xdr:to>
    <xdr:sp macro="" textlink="">
      <xdr:nvSpPr>
        <xdr:cNvPr id="426" name="フローチャート : 判断 425"/>
        <xdr:cNvSpPr/>
      </xdr:nvSpPr>
      <xdr:spPr>
        <a:xfrm>
          <a:off x="15621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97263</xdr:rowOff>
    </xdr:from>
    <xdr:ext cx="736600" cy="259045"/>
    <xdr:sp macro="" textlink="">
      <xdr:nvSpPr>
        <xdr:cNvPr id="427" name="テキスト ボックス 426"/>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78015</xdr:rowOff>
    </xdr:from>
    <xdr:to>
      <xdr:col>21</xdr:col>
      <xdr:colOff>352425</xdr:colOff>
      <xdr:row>77</xdr:row>
      <xdr:rowOff>4536</xdr:rowOff>
    </xdr:to>
    <xdr:cxnSp macro="">
      <xdr:nvCxnSpPr>
        <xdr:cNvPr id="428" name="直線コネクタ 427"/>
        <xdr:cNvCxnSpPr/>
      </xdr:nvCxnSpPr>
      <xdr:spPr>
        <a:xfrm>
          <a:off x="13893800" y="12765315"/>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9" name="フローチャート :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78015</xdr:rowOff>
    </xdr:from>
    <xdr:to>
      <xdr:col>20</xdr:col>
      <xdr:colOff>149225</xdr:colOff>
      <xdr:row>76</xdr:row>
      <xdr:rowOff>94343</xdr:rowOff>
    </xdr:to>
    <xdr:cxnSp macro="">
      <xdr:nvCxnSpPr>
        <xdr:cNvPr id="431" name="直線コネクタ 430"/>
        <xdr:cNvCxnSpPr/>
      </xdr:nvCxnSpPr>
      <xdr:spPr>
        <a:xfrm flipV="1">
          <a:off x="13004800" y="127653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32" name="フローチャート : 判断 431"/>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33" name="テキスト ボックス 432"/>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34" name="フローチャート : 判断 433"/>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7456</xdr:rowOff>
    </xdr:from>
    <xdr:ext cx="762000" cy="259045"/>
    <xdr:sp macro="" textlink="">
      <xdr:nvSpPr>
        <xdr:cNvPr id="435" name="テキスト ボックス 434"/>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166007</xdr:rowOff>
    </xdr:from>
    <xdr:to>
      <xdr:col>24</xdr:col>
      <xdr:colOff>73025</xdr:colOff>
      <xdr:row>76</xdr:row>
      <xdr:rowOff>96157</xdr:rowOff>
    </xdr:to>
    <xdr:sp macro="" textlink="">
      <xdr:nvSpPr>
        <xdr:cNvPr id="441" name="円/楕円 440"/>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11084</xdr:rowOff>
    </xdr:from>
    <xdr:ext cx="762000" cy="259045"/>
    <xdr:sp macro="" textlink="">
      <xdr:nvSpPr>
        <xdr:cNvPr id="442" name="公債費以外該当値テキスト"/>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19050</xdr:rowOff>
    </xdr:from>
    <xdr:to>
      <xdr:col>22</xdr:col>
      <xdr:colOff>606425</xdr:colOff>
      <xdr:row>77</xdr:row>
      <xdr:rowOff>120650</xdr:rowOff>
    </xdr:to>
    <xdr:sp macro="" textlink="">
      <xdr:nvSpPr>
        <xdr:cNvPr id="443" name="円/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130827</xdr:rowOff>
    </xdr:from>
    <xdr:ext cx="736600" cy="259045"/>
    <xdr:sp macro="" textlink="">
      <xdr:nvSpPr>
        <xdr:cNvPr id="444" name="テキスト ボックス 44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125186</xdr:rowOff>
    </xdr:from>
    <xdr:to>
      <xdr:col>21</xdr:col>
      <xdr:colOff>403225</xdr:colOff>
      <xdr:row>77</xdr:row>
      <xdr:rowOff>55336</xdr:rowOff>
    </xdr:to>
    <xdr:sp macro="" textlink="">
      <xdr:nvSpPr>
        <xdr:cNvPr id="445" name="円/楕円 444"/>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65512</xdr:rowOff>
    </xdr:from>
    <xdr:ext cx="762000" cy="259045"/>
    <xdr:sp macro="" textlink="">
      <xdr:nvSpPr>
        <xdr:cNvPr id="446" name="テキスト ボックス 445"/>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27215</xdr:rowOff>
    </xdr:from>
    <xdr:to>
      <xdr:col>20</xdr:col>
      <xdr:colOff>200025</xdr:colOff>
      <xdr:row>74</xdr:row>
      <xdr:rowOff>128815</xdr:rowOff>
    </xdr:to>
    <xdr:sp macro="" textlink="">
      <xdr:nvSpPr>
        <xdr:cNvPr id="447" name="円/楕円 446"/>
        <xdr:cNvSpPr/>
      </xdr:nvSpPr>
      <xdr:spPr>
        <a:xfrm>
          <a:off x="13843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113592</xdr:rowOff>
    </xdr:from>
    <xdr:ext cx="762000" cy="259045"/>
    <xdr:sp macro="" textlink="">
      <xdr:nvSpPr>
        <xdr:cNvPr id="448" name="テキスト ボックス 447"/>
        <xdr:cNvSpPr txBox="1"/>
      </xdr:nvSpPr>
      <xdr:spPr>
        <a:xfrm>
          <a:off x="13512800" y="1280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43543</xdr:rowOff>
    </xdr:from>
    <xdr:to>
      <xdr:col>18</xdr:col>
      <xdr:colOff>682625</xdr:colOff>
      <xdr:row>76</xdr:row>
      <xdr:rowOff>145143</xdr:rowOff>
    </xdr:to>
    <xdr:sp macro="" textlink="">
      <xdr:nvSpPr>
        <xdr:cNvPr id="449" name="円/楕円 448"/>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155320</xdr:rowOff>
    </xdr:from>
    <xdr:ext cx="762000" cy="259045"/>
    <xdr:sp macro="" textlink="">
      <xdr:nvSpPr>
        <xdr:cNvPr id="450" name="テキスト ボックス 449"/>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168498</xdr:rowOff>
    </xdr:from>
    <xdr:to>
      <xdr:col>4</xdr:col>
      <xdr:colOff>1117600</xdr:colOff>
      <xdr:row>18</xdr:row>
      <xdr:rowOff>19771</xdr:rowOff>
    </xdr:to>
    <xdr:cxnSp macro="">
      <xdr:nvCxnSpPr>
        <xdr:cNvPr id="43" name="直線コネクタ 42"/>
        <xdr:cNvCxnSpPr/>
      </xdr:nvCxnSpPr>
      <xdr:spPr bwMode="auto">
        <a:xfrm flipV="1">
          <a:off x="5651500" y="2102073"/>
          <a:ext cx="0" cy="1051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163298</xdr:rowOff>
    </xdr:from>
    <xdr:ext cx="762000" cy="259045"/>
    <xdr:sp macro="" textlink="">
      <xdr:nvSpPr>
        <xdr:cNvPr id="44" name="人口1人当たり決算額の推移最小値テキスト130"/>
        <xdr:cNvSpPr txBox="1"/>
      </xdr:nvSpPr>
      <xdr:spPr>
        <a:xfrm>
          <a:off x="5740400" y="31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19771</xdr:rowOff>
    </xdr:from>
    <xdr:to>
      <xdr:col>5</xdr:col>
      <xdr:colOff>73025</xdr:colOff>
      <xdr:row>18</xdr:row>
      <xdr:rowOff>19771</xdr:rowOff>
    </xdr:to>
    <xdr:cxnSp macro="">
      <xdr:nvCxnSpPr>
        <xdr:cNvPr id="45" name="直線コネクタ 44"/>
        <xdr:cNvCxnSpPr/>
      </xdr:nvCxnSpPr>
      <xdr:spPr bwMode="auto">
        <a:xfrm>
          <a:off x="5562600" y="3153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83425</xdr:rowOff>
    </xdr:from>
    <xdr:ext cx="762000" cy="259045"/>
    <xdr:sp macro="" textlink="">
      <xdr:nvSpPr>
        <xdr:cNvPr id="46" name="人口1人当たり決算額の推移最大値テキスト130"/>
        <xdr:cNvSpPr txBox="1"/>
      </xdr:nvSpPr>
      <xdr:spPr>
        <a:xfrm>
          <a:off x="5740400" y="18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11</xdr:row>
      <xdr:rowOff>168498</xdr:rowOff>
    </xdr:from>
    <xdr:to>
      <xdr:col>5</xdr:col>
      <xdr:colOff>73025</xdr:colOff>
      <xdr:row>11</xdr:row>
      <xdr:rowOff>168498</xdr:rowOff>
    </xdr:to>
    <xdr:cxnSp macro="">
      <xdr:nvCxnSpPr>
        <xdr:cNvPr id="47" name="直線コネクタ 46"/>
        <xdr:cNvCxnSpPr/>
      </xdr:nvCxnSpPr>
      <xdr:spPr bwMode="auto">
        <a:xfrm>
          <a:off x="5562600" y="2102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8570</xdr:rowOff>
    </xdr:from>
    <xdr:to>
      <xdr:col>4</xdr:col>
      <xdr:colOff>1117600</xdr:colOff>
      <xdr:row>15</xdr:row>
      <xdr:rowOff>167858</xdr:rowOff>
    </xdr:to>
    <xdr:cxnSp macro="">
      <xdr:nvCxnSpPr>
        <xdr:cNvPr id="48" name="直線コネクタ 47"/>
        <xdr:cNvCxnSpPr/>
      </xdr:nvCxnSpPr>
      <xdr:spPr bwMode="auto">
        <a:xfrm>
          <a:off x="5003800" y="2627945"/>
          <a:ext cx="647700" cy="15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69532</xdr:rowOff>
    </xdr:from>
    <xdr:ext cx="762000" cy="259045"/>
    <xdr:sp macro="" textlink="">
      <xdr:nvSpPr>
        <xdr:cNvPr id="49" name="人口1人当たり決算額の推移平均値テキスト130"/>
        <xdr:cNvSpPr txBox="1"/>
      </xdr:nvSpPr>
      <xdr:spPr>
        <a:xfrm>
          <a:off x="5740400" y="251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53005</xdr:rowOff>
    </xdr:from>
    <xdr:to>
      <xdr:col>5</xdr:col>
      <xdr:colOff>34925</xdr:colOff>
      <xdr:row>15</xdr:row>
      <xdr:rowOff>154605</xdr:rowOff>
    </xdr:to>
    <xdr:sp macro="" textlink="">
      <xdr:nvSpPr>
        <xdr:cNvPr id="50" name="フローチャート : 判断 49"/>
        <xdr:cNvSpPr/>
      </xdr:nvSpPr>
      <xdr:spPr bwMode="auto">
        <a:xfrm>
          <a:off x="56007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46106</xdr:rowOff>
    </xdr:from>
    <xdr:to>
      <xdr:col>4</xdr:col>
      <xdr:colOff>469900</xdr:colOff>
      <xdr:row>15</xdr:row>
      <xdr:rowOff>8570</xdr:rowOff>
    </xdr:to>
    <xdr:cxnSp macro="">
      <xdr:nvCxnSpPr>
        <xdr:cNvPr id="51" name="直線コネクタ 50"/>
        <xdr:cNvCxnSpPr/>
      </xdr:nvCxnSpPr>
      <xdr:spPr bwMode="auto">
        <a:xfrm>
          <a:off x="4305300" y="2494031"/>
          <a:ext cx="698500" cy="13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124236</xdr:rowOff>
    </xdr:from>
    <xdr:to>
      <xdr:col>4</xdr:col>
      <xdr:colOff>520700</xdr:colOff>
      <xdr:row>15</xdr:row>
      <xdr:rowOff>54386</xdr:rowOff>
    </xdr:to>
    <xdr:sp macro="" textlink="">
      <xdr:nvSpPr>
        <xdr:cNvPr id="52" name="フローチャート : 判断 51"/>
        <xdr:cNvSpPr/>
      </xdr:nvSpPr>
      <xdr:spPr bwMode="auto">
        <a:xfrm>
          <a:off x="4953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64563</xdr:rowOff>
    </xdr:from>
    <xdr:ext cx="736600" cy="259045"/>
    <xdr:sp macro="" textlink="">
      <xdr:nvSpPr>
        <xdr:cNvPr id="53" name="テキスト ボックス 52"/>
        <xdr:cNvSpPr txBox="1"/>
      </xdr:nvSpPr>
      <xdr:spPr>
        <a:xfrm>
          <a:off x="4622800" y="23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46106</xdr:rowOff>
    </xdr:from>
    <xdr:to>
      <xdr:col>3</xdr:col>
      <xdr:colOff>904875</xdr:colOff>
      <xdr:row>14</xdr:row>
      <xdr:rowOff>96078</xdr:rowOff>
    </xdr:to>
    <xdr:cxnSp macro="">
      <xdr:nvCxnSpPr>
        <xdr:cNvPr id="54" name="直線コネクタ 53"/>
        <xdr:cNvCxnSpPr/>
      </xdr:nvCxnSpPr>
      <xdr:spPr bwMode="auto">
        <a:xfrm flipV="1">
          <a:off x="3606800" y="2494031"/>
          <a:ext cx="698500" cy="4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167853</xdr:rowOff>
    </xdr:from>
    <xdr:to>
      <xdr:col>3</xdr:col>
      <xdr:colOff>955675</xdr:colOff>
      <xdr:row>14</xdr:row>
      <xdr:rowOff>98003</xdr:rowOff>
    </xdr:to>
    <xdr:sp macro="" textlink="">
      <xdr:nvSpPr>
        <xdr:cNvPr id="55" name="フローチャート : 判断 54"/>
        <xdr:cNvSpPr/>
      </xdr:nvSpPr>
      <xdr:spPr bwMode="auto">
        <a:xfrm>
          <a:off x="4254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82780</xdr:rowOff>
    </xdr:from>
    <xdr:ext cx="762000" cy="259045"/>
    <xdr:sp macro="" textlink="">
      <xdr:nvSpPr>
        <xdr:cNvPr id="56" name="テキスト ボックス 55"/>
        <xdr:cNvSpPr txBox="1"/>
      </xdr:nvSpPr>
      <xdr:spPr>
        <a:xfrm>
          <a:off x="3924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87026</xdr:rowOff>
    </xdr:from>
    <xdr:to>
      <xdr:col>3</xdr:col>
      <xdr:colOff>206375</xdr:colOff>
      <xdr:row>14</xdr:row>
      <xdr:rowOff>96078</xdr:rowOff>
    </xdr:to>
    <xdr:cxnSp macro="">
      <xdr:nvCxnSpPr>
        <xdr:cNvPr id="57" name="直線コネクタ 56"/>
        <xdr:cNvCxnSpPr/>
      </xdr:nvCxnSpPr>
      <xdr:spPr bwMode="auto">
        <a:xfrm>
          <a:off x="2908300" y="2534951"/>
          <a:ext cx="698500" cy="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120259</xdr:rowOff>
    </xdr:from>
    <xdr:to>
      <xdr:col>3</xdr:col>
      <xdr:colOff>257175</xdr:colOff>
      <xdr:row>13</xdr:row>
      <xdr:rowOff>50409</xdr:rowOff>
    </xdr:to>
    <xdr:sp macro="" textlink="">
      <xdr:nvSpPr>
        <xdr:cNvPr id="58" name="フローチャート : 判断 57"/>
        <xdr:cNvSpPr/>
      </xdr:nvSpPr>
      <xdr:spPr bwMode="auto">
        <a:xfrm>
          <a:off x="3556000" y="222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60586</xdr:rowOff>
    </xdr:from>
    <xdr:ext cx="762000" cy="259045"/>
    <xdr:sp macro="" textlink="">
      <xdr:nvSpPr>
        <xdr:cNvPr id="59" name="テキスト ボックス 58"/>
        <xdr:cNvSpPr txBox="1"/>
      </xdr:nvSpPr>
      <xdr:spPr>
        <a:xfrm>
          <a:off x="3225800" y="19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91410</xdr:rowOff>
    </xdr:from>
    <xdr:to>
      <xdr:col>2</xdr:col>
      <xdr:colOff>692150</xdr:colOff>
      <xdr:row>13</xdr:row>
      <xdr:rowOff>21560</xdr:rowOff>
    </xdr:to>
    <xdr:sp macro="" textlink="">
      <xdr:nvSpPr>
        <xdr:cNvPr id="60" name="フローチャート : 判断 59"/>
        <xdr:cNvSpPr/>
      </xdr:nvSpPr>
      <xdr:spPr bwMode="auto">
        <a:xfrm>
          <a:off x="2857500" y="2196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31737</xdr:rowOff>
    </xdr:from>
    <xdr:ext cx="762000" cy="259045"/>
    <xdr:sp macro="" textlink="">
      <xdr:nvSpPr>
        <xdr:cNvPr id="61" name="テキスト ボックス 60"/>
        <xdr:cNvSpPr txBox="1"/>
      </xdr:nvSpPr>
      <xdr:spPr>
        <a:xfrm>
          <a:off x="25273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117058</xdr:rowOff>
    </xdr:from>
    <xdr:to>
      <xdr:col>5</xdr:col>
      <xdr:colOff>34925</xdr:colOff>
      <xdr:row>16</xdr:row>
      <xdr:rowOff>47208</xdr:rowOff>
    </xdr:to>
    <xdr:sp macro="" textlink="">
      <xdr:nvSpPr>
        <xdr:cNvPr id="67" name="円/楕円 66"/>
        <xdr:cNvSpPr/>
      </xdr:nvSpPr>
      <xdr:spPr bwMode="auto">
        <a:xfrm>
          <a:off x="5600700" y="273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89135</xdr:rowOff>
    </xdr:from>
    <xdr:ext cx="762000" cy="259045"/>
    <xdr:sp macro="" textlink="">
      <xdr:nvSpPr>
        <xdr:cNvPr id="68" name="人口1人当たり決算額の推移該当値テキスト130"/>
        <xdr:cNvSpPr txBox="1"/>
      </xdr:nvSpPr>
      <xdr:spPr>
        <a:xfrm>
          <a:off x="5740400" y="270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129220</xdr:rowOff>
    </xdr:from>
    <xdr:to>
      <xdr:col>4</xdr:col>
      <xdr:colOff>520700</xdr:colOff>
      <xdr:row>15</xdr:row>
      <xdr:rowOff>59370</xdr:rowOff>
    </xdr:to>
    <xdr:sp macro="" textlink="">
      <xdr:nvSpPr>
        <xdr:cNvPr id="69" name="円/楕円 68"/>
        <xdr:cNvSpPr/>
      </xdr:nvSpPr>
      <xdr:spPr bwMode="auto">
        <a:xfrm>
          <a:off x="4953000" y="257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44147</xdr:rowOff>
    </xdr:from>
    <xdr:ext cx="736600" cy="259045"/>
    <xdr:sp macro="" textlink="">
      <xdr:nvSpPr>
        <xdr:cNvPr id="70" name="テキスト ボックス 69"/>
        <xdr:cNvSpPr txBox="1"/>
      </xdr:nvSpPr>
      <xdr:spPr>
        <a:xfrm>
          <a:off x="4622800" y="266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166756</xdr:rowOff>
    </xdr:from>
    <xdr:to>
      <xdr:col>3</xdr:col>
      <xdr:colOff>955675</xdr:colOff>
      <xdr:row>14</xdr:row>
      <xdr:rowOff>96906</xdr:rowOff>
    </xdr:to>
    <xdr:sp macro="" textlink="">
      <xdr:nvSpPr>
        <xdr:cNvPr id="71" name="円/楕円 70"/>
        <xdr:cNvSpPr/>
      </xdr:nvSpPr>
      <xdr:spPr bwMode="auto">
        <a:xfrm>
          <a:off x="4254500" y="244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107083</xdr:rowOff>
    </xdr:from>
    <xdr:ext cx="762000" cy="259045"/>
    <xdr:sp macro="" textlink="">
      <xdr:nvSpPr>
        <xdr:cNvPr id="72" name="テキスト ボックス 71"/>
        <xdr:cNvSpPr txBox="1"/>
      </xdr:nvSpPr>
      <xdr:spPr>
        <a:xfrm>
          <a:off x="3924300" y="221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45278</xdr:rowOff>
    </xdr:from>
    <xdr:to>
      <xdr:col>3</xdr:col>
      <xdr:colOff>257175</xdr:colOff>
      <xdr:row>14</xdr:row>
      <xdr:rowOff>146878</xdr:rowOff>
    </xdr:to>
    <xdr:sp macro="" textlink="">
      <xdr:nvSpPr>
        <xdr:cNvPr id="73" name="円/楕円 72"/>
        <xdr:cNvSpPr/>
      </xdr:nvSpPr>
      <xdr:spPr bwMode="auto">
        <a:xfrm>
          <a:off x="3556000" y="249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131655</xdr:rowOff>
    </xdr:from>
    <xdr:ext cx="762000" cy="259045"/>
    <xdr:sp macro="" textlink="">
      <xdr:nvSpPr>
        <xdr:cNvPr id="74" name="テキスト ボックス 73"/>
        <xdr:cNvSpPr txBox="1"/>
      </xdr:nvSpPr>
      <xdr:spPr>
        <a:xfrm>
          <a:off x="3225800" y="257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36226</xdr:rowOff>
    </xdr:from>
    <xdr:to>
      <xdr:col>2</xdr:col>
      <xdr:colOff>692150</xdr:colOff>
      <xdr:row>14</xdr:row>
      <xdr:rowOff>137826</xdr:rowOff>
    </xdr:to>
    <xdr:sp macro="" textlink="">
      <xdr:nvSpPr>
        <xdr:cNvPr id="75" name="円/楕円 74"/>
        <xdr:cNvSpPr/>
      </xdr:nvSpPr>
      <xdr:spPr bwMode="auto">
        <a:xfrm>
          <a:off x="2857500" y="248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122603</xdr:rowOff>
    </xdr:from>
    <xdr:ext cx="762000" cy="259045"/>
    <xdr:sp macro="" textlink="">
      <xdr:nvSpPr>
        <xdr:cNvPr id="76" name="テキスト ボックス 75"/>
        <xdr:cNvSpPr txBox="1"/>
      </xdr:nvSpPr>
      <xdr:spPr>
        <a:xfrm>
          <a:off x="2527300" y="257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139573</xdr:rowOff>
    </xdr:from>
    <xdr:to>
      <xdr:col>4</xdr:col>
      <xdr:colOff>1117600</xdr:colOff>
      <xdr:row>38</xdr:row>
      <xdr:rowOff>48006</xdr:rowOff>
    </xdr:to>
    <xdr:cxnSp macro="">
      <xdr:nvCxnSpPr>
        <xdr:cNvPr id="106" name="直線コネクタ 105"/>
        <xdr:cNvCxnSpPr/>
      </xdr:nvCxnSpPr>
      <xdr:spPr bwMode="auto">
        <a:xfrm flipV="1">
          <a:off x="5651500" y="6064123"/>
          <a:ext cx="0" cy="1451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20083</xdr:rowOff>
    </xdr:from>
    <xdr:ext cx="762000" cy="259045"/>
    <xdr:sp macro="" textlink="">
      <xdr:nvSpPr>
        <xdr:cNvPr id="107" name="人口1人当たり決算額の推移最小値テキスト445"/>
        <xdr:cNvSpPr txBox="1"/>
      </xdr:nvSpPr>
      <xdr:spPr>
        <a:xfrm>
          <a:off x="5740400" y="748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38</xdr:row>
      <xdr:rowOff>48006</xdr:rowOff>
    </xdr:from>
    <xdr:to>
      <xdr:col>5</xdr:col>
      <xdr:colOff>73025</xdr:colOff>
      <xdr:row>38</xdr:row>
      <xdr:rowOff>48006</xdr:rowOff>
    </xdr:to>
    <xdr:cxnSp macro="">
      <xdr:nvCxnSpPr>
        <xdr:cNvPr id="108" name="直線コネクタ 107"/>
        <xdr:cNvCxnSpPr/>
      </xdr:nvCxnSpPr>
      <xdr:spPr bwMode="auto">
        <a:xfrm>
          <a:off x="5562600" y="7515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54500</xdr:rowOff>
    </xdr:from>
    <xdr:ext cx="762000" cy="259045"/>
    <xdr:sp macro="" textlink="">
      <xdr:nvSpPr>
        <xdr:cNvPr id="109" name="人口1人当たり決算額の推移最大値テキスト445"/>
        <xdr:cNvSpPr txBox="1"/>
      </xdr:nvSpPr>
      <xdr:spPr>
        <a:xfrm>
          <a:off x="5740400" y="58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33</xdr:row>
      <xdr:rowOff>139573</xdr:rowOff>
    </xdr:from>
    <xdr:to>
      <xdr:col>5</xdr:col>
      <xdr:colOff>73025</xdr:colOff>
      <xdr:row>33</xdr:row>
      <xdr:rowOff>139573</xdr:rowOff>
    </xdr:to>
    <xdr:cxnSp macro="">
      <xdr:nvCxnSpPr>
        <xdr:cNvPr id="110" name="直線コネクタ 109"/>
        <xdr:cNvCxnSpPr/>
      </xdr:nvCxnSpPr>
      <xdr:spPr bwMode="auto">
        <a:xfrm>
          <a:off x="5562600" y="6064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328803</xdr:rowOff>
    </xdr:from>
    <xdr:to>
      <xdr:col>4</xdr:col>
      <xdr:colOff>1117600</xdr:colOff>
      <xdr:row>37</xdr:row>
      <xdr:rowOff>96774</xdr:rowOff>
    </xdr:to>
    <xdr:cxnSp macro="">
      <xdr:nvCxnSpPr>
        <xdr:cNvPr id="111" name="直線コネクタ 110"/>
        <xdr:cNvCxnSpPr/>
      </xdr:nvCxnSpPr>
      <xdr:spPr bwMode="auto">
        <a:xfrm>
          <a:off x="5003800" y="6939153"/>
          <a:ext cx="647700" cy="28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189501</xdr:rowOff>
    </xdr:from>
    <xdr:ext cx="762000" cy="259045"/>
    <xdr:sp macro="" textlink="">
      <xdr:nvSpPr>
        <xdr:cNvPr id="112" name="人口1人当たり決算額の推移平均値テキスト445"/>
        <xdr:cNvSpPr txBox="1"/>
      </xdr:nvSpPr>
      <xdr:spPr>
        <a:xfrm>
          <a:off x="5740400" y="679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1524</xdr:rowOff>
    </xdr:from>
    <xdr:to>
      <xdr:col>5</xdr:col>
      <xdr:colOff>34925</xdr:colOff>
      <xdr:row>36</xdr:row>
      <xdr:rowOff>103124</xdr:rowOff>
    </xdr:to>
    <xdr:sp macro="" textlink="">
      <xdr:nvSpPr>
        <xdr:cNvPr id="113" name="フローチャート : 判断 112"/>
        <xdr:cNvSpPr/>
      </xdr:nvSpPr>
      <xdr:spPr bwMode="auto">
        <a:xfrm>
          <a:off x="56007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328803</xdr:rowOff>
    </xdr:from>
    <xdr:to>
      <xdr:col>4</xdr:col>
      <xdr:colOff>469900</xdr:colOff>
      <xdr:row>36</xdr:row>
      <xdr:rowOff>10414</xdr:rowOff>
    </xdr:to>
    <xdr:cxnSp macro="">
      <xdr:nvCxnSpPr>
        <xdr:cNvPr id="114" name="直線コネクタ 113"/>
        <xdr:cNvCxnSpPr/>
      </xdr:nvCxnSpPr>
      <xdr:spPr bwMode="auto">
        <a:xfrm flipV="1">
          <a:off x="4305300" y="6939153"/>
          <a:ext cx="698500" cy="2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93980</xdr:rowOff>
    </xdr:from>
    <xdr:to>
      <xdr:col>4</xdr:col>
      <xdr:colOff>520700</xdr:colOff>
      <xdr:row>35</xdr:row>
      <xdr:rowOff>195580</xdr:rowOff>
    </xdr:to>
    <xdr:sp macro="" textlink="">
      <xdr:nvSpPr>
        <xdr:cNvPr id="115" name="フローチャート : 判断 114"/>
        <xdr:cNvSpPr/>
      </xdr:nvSpPr>
      <xdr:spPr bwMode="auto">
        <a:xfrm>
          <a:off x="4953000" y="670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205757</xdr:rowOff>
    </xdr:from>
    <xdr:ext cx="736600" cy="259045"/>
    <xdr:sp macro="" textlink="">
      <xdr:nvSpPr>
        <xdr:cNvPr id="116" name="テキスト ボックス 115"/>
        <xdr:cNvSpPr txBox="1"/>
      </xdr:nvSpPr>
      <xdr:spPr>
        <a:xfrm>
          <a:off x="4622800" y="647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189738</xdr:rowOff>
    </xdr:from>
    <xdr:to>
      <xdr:col>3</xdr:col>
      <xdr:colOff>904875</xdr:colOff>
      <xdr:row>36</xdr:row>
      <xdr:rowOff>10414</xdr:rowOff>
    </xdr:to>
    <xdr:cxnSp macro="">
      <xdr:nvCxnSpPr>
        <xdr:cNvPr id="117" name="直線コネクタ 116"/>
        <xdr:cNvCxnSpPr/>
      </xdr:nvCxnSpPr>
      <xdr:spPr bwMode="auto">
        <a:xfrm>
          <a:off x="3606800" y="6800088"/>
          <a:ext cx="698500" cy="16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330581</xdr:rowOff>
    </xdr:from>
    <xdr:to>
      <xdr:col>3</xdr:col>
      <xdr:colOff>955675</xdr:colOff>
      <xdr:row>35</xdr:row>
      <xdr:rowOff>89281</xdr:rowOff>
    </xdr:to>
    <xdr:sp macro="" textlink="">
      <xdr:nvSpPr>
        <xdr:cNvPr id="118" name="フローチャート : 判断 117"/>
        <xdr:cNvSpPr/>
      </xdr:nvSpPr>
      <xdr:spPr bwMode="auto">
        <a:xfrm>
          <a:off x="4254500" y="659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99458</xdr:rowOff>
    </xdr:from>
    <xdr:ext cx="762000" cy="259045"/>
    <xdr:sp macro="" textlink="">
      <xdr:nvSpPr>
        <xdr:cNvPr id="119" name="テキスト ボックス 118"/>
        <xdr:cNvSpPr txBox="1"/>
      </xdr:nvSpPr>
      <xdr:spPr>
        <a:xfrm>
          <a:off x="3924300" y="63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34036</xdr:rowOff>
    </xdr:from>
    <xdr:to>
      <xdr:col>3</xdr:col>
      <xdr:colOff>206375</xdr:colOff>
      <xdr:row>35</xdr:row>
      <xdr:rowOff>189738</xdr:rowOff>
    </xdr:to>
    <xdr:cxnSp macro="">
      <xdr:nvCxnSpPr>
        <xdr:cNvPr id="120" name="直線コネクタ 119"/>
        <xdr:cNvCxnSpPr/>
      </xdr:nvCxnSpPr>
      <xdr:spPr bwMode="auto">
        <a:xfrm>
          <a:off x="2908300" y="6644386"/>
          <a:ext cx="698500" cy="1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341376</xdr:rowOff>
    </xdr:from>
    <xdr:to>
      <xdr:col>3</xdr:col>
      <xdr:colOff>257175</xdr:colOff>
      <xdr:row>34</xdr:row>
      <xdr:rowOff>100076</xdr:rowOff>
    </xdr:to>
    <xdr:sp macro="" textlink="">
      <xdr:nvSpPr>
        <xdr:cNvPr id="121" name="フローチャート : 判断 120"/>
        <xdr:cNvSpPr/>
      </xdr:nvSpPr>
      <xdr:spPr bwMode="auto">
        <a:xfrm>
          <a:off x="3556000" y="6265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110253</xdr:rowOff>
    </xdr:from>
    <xdr:ext cx="762000" cy="259045"/>
    <xdr:sp macro="" textlink="">
      <xdr:nvSpPr>
        <xdr:cNvPr id="122" name="テキスト ボックス 121"/>
        <xdr:cNvSpPr txBox="1"/>
      </xdr:nvSpPr>
      <xdr:spPr>
        <a:xfrm>
          <a:off x="3225800" y="603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139192</xdr:rowOff>
    </xdr:from>
    <xdr:to>
      <xdr:col>2</xdr:col>
      <xdr:colOff>692150</xdr:colOff>
      <xdr:row>34</xdr:row>
      <xdr:rowOff>240792</xdr:rowOff>
    </xdr:to>
    <xdr:sp macro="" textlink="">
      <xdr:nvSpPr>
        <xdr:cNvPr id="123" name="フローチャート : 判断 122"/>
        <xdr:cNvSpPr/>
      </xdr:nvSpPr>
      <xdr:spPr bwMode="auto">
        <a:xfrm>
          <a:off x="2857500" y="6406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250969</xdr:rowOff>
    </xdr:from>
    <xdr:ext cx="762000" cy="259045"/>
    <xdr:sp macro="" textlink="">
      <xdr:nvSpPr>
        <xdr:cNvPr id="124" name="テキスト ボックス 123"/>
        <xdr:cNvSpPr txBox="1"/>
      </xdr:nvSpPr>
      <xdr:spPr>
        <a:xfrm>
          <a:off x="2527300" y="61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45974</xdr:rowOff>
    </xdr:from>
    <xdr:to>
      <xdr:col>5</xdr:col>
      <xdr:colOff>34925</xdr:colOff>
      <xdr:row>37</xdr:row>
      <xdr:rowOff>147574</xdr:rowOff>
    </xdr:to>
    <xdr:sp macro="" textlink="">
      <xdr:nvSpPr>
        <xdr:cNvPr id="130" name="円/楕円 129"/>
        <xdr:cNvSpPr/>
      </xdr:nvSpPr>
      <xdr:spPr bwMode="auto">
        <a:xfrm>
          <a:off x="5600700" y="717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18051</xdr:rowOff>
    </xdr:from>
    <xdr:ext cx="762000" cy="259045"/>
    <xdr:sp macro="" textlink="">
      <xdr:nvSpPr>
        <xdr:cNvPr id="131" name="人口1人当たり決算額の推移該当値テキスト445"/>
        <xdr:cNvSpPr txBox="1"/>
      </xdr:nvSpPr>
      <xdr:spPr>
        <a:xfrm>
          <a:off x="57404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278003</xdr:rowOff>
    </xdr:from>
    <xdr:to>
      <xdr:col>4</xdr:col>
      <xdr:colOff>520700</xdr:colOff>
      <xdr:row>36</xdr:row>
      <xdr:rowOff>36703</xdr:rowOff>
    </xdr:to>
    <xdr:sp macro="" textlink="">
      <xdr:nvSpPr>
        <xdr:cNvPr id="132" name="円/楕円 131"/>
        <xdr:cNvSpPr/>
      </xdr:nvSpPr>
      <xdr:spPr bwMode="auto">
        <a:xfrm>
          <a:off x="4953000" y="688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21480</xdr:rowOff>
    </xdr:from>
    <xdr:ext cx="736600" cy="259045"/>
    <xdr:sp macro="" textlink="">
      <xdr:nvSpPr>
        <xdr:cNvPr id="133" name="テキスト ボックス 132"/>
        <xdr:cNvSpPr txBox="1"/>
      </xdr:nvSpPr>
      <xdr:spPr>
        <a:xfrm>
          <a:off x="4622800" y="697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302514</xdr:rowOff>
    </xdr:from>
    <xdr:to>
      <xdr:col>3</xdr:col>
      <xdr:colOff>955675</xdr:colOff>
      <xdr:row>36</xdr:row>
      <xdr:rowOff>61214</xdr:rowOff>
    </xdr:to>
    <xdr:sp macro="" textlink="">
      <xdr:nvSpPr>
        <xdr:cNvPr id="134" name="円/楕円 133"/>
        <xdr:cNvSpPr/>
      </xdr:nvSpPr>
      <xdr:spPr bwMode="auto">
        <a:xfrm>
          <a:off x="4254500" y="691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45991</xdr:rowOff>
    </xdr:from>
    <xdr:ext cx="762000" cy="259045"/>
    <xdr:sp macro="" textlink="">
      <xdr:nvSpPr>
        <xdr:cNvPr id="135" name="テキスト ボックス 134"/>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138938</xdr:rowOff>
    </xdr:from>
    <xdr:to>
      <xdr:col>3</xdr:col>
      <xdr:colOff>257175</xdr:colOff>
      <xdr:row>35</xdr:row>
      <xdr:rowOff>240538</xdr:rowOff>
    </xdr:to>
    <xdr:sp macro="" textlink="">
      <xdr:nvSpPr>
        <xdr:cNvPr id="136" name="円/楕円 135"/>
        <xdr:cNvSpPr/>
      </xdr:nvSpPr>
      <xdr:spPr bwMode="auto">
        <a:xfrm>
          <a:off x="3556000" y="674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225315</xdr:rowOff>
    </xdr:from>
    <xdr:ext cx="762000" cy="259045"/>
    <xdr:sp macro="" textlink="">
      <xdr:nvSpPr>
        <xdr:cNvPr id="137" name="テキスト ボックス 136"/>
        <xdr:cNvSpPr txBox="1"/>
      </xdr:nvSpPr>
      <xdr:spPr>
        <a:xfrm>
          <a:off x="3225800" y="683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326136</xdr:rowOff>
    </xdr:from>
    <xdr:to>
      <xdr:col>2</xdr:col>
      <xdr:colOff>692150</xdr:colOff>
      <xdr:row>35</xdr:row>
      <xdr:rowOff>84836</xdr:rowOff>
    </xdr:to>
    <xdr:sp macro="" textlink="">
      <xdr:nvSpPr>
        <xdr:cNvPr id="138" name="円/楕円 137"/>
        <xdr:cNvSpPr/>
      </xdr:nvSpPr>
      <xdr:spPr bwMode="auto">
        <a:xfrm>
          <a:off x="2857500" y="659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69613</xdr:rowOff>
    </xdr:from>
    <xdr:ext cx="762000" cy="259045"/>
    <xdr:sp macro="" textlink="">
      <xdr:nvSpPr>
        <xdr:cNvPr id="139" name="テキスト ボックス 138"/>
        <xdr:cNvSpPr txBox="1"/>
      </xdr:nvSpPr>
      <xdr:spPr>
        <a:xfrm>
          <a:off x="25273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lt"/>
              <a:ea typeface="+mn-ea"/>
              <a:cs typeface="+mn-cs"/>
            </a:rPr>
            <a:t>　財政調整基金は、各年度決算で決算剰余金が生じていること等により、この５年間で約</a:t>
          </a:r>
          <a:r>
            <a:rPr lang="en-US" altLang="ja-JP" sz="1400" b="0" i="0" baseline="0">
              <a:solidFill>
                <a:schemeClr val="dk1"/>
              </a:solidFill>
              <a:effectLst/>
              <a:latin typeface="+mn-lt"/>
              <a:ea typeface="+mn-ea"/>
              <a:cs typeface="+mn-cs"/>
            </a:rPr>
            <a:t>190</a:t>
          </a:r>
          <a:r>
            <a:rPr lang="ja-JP" altLang="en-US" sz="1400" b="0" i="0" baseline="0">
              <a:solidFill>
                <a:schemeClr val="dk1"/>
              </a:solidFill>
              <a:effectLst/>
              <a:latin typeface="+mn-lt"/>
              <a:ea typeface="+mn-ea"/>
              <a:cs typeface="+mn-cs"/>
            </a:rPr>
            <a:t>億円増加しています。</a:t>
          </a:r>
        </a:p>
        <a:p>
          <a:pPr rtl="0" fontAlgn="base"/>
          <a:r>
            <a:rPr lang="ja-JP" altLang="en-US" sz="1400" b="0" i="0" baseline="0">
              <a:solidFill>
                <a:schemeClr val="dk1"/>
              </a:solidFill>
              <a:effectLst/>
              <a:latin typeface="+mn-lt"/>
              <a:ea typeface="+mn-ea"/>
              <a:cs typeface="+mn-cs"/>
            </a:rPr>
            <a:t>　実質収支は、各年度の歳入を踏まえ、歳出の重点化や効率的な予算執行を図っている結果、約</a:t>
          </a:r>
          <a:r>
            <a:rPr lang="en-US" altLang="ja-JP" sz="1400" b="0" i="0" baseline="0">
              <a:solidFill>
                <a:schemeClr val="dk1"/>
              </a:solidFill>
              <a:effectLst/>
              <a:latin typeface="+mn-lt"/>
              <a:ea typeface="+mn-ea"/>
              <a:cs typeface="+mn-cs"/>
            </a:rPr>
            <a:t>50</a:t>
          </a:r>
          <a:r>
            <a:rPr lang="ja-JP" altLang="en-US" sz="1400" b="0" i="0" baseline="0">
              <a:solidFill>
                <a:schemeClr val="dk1"/>
              </a:solidFill>
              <a:effectLst/>
              <a:latin typeface="+mn-lt"/>
              <a:ea typeface="+mn-ea"/>
              <a:cs typeface="+mn-cs"/>
            </a:rPr>
            <a:t>億円程度の黒字を維持しています。</a:t>
          </a:r>
        </a:p>
        <a:p>
          <a:pPr rtl="0" fontAlgn="base"/>
          <a:r>
            <a:rPr lang="ja-JP" altLang="en-US" sz="1400" b="0" i="0" baseline="0">
              <a:solidFill>
                <a:schemeClr val="dk1"/>
              </a:solidFill>
              <a:effectLst/>
              <a:latin typeface="+mn-lt"/>
              <a:ea typeface="+mn-ea"/>
              <a:cs typeface="+mn-cs"/>
            </a:rPr>
            <a:t>　実質単年度収支は、</a:t>
          </a:r>
          <a:r>
            <a:rPr lang="en-US" altLang="ja-JP" sz="1400" b="0" i="0" baseline="0">
              <a:solidFill>
                <a:schemeClr val="dk1"/>
              </a:solidFill>
              <a:effectLst/>
              <a:latin typeface="+mn-lt"/>
              <a:ea typeface="+mn-ea"/>
              <a:cs typeface="+mn-cs"/>
            </a:rPr>
            <a:t>22</a:t>
          </a:r>
          <a:r>
            <a:rPr lang="ja-JP" altLang="en-US" sz="1400" b="0" i="0" baseline="0">
              <a:solidFill>
                <a:schemeClr val="dk1"/>
              </a:solidFill>
              <a:effectLst/>
              <a:latin typeface="+mn-lt"/>
              <a:ea typeface="+mn-ea"/>
              <a:cs typeface="+mn-cs"/>
            </a:rPr>
            <a:t>年度に基金の積み立てにより比率が増加した以外は、ほぼ均衡しています。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　一般会計等の実質赤字及び公営企業会計の資金不足は引き続き生じていません。</a:t>
          </a:r>
          <a:endParaRPr lang="ja-JP" altLang="ja-JP" sz="1400">
            <a:effectLst/>
          </a:endParaRPr>
        </a:p>
        <a:p>
          <a:pPr rtl="0" fontAlgn="base"/>
          <a:r>
            <a:rPr lang="ja-JP" altLang="ja-JP" sz="1400" b="0" i="0" baseline="0">
              <a:solidFill>
                <a:schemeClr val="dk1"/>
              </a:solidFill>
              <a:effectLst/>
              <a:latin typeface="+mn-lt"/>
              <a:ea typeface="+mn-ea"/>
              <a:cs typeface="+mn-cs"/>
            </a:rPr>
            <a:t>　今後も、連結実質赤字が生じないよう、引き続き、財政健全化に努めていきます。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臨時財政対策債の償還額が増加していることなどにより、元利償還金等は高い水準となっています。</a:t>
          </a:r>
          <a:endParaRPr lang="ja-JP" altLang="ja-JP" sz="1400">
            <a:effectLst/>
          </a:endParaRPr>
        </a:p>
        <a:p>
          <a:pPr rtl="0" fontAlgn="base"/>
          <a:r>
            <a:rPr lang="ja-JP" altLang="ja-JP" sz="1400" b="0" i="0" baseline="0">
              <a:solidFill>
                <a:schemeClr val="dk1"/>
              </a:solidFill>
              <a:effectLst/>
              <a:latin typeface="+mn-lt"/>
              <a:ea typeface="+mn-ea"/>
              <a:cs typeface="+mn-cs"/>
            </a:rPr>
            <a:t>　今後も、「行政・財政改革方針」に基づき公債費縮減の取組・実質公債費比率の改善に努めていきます。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臨時財政対策債の多額の発行が依然として続いており、地方債の現在高は増加しましたが、債務負担行為に基づく支出予定額が減少したほか、基金等の充当可能財源が増加したため、将来負担比率の分子は減少しました。</a:t>
          </a:r>
          <a:endParaRPr lang="ja-JP" altLang="ja-JP" sz="1400">
            <a:effectLst/>
          </a:endParaRPr>
        </a:p>
        <a:p>
          <a:pPr rtl="0"/>
          <a:r>
            <a:rPr lang="ja-JP" altLang="ja-JP" sz="1400" b="0" i="0" baseline="0">
              <a:solidFill>
                <a:schemeClr val="dk1"/>
              </a:solidFill>
              <a:effectLst/>
              <a:latin typeface="+mn-lt"/>
              <a:ea typeface="+mn-ea"/>
              <a:cs typeface="+mn-cs"/>
            </a:rPr>
            <a:t>　今後も将来負担額の約</a:t>
          </a:r>
          <a:r>
            <a:rPr lang="en-US" altLang="ja-JP" sz="1400" b="0" i="0" baseline="0">
              <a:solidFill>
                <a:schemeClr val="dk1"/>
              </a:solidFill>
              <a:effectLst/>
              <a:latin typeface="+mn-lt"/>
              <a:ea typeface="+mn-ea"/>
              <a:cs typeface="+mn-cs"/>
            </a:rPr>
            <a:t>85</a:t>
          </a:r>
          <a:r>
            <a:rPr lang="ja-JP" altLang="ja-JP" sz="1400" b="0" i="0" baseline="0">
              <a:solidFill>
                <a:schemeClr val="dk1"/>
              </a:solidFill>
              <a:effectLst/>
              <a:latin typeface="+mn-lt"/>
              <a:ea typeface="+mn-ea"/>
              <a:cs typeface="+mn-cs"/>
            </a:rPr>
            <a:t>％を占める地方債残高をはじめ、県が将来の負担を保証している団体等の借入金も含め県全体の将来負担額の縮減に努めていきます。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847834891</v>
      </c>
      <c r="BO4" s="381"/>
      <c r="BP4" s="381"/>
      <c r="BQ4" s="381"/>
      <c r="BR4" s="381"/>
      <c r="BS4" s="381"/>
      <c r="BT4" s="381"/>
      <c r="BU4" s="382"/>
      <c r="BV4" s="380">
        <v>843840157</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0.9</v>
      </c>
      <c r="CU4" s="551"/>
      <c r="CV4" s="551"/>
      <c r="CW4" s="551"/>
      <c r="CX4" s="551"/>
      <c r="CY4" s="551"/>
      <c r="CZ4" s="551"/>
      <c r="DA4" s="552"/>
      <c r="DB4" s="550">
        <v>1</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830086530</v>
      </c>
      <c r="BO5" s="387"/>
      <c r="BP5" s="387"/>
      <c r="BQ5" s="387"/>
      <c r="BR5" s="387"/>
      <c r="BS5" s="387"/>
      <c r="BT5" s="387"/>
      <c r="BU5" s="388"/>
      <c r="BV5" s="386">
        <v>829263045</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92.5</v>
      </c>
      <c r="CU5" s="366"/>
      <c r="CV5" s="366"/>
      <c r="CW5" s="366"/>
      <c r="CX5" s="366"/>
      <c r="CY5" s="366"/>
      <c r="CZ5" s="366"/>
      <c r="DA5" s="367"/>
      <c r="DB5" s="365">
        <v>93.8</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12780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17748361</v>
      </c>
      <c r="BO6" s="387"/>
      <c r="BP6" s="387"/>
      <c r="BQ6" s="387"/>
      <c r="BR6" s="387"/>
      <c r="BS6" s="387"/>
      <c r="BT6" s="387"/>
      <c r="BU6" s="388"/>
      <c r="BV6" s="386">
        <v>14577112</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107.3</v>
      </c>
      <c r="CU6" s="540"/>
      <c r="CV6" s="540"/>
      <c r="CW6" s="540"/>
      <c r="CX6" s="540"/>
      <c r="CY6" s="540"/>
      <c r="CZ6" s="540"/>
      <c r="DA6" s="541"/>
      <c r="DB6" s="539">
        <v>108.3</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9850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12983032</v>
      </c>
      <c r="BO7" s="387"/>
      <c r="BP7" s="387"/>
      <c r="BQ7" s="387"/>
      <c r="BR7" s="387"/>
      <c r="BS7" s="387"/>
      <c r="BT7" s="387"/>
      <c r="BU7" s="388"/>
      <c r="BV7" s="386">
        <v>9368549</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511274031</v>
      </c>
      <c r="CU7" s="387"/>
      <c r="CV7" s="387"/>
      <c r="CW7" s="387"/>
      <c r="CX7" s="387"/>
      <c r="CY7" s="387"/>
      <c r="CZ7" s="387"/>
      <c r="DA7" s="388"/>
      <c r="DB7" s="386">
        <v>514452714</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8140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4765329</v>
      </c>
      <c r="BO8" s="387"/>
      <c r="BP8" s="387"/>
      <c r="BQ8" s="387"/>
      <c r="BR8" s="387"/>
      <c r="BS8" s="387"/>
      <c r="BT8" s="387"/>
      <c r="BU8" s="388"/>
      <c r="BV8" s="386">
        <v>5208563</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0.44392999999999999</v>
      </c>
      <c r="CU8" s="537"/>
      <c r="CV8" s="537"/>
      <c r="CW8" s="537"/>
      <c r="CX8" s="537"/>
      <c r="CY8" s="537"/>
      <c r="CZ8" s="537"/>
      <c r="DA8" s="538"/>
      <c r="DB8" s="536">
        <v>0.43221999999999999</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2152449</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9850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-443234</v>
      </c>
      <c r="BO9" s="387"/>
      <c r="BP9" s="387"/>
      <c r="BQ9" s="387"/>
      <c r="BR9" s="387"/>
      <c r="BS9" s="387"/>
      <c r="BT9" s="387"/>
      <c r="BU9" s="388"/>
      <c r="BV9" s="386">
        <v>-137203</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23.6</v>
      </c>
      <c r="CU9" s="366"/>
      <c r="CV9" s="366"/>
      <c r="CW9" s="366"/>
      <c r="CX9" s="366"/>
      <c r="CY9" s="366"/>
      <c r="CZ9" s="366"/>
      <c r="DA9" s="367"/>
      <c r="DB9" s="365">
        <v>24.4</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2196114</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8610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53337</v>
      </c>
      <c r="BO10" s="387"/>
      <c r="BP10" s="387"/>
      <c r="BQ10" s="387"/>
      <c r="BR10" s="387"/>
      <c r="BS10" s="387"/>
      <c r="BT10" s="387"/>
      <c r="BU10" s="388"/>
      <c r="BV10" s="386">
        <v>19104</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56</v>
      </c>
      <c r="AJ11" s="412"/>
      <c r="AK11" s="412"/>
      <c r="AL11" s="412"/>
      <c r="AM11" s="412"/>
      <c r="AN11" s="412"/>
      <c r="AO11" s="412"/>
      <c r="AP11" s="413"/>
      <c r="AQ11" s="411">
        <v>8040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2160814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2130885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-389897</v>
      </c>
      <c r="BO13" s="387"/>
      <c r="BP13" s="387"/>
      <c r="BQ13" s="387"/>
      <c r="BR13" s="387"/>
      <c r="BS13" s="387"/>
      <c r="BT13" s="387"/>
      <c r="BU13" s="388"/>
      <c r="BV13" s="386">
        <v>-118099</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14.2</v>
      </c>
      <c r="CU13" s="366"/>
      <c r="CV13" s="366"/>
      <c r="CW13" s="366"/>
      <c r="CX13" s="366"/>
      <c r="CY13" s="366"/>
      <c r="CZ13" s="366"/>
      <c r="DA13" s="367"/>
      <c r="DB13" s="365">
        <v>14.7</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2165604</v>
      </c>
      <c r="S14" s="431"/>
      <c r="T14" s="431"/>
      <c r="U14" s="431"/>
      <c r="V14" s="432"/>
      <c r="W14" s="459"/>
      <c r="X14" s="460"/>
      <c r="Y14" s="461"/>
      <c r="Z14" s="408" t="s">
        <v>117</v>
      </c>
      <c r="AA14" s="409"/>
      <c r="AB14" s="409"/>
      <c r="AC14" s="409"/>
      <c r="AD14" s="409"/>
      <c r="AE14" s="409"/>
      <c r="AF14" s="409"/>
      <c r="AG14" s="409"/>
      <c r="AH14" s="410"/>
      <c r="AI14" s="411">
        <v>6986</v>
      </c>
      <c r="AJ14" s="412"/>
      <c r="AK14" s="412"/>
      <c r="AL14" s="412"/>
      <c r="AM14" s="413"/>
      <c r="AN14" s="411">
        <v>23892120</v>
      </c>
      <c r="AO14" s="412"/>
      <c r="AP14" s="412"/>
      <c r="AQ14" s="412"/>
      <c r="AR14" s="412"/>
      <c r="AS14" s="413"/>
      <c r="AT14" s="411">
        <v>3420</v>
      </c>
      <c r="AU14" s="412"/>
      <c r="AV14" s="412"/>
      <c r="AW14" s="412"/>
      <c r="AX14" s="412"/>
      <c r="AY14" s="414"/>
      <c r="AZ14" s="377" t="s">
        <v>118</v>
      </c>
      <c r="BA14" s="378"/>
      <c r="BB14" s="378"/>
      <c r="BC14" s="378"/>
      <c r="BD14" s="378"/>
      <c r="BE14" s="378"/>
      <c r="BF14" s="378"/>
      <c r="BG14" s="378"/>
      <c r="BH14" s="378"/>
      <c r="BI14" s="378"/>
      <c r="BJ14" s="378"/>
      <c r="BK14" s="378"/>
      <c r="BL14" s="378"/>
      <c r="BM14" s="379"/>
      <c r="BN14" s="380">
        <v>177724546</v>
      </c>
      <c r="BO14" s="381"/>
      <c r="BP14" s="381"/>
      <c r="BQ14" s="381"/>
      <c r="BR14" s="381"/>
      <c r="BS14" s="381"/>
      <c r="BT14" s="381"/>
      <c r="BU14" s="382"/>
      <c r="BV14" s="380">
        <v>176335208</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185</v>
      </c>
      <c r="CU14" s="392"/>
      <c r="CV14" s="392"/>
      <c r="CW14" s="392"/>
      <c r="CX14" s="392"/>
      <c r="CY14" s="392"/>
      <c r="CZ14" s="392"/>
      <c r="DA14" s="393"/>
      <c r="DB14" s="391">
        <v>192</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2134866</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392127935</v>
      </c>
      <c r="BO15" s="387"/>
      <c r="BP15" s="387"/>
      <c r="BQ15" s="387"/>
      <c r="BR15" s="387"/>
      <c r="BS15" s="387"/>
      <c r="BT15" s="387"/>
      <c r="BU15" s="388"/>
      <c r="BV15" s="386">
        <v>396653063</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28</v>
      </c>
      <c r="AJ16" s="412"/>
      <c r="AK16" s="412"/>
      <c r="AL16" s="412"/>
      <c r="AM16" s="413"/>
      <c r="AN16" s="411">
        <v>78232</v>
      </c>
      <c r="AO16" s="412"/>
      <c r="AP16" s="412"/>
      <c r="AQ16" s="412"/>
      <c r="AR16" s="412"/>
      <c r="AS16" s="413"/>
      <c r="AT16" s="411">
        <v>2794</v>
      </c>
      <c r="AU16" s="412"/>
      <c r="AV16" s="412"/>
      <c r="AW16" s="412"/>
      <c r="AX16" s="412"/>
      <c r="AY16" s="414"/>
      <c r="AZ16" s="383" t="s">
        <v>126</v>
      </c>
      <c r="BA16" s="384"/>
      <c r="BB16" s="384"/>
      <c r="BC16" s="384"/>
      <c r="BD16" s="384"/>
      <c r="BE16" s="384"/>
      <c r="BF16" s="384"/>
      <c r="BG16" s="384"/>
      <c r="BH16" s="384"/>
      <c r="BI16" s="384"/>
      <c r="BJ16" s="384"/>
      <c r="BK16" s="384"/>
      <c r="BL16" s="384"/>
      <c r="BM16" s="385"/>
      <c r="BN16" s="386">
        <v>225160066</v>
      </c>
      <c r="BO16" s="387"/>
      <c r="BP16" s="387"/>
      <c r="BQ16" s="387"/>
      <c r="BR16" s="387"/>
      <c r="BS16" s="387"/>
      <c r="BT16" s="387"/>
      <c r="BU16" s="388"/>
      <c r="BV16" s="386">
        <v>223720572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3443</v>
      </c>
      <c r="AJ17" s="412"/>
      <c r="AK17" s="412"/>
      <c r="AL17" s="412"/>
      <c r="AM17" s="413"/>
      <c r="AN17" s="411">
        <v>11021043</v>
      </c>
      <c r="AO17" s="412"/>
      <c r="AP17" s="412"/>
      <c r="AQ17" s="412"/>
      <c r="AR17" s="412"/>
      <c r="AS17" s="413"/>
      <c r="AT17" s="411">
        <v>3201</v>
      </c>
      <c r="AU17" s="412"/>
      <c r="AV17" s="412"/>
      <c r="AW17" s="412"/>
      <c r="AX17" s="412"/>
      <c r="AY17" s="414"/>
      <c r="AZ17" s="383" t="s">
        <v>130</v>
      </c>
      <c r="BA17" s="384"/>
      <c r="BB17" s="384"/>
      <c r="BC17" s="384"/>
      <c r="BD17" s="384"/>
      <c r="BE17" s="384"/>
      <c r="BF17" s="384"/>
      <c r="BG17" s="384"/>
      <c r="BH17" s="384"/>
      <c r="BI17" s="384"/>
      <c r="BJ17" s="384"/>
      <c r="BK17" s="384"/>
      <c r="BL17" s="384"/>
      <c r="BM17" s="385"/>
      <c r="BN17" s="386">
        <v>480017139</v>
      </c>
      <c r="BO17" s="387"/>
      <c r="BP17" s="387"/>
      <c r="BQ17" s="387"/>
      <c r="BR17" s="387"/>
      <c r="BS17" s="387"/>
      <c r="BT17" s="387"/>
      <c r="BU17" s="388"/>
      <c r="BV17" s="386">
        <v>483081806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13105</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16206</v>
      </c>
      <c r="AJ18" s="412"/>
      <c r="AK18" s="412"/>
      <c r="AL18" s="412"/>
      <c r="AM18" s="413"/>
      <c r="AN18" s="411">
        <v>61900110</v>
      </c>
      <c r="AO18" s="412"/>
      <c r="AP18" s="412"/>
      <c r="AQ18" s="412"/>
      <c r="AR18" s="412"/>
      <c r="AS18" s="413"/>
      <c r="AT18" s="411">
        <v>3820</v>
      </c>
      <c r="AU18" s="412"/>
      <c r="AV18" s="412"/>
      <c r="AW18" s="412"/>
      <c r="AX18" s="412"/>
      <c r="AY18" s="414"/>
      <c r="AZ18" s="394" t="s">
        <v>133</v>
      </c>
      <c r="BA18" s="395"/>
      <c r="BB18" s="395"/>
      <c r="BC18" s="395"/>
      <c r="BD18" s="395"/>
      <c r="BE18" s="395"/>
      <c r="BF18" s="395"/>
      <c r="BG18" s="395"/>
      <c r="BH18" s="395"/>
      <c r="BI18" s="395"/>
      <c r="BJ18" s="395"/>
      <c r="BK18" s="395"/>
      <c r="BL18" s="395"/>
      <c r="BM18" s="396"/>
      <c r="BN18" s="360">
        <v>586521810</v>
      </c>
      <c r="BO18" s="361"/>
      <c r="BP18" s="361"/>
      <c r="BQ18" s="361"/>
      <c r="BR18" s="361"/>
      <c r="BS18" s="361"/>
      <c r="BT18" s="361"/>
      <c r="BU18" s="362"/>
      <c r="BV18" s="360">
        <v>566697540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165</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1594258963</v>
      </c>
      <c r="BO19" s="381"/>
      <c r="BP19" s="381"/>
      <c r="BQ19" s="381"/>
      <c r="BR19" s="381"/>
      <c r="BS19" s="381"/>
      <c r="BT19" s="381"/>
      <c r="BU19" s="382"/>
      <c r="BV19" s="380">
        <v>1585379772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794461</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26635</v>
      </c>
      <c r="AJ20" s="412"/>
      <c r="AK20" s="412"/>
      <c r="AL20" s="412"/>
      <c r="AM20" s="413"/>
      <c r="AN20" s="411">
        <v>96813273</v>
      </c>
      <c r="AO20" s="412"/>
      <c r="AP20" s="412"/>
      <c r="AQ20" s="412"/>
      <c r="AR20" s="412"/>
      <c r="AS20" s="413"/>
      <c r="AT20" s="411">
        <v>3635</v>
      </c>
      <c r="AU20" s="412"/>
      <c r="AV20" s="412"/>
      <c r="AW20" s="412"/>
      <c r="AX20" s="412"/>
      <c r="AY20" s="414"/>
      <c r="AZ20" s="394" t="s">
        <v>139</v>
      </c>
      <c r="BA20" s="395"/>
      <c r="BB20" s="395"/>
      <c r="BC20" s="395"/>
      <c r="BD20" s="395"/>
      <c r="BE20" s="395"/>
      <c r="BF20" s="395"/>
      <c r="BG20" s="395"/>
      <c r="BH20" s="395"/>
      <c r="BI20" s="395"/>
      <c r="BJ20" s="395"/>
      <c r="BK20" s="395"/>
      <c r="BL20" s="395"/>
      <c r="BM20" s="396"/>
      <c r="BN20" s="360">
        <v>369281768</v>
      </c>
      <c r="BO20" s="361"/>
      <c r="BP20" s="361"/>
      <c r="BQ20" s="361"/>
      <c r="BR20" s="361"/>
      <c r="BS20" s="361"/>
      <c r="BT20" s="361"/>
      <c r="BU20" s="362"/>
      <c r="BV20" s="360">
        <v>410139103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98.6</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53463765</v>
      </c>
      <c r="BO21" s="381"/>
      <c r="BP21" s="381"/>
      <c r="BQ21" s="381"/>
      <c r="BR21" s="381"/>
      <c r="BS21" s="381"/>
      <c r="BT21" s="381"/>
      <c r="BU21" s="382"/>
      <c r="BV21" s="380">
        <v>34039397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6005224</v>
      </c>
      <c r="BO22" s="387"/>
      <c r="BP22" s="387"/>
      <c r="BQ22" s="387"/>
      <c r="BR22" s="387"/>
      <c r="BS22" s="387"/>
      <c r="BT22" s="387"/>
      <c r="BU22" s="388"/>
      <c r="BV22" s="386">
        <v>5834190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200000</v>
      </c>
      <c r="BO23" s="387"/>
      <c r="BP23" s="387"/>
      <c r="BQ23" s="387"/>
      <c r="BR23" s="387"/>
      <c r="BS23" s="387"/>
      <c r="BT23" s="387"/>
      <c r="BU23" s="388"/>
      <c r="BV23" s="386">
        <v>200000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t="s">
        <v>102</v>
      </c>
      <c r="BO24" s="361"/>
      <c r="BP24" s="361"/>
      <c r="BQ24" s="361"/>
      <c r="BR24" s="361"/>
      <c r="BS24" s="361"/>
      <c r="BT24" s="361"/>
      <c r="BU24" s="362"/>
      <c r="BV24" s="360" t="s">
        <v>102</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27652427</v>
      </c>
      <c r="BO25" s="381"/>
      <c r="BP25" s="381"/>
      <c r="BQ25" s="381"/>
      <c r="BR25" s="381"/>
      <c r="BS25" s="381"/>
      <c r="BT25" s="381"/>
      <c r="BU25" s="382"/>
      <c r="BV25" s="380">
        <v>25144090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23642545</v>
      </c>
      <c r="BO26" s="387"/>
      <c r="BP26" s="387"/>
      <c r="BQ26" s="387"/>
      <c r="BR26" s="387"/>
      <c r="BS26" s="387"/>
      <c r="BT26" s="387"/>
      <c r="BU26" s="388"/>
      <c r="BV26" s="386">
        <v>23575722</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63143209</v>
      </c>
      <c r="BO27" s="361"/>
      <c r="BP27" s="361"/>
      <c r="BQ27" s="361"/>
      <c r="BR27" s="361"/>
      <c r="BS27" s="361"/>
      <c r="BT27" s="361"/>
      <c r="BU27" s="362"/>
      <c r="BV27" s="360">
        <v>57140851</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流域下水道事業費特別会計</v>
      </c>
      <c r="BH31" s="352"/>
      <c r="BI31" s="352"/>
      <c r="BJ31" s="352"/>
      <c r="BK31" s="352"/>
      <c r="BL31" s="352"/>
      <c r="BM31" s="352"/>
      <c r="BN31" s="352"/>
      <c r="BO31" s="352"/>
      <c r="BP31" s="352"/>
      <c r="BQ31" s="352"/>
      <c r="BR31" s="352"/>
      <c r="BS31" s="352"/>
      <c r="BT31" s="352"/>
      <c r="BU31" s="352"/>
      <c r="BV31" s="154"/>
      <c r="BW31" s="353">
        <f>IF(BY31="","",MAX(C31:D40,U31:V40,AM31:AN40,BE31:BF40)+1)</f>
        <v>14</v>
      </c>
      <c r="BX31" s="353"/>
      <c r="BY31" s="352" t="str">
        <f>IF('各会計、関係団体の財政状況及び健全化判断比率'!B68="","",'各会計、関係団体の財政状況及び健全化判断比率'!B68)</f>
        <v>長野県上伊那広域水道用水企業団</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長野県消防協会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f t="shared" ref="BW32:BW40" si="3">IF(BY32="","",BW31+1)</f>
        <v>15</v>
      </c>
      <c r="BX32" s="353"/>
      <c r="BY32" s="352" t="str">
        <f>IF('各会計、関係団体の財政状況及び健全化判断比率'!B69="","",'各会計、関係団体の財政状況及び健全化判断比率'!B69)</f>
        <v>長野県地方税滞納整理機構</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長野県土地開発公社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市町村振興資金貸付金特別会計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松本空港ターミナルビル</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母子寡婦福祉資金貸付金特別会計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長野県国際化協会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心身障害者扶養共済事業費特別会計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長野県長寿社会開発センター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地方独立行政法人長野県立病院機構施設整備等資金貸付金特別会計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長野協同データセンター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小規模企業者等設備導入資金特別会計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長野県生活衛生営業指導センター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農業改良資金特別会計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長野県アイバンク・臓器移植推進協会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長野県文化振興事業団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県営林経営費特別会計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信州・長野県観光協会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179</v>
      </c>
      <c r="C5" s="609"/>
      <c r="D5" s="609"/>
      <c r="E5" s="609"/>
      <c r="F5" s="609"/>
      <c r="G5" s="609"/>
      <c r="H5" s="609"/>
      <c r="I5" s="609"/>
      <c r="J5" s="609"/>
      <c r="K5" s="609"/>
      <c r="L5" s="609"/>
      <c r="M5" s="609"/>
      <c r="N5" s="609"/>
      <c r="O5" s="609"/>
      <c r="P5" s="609"/>
      <c r="Q5" s="610"/>
      <c r="R5" s="637">
        <v>219792750</v>
      </c>
      <c r="S5" s="620"/>
      <c r="T5" s="620"/>
      <c r="U5" s="620"/>
      <c r="V5" s="620"/>
      <c r="W5" s="620"/>
      <c r="X5" s="620"/>
      <c r="Y5" s="621"/>
      <c r="Z5" s="643">
        <v>25.9</v>
      </c>
      <c r="AA5" s="643"/>
      <c r="AB5" s="643"/>
      <c r="AC5" s="643"/>
      <c r="AD5" s="644">
        <v>190232384</v>
      </c>
      <c r="AE5" s="644"/>
      <c r="AF5" s="644"/>
      <c r="AG5" s="644"/>
      <c r="AH5" s="644"/>
      <c r="AI5" s="644"/>
      <c r="AJ5" s="644"/>
      <c r="AK5" s="644"/>
      <c r="AL5" s="645">
        <v>42.5</v>
      </c>
      <c r="AM5" s="630"/>
      <c r="AN5" s="630"/>
      <c r="AO5" s="631"/>
      <c r="AP5" s="608" t="s">
        <v>180</v>
      </c>
      <c r="AQ5" s="609"/>
      <c r="AR5" s="609"/>
      <c r="AS5" s="609"/>
      <c r="AT5" s="609"/>
      <c r="AU5" s="609"/>
      <c r="AV5" s="609"/>
      <c r="AW5" s="609"/>
      <c r="AX5" s="609"/>
      <c r="AY5" s="609"/>
      <c r="AZ5" s="609"/>
      <c r="BA5" s="609"/>
      <c r="BB5" s="609"/>
      <c r="BC5" s="610"/>
      <c r="BD5" s="583">
        <v>219725783</v>
      </c>
      <c r="BE5" s="584"/>
      <c r="BF5" s="584"/>
      <c r="BG5" s="584"/>
      <c r="BH5" s="584"/>
      <c r="BI5" s="584"/>
      <c r="BJ5" s="584"/>
      <c r="BK5" s="585"/>
      <c r="BL5" s="634">
        <v>100</v>
      </c>
      <c r="BM5" s="634"/>
      <c r="BN5" s="634"/>
      <c r="BO5" s="634"/>
      <c r="BP5" s="635">
        <v>1536537</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c r="B6" s="580" t="s">
        <v>184</v>
      </c>
      <c r="C6" s="581"/>
      <c r="D6" s="581"/>
      <c r="E6" s="581"/>
      <c r="F6" s="581"/>
      <c r="G6" s="581"/>
      <c r="H6" s="581"/>
      <c r="I6" s="581"/>
      <c r="J6" s="581"/>
      <c r="K6" s="581"/>
      <c r="L6" s="581"/>
      <c r="M6" s="581"/>
      <c r="N6" s="581"/>
      <c r="O6" s="581"/>
      <c r="P6" s="581"/>
      <c r="Q6" s="582"/>
      <c r="R6" s="583">
        <v>36815542</v>
      </c>
      <c r="S6" s="584"/>
      <c r="T6" s="584"/>
      <c r="U6" s="584"/>
      <c r="V6" s="584"/>
      <c r="W6" s="584"/>
      <c r="X6" s="584"/>
      <c r="Y6" s="585"/>
      <c r="Z6" s="634">
        <v>4.3</v>
      </c>
      <c r="AA6" s="634"/>
      <c r="AB6" s="634"/>
      <c r="AC6" s="634"/>
      <c r="AD6" s="635">
        <v>36815542</v>
      </c>
      <c r="AE6" s="635"/>
      <c r="AF6" s="635"/>
      <c r="AG6" s="635"/>
      <c r="AH6" s="635"/>
      <c r="AI6" s="635"/>
      <c r="AJ6" s="635"/>
      <c r="AK6" s="635"/>
      <c r="AL6" s="632">
        <v>8.1999999999999993</v>
      </c>
      <c r="AM6" s="597"/>
      <c r="AN6" s="597"/>
      <c r="AO6" s="612"/>
      <c r="AP6" s="580" t="s">
        <v>185</v>
      </c>
      <c r="AQ6" s="581"/>
      <c r="AR6" s="581"/>
      <c r="AS6" s="581"/>
      <c r="AT6" s="581"/>
      <c r="AU6" s="581"/>
      <c r="AV6" s="581"/>
      <c r="AW6" s="581"/>
      <c r="AX6" s="581"/>
      <c r="AY6" s="581"/>
      <c r="AZ6" s="581"/>
      <c r="BA6" s="581"/>
      <c r="BB6" s="581"/>
      <c r="BC6" s="582"/>
      <c r="BD6" s="583">
        <v>219725783</v>
      </c>
      <c r="BE6" s="584"/>
      <c r="BF6" s="584"/>
      <c r="BG6" s="584"/>
      <c r="BH6" s="584"/>
      <c r="BI6" s="584"/>
      <c r="BJ6" s="584"/>
      <c r="BK6" s="585"/>
      <c r="BL6" s="634">
        <v>100</v>
      </c>
      <c r="BM6" s="634"/>
      <c r="BN6" s="634"/>
      <c r="BO6" s="634"/>
      <c r="BP6" s="635">
        <v>1536537</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1443721</v>
      </c>
      <c r="CN6" s="584"/>
      <c r="CO6" s="584"/>
      <c r="CP6" s="584"/>
      <c r="CQ6" s="584"/>
      <c r="CR6" s="584"/>
      <c r="CS6" s="584"/>
      <c r="CT6" s="585"/>
      <c r="CU6" s="634">
        <v>0.2</v>
      </c>
      <c r="CV6" s="634"/>
      <c r="CW6" s="634"/>
      <c r="CX6" s="634"/>
      <c r="CY6" s="571">
        <v>11812</v>
      </c>
      <c r="CZ6" s="584"/>
      <c r="DA6" s="584"/>
      <c r="DB6" s="584"/>
      <c r="DC6" s="584"/>
      <c r="DD6" s="584"/>
      <c r="DE6" s="584"/>
      <c r="DF6" s="584"/>
      <c r="DG6" s="584"/>
      <c r="DH6" s="584"/>
      <c r="DI6" s="584"/>
      <c r="DJ6" s="584"/>
      <c r="DK6" s="585"/>
      <c r="DL6" s="571">
        <v>1439099</v>
      </c>
      <c r="DM6" s="584"/>
      <c r="DN6" s="584"/>
      <c r="DO6" s="584"/>
      <c r="DP6" s="584"/>
      <c r="DQ6" s="584"/>
      <c r="DR6" s="584"/>
      <c r="DS6" s="584"/>
      <c r="DT6" s="584"/>
      <c r="DU6" s="584"/>
      <c r="DV6" s="584"/>
      <c r="DW6" s="584"/>
      <c r="DX6" s="641"/>
    </row>
    <row r="7" spans="2:138" ht="11.25" customHeight="1">
      <c r="B7" s="580" t="s">
        <v>187</v>
      </c>
      <c r="C7" s="581"/>
      <c r="D7" s="581"/>
      <c r="E7" s="581"/>
      <c r="F7" s="581"/>
      <c r="G7" s="581"/>
      <c r="H7" s="581"/>
      <c r="I7" s="581"/>
      <c r="J7" s="581"/>
      <c r="K7" s="581"/>
      <c r="L7" s="581"/>
      <c r="M7" s="581"/>
      <c r="N7" s="581"/>
      <c r="O7" s="581"/>
      <c r="P7" s="581"/>
      <c r="Q7" s="582"/>
      <c r="R7" s="583">
        <v>4171040</v>
      </c>
      <c r="S7" s="584"/>
      <c r="T7" s="584"/>
      <c r="U7" s="584"/>
      <c r="V7" s="584"/>
      <c r="W7" s="584"/>
      <c r="X7" s="584"/>
      <c r="Y7" s="585"/>
      <c r="Z7" s="634">
        <v>0.5</v>
      </c>
      <c r="AA7" s="634"/>
      <c r="AB7" s="634"/>
      <c r="AC7" s="634"/>
      <c r="AD7" s="635">
        <v>4171040</v>
      </c>
      <c r="AE7" s="635"/>
      <c r="AF7" s="635"/>
      <c r="AG7" s="635"/>
      <c r="AH7" s="635"/>
      <c r="AI7" s="635"/>
      <c r="AJ7" s="635"/>
      <c r="AK7" s="635"/>
      <c r="AL7" s="632">
        <v>0.9</v>
      </c>
      <c r="AM7" s="597"/>
      <c r="AN7" s="597"/>
      <c r="AO7" s="612"/>
      <c r="AP7" s="580" t="s">
        <v>188</v>
      </c>
      <c r="AQ7" s="581"/>
      <c r="AR7" s="581"/>
      <c r="AS7" s="581"/>
      <c r="AT7" s="581"/>
      <c r="AU7" s="581"/>
      <c r="AV7" s="581"/>
      <c r="AW7" s="581"/>
      <c r="AX7" s="581"/>
      <c r="AY7" s="581"/>
      <c r="AZ7" s="581"/>
      <c r="BA7" s="581"/>
      <c r="BB7" s="581"/>
      <c r="BC7" s="582"/>
      <c r="BD7" s="583">
        <v>78080986</v>
      </c>
      <c r="BE7" s="584"/>
      <c r="BF7" s="584"/>
      <c r="BG7" s="584"/>
      <c r="BH7" s="584"/>
      <c r="BI7" s="584"/>
      <c r="BJ7" s="584"/>
      <c r="BK7" s="585"/>
      <c r="BL7" s="634">
        <v>35.5</v>
      </c>
      <c r="BM7" s="634"/>
      <c r="BN7" s="634"/>
      <c r="BO7" s="634"/>
      <c r="BP7" s="635">
        <v>1536537</v>
      </c>
      <c r="BQ7" s="635"/>
      <c r="BR7" s="635"/>
      <c r="BS7" s="635"/>
      <c r="BT7" s="635"/>
      <c r="BU7" s="635"/>
      <c r="BV7" s="635"/>
      <c r="BW7" s="636"/>
      <c r="BY7" s="580" t="s">
        <v>189</v>
      </c>
      <c r="BZ7" s="581"/>
      <c r="CA7" s="581"/>
      <c r="CB7" s="581"/>
      <c r="CC7" s="581"/>
      <c r="CD7" s="581"/>
      <c r="CE7" s="581"/>
      <c r="CF7" s="581"/>
      <c r="CG7" s="581"/>
      <c r="CH7" s="581"/>
      <c r="CI7" s="581"/>
      <c r="CJ7" s="581"/>
      <c r="CK7" s="581"/>
      <c r="CL7" s="582"/>
      <c r="CM7" s="583">
        <v>50483200</v>
      </c>
      <c r="CN7" s="584"/>
      <c r="CO7" s="584"/>
      <c r="CP7" s="584"/>
      <c r="CQ7" s="584"/>
      <c r="CR7" s="584"/>
      <c r="CS7" s="584"/>
      <c r="CT7" s="585"/>
      <c r="CU7" s="634">
        <v>6.1</v>
      </c>
      <c r="CV7" s="634"/>
      <c r="CW7" s="634"/>
      <c r="CX7" s="634"/>
      <c r="CY7" s="571">
        <v>6627653</v>
      </c>
      <c r="CZ7" s="584"/>
      <c r="DA7" s="584"/>
      <c r="DB7" s="584"/>
      <c r="DC7" s="584"/>
      <c r="DD7" s="584"/>
      <c r="DE7" s="584"/>
      <c r="DF7" s="584"/>
      <c r="DG7" s="584"/>
      <c r="DH7" s="584"/>
      <c r="DI7" s="584"/>
      <c r="DJ7" s="584"/>
      <c r="DK7" s="585"/>
      <c r="DL7" s="571">
        <v>46020886</v>
      </c>
      <c r="DM7" s="584"/>
      <c r="DN7" s="584"/>
      <c r="DO7" s="584"/>
      <c r="DP7" s="584"/>
      <c r="DQ7" s="584"/>
      <c r="DR7" s="584"/>
      <c r="DS7" s="584"/>
      <c r="DT7" s="584"/>
      <c r="DU7" s="584"/>
      <c r="DV7" s="584"/>
      <c r="DW7" s="584"/>
      <c r="DX7" s="641"/>
    </row>
    <row r="8" spans="2:138" ht="11.25" customHeight="1">
      <c r="B8" s="580" t="s">
        <v>190</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191</v>
      </c>
      <c r="AQ8" s="581"/>
      <c r="AR8" s="581"/>
      <c r="AS8" s="581"/>
      <c r="AT8" s="581"/>
      <c r="AU8" s="581"/>
      <c r="AV8" s="581"/>
      <c r="AW8" s="581"/>
      <c r="AX8" s="581"/>
      <c r="AY8" s="581"/>
      <c r="AZ8" s="581"/>
      <c r="BA8" s="581"/>
      <c r="BB8" s="581"/>
      <c r="BC8" s="582"/>
      <c r="BD8" s="583">
        <v>1602125</v>
      </c>
      <c r="BE8" s="584"/>
      <c r="BF8" s="584"/>
      <c r="BG8" s="584"/>
      <c r="BH8" s="584"/>
      <c r="BI8" s="584"/>
      <c r="BJ8" s="584"/>
      <c r="BK8" s="585"/>
      <c r="BL8" s="634">
        <v>0.7</v>
      </c>
      <c r="BM8" s="634"/>
      <c r="BN8" s="634"/>
      <c r="BO8" s="634"/>
      <c r="BP8" s="635">
        <v>539952</v>
      </c>
      <c r="BQ8" s="635"/>
      <c r="BR8" s="635"/>
      <c r="BS8" s="635"/>
      <c r="BT8" s="635"/>
      <c r="BU8" s="635"/>
      <c r="BV8" s="635"/>
      <c r="BW8" s="636"/>
      <c r="BY8" s="580" t="s">
        <v>192</v>
      </c>
      <c r="BZ8" s="581"/>
      <c r="CA8" s="581"/>
      <c r="CB8" s="581"/>
      <c r="CC8" s="581"/>
      <c r="CD8" s="581"/>
      <c r="CE8" s="581"/>
      <c r="CF8" s="581"/>
      <c r="CG8" s="581"/>
      <c r="CH8" s="581"/>
      <c r="CI8" s="581"/>
      <c r="CJ8" s="581"/>
      <c r="CK8" s="581"/>
      <c r="CL8" s="582"/>
      <c r="CM8" s="583">
        <v>113416955</v>
      </c>
      <c r="CN8" s="584"/>
      <c r="CO8" s="584"/>
      <c r="CP8" s="584"/>
      <c r="CQ8" s="584"/>
      <c r="CR8" s="584"/>
      <c r="CS8" s="584"/>
      <c r="CT8" s="585"/>
      <c r="CU8" s="634">
        <v>13.7</v>
      </c>
      <c r="CV8" s="634"/>
      <c r="CW8" s="634"/>
      <c r="CX8" s="634"/>
      <c r="CY8" s="571">
        <v>4724239</v>
      </c>
      <c r="CZ8" s="584"/>
      <c r="DA8" s="584"/>
      <c r="DB8" s="584"/>
      <c r="DC8" s="584"/>
      <c r="DD8" s="584"/>
      <c r="DE8" s="584"/>
      <c r="DF8" s="584"/>
      <c r="DG8" s="584"/>
      <c r="DH8" s="584"/>
      <c r="DI8" s="584"/>
      <c r="DJ8" s="584"/>
      <c r="DK8" s="585"/>
      <c r="DL8" s="571">
        <v>96697567</v>
      </c>
      <c r="DM8" s="584"/>
      <c r="DN8" s="584"/>
      <c r="DO8" s="584"/>
      <c r="DP8" s="584"/>
      <c r="DQ8" s="584"/>
      <c r="DR8" s="584"/>
      <c r="DS8" s="584"/>
      <c r="DT8" s="584"/>
      <c r="DU8" s="584"/>
      <c r="DV8" s="584"/>
      <c r="DW8" s="584"/>
      <c r="DX8" s="641"/>
    </row>
    <row r="9" spans="2:138" ht="11.25" customHeight="1">
      <c r="B9" s="580" t="s">
        <v>193</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194</v>
      </c>
      <c r="AQ9" s="581"/>
      <c r="AR9" s="581"/>
      <c r="AS9" s="581"/>
      <c r="AT9" s="581"/>
      <c r="AU9" s="581"/>
      <c r="AV9" s="581"/>
      <c r="AW9" s="581"/>
      <c r="AX9" s="581"/>
      <c r="AY9" s="581"/>
      <c r="AZ9" s="581"/>
      <c r="BA9" s="581"/>
      <c r="BB9" s="581"/>
      <c r="BC9" s="582"/>
      <c r="BD9" s="583">
        <v>62482898</v>
      </c>
      <c r="BE9" s="584"/>
      <c r="BF9" s="584"/>
      <c r="BG9" s="584"/>
      <c r="BH9" s="584"/>
      <c r="BI9" s="584"/>
      <c r="BJ9" s="584"/>
      <c r="BK9" s="585"/>
      <c r="BL9" s="634">
        <v>28.4</v>
      </c>
      <c r="BM9" s="634"/>
      <c r="BN9" s="634"/>
      <c r="BO9" s="634"/>
      <c r="BP9" s="635" t="s">
        <v>102</v>
      </c>
      <c r="BQ9" s="635"/>
      <c r="BR9" s="635"/>
      <c r="BS9" s="635"/>
      <c r="BT9" s="635"/>
      <c r="BU9" s="635"/>
      <c r="BV9" s="635"/>
      <c r="BW9" s="636"/>
      <c r="BY9" s="580" t="s">
        <v>195</v>
      </c>
      <c r="BZ9" s="581"/>
      <c r="CA9" s="581"/>
      <c r="CB9" s="581"/>
      <c r="CC9" s="581"/>
      <c r="CD9" s="581"/>
      <c r="CE9" s="581"/>
      <c r="CF9" s="581"/>
      <c r="CG9" s="581"/>
      <c r="CH9" s="581"/>
      <c r="CI9" s="581"/>
      <c r="CJ9" s="581"/>
      <c r="CK9" s="581"/>
      <c r="CL9" s="582"/>
      <c r="CM9" s="583">
        <v>30190044</v>
      </c>
      <c r="CN9" s="584"/>
      <c r="CO9" s="584"/>
      <c r="CP9" s="584"/>
      <c r="CQ9" s="584"/>
      <c r="CR9" s="584"/>
      <c r="CS9" s="584"/>
      <c r="CT9" s="585"/>
      <c r="CU9" s="634">
        <v>3.6</v>
      </c>
      <c r="CV9" s="634"/>
      <c r="CW9" s="634"/>
      <c r="CX9" s="634"/>
      <c r="CY9" s="571">
        <v>6384984</v>
      </c>
      <c r="CZ9" s="584"/>
      <c r="DA9" s="584"/>
      <c r="DB9" s="584"/>
      <c r="DC9" s="584"/>
      <c r="DD9" s="584"/>
      <c r="DE9" s="584"/>
      <c r="DF9" s="584"/>
      <c r="DG9" s="584"/>
      <c r="DH9" s="584"/>
      <c r="DI9" s="584"/>
      <c r="DJ9" s="584"/>
      <c r="DK9" s="585"/>
      <c r="DL9" s="571">
        <v>15005534</v>
      </c>
      <c r="DM9" s="584"/>
      <c r="DN9" s="584"/>
      <c r="DO9" s="584"/>
      <c r="DP9" s="584"/>
      <c r="DQ9" s="584"/>
      <c r="DR9" s="584"/>
      <c r="DS9" s="584"/>
      <c r="DT9" s="584"/>
      <c r="DU9" s="584"/>
      <c r="DV9" s="584"/>
      <c r="DW9" s="584"/>
      <c r="DX9" s="641"/>
    </row>
    <row r="10" spans="2:138" ht="11.25" customHeight="1">
      <c r="B10" s="580" t="s">
        <v>196</v>
      </c>
      <c r="C10" s="581"/>
      <c r="D10" s="581"/>
      <c r="E10" s="581"/>
      <c r="F10" s="581"/>
      <c r="G10" s="581"/>
      <c r="H10" s="581"/>
      <c r="I10" s="581"/>
      <c r="J10" s="581"/>
      <c r="K10" s="581"/>
      <c r="L10" s="581"/>
      <c r="M10" s="581"/>
      <c r="N10" s="581"/>
      <c r="O10" s="581"/>
      <c r="P10" s="581"/>
      <c r="Q10" s="582"/>
      <c r="R10" s="583">
        <v>253137</v>
      </c>
      <c r="S10" s="584"/>
      <c r="T10" s="584"/>
      <c r="U10" s="584"/>
      <c r="V10" s="584"/>
      <c r="W10" s="584"/>
      <c r="X10" s="584"/>
      <c r="Y10" s="585"/>
      <c r="Z10" s="634">
        <v>0</v>
      </c>
      <c r="AA10" s="634"/>
      <c r="AB10" s="634"/>
      <c r="AC10" s="634"/>
      <c r="AD10" s="635">
        <v>253137</v>
      </c>
      <c r="AE10" s="635"/>
      <c r="AF10" s="635"/>
      <c r="AG10" s="635"/>
      <c r="AH10" s="635"/>
      <c r="AI10" s="635"/>
      <c r="AJ10" s="635"/>
      <c r="AK10" s="635"/>
      <c r="AL10" s="632">
        <v>0.1</v>
      </c>
      <c r="AM10" s="597"/>
      <c r="AN10" s="597"/>
      <c r="AO10" s="612"/>
      <c r="AP10" s="580" t="s">
        <v>197</v>
      </c>
      <c r="AQ10" s="581"/>
      <c r="AR10" s="581"/>
      <c r="AS10" s="581"/>
      <c r="AT10" s="581"/>
      <c r="AU10" s="581"/>
      <c r="AV10" s="581"/>
      <c r="AW10" s="581"/>
      <c r="AX10" s="581"/>
      <c r="AY10" s="581"/>
      <c r="AZ10" s="581"/>
      <c r="BA10" s="581"/>
      <c r="BB10" s="581"/>
      <c r="BC10" s="582"/>
      <c r="BD10" s="583">
        <v>2667783</v>
      </c>
      <c r="BE10" s="584"/>
      <c r="BF10" s="584"/>
      <c r="BG10" s="584"/>
      <c r="BH10" s="584"/>
      <c r="BI10" s="584"/>
      <c r="BJ10" s="584"/>
      <c r="BK10" s="585"/>
      <c r="BL10" s="634">
        <v>1.2</v>
      </c>
      <c r="BM10" s="634"/>
      <c r="BN10" s="634"/>
      <c r="BO10" s="634"/>
      <c r="BP10" s="635">
        <v>127198</v>
      </c>
      <c r="BQ10" s="635"/>
      <c r="BR10" s="635"/>
      <c r="BS10" s="635"/>
      <c r="BT10" s="635"/>
      <c r="BU10" s="635"/>
      <c r="BV10" s="635"/>
      <c r="BW10" s="636"/>
      <c r="BY10" s="580" t="s">
        <v>198</v>
      </c>
      <c r="BZ10" s="581"/>
      <c r="CA10" s="581"/>
      <c r="CB10" s="581"/>
      <c r="CC10" s="581"/>
      <c r="CD10" s="581"/>
      <c r="CE10" s="581"/>
      <c r="CF10" s="581"/>
      <c r="CG10" s="581"/>
      <c r="CH10" s="581"/>
      <c r="CI10" s="581"/>
      <c r="CJ10" s="581"/>
      <c r="CK10" s="581"/>
      <c r="CL10" s="582"/>
      <c r="CM10" s="583">
        <v>7699205</v>
      </c>
      <c r="CN10" s="584"/>
      <c r="CO10" s="584"/>
      <c r="CP10" s="584"/>
      <c r="CQ10" s="584"/>
      <c r="CR10" s="584"/>
      <c r="CS10" s="584"/>
      <c r="CT10" s="585"/>
      <c r="CU10" s="634">
        <v>0.9</v>
      </c>
      <c r="CV10" s="634"/>
      <c r="CW10" s="634"/>
      <c r="CX10" s="634"/>
      <c r="CY10" s="571">
        <v>294510</v>
      </c>
      <c r="CZ10" s="584"/>
      <c r="DA10" s="584"/>
      <c r="DB10" s="584"/>
      <c r="DC10" s="584"/>
      <c r="DD10" s="584"/>
      <c r="DE10" s="584"/>
      <c r="DF10" s="584"/>
      <c r="DG10" s="584"/>
      <c r="DH10" s="584"/>
      <c r="DI10" s="584"/>
      <c r="DJ10" s="584"/>
      <c r="DK10" s="585"/>
      <c r="DL10" s="571">
        <v>1759470</v>
      </c>
      <c r="DM10" s="584"/>
      <c r="DN10" s="584"/>
      <c r="DO10" s="584"/>
      <c r="DP10" s="584"/>
      <c r="DQ10" s="584"/>
      <c r="DR10" s="584"/>
      <c r="DS10" s="584"/>
      <c r="DT10" s="584"/>
      <c r="DU10" s="584"/>
      <c r="DV10" s="584"/>
      <c r="DW10" s="584"/>
      <c r="DX10" s="641"/>
    </row>
    <row r="11" spans="2:138" ht="11.25" customHeight="1">
      <c r="B11" s="580" t="s">
        <v>199</v>
      </c>
      <c r="C11" s="581"/>
      <c r="D11" s="581"/>
      <c r="E11" s="581"/>
      <c r="F11" s="581"/>
      <c r="G11" s="581"/>
      <c r="H11" s="581"/>
      <c r="I11" s="581"/>
      <c r="J11" s="581"/>
      <c r="K11" s="581"/>
      <c r="L11" s="581"/>
      <c r="M11" s="581"/>
      <c r="N11" s="581"/>
      <c r="O11" s="581"/>
      <c r="P11" s="581"/>
      <c r="Q11" s="582"/>
      <c r="R11" s="583">
        <v>3167</v>
      </c>
      <c r="S11" s="584"/>
      <c r="T11" s="584"/>
      <c r="U11" s="584"/>
      <c r="V11" s="584"/>
      <c r="W11" s="584"/>
      <c r="X11" s="584"/>
      <c r="Y11" s="585"/>
      <c r="Z11" s="634">
        <v>0</v>
      </c>
      <c r="AA11" s="634"/>
      <c r="AB11" s="634"/>
      <c r="AC11" s="634"/>
      <c r="AD11" s="635">
        <v>3167</v>
      </c>
      <c r="AE11" s="635"/>
      <c r="AF11" s="635"/>
      <c r="AG11" s="635"/>
      <c r="AH11" s="635"/>
      <c r="AI11" s="635"/>
      <c r="AJ11" s="635"/>
      <c r="AK11" s="635"/>
      <c r="AL11" s="632">
        <v>0</v>
      </c>
      <c r="AM11" s="597"/>
      <c r="AN11" s="597"/>
      <c r="AO11" s="612"/>
      <c r="AP11" s="580" t="s">
        <v>200</v>
      </c>
      <c r="AQ11" s="581"/>
      <c r="AR11" s="581"/>
      <c r="AS11" s="581"/>
      <c r="AT11" s="581"/>
      <c r="AU11" s="581"/>
      <c r="AV11" s="581"/>
      <c r="AW11" s="581"/>
      <c r="AX11" s="581"/>
      <c r="AY11" s="581"/>
      <c r="AZ11" s="581"/>
      <c r="BA11" s="581"/>
      <c r="BB11" s="581"/>
      <c r="BC11" s="582"/>
      <c r="BD11" s="583">
        <v>6860013</v>
      </c>
      <c r="BE11" s="584"/>
      <c r="BF11" s="584"/>
      <c r="BG11" s="584"/>
      <c r="BH11" s="584"/>
      <c r="BI11" s="584"/>
      <c r="BJ11" s="584"/>
      <c r="BK11" s="585"/>
      <c r="BL11" s="634">
        <v>3.1</v>
      </c>
      <c r="BM11" s="634"/>
      <c r="BN11" s="634"/>
      <c r="BO11" s="634"/>
      <c r="BP11" s="635">
        <v>869387</v>
      </c>
      <c r="BQ11" s="635"/>
      <c r="BR11" s="635"/>
      <c r="BS11" s="635"/>
      <c r="BT11" s="635"/>
      <c r="BU11" s="635"/>
      <c r="BV11" s="635"/>
      <c r="BW11" s="636"/>
      <c r="BY11" s="580" t="s">
        <v>201</v>
      </c>
      <c r="BZ11" s="581"/>
      <c r="CA11" s="581"/>
      <c r="CB11" s="581"/>
      <c r="CC11" s="581"/>
      <c r="CD11" s="581"/>
      <c r="CE11" s="581"/>
      <c r="CF11" s="581"/>
      <c r="CG11" s="581"/>
      <c r="CH11" s="581"/>
      <c r="CI11" s="581"/>
      <c r="CJ11" s="581"/>
      <c r="CK11" s="581"/>
      <c r="CL11" s="582"/>
      <c r="CM11" s="583">
        <v>54178016</v>
      </c>
      <c r="CN11" s="584"/>
      <c r="CO11" s="584"/>
      <c r="CP11" s="584"/>
      <c r="CQ11" s="584"/>
      <c r="CR11" s="584"/>
      <c r="CS11" s="584"/>
      <c r="CT11" s="585"/>
      <c r="CU11" s="634">
        <v>6.5</v>
      </c>
      <c r="CV11" s="634"/>
      <c r="CW11" s="634"/>
      <c r="CX11" s="634"/>
      <c r="CY11" s="571">
        <v>32495289</v>
      </c>
      <c r="CZ11" s="584"/>
      <c r="DA11" s="584"/>
      <c r="DB11" s="584"/>
      <c r="DC11" s="584"/>
      <c r="DD11" s="584"/>
      <c r="DE11" s="584"/>
      <c r="DF11" s="584"/>
      <c r="DG11" s="584"/>
      <c r="DH11" s="584"/>
      <c r="DI11" s="584"/>
      <c r="DJ11" s="584"/>
      <c r="DK11" s="585"/>
      <c r="DL11" s="571">
        <v>16257273</v>
      </c>
      <c r="DM11" s="584"/>
      <c r="DN11" s="584"/>
      <c r="DO11" s="584"/>
      <c r="DP11" s="584"/>
      <c r="DQ11" s="584"/>
      <c r="DR11" s="584"/>
      <c r="DS11" s="584"/>
      <c r="DT11" s="584"/>
      <c r="DU11" s="584"/>
      <c r="DV11" s="584"/>
      <c r="DW11" s="584"/>
      <c r="DX11" s="641"/>
    </row>
    <row r="12" spans="2:138" ht="11.25" customHeight="1">
      <c r="B12" s="580" t="s">
        <v>202</v>
      </c>
      <c r="C12" s="581"/>
      <c r="D12" s="581"/>
      <c r="E12" s="581"/>
      <c r="F12" s="581"/>
      <c r="G12" s="581"/>
      <c r="H12" s="581"/>
      <c r="I12" s="581"/>
      <c r="J12" s="581"/>
      <c r="K12" s="581"/>
      <c r="L12" s="581"/>
      <c r="M12" s="581"/>
      <c r="N12" s="581"/>
      <c r="O12" s="581"/>
      <c r="P12" s="581"/>
      <c r="Q12" s="582"/>
      <c r="R12" s="583">
        <v>32388198</v>
      </c>
      <c r="S12" s="584"/>
      <c r="T12" s="584"/>
      <c r="U12" s="584"/>
      <c r="V12" s="584"/>
      <c r="W12" s="584"/>
      <c r="X12" s="584"/>
      <c r="Y12" s="585"/>
      <c r="Z12" s="634">
        <v>3.8</v>
      </c>
      <c r="AA12" s="634"/>
      <c r="AB12" s="634"/>
      <c r="AC12" s="634"/>
      <c r="AD12" s="635">
        <v>32388198</v>
      </c>
      <c r="AE12" s="635"/>
      <c r="AF12" s="635"/>
      <c r="AG12" s="635"/>
      <c r="AH12" s="635"/>
      <c r="AI12" s="635"/>
      <c r="AJ12" s="635"/>
      <c r="AK12" s="635"/>
      <c r="AL12" s="632">
        <v>7.2</v>
      </c>
      <c r="AM12" s="597"/>
      <c r="AN12" s="597"/>
      <c r="AO12" s="612"/>
      <c r="AP12" s="580" t="s">
        <v>203</v>
      </c>
      <c r="AQ12" s="581"/>
      <c r="AR12" s="581"/>
      <c r="AS12" s="581"/>
      <c r="AT12" s="581"/>
      <c r="AU12" s="581"/>
      <c r="AV12" s="581"/>
      <c r="AW12" s="581"/>
      <c r="AX12" s="581"/>
      <c r="AY12" s="581"/>
      <c r="AZ12" s="581"/>
      <c r="BA12" s="581"/>
      <c r="BB12" s="581"/>
      <c r="BC12" s="582"/>
      <c r="BD12" s="583">
        <v>1017898</v>
      </c>
      <c r="BE12" s="584"/>
      <c r="BF12" s="584"/>
      <c r="BG12" s="584"/>
      <c r="BH12" s="584"/>
      <c r="BI12" s="584"/>
      <c r="BJ12" s="584"/>
      <c r="BK12" s="585"/>
      <c r="BL12" s="634">
        <v>0.5</v>
      </c>
      <c r="BM12" s="634"/>
      <c r="BN12" s="634"/>
      <c r="BO12" s="634"/>
      <c r="BP12" s="635" t="s">
        <v>102</v>
      </c>
      <c r="BQ12" s="635"/>
      <c r="BR12" s="635"/>
      <c r="BS12" s="635"/>
      <c r="BT12" s="635"/>
      <c r="BU12" s="635"/>
      <c r="BV12" s="635"/>
      <c r="BW12" s="636"/>
      <c r="BY12" s="580" t="s">
        <v>204</v>
      </c>
      <c r="BZ12" s="581"/>
      <c r="CA12" s="581"/>
      <c r="CB12" s="581"/>
      <c r="CC12" s="581"/>
      <c r="CD12" s="581"/>
      <c r="CE12" s="581"/>
      <c r="CF12" s="581"/>
      <c r="CG12" s="581"/>
      <c r="CH12" s="581"/>
      <c r="CI12" s="581"/>
      <c r="CJ12" s="581"/>
      <c r="CK12" s="581"/>
      <c r="CL12" s="582"/>
      <c r="CM12" s="583">
        <v>60500528</v>
      </c>
      <c r="CN12" s="584"/>
      <c r="CO12" s="584"/>
      <c r="CP12" s="584"/>
      <c r="CQ12" s="584"/>
      <c r="CR12" s="584"/>
      <c r="CS12" s="584"/>
      <c r="CT12" s="585"/>
      <c r="CU12" s="634">
        <v>7.3</v>
      </c>
      <c r="CV12" s="634"/>
      <c r="CW12" s="634"/>
      <c r="CX12" s="634"/>
      <c r="CY12" s="571">
        <v>1288454</v>
      </c>
      <c r="CZ12" s="584"/>
      <c r="DA12" s="584"/>
      <c r="DB12" s="584"/>
      <c r="DC12" s="584"/>
      <c r="DD12" s="584"/>
      <c r="DE12" s="584"/>
      <c r="DF12" s="584"/>
      <c r="DG12" s="584"/>
      <c r="DH12" s="584"/>
      <c r="DI12" s="584"/>
      <c r="DJ12" s="584"/>
      <c r="DK12" s="585"/>
      <c r="DL12" s="571">
        <v>8073083</v>
      </c>
      <c r="DM12" s="584"/>
      <c r="DN12" s="584"/>
      <c r="DO12" s="584"/>
      <c r="DP12" s="584"/>
      <c r="DQ12" s="584"/>
      <c r="DR12" s="584"/>
      <c r="DS12" s="584"/>
      <c r="DT12" s="584"/>
      <c r="DU12" s="584"/>
      <c r="DV12" s="584"/>
      <c r="DW12" s="584"/>
      <c r="DX12" s="641"/>
    </row>
    <row r="13" spans="2:138" ht="11.25" customHeight="1">
      <c r="B13" s="580" t="s">
        <v>205</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206</v>
      </c>
      <c r="AQ13" s="581"/>
      <c r="AR13" s="581"/>
      <c r="AS13" s="581"/>
      <c r="AT13" s="581"/>
      <c r="AU13" s="581"/>
      <c r="AV13" s="581"/>
      <c r="AW13" s="581"/>
      <c r="AX13" s="581"/>
      <c r="AY13" s="581"/>
      <c r="AZ13" s="581"/>
      <c r="BA13" s="581"/>
      <c r="BB13" s="581"/>
      <c r="BC13" s="582"/>
      <c r="BD13" s="583">
        <v>1285157</v>
      </c>
      <c r="BE13" s="584"/>
      <c r="BF13" s="584"/>
      <c r="BG13" s="584"/>
      <c r="BH13" s="584"/>
      <c r="BI13" s="584"/>
      <c r="BJ13" s="584"/>
      <c r="BK13" s="585"/>
      <c r="BL13" s="634">
        <v>0.6</v>
      </c>
      <c r="BM13" s="634"/>
      <c r="BN13" s="634"/>
      <c r="BO13" s="634"/>
      <c r="BP13" s="635" t="s">
        <v>102</v>
      </c>
      <c r="BQ13" s="635"/>
      <c r="BR13" s="635"/>
      <c r="BS13" s="635"/>
      <c r="BT13" s="635"/>
      <c r="BU13" s="635"/>
      <c r="BV13" s="635"/>
      <c r="BW13" s="636"/>
      <c r="BY13" s="580" t="s">
        <v>207</v>
      </c>
      <c r="BZ13" s="581"/>
      <c r="CA13" s="581"/>
      <c r="CB13" s="581"/>
      <c r="CC13" s="581"/>
      <c r="CD13" s="581"/>
      <c r="CE13" s="581"/>
      <c r="CF13" s="581"/>
      <c r="CG13" s="581"/>
      <c r="CH13" s="581"/>
      <c r="CI13" s="581"/>
      <c r="CJ13" s="581"/>
      <c r="CK13" s="581"/>
      <c r="CL13" s="582"/>
      <c r="CM13" s="583">
        <v>110035622</v>
      </c>
      <c r="CN13" s="584"/>
      <c r="CO13" s="584"/>
      <c r="CP13" s="584"/>
      <c r="CQ13" s="584"/>
      <c r="CR13" s="584"/>
      <c r="CS13" s="584"/>
      <c r="CT13" s="585"/>
      <c r="CU13" s="634">
        <v>13.3</v>
      </c>
      <c r="CV13" s="634"/>
      <c r="CW13" s="634"/>
      <c r="CX13" s="634"/>
      <c r="CY13" s="571">
        <v>84698590</v>
      </c>
      <c r="CZ13" s="584"/>
      <c r="DA13" s="584"/>
      <c r="DB13" s="584"/>
      <c r="DC13" s="584"/>
      <c r="DD13" s="584"/>
      <c r="DE13" s="584"/>
      <c r="DF13" s="584"/>
      <c r="DG13" s="584"/>
      <c r="DH13" s="584"/>
      <c r="DI13" s="584"/>
      <c r="DJ13" s="584"/>
      <c r="DK13" s="585"/>
      <c r="DL13" s="571">
        <v>34335539</v>
      </c>
      <c r="DM13" s="584"/>
      <c r="DN13" s="584"/>
      <c r="DO13" s="584"/>
      <c r="DP13" s="584"/>
      <c r="DQ13" s="584"/>
      <c r="DR13" s="584"/>
      <c r="DS13" s="584"/>
      <c r="DT13" s="584"/>
      <c r="DU13" s="584"/>
      <c r="DV13" s="584"/>
      <c r="DW13" s="584"/>
      <c r="DX13" s="641"/>
    </row>
    <row r="14" spans="2:138" ht="11.25" customHeight="1">
      <c r="B14" s="580" t="s">
        <v>208</v>
      </c>
      <c r="C14" s="581"/>
      <c r="D14" s="581"/>
      <c r="E14" s="581"/>
      <c r="F14" s="581"/>
      <c r="G14" s="581"/>
      <c r="H14" s="581"/>
      <c r="I14" s="581"/>
      <c r="J14" s="581"/>
      <c r="K14" s="581"/>
      <c r="L14" s="581"/>
      <c r="M14" s="581"/>
      <c r="N14" s="581"/>
      <c r="O14" s="581"/>
      <c r="P14" s="581"/>
      <c r="Q14" s="582"/>
      <c r="R14" s="583">
        <v>684546</v>
      </c>
      <c r="S14" s="584"/>
      <c r="T14" s="584"/>
      <c r="U14" s="584"/>
      <c r="V14" s="584"/>
      <c r="W14" s="584"/>
      <c r="X14" s="584"/>
      <c r="Y14" s="585"/>
      <c r="Z14" s="634">
        <v>0.1</v>
      </c>
      <c r="AA14" s="634"/>
      <c r="AB14" s="634"/>
      <c r="AC14" s="634"/>
      <c r="AD14" s="635">
        <v>684546</v>
      </c>
      <c r="AE14" s="635"/>
      <c r="AF14" s="635"/>
      <c r="AG14" s="635"/>
      <c r="AH14" s="635"/>
      <c r="AI14" s="635"/>
      <c r="AJ14" s="635"/>
      <c r="AK14" s="635"/>
      <c r="AL14" s="632">
        <v>0.2</v>
      </c>
      <c r="AM14" s="597"/>
      <c r="AN14" s="597"/>
      <c r="AO14" s="612"/>
      <c r="AP14" s="580" t="s">
        <v>209</v>
      </c>
      <c r="AQ14" s="581"/>
      <c r="AR14" s="581"/>
      <c r="AS14" s="581"/>
      <c r="AT14" s="581"/>
      <c r="AU14" s="581"/>
      <c r="AV14" s="581"/>
      <c r="AW14" s="581"/>
      <c r="AX14" s="581"/>
      <c r="AY14" s="581"/>
      <c r="AZ14" s="581"/>
      <c r="BA14" s="581"/>
      <c r="BB14" s="581"/>
      <c r="BC14" s="582"/>
      <c r="BD14" s="583">
        <v>2165112</v>
      </c>
      <c r="BE14" s="584"/>
      <c r="BF14" s="584"/>
      <c r="BG14" s="584"/>
      <c r="BH14" s="584"/>
      <c r="BI14" s="584"/>
      <c r="BJ14" s="584"/>
      <c r="BK14" s="585"/>
      <c r="BL14" s="634">
        <v>1</v>
      </c>
      <c r="BM14" s="634"/>
      <c r="BN14" s="634"/>
      <c r="BO14" s="634"/>
      <c r="BP14" s="635" t="s">
        <v>102</v>
      </c>
      <c r="BQ14" s="635"/>
      <c r="BR14" s="635"/>
      <c r="BS14" s="635"/>
      <c r="BT14" s="635"/>
      <c r="BU14" s="635"/>
      <c r="BV14" s="635"/>
      <c r="BW14" s="636"/>
      <c r="BY14" s="580" t="s">
        <v>210</v>
      </c>
      <c r="BZ14" s="581"/>
      <c r="CA14" s="581"/>
      <c r="CB14" s="581"/>
      <c r="CC14" s="581"/>
      <c r="CD14" s="581"/>
      <c r="CE14" s="581"/>
      <c r="CF14" s="581"/>
      <c r="CG14" s="581"/>
      <c r="CH14" s="581"/>
      <c r="CI14" s="581"/>
      <c r="CJ14" s="581"/>
      <c r="CK14" s="581"/>
      <c r="CL14" s="582"/>
      <c r="CM14" s="583">
        <v>41357538</v>
      </c>
      <c r="CN14" s="584"/>
      <c r="CO14" s="584"/>
      <c r="CP14" s="584"/>
      <c r="CQ14" s="584"/>
      <c r="CR14" s="584"/>
      <c r="CS14" s="584"/>
      <c r="CT14" s="585"/>
      <c r="CU14" s="634">
        <v>5</v>
      </c>
      <c r="CV14" s="634"/>
      <c r="CW14" s="634"/>
      <c r="CX14" s="634"/>
      <c r="CY14" s="571">
        <v>2995716</v>
      </c>
      <c r="CZ14" s="584"/>
      <c r="DA14" s="584"/>
      <c r="DB14" s="584"/>
      <c r="DC14" s="584"/>
      <c r="DD14" s="584"/>
      <c r="DE14" s="584"/>
      <c r="DF14" s="584"/>
      <c r="DG14" s="584"/>
      <c r="DH14" s="584"/>
      <c r="DI14" s="584"/>
      <c r="DJ14" s="584"/>
      <c r="DK14" s="585"/>
      <c r="DL14" s="571">
        <v>37318232</v>
      </c>
      <c r="DM14" s="584"/>
      <c r="DN14" s="584"/>
      <c r="DO14" s="584"/>
      <c r="DP14" s="584"/>
      <c r="DQ14" s="584"/>
      <c r="DR14" s="584"/>
      <c r="DS14" s="584"/>
      <c r="DT14" s="584"/>
      <c r="DU14" s="584"/>
      <c r="DV14" s="584"/>
      <c r="DW14" s="584"/>
      <c r="DX14" s="641"/>
    </row>
    <row r="15" spans="2:138" ht="11.25" customHeight="1">
      <c r="B15" s="580" t="s">
        <v>211</v>
      </c>
      <c r="C15" s="581"/>
      <c r="D15" s="581"/>
      <c r="E15" s="581"/>
      <c r="F15" s="581"/>
      <c r="G15" s="581"/>
      <c r="H15" s="581"/>
      <c r="I15" s="581"/>
      <c r="J15" s="581"/>
      <c r="K15" s="581"/>
      <c r="L15" s="581"/>
      <c r="M15" s="581"/>
      <c r="N15" s="581"/>
      <c r="O15" s="581"/>
      <c r="P15" s="581"/>
      <c r="Q15" s="582"/>
      <c r="R15" s="583">
        <v>218844888</v>
      </c>
      <c r="S15" s="584"/>
      <c r="T15" s="584"/>
      <c r="U15" s="584"/>
      <c r="V15" s="584"/>
      <c r="W15" s="584"/>
      <c r="X15" s="584"/>
      <c r="Y15" s="585"/>
      <c r="Z15" s="634">
        <v>25.8</v>
      </c>
      <c r="AA15" s="634"/>
      <c r="AB15" s="634"/>
      <c r="AC15" s="634"/>
      <c r="AD15" s="635">
        <v>214401725</v>
      </c>
      <c r="AE15" s="635"/>
      <c r="AF15" s="635"/>
      <c r="AG15" s="635"/>
      <c r="AH15" s="635"/>
      <c r="AI15" s="635"/>
      <c r="AJ15" s="635"/>
      <c r="AK15" s="635"/>
      <c r="AL15" s="632">
        <v>47.9</v>
      </c>
      <c r="AM15" s="597"/>
      <c r="AN15" s="597"/>
      <c r="AO15" s="612"/>
      <c r="AP15" s="580" t="s">
        <v>212</v>
      </c>
      <c r="AQ15" s="581"/>
      <c r="AR15" s="581"/>
      <c r="AS15" s="581"/>
      <c r="AT15" s="581"/>
      <c r="AU15" s="581"/>
      <c r="AV15" s="581"/>
      <c r="AW15" s="581"/>
      <c r="AX15" s="581"/>
      <c r="AY15" s="581"/>
      <c r="AZ15" s="581"/>
      <c r="BA15" s="581"/>
      <c r="BB15" s="581"/>
      <c r="BC15" s="582"/>
      <c r="BD15" s="583">
        <v>33908479</v>
      </c>
      <c r="BE15" s="584"/>
      <c r="BF15" s="584"/>
      <c r="BG15" s="584"/>
      <c r="BH15" s="584"/>
      <c r="BI15" s="584"/>
      <c r="BJ15" s="584"/>
      <c r="BK15" s="585"/>
      <c r="BL15" s="634">
        <v>15.4</v>
      </c>
      <c r="BM15" s="634"/>
      <c r="BN15" s="634"/>
      <c r="BO15" s="634"/>
      <c r="BP15" s="635" t="s">
        <v>102</v>
      </c>
      <c r="BQ15" s="635"/>
      <c r="BR15" s="635"/>
      <c r="BS15" s="635"/>
      <c r="BT15" s="635"/>
      <c r="BU15" s="635"/>
      <c r="BV15" s="635"/>
      <c r="BW15" s="636"/>
      <c r="BY15" s="580" t="s">
        <v>213</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c r="B16" s="580" t="s">
        <v>214</v>
      </c>
      <c r="C16" s="581"/>
      <c r="D16" s="581"/>
      <c r="E16" s="581"/>
      <c r="F16" s="581"/>
      <c r="G16" s="581"/>
      <c r="H16" s="581"/>
      <c r="I16" s="581"/>
      <c r="J16" s="581"/>
      <c r="K16" s="581"/>
      <c r="L16" s="581"/>
      <c r="M16" s="581"/>
      <c r="N16" s="581"/>
      <c r="O16" s="581"/>
      <c r="P16" s="581"/>
      <c r="Q16" s="582"/>
      <c r="R16" s="583">
        <v>214401725</v>
      </c>
      <c r="S16" s="584"/>
      <c r="T16" s="584"/>
      <c r="U16" s="584"/>
      <c r="V16" s="584"/>
      <c r="W16" s="584"/>
      <c r="X16" s="584"/>
      <c r="Y16" s="585"/>
      <c r="Z16" s="632">
        <v>25.3</v>
      </c>
      <c r="AA16" s="597"/>
      <c r="AB16" s="597"/>
      <c r="AC16" s="633"/>
      <c r="AD16" s="571">
        <v>214401725</v>
      </c>
      <c r="AE16" s="584"/>
      <c r="AF16" s="584"/>
      <c r="AG16" s="584"/>
      <c r="AH16" s="584"/>
      <c r="AI16" s="584"/>
      <c r="AJ16" s="584"/>
      <c r="AK16" s="585"/>
      <c r="AL16" s="632">
        <v>47.9</v>
      </c>
      <c r="AM16" s="597"/>
      <c r="AN16" s="597"/>
      <c r="AO16" s="612"/>
      <c r="AP16" s="580" t="s">
        <v>215</v>
      </c>
      <c r="AQ16" s="581"/>
      <c r="AR16" s="581"/>
      <c r="AS16" s="581"/>
      <c r="AT16" s="581"/>
      <c r="AU16" s="581"/>
      <c r="AV16" s="581"/>
      <c r="AW16" s="581"/>
      <c r="AX16" s="581"/>
      <c r="AY16" s="581"/>
      <c r="AZ16" s="581"/>
      <c r="BA16" s="581"/>
      <c r="BB16" s="581"/>
      <c r="BC16" s="582"/>
      <c r="BD16" s="583">
        <v>1440695</v>
      </c>
      <c r="BE16" s="584"/>
      <c r="BF16" s="584"/>
      <c r="BG16" s="584"/>
      <c r="BH16" s="584"/>
      <c r="BI16" s="584"/>
      <c r="BJ16" s="584"/>
      <c r="BK16" s="585"/>
      <c r="BL16" s="634">
        <v>0.7</v>
      </c>
      <c r="BM16" s="634"/>
      <c r="BN16" s="634"/>
      <c r="BO16" s="634"/>
      <c r="BP16" s="635" t="s">
        <v>102</v>
      </c>
      <c r="BQ16" s="635"/>
      <c r="BR16" s="635"/>
      <c r="BS16" s="635"/>
      <c r="BT16" s="635"/>
      <c r="BU16" s="635"/>
      <c r="BV16" s="635"/>
      <c r="BW16" s="636"/>
      <c r="BY16" s="580" t="s">
        <v>216</v>
      </c>
      <c r="BZ16" s="581"/>
      <c r="CA16" s="581"/>
      <c r="CB16" s="581"/>
      <c r="CC16" s="581"/>
      <c r="CD16" s="581"/>
      <c r="CE16" s="581"/>
      <c r="CF16" s="581"/>
      <c r="CG16" s="581"/>
      <c r="CH16" s="581"/>
      <c r="CI16" s="581"/>
      <c r="CJ16" s="581"/>
      <c r="CK16" s="581"/>
      <c r="CL16" s="582"/>
      <c r="CM16" s="583">
        <v>189138374</v>
      </c>
      <c r="CN16" s="584"/>
      <c r="CO16" s="584"/>
      <c r="CP16" s="584"/>
      <c r="CQ16" s="584"/>
      <c r="CR16" s="584"/>
      <c r="CS16" s="584"/>
      <c r="CT16" s="585"/>
      <c r="CU16" s="634">
        <v>22.8</v>
      </c>
      <c r="CV16" s="634"/>
      <c r="CW16" s="634"/>
      <c r="CX16" s="634"/>
      <c r="CY16" s="571">
        <v>4204024</v>
      </c>
      <c r="CZ16" s="584"/>
      <c r="DA16" s="584"/>
      <c r="DB16" s="584"/>
      <c r="DC16" s="584"/>
      <c r="DD16" s="584"/>
      <c r="DE16" s="584"/>
      <c r="DF16" s="584"/>
      <c r="DG16" s="584"/>
      <c r="DH16" s="584"/>
      <c r="DI16" s="584"/>
      <c r="DJ16" s="584"/>
      <c r="DK16" s="585"/>
      <c r="DL16" s="571">
        <v>150828597</v>
      </c>
      <c r="DM16" s="584"/>
      <c r="DN16" s="584"/>
      <c r="DO16" s="584"/>
      <c r="DP16" s="584"/>
      <c r="DQ16" s="584"/>
      <c r="DR16" s="584"/>
      <c r="DS16" s="584"/>
      <c r="DT16" s="584"/>
      <c r="DU16" s="584"/>
      <c r="DV16" s="584"/>
      <c r="DW16" s="584"/>
      <c r="DX16" s="641"/>
    </row>
    <row r="17" spans="2:128" ht="11.25" customHeight="1">
      <c r="B17" s="580" t="s">
        <v>217</v>
      </c>
      <c r="C17" s="581"/>
      <c r="D17" s="581"/>
      <c r="E17" s="581"/>
      <c r="F17" s="581"/>
      <c r="G17" s="581"/>
      <c r="H17" s="581"/>
      <c r="I17" s="581"/>
      <c r="J17" s="581"/>
      <c r="K17" s="581"/>
      <c r="L17" s="581"/>
      <c r="M17" s="581"/>
      <c r="N17" s="581"/>
      <c r="O17" s="581"/>
      <c r="P17" s="581"/>
      <c r="Q17" s="582"/>
      <c r="R17" s="583">
        <v>3778108</v>
      </c>
      <c r="S17" s="584"/>
      <c r="T17" s="584"/>
      <c r="U17" s="584"/>
      <c r="V17" s="584"/>
      <c r="W17" s="584"/>
      <c r="X17" s="584"/>
      <c r="Y17" s="585"/>
      <c r="Z17" s="632">
        <v>0.4</v>
      </c>
      <c r="AA17" s="597"/>
      <c r="AB17" s="597"/>
      <c r="AC17" s="633"/>
      <c r="AD17" s="571" t="s">
        <v>102</v>
      </c>
      <c r="AE17" s="584"/>
      <c r="AF17" s="584"/>
      <c r="AG17" s="584"/>
      <c r="AH17" s="584"/>
      <c r="AI17" s="584"/>
      <c r="AJ17" s="584"/>
      <c r="AK17" s="585"/>
      <c r="AL17" s="632" t="s">
        <v>102</v>
      </c>
      <c r="AM17" s="597"/>
      <c r="AN17" s="597"/>
      <c r="AO17" s="612"/>
      <c r="AP17" s="580" t="s">
        <v>218</v>
      </c>
      <c r="AQ17" s="581"/>
      <c r="AR17" s="581"/>
      <c r="AS17" s="581"/>
      <c r="AT17" s="581"/>
      <c r="AU17" s="581"/>
      <c r="AV17" s="581"/>
      <c r="AW17" s="581"/>
      <c r="AX17" s="581"/>
      <c r="AY17" s="581"/>
      <c r="AZ17" s="581"/>
      <c r="BA17" s="581"/>
      <c r="BB17" s="581"/>
      <c r="BC17" s="582"/>
      <c r="BD17" s="583">
        <v>32467784</v>
      </c>
      <c r="BE17" s="584"/>
      <c r="BF17" s="584"/>
      <c r="BG17" s="584"/>
      <c r="BH17" s="584"/>
      <c r="BI17" s="584"/>
      <c r="BJ17" s="584"/>
      <c r="BK17" s="585"/>
      <c r="BL17" s="634">
        <v>14.8</v>
      </c>
      <c r="BM17" s="634"/>
      <c r="BN17" s="634"/>
      <c r="BO17" s="634"/>
      <c r="BP17" s="635" t="s">
        <v>102</v>
      </c>
      <c r="BQ17" s="635"/>
      <c r="BR17" s="635"/>
      <c r="BS17" s="635"/>
      <c r="BT17" s="635"/>
      <c r="BU17" s="635"/>
      <c r="BV17" s="635"/>
      <c r="BW17" s="636"/>
      <c r="BY17" s="580" t="s">
        <v>219</v>
      </c>
      <c r="BZ17" s="581"/>
      <c r="CA17" s="581"/>
      <c r="CB17" s="581"/>
      <c r="CC17" s="581"/>
      <c r="CD17" s="581"/>
      <c r="CE17" s="581"/>
      <c r="CF17" s="581"/>
      <c r="CG17" s="581"/>
      <c r="CH17" s="581"/>
      <c r="CI17" s="581"/>
      <c r="CJ17" s="581"/>
      <c r="CK17" s="581"/>
      <c r="CL17" s="582"/>
      <c r="CM17" s="583">
        <v>2473035</v>
      </c>
      <c r="CN17" s="584"/>
      <c r="CO17" s="584"/>
      <c r="CP17" s="584"/>
      <c r="CQ17" s="584"/>
      <c r="CR17" s="584"/>
      <c r="CS17" s="584"/>
      <c r="CT17" s="585"/>
      <c r="CU17" s="634">
        <v>0.3</v>
      </c>
      <c r="CV17" s="634"/>
      <c r="CW17" s="634"/>
      <c r="CX17" s="634"/>
      <c r="CY17" s="571" t="s">
        <v>102</v>
      </c>
      <c r="CZ17" s="584"/>
      <c r="DA17" s="584"/>
      <c r="DB17" s="584"/>
      <c r="DC17" s="584"/>
      <c r="DD17" s="584"/>
      <c r="DE17" s="584"/>
      <c r="DF17" s="584"/>
      <c r="DG17" s="584"/>
      <c r="DH17" s="584"/>
      <c r="DI17" s="584"/>
      <c r="DJ17" s="584"/>
      <c r="DK17" s="585"/>
      <c r="DL17" s="571">
        <v>65191</v>
      </c>
      <c r="DM17" s="584"/>
      <c r="DN17" s="584"/>
      <c r="DO17" s="584"/>
      <c r="DP17" s="584"/>
      <c r="DQ17" s="584"/>
      <c r="DR17" s="584"/>
      <c r="DS17" s="584"/>
      <c r="DT17" s="584"/>
      <c r="DU17" s="584"/>
      <c r="DV17" s="584"/>
      <c r="DW17" s="584"/>
      <c r="DX17" s="641"/>
    </row>
    <row r="18" spans="2:128" ht="11.25" customHeight="1">
      <c r="B18" s="580" t="s">
        <v>220</v>
      </c>
      <c r="C18" s="581"/>
      <c r="D18" s="581"/>
      <c r="E18" s="581"/>
      <c r="F18" s="581"/>
      <c r="G18" s="581"/>
      <c r="H18" s="581"/>
      <c r="I18" s="581"/>
      <c r="J18" s="581"/>
      <c r="K18" s="581"/>
      <c r="L18" s="581"/>
      <c r="M18" s="581"/>
      <c r="N18" s="581"/>
      <c r="O18" s="581"/>
      <c r="P18" s="581"/>
      <c r="Q18" s="582"/>
      <c r="R18" s="583">
        <v>665055</v>
      </c>
      <c r="S18" s="584"/>
      <c r="T18" s="584"/>
      <c r="U18" s="584"/>
      <c r="V18" s="584"/>
      <c r="W18" s="584"/>
      <c r="X18" s="584"/>
      <c r="Y18" s="585"/>
      <c r="Z18" s="632">
        <v>0.1</v>
      </c>
      <c r="AA18" s="597"/>
      <c r="AB18" s="597"/>
      <c r="AC18" s="633"/>
      <c r="AD18" s="571" t="s">
        <v>102</v>
      </c>
      <c r="AE18" s="584"/>
      <c r="AF18" s="584"/>
      <c r="AG18" s="584"/>
      <c r="AH18" s="584"/>
      <c r="AI18" s="584"/>
      <c r="AJ18" s="584"/>
      <c r="AK18" s="585"/>
      <c r="AL18" s="632" t="s">
        <v>102</v>
      </c>
      <c r="AM18" s="597"/>
      <c r="AN18" s="597"/>
      <c r="AO18" s="612"/>
      <c r="AP18" s="580" t="s">
        <v>221</v>
      </c>
      <c r="AQ18" s="581"/>
      <c r="AR18" s="581"/>
      <c r="AS18" s="581"/>
      <c r="AT18" s="581"/>
      <c r="AU18" s="581"/>
      <c r="AV18" s="581"/>
      <c r="AW18" s="581"/>
      <c r="AX18" s="581"/>
      <c r="AY18" s="581"/>
      <c r="AZ18" s="581"/>
      <c r="BA18" s="581"/>
      <c r="BB18" s="581"/>
      <c r="BC18" s="582"/>
      <c r="BD18" s="583">
        <v>44403973</v>
      </c>
      <c r="BE18" s="584"/>
      <c r="BF18" s="584"/>
      <c r="BG18" s="584"/>
      <c r="BH18" s="584"/>
      <c r="BI18" s="584"/>
      <c r="BJ18" s="584"/>
      <c r="BK18" s="585"/>
      <c r="BL18" s="634">
        <v>20.2</v>
      </c>
      <c r="BM18" s="634"/>
      <c r="BN18" s="634"/>
      <c r="BO18" s="634"/>
      <c r="BP18" s="635" t="s">
        <v>102</v>
      </c>
      <c r="BQ18" s="635"/>
      <c r="BR18" s="635"/>
      <c r="BS18" s="635"/>
      <c r="BT18" s="635"/>
      <c r="BU18" s="635"/>
      <c r="BV18" s="635"/>
      <c r="BW18" s="636"/>
      <c r="BY18" s="580" t="s">
        <v>222</v>
      </c>
      <c r="BZ18" s="581"/>
      <c r="CA18" s="581"/>
      <c r="CB18" s="581"/>
      <c r="CC18" s="581"/>
      <c r="CD18" s="581"/>
      <c r="CE18" s="581"/>
      <c r="CF18" s="581"/>
      <c r="CG18" s="581"/>
      <c r="CH18" s="581"/>
      <c r="CI18" s="581"/>
      <c r="CJ18" s="581"/>
      <c r="CK18" s="581"/>
      <c r="CL18" s="582"/>
      <c r="CM18" s="583">
        <v>141085069</v>
      </c>
      <c r="CN18" s="584"/>
      <c r="CO18" s="584"/>
      <c r="CP18" s="584"/>
      <c r="CQ18" s="584"/>
      <c r="CR18" s="584"/>
      <c r="CS18" s="584"/>
      <c r="CT18" s="585"/>
      <c r="CU18" s="634">
        <v>17</v>
      </c>
      <c r="CV18" s="634"/>
      <c r="CW18" s="634"/>
      <c r="CX18" s="634"/>
      <c r="CY18" s="571" t="s">
        <v>102</v>
      </c>
      <c r="CZ18" s="584"/>
      <c r="DA18" s="584"/>
      <c r="DB18" s="584"/>
      <c r="DC18" s="584"/>
      <c r="DD18" s="584"/>
      <c r="DE18" s="584"/>
      <c r="DF18" s="584"/>
      <c r="DG18" s="584"/>
      <c r="DH18" s="584"/>
      <c r="DI18" s="584"/>
      <c r="DJ18" s="584"/>
      <c r="DK18" s="585"/>
      <c r="DL18" s="571">
        <v>138921006</v>
      </c>
      <c r="DM18" s="584"/>
      <c r="DN18" s="584"/>
      <c r="DO18" s="584"/>
      <c r="DP18" s="584"/>
      <c r="DQ18" s="584"/>
      <c r="DR18" s="584"/>
      <c r="DS18" s="584"/>
      <c r="DT18" s="584"/>
      <c r="DU18" s="584"/>
      <c r="DV18" s="584"/>
      <c r="DW18" s="584"/>
      <c r="DX18" s="641"/>
    </row>
    <row r="19" spans="2:128" ht="11.25" customHeight="1">
      <c r="B19" s="580" t="s">
        <v>223</v>
      </c>
      <c r="C19" s="581"/>
      <c r="D19" s="581"/>
      <c r="E19" s="581"/>
      <c r="F19" s="581"/>
      <c r="G19" s="581"/>
      <c r="H19" s="581"/>
      <c r="I19" s="581"/>
      <c r="J19" s="581"/>
      <c r="K19" s="581"/>
      <c r="L19" s="581"/>
      <c r="M19" s="581"/>
      <c r="N19" s="581"/>
      <c r="O19" s="581"/>
      <c r="P19" s="581"/>
      <c r="Q19" s="582"/>
      <c r="R19" s="583">
        <v>476137726</v>
      </c>
      <c r="S19" s="584"/>
      <c r="T19" s="584"/>
      <c r="U19" s="584"/>
      <c r="V19" s="584"/>
      <c r="W19" s="584"/>
      <c r="X19" s="584"/>
      <c r="Y19" s="585"/>
      <c r="Z19" s="632">
        <v>56.2</v>
      </c>
      <c r="AA19" s="597"/>
      <c r="AB19" s="597"/>
      <c r="AC19" s="633"/>
      <c r="AD19" s="571">
        <v>442134197</v>
      </c>
      <c r="AE19" s="584"/>
      <c r="AF19" s="584"/>
      <c r="AG19" s="584"/>
      <c r="AH19" s="584"/>
      <c r="AI19" s="584"/>
      <c r="AJ19" s="584"/>
      <c r="AK19" s="585"/>
      <c r="AL19" s="632">
        <v>98.8</v>
      </c>
      <c r="AM19" s="597"/>
      <c r="AN19" s="597"/>
      <c r="AO19" s="612"/>
      <c r="AP19" s="580" t="s">
        <v>224</v>
      </c>
      <c r="AQ19" s="581"/>
      <c r="AR19" s="581"/>
      <c r="AS19" s="581"/>
      <c r="AT19" s="581"/>
      <c r="AU19" s="581"/>
      <c r="AV19" s="581"/>
      <c r="AW19" s="581"/>
      <c r="AX19" s="581"/>
      <c r="AY19" s="581"/>
      <c r="AZ19" s="581"/>
      <c r="BA19" s="581"/>
      <c r="BB19" s="581"/>
      <c r="BC19" s="582"/>
      <c r="BD19" s="583">
        <v>4532085</v>
      </c>
      <c r="BE19" s="584"/>
      <c r="BF19" s="584"/>
      <c r="BG19" s="584"/>
      <c r="BH19" s="584"/>
      <c r="BI19" s="584"/>
      <c r="BJ19" s="584"/>
      <c r="BK19" s="585"/>
      <c r="BL19" s="634">
        <v>2.1</v>
      </c>
      <c r="BM19" s="634"/>
      <c r="BN19" s="634"/>
      <c r="BO19" s="634"/>
      <c r="BP19" s="635" t="s">
        <v>102</v>
      </c>
      <c r="BQ19" s="635"/>
      <c r="BR19" s="635"/>
      <c r="BS19" s="635"/>
      <c r="BT19" s="635"/>
      <c r="BU19" s="635"/>
      <c r="BV19" s="635"/>
      <c r="BW19" s="636"/>
      <c r="BY19" s="580" t="s">
        <v>225</v>
      </c>
      <c r="BZ19" s="581"/>
      <c r="CA19" s="581"/>
      <c r="CB19" s="581"/>
      <c r="CC19" s="581"/>
      <c r="CD19" s="581"/>
      <c r="CE19" s="581"/>
      <c r="CF19" s="581"/>
      <c r="CG19" s="581"/>
      <c r="CH19" s="581"/>
      <c r="CI19" s="581"/>
      <c r="CJ19" s="581"/>
      <c r="CK19" s="581"/>
      <c r="CL19" s="582"/>
      <c r="CM19" s="583">
        <v>61394</v>
      </c>
      <c r="CN19" s="584"/>
      <c r="CO19" s="584"/>
      <c r="CP19" s="584"/>
      <c r="CQ19" s="584"/>
      <c r="CR19" s="584"/>
      <c r="CS19" s="584"/>
      <c r="CT19" s="585"/>
      <c r="CU19" s="634">
        <v>0</v>
      </c>
      <c r="CV19" s="634"/>
      <c r="CW19" s="634"/>
      <c r="CX19" s="634"/>
      <c r="CY19" s="571" t="s">
        <v>102</v>
      </c>
      <c r="CZ19" s="584"/>
      <c r="DA19" s="584"/>
      <c r="DB19" s="584"/>
      <c r="DC19" s="584"/>
      <c r="DD19" s="584"/>
      <c r="DE19" s="584"/>
      <c r="DF19" s="584"/>
      <c r="DG19" s="584"/>
      <c r="DH19" s="584"/>
      <c r="DI19" s="584"/>
      <c r="DJ19" s="584"/>
      <c r="DK19" s="585"/>
      <c r="DL19" s="571">
        <v>61394</v>
      </c>
      <c r="DM19" s="584"/>
      <c r="DN19" s="584"/>
      <c r="DO19" s="584"/>
      <c r="DP19" s="584"/>
      <c r="DQ19" s="584"/>
      <c r="DR19" s="584"/>
      <c r="DS19" s="584"/>
      <c r="DT19" s="584"/>
      <c r="DU19" s="584"/>
      <c r="DV19" s="584"/>
      <c r="DW19" s="584"/>
      <c r="DX19" s="641"/>
    </row>
    <row r="20" spans="2:128" ht="11.25" customHeight="1">
      <c r="B20" s="580" t="s">
        <v>226</v>
      </c>
      <c r="C20" s="581"/>
      <c r="D20" s="581"/>
      <c r="E20" s="581"/>
      <c r="F20" s="581"/>
      <c r="G20" s="581"/>
      <c r="H20" s="581"/>
      <c r="I20" s="581"/>
      <c r="J20" s="581"/>
      <c r="K20" s="581"/>
      <c r="L20" s="581"/>
      <c r="M20" s="581"/>
      <c r="N20" s="581"/>
      <c r="O20" s="581"/>
      <c r="P20" s="581"/>
      <c r="Q20" s="582"/>
      <c r="R20" s="583">
        <v>786386</v>
      </c>
      <c r="S20" s="584"/>
      <c r="T20" s="584"/>
      <c r="U20" s="584"/>
      <c r="V20" s="584"/>
      <c r="W20" s="584"/>
      <c r="X20" s="584"/>
      <c r="Y20" s="585"/>
      <c r="Z20" s="632">
        <v>0.1</v>
      </c>
      <c r="AA20" s="597"/>
      <c r="AB20" s="597"/>
      <c r="AC20" s="633"/>
      <c r="AD20" s="571">
        <v>786386</v>
      </c>
      <c r="AE20" s="584"/>
      <c r="AF20" s="584"/>
      <c r="AG20" s="584"/>
      <c r="AH20" s="584"/>
      <c r="AI20" s="584"/>
      <c r="AJ20" s="584"/>
      <c r="AK20" s="585"/>
      <c r="AL20" s="632">
        <v>0.2</v>
      </c>
      <c r="AM20" s="597"/>
      <c r="AN20" s="597"/>
      <c r="AO20" s="612"/>
      <c r="AP20" s="638" t="s">
        <v>227</v>
      </c>
      <c r="AQ20" s="639"/>
      <c r="AR20" s="639"/>
      <c r="AS20" s="639"/>
      <c r="AT20" s="639"/>
      <c r="AU20" s="639"/>
      <c r="AV20" s="639"/>
      <c r="AW20" s="639"/>
      <c r="AX20" s="639"/>
      <c r="AY20" s="639"/>
      <c r="AZ20" s="639"/>
      <c r="BA20" s="639"/>
      <c r="BB20" s="639"/>
      <c r="BC20" s="640"/>
      <c r="BD20" s="583">
        <v>2531293</v>
      </c>
      <c r="BE20" s="584"/>
      <c r="BF20" s="584"/>
      <c r="BG20" s="584"/>
      <c r="BH20" s="584"/>
      <c r="BI20" s="584"/>
      <c r="BJ20" s="584"/>
      <c r="BK20" s="585"/>
      <c r="BL20" s="634">
        <v>1.2</v>
      </c>
      <c r="BM20" s="634"/>
      <c r="BN20" s="634"/>
      <c r="BO20" s="634"/>
      <c r="BP20" s="635" t="s">
        <v>102</v>
      </c>
      <c r="BQ20" s="635"/>
      <c r="BR20" s="635"/>
      <c r="BS20" s="635"/>
      <c r="BT20" s="635"/>
      <c r="BU20" s="635"/>
      <c r="BV20" s="635"/>
      <c r="BW20" s="636"/>
      <c r="BY20" s="638" t="s">
        <v>228</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c r="B21" s="580" t="s">
        <v>229</v>
      </c>
      <c r="C21" s="581"/>
      <c r="D21" s="581"/>
      <c r="E21" s="581"/>
      <c r="F21" s="581"/>
      <c r="G21" s="581"/>
      <c r="H21" s="581"/>
      <c r="I21" s="581"/>
      <c r="J21" s="581"/>
      <c r="K21" s="581"/>
      <c r="L21" s="581"/>
      <c r="M21" s="581"/>
      <c r="N21" s="581"/>
      <c r="O21" s="581"/>
      <c r="P21" s="581"/>
      <c r="Q21" s="582"/>
      <c r="R21" s="583">
        <v>2271787</v>
      </c>
      <c r="S21" s="584"/>
      <c r="T21" s="584"/>
      <c r="U21" s="584"/>
      <c r="V21" s="584"/>
      <c r="W21" s="584"/>
      <c r="X21" s="584"/>
      <c r="Y21" s="585"/>
      <c r="Z21" s="632">
        <v>0.3</v>
      </c>
      <c r="AA21" s="597"/>
      <c r="AB21" s="597"/>
      <c r="AC21" s="633"/>
      <c r="AD21" s="571" t="s">
        <v>102</v>
      </c>
      <c r="AE21" s="584"/>
      <c r="AF21" s="584"/>
      <c r="AG21" s="584"/>
      <c r="AH21" s="584"/>
      <c r="AI21" s="584"/>
      <c r="AJ21" s="584"/>
      <c r="AK21" s="585"/>
      <c r="AL21" s="632" t="s">
        <v>102</v>
      </c>
      <c r="AM21" s="597"/>
      <c r="AN21" s="597"/>
      <c r="AO21" s="612"/>
      <c r="AP21" s="638" t="s">
        <v>230</v>
      </c>
      <c r="AQ21" s="639"/>
      <c r="AR21" s="639"/>
      <c r="AS21" s="639"/>
      <c r="AT21" s="639"/>
      <c r="AU21" s="639"/>
      <c r="AV21" s="639"/>
      <c r="AW21" s="639"/>
      <c r="AX21" s="639"/>
      <c r="AY21" s="639"/>
      <c r="AZ21" s="639"/>
      <c r="BA21" s="639"/>
      <c r="BB21" s="639"/>
      <c r="BC21" s="640"/>
      <c r="BD21" s="583">
        <v>987216</v>
      </c>
      <c r="BE21" s="584"/>
      <c r="BF21" s="584"/>
      <c r="BG21" s="584"/>
      <c r="BH21" s="584"/>
      <c r="BI21" s="584"/>
      <c r="BJ21" s="584"/>
      <c r="BK21" s="585"/>
      <c r="BL21" s="634">
        <v>0.4</v>
      </c>
      <c r="BM21" s="634"/>
      <c r="BN21" s="634"/>
      <c r="BO21" s="634"/>
      <c r="BP21" s="635" t="s">
        <v>102</v>
      </c>
      <c r="BQ21" s="635"/>
      <c r="BR21" s="635"/>
      <c r="BS21" s="635"/>
      <c r="BT21" s="635"/>
      <c r="BU21" s="635"/>
      <c r="BV21" s="635"/>
      <c r="BW21" s="636"/>
      <c r="BY21" s="638" t="s">
        <v>231</v>
      </c>
      <c r="BZ21" s="639"/>
      <c r="CA21" s="639"/>
      <c r="CB21" s="639"/>
      <c r="CC21" s="639"/>
      <c r="CD21" s="639"/>
      <c r="CE21" s="639"/>
      <c r="CF21" s="639"/>
      <c r="CG21" s="639"/>
      <c r="CH21" s="639"/>
      <c r="CI21" s="639"/>
      <c r="CJ21" s="639"/>
      <c r="CK21" s="639"/>
      <c r="CL21" s="640"/>
      <c r="CM21" s="583">
        <v>519259</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519259</v>
      </c>
      <c r="DM21" s="584"/>
      <c r="DN21" s="584"/>
      <c r="DO21" s="584"/>
      <c r="DP21" s="584"/>
      <c r="DQ21" s="584"/>
      <c r="DR21" s="584"/>
      <c r="DS21" s="584"/>
      <c r="DT21" s="584"/>
      <c r="DU21" s="584"/>
      <c r="DV21" s="584"/>
      <c r="DW21" s="584"/>
      <c r="DX21" s="641"/>
    </row>
    <row r="22" spans="2:128" ht="11.25" customHeight="1">
      <c r="B22" s="580" t="s">
        <v>232</v>
      </c>
      <c r="C22" s="581"/>
      <c r="D22" s="581"/>
      <c r="E22" s="581"/>
      <c r="F22" s="581"/>
      <c r="G22" s="581"/>
      <c r="H22" s="581"/>
      <c r="I22" s="581"/>
      <c r="J22" s="581"/>
      <c r="K22" s="581"/>
      <c r="L22" s="581"/>
      <c r="M22" s="581"/>
      <c r="N22" s="581"/>
      <c r="O22" s="581"/>
      <c r="P22" s="581"/>
      <c r="Q22" s="582"/>
      <c r="R22" s="583">
        <v>9007977</v>
      </c>
      <c r="S22" s="584"/>
      <c r="T22" s="584"/>
      <c r="U22" s="584"/>
      <c r="V22" s="584"/>
      <c r="W22" s="584"/>
      <c r="X22" s="584"/>
      <c r="Y22" s="585"/>
      <c r="Z22" s="632">
        <v>1.1000000000000001</v>
      </c>
      <c r="AA22" s="597"/>
      <c r="AB22" s="597"/>
      <c r="AC22" s="633"/>
      <c r="AD22" s="571">
        <v>3920637</v>
      </c>
      <c r="AE22" s="584"/>
      <c r="AF22" s="584"/>
      <c r="AG22" s="584"/>
      <c r="AH22" s="584"/>
      <c r="AI22" s="584"/>
      <c r="AJ22" s="584"/>
      <c r="AK22" s="585"/>
      <c r="AL22" s="632">
        <v>0.9</v>
      </c>
      <c r="AM22" s="597"/>
      <c r="AN22" s="597"/>
      <c r="AO22" s="612"/>
      <c r="AP22" s="638" t="s">
        <v>233</v>
      </c>
      <c r="AQ22" s="639"/>
      <c r="AR22" s="639"/>
      <c r="AS22" s="639"/>
      <c r="AT22" s="639"/>
      <c r="AU22" s="639"/>
      <c r="AV22" s="639"/>
      <c r="AW22" s="639"/>
      <c r="AX22" s="639"/>
      <c r="AY22" s="639"/>
      <c r="AZ22" s="639"/>
      <c r="BA22" s="639"/>
      <c r="BB22" s="639"/>
      <c r="BC22" s="640"/>
      <c r="BD22" s="583">
        <v>4058445</v>
      </c>
      <c r="BE22" s="584"/>
      <c r="BF22" s="584"/>
      <c r="BG22" s="584"/>
      <c r="BH22" s="584"/>
      <c r="BI22" s="584"/>
      <c r="BJ22" s="584"/>
      <c r="BK22" s="585"/>
      <c r="BL22" s="634">
        <v>1.8</v>
      </c>
      <c r="BM22" s="634"/>
      <c r="BN22" s="634"/>
      <c r="BO22" s="634"/>
      <c r="BP22" s="635" t="s">
        <v>102</v>
      </c>
      <c r="BQ22" s="635"/>
      <c r="BR22" s="635"/>
      <c r="BS22" s="635"/>
      <c r="BT22" s="635"/>
      <c r="BU22" s="635"/>
      <c r="BV22" s="635"/>
      <c r="BW22" s="636"/>
      <c r="BY22" s="638" t="s">
        <v>234</v>
      </c>
      <c r="BZ22" s="639"/>
      <c r="CA22" s="639"/>
      <c r="CB22" s="639"/>
      <c r="CC22" s="639"/>
      <c r="CD22" s="639"/>
      <c r="CE22" s="639"/>
      <c r="CF22" s="639"/>
      <c r="CG22" s="639"/>
      <c r="CH22" s="639"/>
      <c r="CI22" s="639"/>
      <c r="CJ22" s="639"/>
      <c r="CK22" s="639"/>
      <c r="CL22" s="640"/>
      <c r="CM22" s="583">
        <v>762445</v>
      </c>
      <c r="CN22" s="584"/>
      <c r="CO22" s="584"/>
      <c r="CP22" s="584"/>
      <c r="CQ22" s="584"/>
      <c r="CR22" s="584"/>
      <c r="CS22" s="584"/>
      <c r="CT22" s="585"/>
      <c r="CU22" s="634">
        <v>0.1</v>
      </c>
      <c r="CV22" s="634"/>
      <c r="CW22" s="634"/>
      <c r="CX22" s="634"/>
      <c r="CY22" s="571" t="s">
        <v>102</v>
      </c>
      <c r="CZ22" s="584"/>
      <c r="DA22" s="584"/>
      <c r="DB22" s="584"/>
      <c r="DC22" s="584"/>
      <c r="DD22" s="584"/>
      <c r="DE22" s="584"/>
      <c r="DF22" s="584"/>
      <c r="DG22" s="584"/>
      <c r="DH22" s="584"/>
      <c r="DI22" s="584"/>
      <c r="DJ22" s="584"/>
      <c r="DK22" s="585"/>
      <c r="DL22" s="571">
        <v>762445</v>
      </c>
      <c r="DM22" s="584"/>
      <c r="DN22" s="584"/>
      <c r="DO22" s="584"/>
      <c r="DP22" s="584"/>
      <c r="DQ22" s="584"/>
      <c r="DR22" s="584"/>
      <c r="DS22" s="584"/>
      <c r="DT22" s="584"/>
      <c r="DU22" s="584"/>
      <c r="DV22" s="584"/>
      <c r="DW22" s="584"/>
      <c r="DX22" s="641"/>
    </row>
    <row r="23" spans="2:128" ht="11.25" customHeight="1">
      <c r="B23" s="580" t="s">
        <v>235</v>
      </c>
      <c r="C23" s="581"/>
      <c r="D23" s="581"/>
      <c r="E23" s="581"/>
      <c r="F23" s="581"/>
      <c r="G23" s="581"/>
      <c r="H23" s="581"/>
      <c r="I23" s="581"/>
      <c r="J23" s="581"/>
      <c r="K23" s="581"/>
      <c r="L23" s="581"/>
      <c r="M23" s="581"/>
      <c r="N23" s="581"/>
      <c r="O23" s="581"/>
      <c r="P23" s="581"/>
      <c r="Q23" s="582"/>
      <c r="R23" s="583">
        <v>3342627</v>
      </c>
      <c r="S23" s="584"/>
      <c r="T23" s="584"/>
      <c r="U23" s="584"/>
      <c r="V23" s="584"/>
      <c r="W23" s="584"/>
      <c r="X23" s="584"/>
      <c r="Y23" s="585"/>
      <c r="Z23" s="632">
        <v>0.4</v>
      </c>
      <c r="AA23" s="597"/>
      <c r="AB23" s="597"/>
      <c r="AC23" s="633"/>
      <c r="AD23" s="571">
        <v>100789</v>
      </c>
      <c r="AE23" s="584"/>
      <c r="AF23" s="584"/>
      <c r="AG23" s="584"/>
      <c r="AH23" s="584"/>
      <c r="AI23" s="584"/>
      <c r="AJ23" s="584"/>
      <c r="AK23" s="585"/>
      <c r="AL23" s="632">
        <v>0</v>
      </c>
      <c r="AM23" s="597"/>
      <c r="AN23" s="597"/>
      <c r="AO23" s="612"/>
      <c r="AP23" s="638" t="s">
        <v>236</v>
      </c>
      <c r="AQ23" s="639"/>
      <c r="AR23" s="639"/>
      <c r="AS23" s="639"/>
      <c r="AT23" s="639"/>
      <c r="AU23" s="639"/>
      <c r="AV23" s="639"/>
      <c r="AW23" s="639"/>
      <c r="AX23" s="639"/>
      <c r="AY23" s="639"/>
      <c r="AZ23" s="639"/>
      <c r="BA23" s="639"/>
      <c r="BB23" s="639"/>
      <c r="BC23" s="640"/>
      <c r="BD23" s="583">
        <v>18439322</v>
      </c>
      <c r="BE23" s="584"/>
      <c r="BF23" s="584"/>
      <c r="BG23" s="584"/>
      <c r="BH23" s="584"/>
      <c r="BI23" s="584"/>
      <c r="BJ23" s="584"/>
      <c r="BK23" s="585"/>
      <c r="BL23" s="634">
        <v>8.4</v>
      </c>
      <c r="BM23" s="634"/>
      <c r="BN23" s="634"/>
      <c r="BO23" s="634"/>
      <c r="BP23" s="635" t="s">
        <v>102</v>
      </c>
      <c r="BQ23" s="635"/>
      <c r="BR23" s="635"/>
      <c r="BS23" s="635"/>
      <c r="BT23" s="635"/>
      <c r="BU23" s="635"/>
      <c r="BV23" s="635"/>
      <c r="BW23" s="636"/>
      <c r="BY23" s="638" t="s">
        <v>237</v>
      </c>
      <c r="BZ23" s="639"/>
      <c r="CA23" s="639"/>
      <c r="CB23" s="639"/>
      <c r="CC23" s="639"/>
      <c r="CD23" s="639"/>
      <c r="CE23" s="639"/>
      <c r="CF23" s="639"/>
      <c r="CG23" s="639"/>
      <c r="CH23" s="639"/>
      <c r="CI23" s="639"/>
      <c r="CJ23" s="639"/>
      <c r="CK23" s="639"/>
      <c r="CL23" s="640"/>
      <c r="CM23" s="583">
        <v>1285909</v>
      </c>
      <c r="CN23" s="584"/>
      <c r="CO23" s="584"/>
      <c r="CP23" s="584"/>
      <c r="CQ23" s="584"/>
      <c r="CR23" s="584"/>
      <c r="CS23" s="584"/>
      <c r="CT23" s="585"/>
      <c r="CU23" s="634">
        <v>0.2</v>
      </c>
      <c r="CV23" s="634"/>
      <c r="CW23" s="634"/>
      <c r="CX23" s="634"/>
      <c r="CY23" s="571" t="s">
        <v>102</v>
      </c>
      <c r="CZ23" s="584"/>
      <c r="DA23" s="584"/>
      <c r="DB23" s="584"/>
      <c r="DC23" s="584"/>
      <c r="DD23" s="584"/>
      <c r="DE23" s="584"/>
      <c r="DF23" s="584"/>
      <c r="DG23" s="584"/>
      <c r="DH23" s="584"/>
      <c r="DI23" s="584"/>
      <c r="DJ23" s="584"/>
      <c r="DK23" s="585"/>
      <c r="DL23" s="571">
        <v>1285909</v>
      </c>
      <c r="DM23" s="584"/>
      <c r="DN23" s="584"/>
      <c r="DO23" s="584"/>
      <c r="DP23" s="584"/>
      <c r="DQ23" s="584"/>
      <c r="DR23" s="584"/>
      <c r="DS23" s="584"/>
      <c r="DT23" s="584"/>
      <c r="DU23" s="584"/>
      <c r="DV23" s="584"/>
      <c r="DW23" s="584"/>
      <c r="DX23" s="641"/>
    </row>
    <row r="24" spans="2:128" ht="11.25" customHeight="1">
      <c r="B24" s="580" t="s">
        <v>238</v>
      </c>
      <c r="C24" s="581"/>
      <c r="D24" s="581"/>
      <c r="E24" s="581"/>
      <c r="F24" s="581"/>
      <c r="G24" s="581"/>
      <c r="H24" s="581"/>
      <c r="I24" s="581"/>
      <c r="J24" s="581"/>
      <c r="K24" s="581"/>
      <c r="L24" s="581"/>
      <c r="M24" s="581"/>
      <c r="N24" s="581"/>
      <c r="O24" s="581"/>
      <c r="P24" s="581"/>
      <c r="Q24" s="582"/>
      <c r="R24" s="583">
        <v>125057458</v>
      </c>
      <c r="S24" s="584"/>
      <c r="T24" s="584"/>
      <c r="U24" s="584"/>
      <c r="V24" s="584"/>
      <c r="W24" s="584"/>
      <c r="X24" s="584"/>
      <c r="Y24" s="585"/>
      <c r="Z24" s="632">
        <v>14.8</v>
      </c>
      <c r="AA24" s="597"/>
      <c r="AB24" s="597"/>
      <c r="AC24" s="633"/>
      <c r="AD24" s="571" t="s">
        <v>102</v>
      </c>
      <c r="AE24" s="584"/>
      <c r="AF24" s="584"/>
      <c r="AG24" s="584"/>
      <c r="AH24" s="584"/>
      <c r="AI24" s="584"/>
      <c r="AJ24" s="584"/>
      <c r="AK24" s="585"/>
      <c r="AL24" s="632" t="s">
        <v>102</v>
      </c>
      <c r="AM24" s="597"/>
      <c r="AN24" s="597"/>
      <c r="AO24" s="612"/>
      <c r="AP24" s="638" t="s">
        <v>239</v>
      </c>
      <c r="AQ24" s="639"/>
      <c r="AR24" s="639"/>
      <c r="AS24" s="639"/>
      <c r="AT24" s="639"/>
      <c r="AU24" s="639"/>
      <c r="AV24" s="639"/>
      <c r="AW24" s="639"/>
      <c r="AX24" s="639"/>
      <c r="AY24" s="639"/>
      <c r="AZ24" s="639"/>
      <c r="BA24" s="639"/>
      <c r="BB24" s="639"/>
      <c r="BC24" s="640"/>
      <c r="BD24" s="583">
        <v>32780116</v>
      </c>
      <c r="BE24" s="584"/>
      <c r="BF24" s="584"/>
      <c r="BG24" s="584"/>
      <c r="BH24" s="584"/>
      <c r="BI24" s="584"/>
      <c r="BJ24" s="584"/>
      <c r="BK24" s="585"/>
      <c r="BL24" s="634">
        <v>14.9</v>
      </c>
      <c r="BM24" s="634"/>
      <c r="BN24" s="634"/>
      <c r="BO24" s="634"/>
      <c r="BP24" s="635" t="s">
        <v>102</v>
      </c>
      <c r="BQ24" s="635"/>
      <c r="BR24" s="635"/>
      <c r="BS24" s="635"/>
      <c r="BT24" s="635"/>
      <c r="BU24" s="635"/>
      <c r="BV24" s="635"/>
      <c r="BW24" s="636"/>
      <c r="BY24" s="638" t="s">
        <v>240</v>
      </c>
      <c r="BZ24" s="639"/>
      <c r="CA24" s="639"/>
      <c r="CB24" s="639"/>
      <c r="CC24" s="639"/>
      <c r="CD24" s="639"/>
      <c r="CE24" s="639"/>
      <c r="CF24" s="639"/>
      <c r="CG24" s="639"/>
      <c r="CH24" s="639"/>
      <c r="CI24" s="639"/>
      <c r="CJ24" s="639"/>
      <c r="CK24" s="639"/>
      <c r="CL24" s="640"/>
      <c r="CM24" s="583">
        <v>21812633</v>
      </c>
      <c r="CN24" s="584"/>
      <c r="CO24" s="584"/>
      <c r="CP24" s="584"/>
      <c r="CQ24" s="584"/>
      <c r="CR24" s="584"/>
      <c r="CS24" s="584"/>
      <c r="CT24" s="585"/>
      <c r="CU24" s="634">
        <v>2.6</v>
      </c>
      <c r="CV24" s="634"/>
      <c r="CW24" s="634"/>
      <c r="CX24" s="634"/>
      <c r="CY24" s="571" t="s">
        <v>102</v>
      </c>
      <c r="CZ24" s="584"/>
      <c r="DA24" s="584"/>
      <c r="DB24" s="584"/>
      <c r="DC24" s="584"/>
      <c r="DD24" s="584"/>
      <c r="DE24" s="584"/>
      <c r="DF24" s="584"/>
      <c r="DG24" s="584"/>
      <c r="DH24" s="584"/>
      <c r="DI24" s="584"/>
      <c r="DJ24" s="584"/>
      <c r="DK24" s="585"/>
      <c r="DL24" s="571">
        <v>21812633</v>
      </c>
      <c r="DM24" s="584"/>
      <c r="DN24" s="584"/>
      <c r="DO24" s="584"/>
      <c r="DP24" s="584"/>
      <c r="DQ24" s="584"/>
      <c r="DR24" s="584"/>
      <c r="DS24" s="584"/>
      <c r="DT24" s="584"/>
      <c r="DU24" s="584"/>
      <c r="DV24" s="584"/>
      <c r="DW24" s="584"/>
      <c r="DX24" s="641"/>
    </row>
    <row r="25" spans="2:128" ht="11.25" customHeight="1">
      <c r="B25" s="580" t="s">
        <v>241</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242</v>
      </c>
      <c r="AQ25" s="639"/>
      <c r="AR25" s="639"/>
      <c r="AS25" s="639"/>
      <c r="AT25" s="639"/>
      <c r="AU25" s="639"/>
      <c r="AV25" s="639"/>
      <c r="AW25" s="639"/>
      <c r="AX25" s="639"/>
      <c r="AY25" s="639"/>
      <c r="AZ25" s="639"/>
      <c r="BA25" s="639"/>
      <c r="BB25" s="639"/>
      <c r="BC25" s="640"/>
      <c r="BD25" s="583">
        <v>3868</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243</v>
      </c>
      <c r="BZ25" s="639"/>
      <c r="CA25" s="639"/>
      <c r="CB25" s="639"/>
      <c r="CC25" s="639"/>
      <c r="CD25" s="639"/>
      <c r="CE25" s="639"/>
      <c r="CF25" s="639"/>
      <c r="CG25" s="639"/>
      <c r="CH25" s="639"/>
      <c r="CI25" s="639"/>
      <c r="CJ25" s="639"/>
      <c r="CK25" s="639"/>
      <c r="CL25" s="640"/>
      <c r="CM25" s="583">
        <v>691522</v>
      </c>
      <c r="CN25" s="584"/>
      <c r="CO25" s="584"/>
      <c r="CP25" s="584"/>
      <c r="CQ25" s="584"/>
      <c r="CR25" s="584"/>
      <c r="CS25" s="584"/>
      <c r="CT25" s="585"/>
      <c r="CU25" s="634">
        <v>0.1</v>
      </c>
      <c r="CV25" s="634"/>
      <c r="CW25" s="634"/>
      <c r="CX25" s="634"/>
      <c r="CY25" s="571" t="s">
        <v>102</v>
      </c>
      <c r="CZ25" s="584"/>
      <c r="DA25" s="584"/>
      <c r="DB25" s="584"/>
      <c r="DC25" s="584"/>
      <c r="DD25" s="584"/>
      <c r="DE25" s="584"/>
      <c r="DF25" s="584"/>
      <c r="DG25" s="584"/>
      <c r="DH25" s="584"/>
      <c r="DI25" s="584"/>
      <c r="DJ25" s="584"/>
      <c r="DK25" s="585"/>
      <c r="DL25" s="571">
        <v>691522</v>
      </c>
      <c r="DM25" s="584"/>
      <c r="DN25" s="584"/>
      <c r="DO25" s="584"/>
      <c r="DP25" s="584"/>
      <c r="DQ25" s="584"/>
      <c r="DR25" s="584"/>
      <c r="DS25" s="584"/>
      <c r="DT25" s="584"/>
      <c r="DU25" s="584"/>
      <c r="DV25" s="584"/>
      <c r="DW25" s="584"/>
      <c r="DX25" s="641"/>
    </row>
    <row r="26" spans="2:128" ht="11.25" customHeight="1">
      <c r="B26" s="580" t="s">
        <v>244</v>
      </c>
      <c r="C26" s="581"/>
      <c r="D26" s="581"/>
      <c r="E26" s="581"/>
      <c r="F26" s="581"/>
      <c r="G26" s="581"/>
      <c r="H26" s="581"/>
      <c r="I26" s="581"/>
      <c r="J26" s="581"/>
      <c r="K26" s="581"/>
      <c r="L26" s="581"/>
      <c r="M26" s="581"/>
      <c r="N26" s="581"/>
      <c r="O26" s="581"/>
      <c r="P26" s="581"/>
      <c r="Q26" s="582"/>
      <c r="R26" s="583">
        <v>3728539</v>
      </c>
      <c r="S26" s="584"/>
      <c r="T26" s="584"/>
      <c r="U26" s="584"/>
      <c r="V26" s="584"/>
      <c r="W26" s="584"/>
      <c r="X26" s="584"/>
      <c r="Y26" s="585"/>
      <c r="Z26" s="632">
        <v>0.4</v>
      </c>
      <c r="AA26" s="597"/>
      <c r="AB26" s="597"/>
      <c r="AC26" s="633"/>
      <c r="AD26" s="571">
        <v>106242</v>
      </c>
      <c r="AE26" s="584"/>
      <c r="AF26" s="584"/>
      <c r="AG26" s="584"/>
      <c r="AH26" s="584"/>
      <c r="AI26" s="584"/>
      <c r="AJ26" s="584"/>
      <c r="AK26" s="585"/>
      <c r="AL26" s="632">
        <v>0</v>
      </c>
      <c r="AM26" s="597"/>
      <c r="AN26" s="597"/>
      <c r="AO26" s="612"/>
      <c r="AP26" s="638" t="s">
        <v>245</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246</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c r="B27" s="580" t="s">
        <v>247</v>
      </c>
      <c r="C27" s="581"/>
      <c r="D27" s="581"/>
      <c r="E27" s="581"/>
      <c r="F27" s="581"/>
      <c r="G27" s="581"/>
      <c r="H27" s="581"/>
      <c r="I27" s="581"/>
      <c r="J27" s="581"/>
      <c r="K27" s="581"/>
      <c r="L27" s="581"/>
      <c r="M27" s="581"/>
      <c r="N27" s="581"/>
      <c r="O27" s="581"/>
      <c r="P27" s="581"/>
      <c r="Q27" s="582"/>
      <c r="R27" s="583">
        <v>123457</v>
      </c>
      <c r="S27" s="584"/>
      <c r="T27" s="584"/>
      <c r="U27" s="584"/>
      <c r="V27" s="584"/>
      <c r="W27" s="584"/>
      <c r="X27" s="584"/>
      <c r="Y27" s="585"/>
      <c r="Z27" s="632">
        <v>0</v>
      </c>
      <c r="AA27" s="597"/>
      <c r="AB27" s="597"/>
      <c r="AC27" s="633"/>
      <c r="AD27" s="571" t="s">
        <v>102</v>
      </c>
      <c r="AE27" s="584"/>
      <c r="AF27" s="584"/>
      <c r="AG27" s="584"/>
      <c r="AH27" s="584"/>
      <c r="AI27" s="584"/>
      <c r="AJ27" s="584"/>
      <c r="AK27" s="585"/>
      <c r="AL27" s="632" t="s">
        <v>102</v>
      </c>
      <c r="AM27" s="597"/>
      <c r="AN27" s="597"/>
      <c r="AO27" s="612"/>
      <c r="AP27" s="638" t="s">
        <v>248</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249</v>
      </c>
      <c r="BZ27" s="639"/>
      <c r="CA27" s="639"/>
      <c r="CB27" s="639"/>
      <c r="CC27" s="639"/>
      <c r="CD27" s="639"/>
      <c r="CE27" s="639"/>
      <c r="CF27" s="639"/>
      <c r="CG27" s="639"/>
      <c r="CH27" s="639"/>
      <c r="CI27" s="639"/>
      <c r="CJ27" s="639"/>
      <c r="CK27" s="639"/>
      <c r="CL27" s="640"/>
      <c r="CM27" s="583">
        <v>2952061</v>
      </c>
      <c r="CN27" s="584"/>
      <c r="CO27" s="584"/>
      <c r="CP27" s="584"/>
      <c r="CQ27" s="584"/>
      <c r="CR27" s="584"/>
      <c r="CS27" s="584"/>
      <c r="CT27" s="585"/>
      <c r="CU27" s="634">
        <v>0.4</v>
      </c>
      <c r="CV27" s="634"/>
      <c r="CW27" s="634"/>
      <c r="CX27" s="634"/>
      <c r="CY27" s="571" t="s">
        <v>102</v>
      </c>
      <c r="CZ27" s="584"/>
      <c r="DA27" s="584"/>
      <c r="DB27" s="584"/>
      <c r="DC27" s="584"/>
      <c r="DD27" s="584"/>
      <c r="DE27" s="584"/>
      <c r="DF27" s="584"/>
      <c r="DG27" s="584"/>
      <c r="DH27" s="584"/>
      <c r="DI27" s="584"/>
      <c r="DJ27" s="584"/>
      <c r="DK27" s="585"/>
      <c r="DL27" s="571">
        <v>2952061</v>
      </c>
      <c r="DM27" s="584"/>
      <c r="DN27" s="584"/>
      <c r="DO27" s="584"/>
      <c r="DP27" s="584"/>
      <c r="DQ27" s="584"/>
      <c r="DR27" s="584"/>
      <c r="DS27" s="584"/>
      <c r="DT27" s="584"/>
      <c r="DU27" s="584"/>
      <c r="DV27" s="584"/>
      <c r="DW27" s="584"/>
      <c r="DX27" s="641"/>
    </row>
    <row r="28" spans="2:128" ht="11.25" customHeight="1">
      <c r="B28" s="580" t="s">
        <v>250</v>
      </c>
      <c r="C28" s="581"/>
      <c r="D28" s="581"/>
      <c r="E28" s="581"/>
      <c r="F28" s="581"/>
      <c r="G28" s="581"/>
      <c r="H28" s="581"/>
      <c r="I28" s="581"/>
      <c r="J28" s="581"/>
      <c r="K28" s="581"/>
      <c r="L28" s="581"/>
      <c r="M28" s="581"/>
      <c r="N28" s="581"/>
      <c r="O28" s="581"/>
      <c r="P28" s="581"/>
      <c r="Q28" s="582"/>
      <c r="R28" s="583">
        <v>23637833</v>
      </c>
      <c r="S28" s="584"/>
      <c r="T28" s="584"/>
      <c r="U28" s="584"/>
      <c r="V28" s="584"/>
      <c r="W28" s="584"/>
      <c r="X28" s="584"/>
      <c r="Y28" s="585"/>
      <c r="Z28" s="632">
        <v>2.8</v>
      </c>
      <c r="AA28" s="597"/>
      <c r="AB28" s="597"/>
      <c r="AC28" s="633"/>
      <c r="AD28" s="571" t="s">
        <v>102</v>
      </c>
      <c r="AE28" s="584"/>
      <c r="AF28" s="584"/>
      <c r="AG28" s="584"/>
      <c r="AH28" s="584"/>
      <c r="AI28" s="584"/>
      <c r="AJ28" s="584"/>
      <c r="AK28" s="585"/>
      <c r="AL28" s="632" t="s">
        <v>102</v>
      </c>
      <c r="AM28" s="597"/>
      <c r="AN28" s="597"/>
      <c r="AO28" s="612"/>
      <c r="AP28" s="638" t="s">
        <v>251</v>
      </c>
      <c r="AQ28" s="639"/>
      <c r="AR28" s="639"/>
      <c r="AS28" s="639"/>
      <c r="AT28" s="639"/>
      <c r="AU28" s="639"/>
      <c r="AV28" s="639"/>
      <c r="AW28" s="639"/>
      <c r="AX28" s="639"/>
      <c r="AY28" s="639"/>
      <c r="AZ28" s="639"/>
      <c r="BA28" s="639"/>
      <c r="BB28" s="639"/>
      <c r="BC28" s="640"/>
      <c r="BD28" s="583">
        <v>66967</v>
      </c>
      <c r="BE28" s="584"/>
      <c r="BF28" s="584"/>
      <c r="BG28" s="584"/>
      <c r="BH28" s="584"/>
      <c r="BI28" s="584"/>
      <c r="BJ28" s="584"/>
      <c r="BK28" s="585"/>
      <c r="BL28" s="634">
        <v>0</v>
      </c>
      <c r="BM28" s="634"/>
      <c r="BN28" s="634"/>
      <c r="BO28" s="634"/>
      <c r="BP28" s="635" t="s">
        <v>102</v>
      </c>
      <c r="BQ28" s="635"/>
      <c r="BR28" s="635"/>
      <c r="BS28" s="635"/>
      <c r="BT28" s="635"/>
      <c r="BU28" s="635"/>
      <c r="BV28" s="635"/>
      <c r="BW28" s="636"/>
      <c r="BY28" s="638" t="s">
        <v>252</v>
      </c>
      <c r="BZ28" s="639"/>
      <c r="CA28" s="639"/>
      <c r="CB28" s="639"/>
      <c r="CC28" s="639"/>
      <c r="CD28" s="639"/>
      <c r="CE28" s="639"/>
      <c r="CF28" s="639"/>
      <c r="CG28" s="639"/>
      <c r="CH28" s="639"/>
      <c r="CI28" s="639"/>
      <c r="CJ28" s="639"/>
      <c r="CK28" s="639"/>
      <c r="CL28" s="640"/>
      <c r="CM28" s="583" t="s">
        <v>102</v>
      </c>
      <c r="CN28" s="584"/>
      <c r="CO28" s="584"/>
      <c r="CP28" s="584"/>
      <c r="CQ28" s="584"/>
      <c r="CR28" s="584"/>
      <c r="CS28" s="584"/>
      <c r="CT28" s="585"/>
      <c r="CU28" s="634" t="s">
        <v>102</v>
      </c>
      <c r="CV28" s="634"/>
      <c r="CW28" s="634"/>
      <c r="CX28" s="634"/>
      <c r="CY28" s="571" t="s">
        <v>102</v>
      </c>
      <c r="CZ28" s="584"/>
      <c r="DA28" s="584"/>
      <c r="DB28" s="584"/>
      <c r="DC28" s="584"/>
      <c r="DD28" s="584"/>
      <c r="DE28" s="584"/>
      <c r="DF28" s="584"/>
      <c r="DG28" s="584"/>
      <c r="DH28" s="584"/>
      <c r="DI28" s="584"/>
      <c r="DJ28" s="584"/>
      <c r="DK28" s="585"/>
      <c r="DL28" s="571" t="s">
        <v>102</v>
      </c>
      <c r="DM28" s="584"/>
      <c r="DN28" s="584"/>
      <c r="DO28" s="584"/>
      <c r="DP28" s="584"/>
      <c r="DQ28" s="584"/>
      <c r="DR28" s="584"/>
      <c r="DS28" s="584"/>
      <c r="DT28" s="584"/>
      <c r="DU28" s="584"/>
      <c r="DV28" s="584"/>
      <c r="DW28" s="584"/>
      <c r="DX28" s="641"/>
    </row>
    <row r="29" spans="2:128" ht="11.25" customHeight="1">
      <c r="B29" s="580" t="s">
        <v>253</v>
      </c>
      <c r="C29" s="581"/>
      <c r="D29" s="581"/>
      <c r="E29" s="581"/>
      <c r="F29" s="581"/>
      <c r="G29" s="581"/>
      <c r="H29" s="581"/>
      <c r="I29" s="581"/>
      <c r="J29" s="581"/>
      <c r="K29" s="581"/>
      <c r="L29" s="581"/>
      <c r="M29" s="581"/>
      <c r="N29" s="581"/>
      <c r="O29" s="581"/>
      <c r="P29" s="581"/>
      <c r="Q29" s="582"/>
      <c r="R29" s="583">
        <v>12122112</v>
      </c>
      <c r="S29" s="584"/>
      <c r="T29" s="584"/>
      <c r="U29" s="584"/>
      <c r="V29" s="584"/>
      <c r="W29" s="584"/>
      <c r="X29" s="584"/>
      <c r="Y29" s="585"/>
      <c r="Z29" s="632">
        <v>1.4</v>
      </c>
      <c r="AA29" s="597"/>
      <c r="AB29" s="597"/>
      <c r="AC29" s="633"/>
      <c r="AD29" s="571" t="s">
        <v>102</v>
      </c>
      <c r="AE29" s="584"/>
      <c r="AF29" s="584"/>
      <c r="AG29" s="584"/>
      <c r="AH29" s="584"/>
      <c r="AI29" s="584"/>
      <c r="AJ29" s="584"/>
      <c r="AK29" s="585"/>
      <c r="AL29" s="632" t="s">
        <v>102</v>
      </c>
      <c r="AM29" s="597"/>
      <c r="AN29" s="597"/>
      <c r="AO29" s="612"/>
      <c r="AP29" s="638" t="s">
        <v>254</v>
      </c>
      <c r="AQ29" s="639"/>
      <c r="AR29" s="639"/>
      <c r="AS29" s="639"/>
      <c r="AT29" s="639"/>
      <c r="AU29" s="639"/>
      <c r="AV29" s="639"/>
      <c r="AW29" s="639"/>
      <c r="AX29" s="639"/>
      <c r="AY29" s="639"/>
      <c r="AZ29" s="639"/>
      <c r="BA29" s="639"/>
      <c r="BB29" s="639"/>
      <c r="BC29" s="640"/>
      <c r="BD29" s="583">
        <v>66967</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255</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c r="B30" s="580" t="s">
        <v>256</v>
      </c>
      <c r="C30" s="581"/>
      <c r="D30" s="581"/>
      <c r="E30" s="581"/>
      <c r="F30" s="581"/>
      <c r="G30" s="581"/>
      <c r="H30" s="581"/>
      <c r="I30" s="581"/>
      <c r="J30" s="581"/>
      <c r="K30" s="581"/>
      <c r="L30" s="581"/>
      <c r="M30" s="581"/>
      <c r="N30" s="581"/>
      <c r="O30" s="581"/>
      <c r="P30" s="581"/>
      <c r="Q30" s="582"/>
      <c r="R30" s="583">
        <v>65915956</v>
      </c>
      <c r="S30" s="584"/>
      <c r="T30" s="584"/>
      <c r="U30" s="584"/>
      <c r="V30" s="584"/>
      <c r="W30" s="584"/>
      <c r="X30" s="584"/>
      <c r="Y30" s="585"/>
      <c r="Z30" s="632">
        <v>7.8</v>
      </c>
      <c r="AA30" s="597"/>
      <c r="AB30" s="597"/>
      <c r="AC30" s="633"/>
      <c r="AD30" s="571">
        <v>387030</v>
      </c>
      <c r="AE30" s="584"/>
      <c r="AF30" s="584"/>
      <c r="AG30" s="584"/>
      <c r="AH30" s="584"/>
      <c r="AI30" s="584"/>
      <c r="AJ30" s="584"/>
      <c r="AK30" s="585"/>
      <c r="AL30" s="632">
        <v>0.1</v>
      </c>
      <c r="AM30" s="597"/>
      <c r="AN30" s="597"/>
      <c r="AO30" s="612"/>
      <c r="AP30" s="638" t="s">
        <v>257</v>
      </c>
      <c r="AQ30" s="639"/>
      <c r="AR30" s="639"/>
      <c r="AS30" s="639"/>
      <c r="AT30" s="639"/>
      <c r="AU30" s="639"/>
      <c r="AV30" s="639"/>
      <c r="AW30" s="639"/>
      <c r="AX30" s="639"/>
      <c r="AY30" s="639"/>
      <c r="AZ30" s="639"/>
      <c r="BA30" s="639"/>
      <c r="BB30" s="639"/>
      <c r="BC30" s="640"/>
      <c r="BD30" s="583">
        <v>66967</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258</v>
      </c>
      <c r="BZ30" s="581"/>
      <c r="CA30" s="581"/>
      <c r="CB30" s="581"/>
      <c r="CC30" s="581"/>
      <c r="CD30" s="581"/>
      <c r="CE30" s="581"/>
      <c r="CF30" s="581"/>
      <c r="CG30" s="581"/>
      <c r="CH30" s="581"/>
      <c r="CI30" s="581"/>
      <c r="CJ30" s="581"/>
      <c r="CK30" s="581"/>
      <c r="CL30" s="582"/>
      <c r="CM30" s="583">
        <v>830086530</v>
      </c>
      <c r="CN30" s="584"/>
      <c r="CO30" s="584"/>
      <c r="CP30" s="584"/>
      <c r="CQ30" s="584"/>
      <c r="CR30" s="584"/>
      <c r="CS30" s="584"/>
      <c r="CT30" s="585"/>
      <c r="CU30" s="634">
        <v>100</v>
      </c>
      <c r="CV30" s="634"/>
      <c r="CW30" s="634"/>
      <c r="CX30" s="634"/>
      <c r="CY30" s="571">
        <v>143725271</v>
      </c>
      <c r="CZ30" s="584"/>
      <c r="DA30" s="584"/>
      <c r="DB30" s="584"/>
      <c r="DC30" s="584"/>
      <c r="DD30" s="584"/>
      <c r="DE30" s="584"/>
      <c r="DF30" s="584"/>
      <c r="DG30" s="584"/>
      <c r="DH30" s="584"/>
      <c r="DI30" s="584"/>
      <c r="DJ30" s="584"/>
      <c r="DK30" s="585"/>
      <c r="DL30" s="571">
        <v>574806700</v>
      </c>
      <c r="DM30" s="584"/>
      <c r="DN30" s="584"/>
      <c r="DO30" s="584"/>
      <c r="DP30" s="584"/>
      <c r="DQ30" s="584"/>
      <c r="DR30" s="584"/>
      <c r="DS30" s="584"/>
      <c r="DT30" s="584"/>
      <c r="DU30" s="584"/>
      <c r="DV30" s="584"/>
      <c r="DW30" s="584"/>
      <c r="DX30" s="641"/>
    </row>
    <row r="31" spans="2:128" ht="11.25" customHeight="1">
      <c r="B31" s="580" t="s">
        <v>259</v>
      </c>
      <c r="C31" s="581"/>
      <c r="D31" s="581"/>
      <c r="E31" s="581"/>
      <c r="F31" s="581"/>
      <c r="G31" s="581"/>
      <c r="H31" s="581"/>
      <c r="I31" s="581"/>
      <c r="J31" s="581"/>
      <c r="K31" s="581"/>
      <c r="L31" s="581"/>
      <c r="M31" s="581"/>
      <c r="N31" s="581"/>
      <c r="O31" s="581"/>
      <c r="P31" s="581"/>
      <c r="Q31" s="582"/>
      <c r="R31" s="583">
        <v>125703033</v>
      </c>
      <c r="S31" s="584"/>
      <c r="T31" s="584"/>
      <c r="U31" s="584"/>
      <c r="V31" s="584"/>
      <c r="W31" s="584"/>
      <c r="X31" s="584"/>
      <c r="Y31" s="585"/>
      <c r="Z31" s="632">
        <v>14.8</v>
      </c>
      <c r="AA31" s="597"/>
      <c r="AB31" s="597"/>
      <c r="AC31" s="633"/>
      <c r="AD31" s="571" t="s">
        <v>102</v>
      </c>
      <c r="AE31" s="584"/>
      <c r="AF31" s="584"/>
      <c r="AG31" s="584"/>
      <c r="AH31" s="584"/>
      <c r="AI31" s="584"/>
      <c r="AJ31" s="584"/>
      <c r="AK31" s="585"/>
      <c r="AL31" s="632" t="s">
        <v>102</v>
      </c>
      <c r="AM31" s="597"/>
      <c r="AN31" s="597"/>
      <c r="AO31" s="612"/>
      <c r="AP31" s="638" t="s">
        <v>260</v>
      </c>
      <c r="AQ31" s="639"/>
      <c r="AR31" s="639"/>
      <c r="AS31" s="639"/>
      <c r="AT31" s="639"/>
      <c r="AU31" s="639"/>
      <c r="AV31" s="639"/>
      <c r="AW31" s="639"/>
      <c r="AX31" s="639"/>
      <c r="AY31" s="639"/>
      <c r="AZ31" s="639"/>
      <c r="BA31" s="639"/>
      <c r="BB31" s="639"/>
      <c r="BC31" s="640"/>
      <c r="BD31" s="583" t="s">
        <v>102</v>
      </c>
      <c r="BE31" s="584"/>
      <c r="BF31" s="584"/>
      <c r="BG31" s="584"/>
      <c r="BH31" s="584"/>
      <c r="BI31" s="584"/>
      <c r="BJ31" s="584"/>
      <c r="BK31" s="585"/>
      <c r="BL31" s="634" t="s">
        <v>102</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261</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262</v>
      </c>
      <c r="AQ32" s="639"/>
      <c r="AR32" s="639"/>
      <c r="AS32" s="639"/>
      <c r="AT32" s="639"/>
      <c r="AU32" s="639"/>
      <c r="AV32" s="639"/>
      <c r="AW32" s="639"/>
      <c r="AX32" s="639"/>
      <c r="AY32" s="639"/>
      <c r="AZ32" s="639"/>
      <c r="BA32" s="639"/>
      <c r="BB32" s="639"/>
      <c r="BC32" s="640"/>
      <c r="BD32" s="583" t="s">
        <v>102</v>
      </c>
      <c r="BE32" s="584"/>
      <c r="BF32" s="584"/>
      <c r="BG32" s="584"/>
      <c r="BH32" s="584"/>
      <c r="BI32" s="584"/>
      <c r="BJ32" s="584"/>
      <c r="BK32" s="585"/>
      <c r="BL32" s="634" t="s">
        <v>102</v>
      </c>
      <c r="BM32" s="634"/>
      <c r="BN32" s="634"/>
      <c r="BO32" s="634"/>
      <c r="BP32" s="635" t="s">
        <v>102</v>
      </c>
      <c r="BQ32" s="635"/>
      <c r="BR32" s="635"/>
      <c r="BS32" s="635"/>
      <c r="BT32" s="635"/>
      <c r="BU32" s="635"/>
      <c r="BV32" s="635"/>
      <c r="BW32" s="636"/>
      <c r="BY32" s="616" t="s">
        <v>263</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264</v>
      </c>
      <c r="C33" s="581"/>
      <c r="D33" s="581"/>
      <c r="E33" s="581"/>
      <c r="F33" s="581"/>
      <c r="G33" s="581"/>
      <c r="H33" s="581"/>
      <c r="I33" s="581"/>
      <c r="J33" s="581"/>
      <c r="K33" s="581"/>
      <c r="L33" s="581"/>
      <c r="M33" s="581"/>
      <c r="N33" s="581"/>
      <c r="O33" s="581"/>
      <c r="P33" s="581"/>
      <c r="Q33" s="582"/>
      <c r="R33" s="583">
        <v>71712000</v>
      </c>
      <c r="S33" s="584"/>
      <c r="T33" s="584"/>
      <c r="U33" s="584"/>
      <c r="V33" s="584"/>
      <c r="W33" s="584"/>
      <c r="X33" s="584"/>
      <c r="Y33" s="585"/>
      <c r="Z33" s="632">
        <v>8.5</v>
      </c>
      <c r="AA33" s="597"/>
      <c r="AB33" s="597"/>
      <c r="AC33" s="633"/>
      <c r="AD33" s="571" t="s">
        <v>102</v>
      </c>
      <c r="AE33" s="584"/>
      <c r="AF33" s="584"/>
      <c r="AG33" s="584"/>
      <c r="AH33" s="584"/>
      <c r="AI33" s="584"/>
      <c r="AJ33" s="584"/>
      <c r="AK33" s="585"/>
      <c r="AL33" s="632" t="s">
        <v>102</v>
      </c>
      <c r="AM33" s="597"/>
      <c r="AN33" s="597"/>
      <c r="AO33" s="612"/>
      <c r="AP33" s="580" t="s">
        <v>138</v>
      </c>
      <c r="AQ33" s="581"/>
      <c r="AR33" s="581"/>
      <c r="AS33" s="581"/>
      <c r="AT33" s="581"/>
      <c r="AU33" s="581"/>
      <c r="AV33" s="581"/>
      <c r="AW33" s="581"/>
      <c r="AX33" s="581"/>
      <c r="AY33" s="581"/>
      <c r="AZ33" s="581"/>
      <c r="BA33" s="581"/>
      <c r="BB33" s="581"/>
      <c r="BC33" s="582"/>
      <c r="BD33" s="583">
        <v>219792750</v>
      </c>
      <c r="BE33" s="584"/>
      <c r="BF33" s="584"/>
      <c r="BG33" s="584"/>
      <c r="BH33" s="584"/>
      <c r="BI33" s="584"/>
      <c r="BJ33" s="584"/>
      <c r="BK33" s="585"/>
      <c r="BL33" s="634">
        <v>100</v>
      </c>
      <c r="BM33" s="634"/>
      <c r="BN33" s="634"/>
      <c r="BO33" s="634"/>
      <c r="BP33" s="635">
        <v>1536537</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265</v>
      </c>
      <c r="CN33" s="617"/>
      <c r="CO33" s="617"/>
      <c r="CP33" s="617"/>
      <c r="CQ33" s="617"/>
      <c r="CR33" s="617"/>
      <c r="CS33" s="617"/>
      <c r="CT33" s="618"/>
      <c r="CU33" s="616" t="s">
        <v>266</v>
      </c>
      <c r="CV33" s="617"/>
      <c r="CW33" s="617"/>
      <c r="CX33" s="618"/>
      <c r="CY33" s="616" t="s">
        <v>267</v>
      </c>
      <c r="CZ33" s="617"/>
      <c r="DA33" s="617"/>
      <c r="DB33" s="617"/>
      <c r="DC33" s="617"/>
      <c r="DD33" s="617"/>
      <c r="DE33" s="617"/>
      <c r="DF33" s="618"/>
      <c r="DG33" s="626" t="s">
        <v>268</v>
      </c>
      <c r="DH33" s="627"/>
      <c r="DI33" s="627"/>
      <c r="DJ33" s="627"/>
      <c r="DK33" s="627"/>
      <c r="DL33" s="627"/>
      <c r="DM33" s="627"/>
      <c r="DN33" s="627"/>
      <c r="DO33" s="627"/>
      <c r="DP33" s="627"/>
      <c r="DQ33" s="628"/>
      <c r="DR33" s="616" t="s">
        <v>269</v>
      </c>
      <c r="DS33" s="617"/>
      <c r="DT33" s="617"/>
      <c r="DU33" s="617"/>
      <c r="DV33" s="617"/>
      <c r="DW33" s="617"/>
      <c r="DX33" s="618"/>
    </row>
    <row r="34" spans="2:128" ht="11.25" customHeight="1">
      <c r="B34" s="553" t="s">
        <v>270</v>
      </c>
      <c r="C34" s="554"/>
      <c r="D34" s="554"/>
      <c r="E34" s="554"/>
      <c r="F34" s="554"/>
      <c r="G34" s="554"/>
      <c r="H34" s="554"/>
      <c r="I34" s="554"/>
      <c r="J34" s="554"/>
      <c r="K34" s="554"/>
      <c r="L34" s="554"/>
      <c r="M34" s="554"/>
      <c r="N34" s="554"/>
      <c r="O34" s="554"/>
      <c r="P34" s="554"/>
      <c r="Q34" s="555"/>
      <c r="R34" s="583">
        <v>847834891</v>
      </c>
      <c r="S34" s="584"/>
      <c r="T34" s="584"/>
      <c r="U34" s="584"/>
      <c r="V34" s="584"/>
      <c r="W34" s="584"/>
      <c r="X34" s="584"/>
      <c r="Y34" s="585"/>
      <c r="Z34" s="634">
        <v>100</v>
      </c>
      <c r="AA34" s="634"/>
      <c r="AB34" s="634"/>
      <c r="AC34" s="634"/>
      <c r="AD34" s="635">
        <v>447435281</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271</v>
      </c>
      <c r="BZ34" s="609"/>
      <c r="CA34" s="609"/>
      <c r="CB34" s="609"/>
      <c r="CC34" s="609"/>
      <c r="CD34" s="609"/>
      <c r="CE34" s="609"/>
      <c r="CF34" s="609"/>
      <c r="CG34" s="609"/>
      <c r="CH34" s="609"/>
      <c r="CI34" s="609"/>
      <c r="CJ34" s="609"/>
      <c r="CK34" s="609"/>
      <c r="CL34" s="610"/>
      <c r="CM34" s="637">
        <v>401299400</v>
      </c>
      <c r="CN34" s="620"/>
      <c r="CO34" s="620"/>
      <c r="CP34" s="620"/>
      <c r="CQ34" s="620"/>
      <c r="CR34" s="620"/>
      <c r="CS34" s="620"/>
      <c r="CT34" s="621"/>
      <c r="CU34" s="622">
        <v>48.3</v>
      </c>
      <c r="CV34" s="623"/>
      <c r="CW34" s="623"/>
      <c r="CX34" s="625"/>
      <c r="CY34" s="619">
        <v>355351059</v>
      </c>
      <c r="CZ34" s="620"/>
      <c r="DA34" s="620"/>
      <c r="DB34" s="620"/>
      <c r="DC34" s="620"/>
      <c r="DD34" s="620"/>
      <c r="DE34" s="620"/>
      <c r="DF34" s="621"/>
      <c r="DG34" s="619">
        <v>352238812</v>
      </c>
      <c r="DH34" s="620"/>
      <c r="DI34" s="620"/>
      <c r="DJ34" s="620"/>
      <c r="DK34" s="620"/>
      <c r="DL34" s="620"/>
      <c r="DM34" s="620"/>
      <c r="DN34" s="620"/>
      <c r="DO34" s="620"/>
      <c r="DP34" s="620"/>
      <c r="DQ34" s="621"/>
      <c r="DR34" s="622">
        <v>67.8</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272</v>
      </c>
      <c r="BZ35" s="581"/>
      <c r="CA35" s="581"/>
      <c r="CB35" s="581"/>
      <c r="CC35" s="581"/>
      <c r="CD35" s="581"/>
      <c r="CE35" s="581"/>
      <c r="CF35" s="581"/>
      <c r="CG35" s="581"/>
      <c r="CH35" s="581"/>
      <c r="CI35" s="581"/>
      <c r="CJ35" s="581"/>
      <c r="CK35" s="581"/>
      <c r="CL35" s="582"/>
      <c r="CM35" s="583">
        <v>245250263</v>
      </c>
      <c r="CN35" s="572"/>
      <c r="CO35" s="572"/>
      <c r="CP35" s="572"/>
      <c r="CQ35" s="572"/>
      <c r="CR35" s="572"/>
      <c r="CS35" s="572"/>
      <c r="CT35" s="573"/>
      <c r="CU35" s="586">
        <v>29.5</v>
      </c>
      <c r="CV35" s="587"/>
      <c r="CW35" s="587"/>
      <c r="CX35" s="588"/>
      <c r="CY35" s="571">
        <v>208815849</v>
      </c>
      <c r="CZ35" s="572"/>
      <c r="DA35" s="572"/>
      <c r="DB35" s="572"/>
      <c r="DC35" s="572"/>
      <c r="DD35" s="572"/>
      <c r="DE35" s="572"/>
      <c r="DF35" s="573"/>
      <c r="DG35" s="571">
        <v>205703902</v>
      </c>
      <c r="DH35" s="572"/>
      <c r="DI35" s="572"/>
      <c r="DJ35" s="572"/>
      <c r="DK35" s="572"/>
      <c r="DL35" s="572"/>
      <c r="DM35" s="572"/>
      <c r="DN35" s="572"/>
      <c r="DO35" s="572"/>
      <c r="DP35" s="572"/>
      <c r="DQ35" s="573"/>
      <c r="DR35" s="586">
        <v>39.6</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273</v>
      </c>
      <c r="BZ36" s="581"/>
      <c r="CA36" s="581"/>
      <c r="CB36" s="581"/>
      <c r="CC36" s="581"/>
      <c r="CD36" s="581"/>
      <c r="CE36" s="581"/>
      <c r="CF36" s="581"/>
      <c r="CG36" s="581"/>
      <c r="CH36" s="581"/>
      <c r="CI36" s="581"/>
      <c r="CJ36" s="581"/>
      <c r="CK36" s="581"/>
      <c r="CL36" s="582"/>
      <c r="CM36" s="583">
        <v>177099838</v>
      </c>
      <c r="CN36" s="584"/>
      <c r="CO36" s="584"/>
      <c r="CP36" s="584"/>
      <c r="CQ36" s="584"/>
      <c r="CR36" s="584"/>
      <c r="CS36" s="584"/>
      <c r="CT36" s="585"/>
      <c r="CU36" s="586">
        <v>21.3</v>
      </c>
      <c r="CV36" s="587"/>
      <c r="CW36" s="587"/>
      <c r="CX36" s="588"/>
      <c r="CY36" s="571">
        <v>142214229</v>
      </c>
      <c r="CZ36" s="572"/>
      <c r="DA36" s="572"/>
      <c r="DB36" s="572"/>
      <c r="DC36" s="572"/>
      <c r="DD36" s="572"/>
      <c r="DE36" s="572"/>
      <c r="DF36" s="573"/>
      <c r="DG36" s="571">
        <v>142214229</v>
      </c>
      <c r="DH36" s="572"/>
      <c r="DI36" s="572"/>
      <c r="DJ36" s="572"/>
      <c r="DK36" s="572"/>
      <c r="DL36" s="572"/>
      <c r="DM36" s="572"/>
      <c r="DN36" s="572"/>
      <c r="DO36" s="572"/>
      <c r="DP36" s="572"/>
      <c r="DQ36" s="573"/>
      <c r="DR36" s="586">
        <v>27.4</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274</v>
      </c>
      <c r="AQ37" s="617"/>
      <c r="AR37" s="617"/>
      <c r="AS37" s="617"/>
      <c r="AT37" s="617"/>
      <c r="AU37" s="617"/>
      <c r="AV37" s="617"/>
      <c r="AW37" s="617"/>
      <c r="AX37" s="617"/>
      <c r="AY37" s="617"/>
      <c r="AZ37" s="617"/>
      <c r="BA37" s="617"/>
      <c r="BB37" s="617"/>
      <c r="BC37" s="618"/>
      <c r="BD37" s="616" t="s">
        <v>275</v>
      </c>
      <c r="BE37" s="617"/>
      <c r="BF37" s="617"/>
      <c r="BG37" s="617"/>
      <c r="BH37" s="617"/>
      <c r="BI37" s="617"/>
      <c r="BJ37" s="617"/>
      <c r="BK37" s="617"/>
      <c r="BL37" s="617"/>
      <c r="BM37" s="618"/>
      <c r="BN37" s="616" t="s">
        <v>276</v>
      </c>
      <c r="BO37" s="617"/>
      <c r="BP37" s="617"/>
      <c r="BQ37" s="617"/>
      <c r="BR37" s="617"/>
      <c r="BS37" s="617"/>
      <c r="BT37" s="617"/>
      <c r="BU37" s="617"/>
      <c r="BV37" s="617"/>
      <c r="BW37" s="618"/>
      <c r="BY37" s="580" t="s">
        <v>277</v>
      </c>
      <c r="BZ37" s="581"/>
      <c r="CA37" s="581"/>
      <c r="CB37" s="581"/>
      <c r="CC37" s="581"/>
      <c r="CD37" s="581"/>
      <c r="CE37" s="581"/>
      <c r="CF37" s="581"/>
      <c r="CG37" s="581"/>
      <c r="CH37" s="581"/>
      <c r="CI37" s="581"/>
      <c r="CJ37" s="581"/>
      <c r="CK37" s="581"/>
      <c r="CL37" s="582"/>
      <c r="CM37" s="583">
        <v>15380621</v>
      </c>
      <c r="CN37" s="572"/>
      <c r="CO37" s="572"/>
      <c r="CP37" s="572"/>
      <c r="CQ37" s="572"/>
      <c r="CR37" s="572"/>
      <c r="CS37" s="572"/>
      <c r="CT37" s="573"/>
      <c r="CU37" s="586">
        <v>1.9</v>
      </c>
      <c r="CV37" s="587"/>
      <c r="CW37" s="587"/>
      <c r="CX37" s="588"/>
      <c r="CY37" s="571">
        <v>8030757</v>
      </c>
      <c r="CZ37" s="572"/>
      <c r="DA37" s="572"/>
      <c r="DB37" s="572"/>
      <c r="DC37" s="572"/>
      <c r="DD37" s="572"/>
      <c r="DE37" s="572"/>
      <c r="DF37" s="573"/>
      <c r="DG37" s="571">
        <v>8030457</v>
      </c>
      <c r="DH37" s="572"/>
      <c r="DI37" s="572"/>
      <c r="DJ37" s="572"/>
      <c r="DK37" s="572"/>
      <c r="DL37" s="572"/>
      <c r="DM37" s="572"/>
      <c r="DN37" s="572"/>
      <c r="DO37" s="572"/>
      <c r="DP37" s="572"/>
      <c r="DQ37" s="573"/>
      <c r="DR37" s="586">
        <v>1.5</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278</v>
      </c>
      <c r="AQ38" s="600"/>
      <c r="AR38" s="600"/>
      <c r="AS38" s="600"/>
      <c r="AT38" s="605" t="s">
        <v>279</v>
      </c>
      <c r="AU38" s="178"/>
      <c r="AV38" s="178"/>
      <c r="AW38" s="178"/>
      <c r="AX38" s="608" t="s">
        <v>138</v>
      </c>
      <c r="AY38" s="609"/>
      <c r="AZ38" s="609"/>
      <c r="BA38" s="609"/>
      <c r="BB38" s="609"/>
      <c r="BC38" s="610"/>
      <c r="BD38" s="629">
        <v>99.3</v>
      </c>
      <c r="BE38" s="630"/>
      <c r="BF38" s="630"/>
      <c r="BG38" s="630"/>
      <c r="BH38" s="630"/>
      <c r="BI38" s="630">
        <v>97.6</v>
      </c>
      <c r="BJ38" s="630"/>
      <c r="BK38" s="630"/>
      <c r="BL38" s="630"/>
      <c r="BM38" s="631"/>
      <c r="BN38" s="629">
        <v>99.2</v>
      </c>
      <c r="BO38" s="630"/>
      <c r="BP38" s="630"/>
      <c r="BQ38" s="630"/>
      <c r="BR38" s="630"/>
      <c r="BS38" s="630">
        <v>97.2</v>
      </c>
      <c r="BT38" s="630"/>
      <c r="BU38" s="630"/>
      <c r="BV38" s="630"/>
      <c r="BW38" s="631"/>
      <c r="BY38" s="580" t="s">
        <v>280</v>
      </c>
      <c r="BZ38" s="581"/>
      <c r="CA38" s="581"/>
      <c r="CB38" s="581"/>
      <c r="CC38" s="581"/>
      <c r="CD38" s="581"/>
      <c r="CE38" s="581"/>
      <c r="CF38" s="581"/>
      <c r="CG38" s="581"/>
      <c r="CH38" s="581"/>
      <c r="CI38" s="581"/>
      <c r="CJ38" s="581"/>
      <c r="CK38" s="581"/>
      <c r="CL38" s="582"/>
      <c r="CM38" s="583">
        <v>140668516</v>
      </c>
      <c r="CN38" s="584"/>
      <c r="CO38" s="584"/>
      <c r="CP38" s="584"/>
      <c r="CQ38" s="584"/>
      <c r="CR38" s="584"/>
      <c r="CS38" s="584"/>
      <c r="CT38" s="585"/>
      <c r="CU38" s="586">
        <v>16.899999999999999</v>
      </c>
      <c r="CV38" s="587"/>
      <c r="CW38" s="587"/>
      <c r="CX38" s="588"/>
      <c r="CY38" s="571">
        <v>138504453</v>
      </c>
      <c r="CZ38" s="572"/>
      <c r="DA38" s="572"/>
      <c r="DB38" s="572"/>
      <c r="DC38" s="572"/>
      <c r="DD38" s="572"/>
      <c r="DE38" s="572"/>
      <c r="DF38" s="573"/>
      <c r="DG38" s="571">
        <v>138504453</v>
      </c>
      <c r="DH38" s="572"/>
      <c r="DI38" s="572"/>
      <c r="DJ38" s="572"/>
      <c r="DK38" s="572"/>
      <c r="DL38" s="572"/>
      <c r="DM38" s="572"/>
      <c r="DN38" s="572"/>
      <c r="DO38" s="572"/>
      <c r="DP38" s="572"/>
      <c r="DQ38" s="573"/>
      <c r="DR38" s="586">
        <v>26.7</v>
      </c>
      <c r="DS38" s="587"/>
      <c r="DT38" s="587"/>
      <c r="DU38" s="587"/>
      <c r="DV38" s="587"/>
      <c r="DW38" s="587"/>
      <c r="DX38" s="596"/>
    </row>
    <row r="39" spans="2:128" ht="11.25" customHeight="1">
      <c r="AP39" s="601"/>
      <c r="AQ39" s="602"/>
      <c r="AR39" s="602"/>
      <c r="AS39" s="602"/>
      <c r="AT39" s="606"/>
      <c r="AU39" s="167" t="s">
        <v>281</v>
      </c>
      <c r="AV39" s="167"/>
      <c r="AW39" s="167"/>
      <c r="AX39" s="580" t="s">
        <v>282</v>
      </c>
      <c r="AY39" s="581"/>
      <c r="AZ39" s="581"/>
      <c r="BA39" s="581"/>
      <c r="BB39" s="581"/>
      <c r="BC39" s="582"/>
      <c r="BD39" s="611">
        <v>98.7</v>
      </c>
      <c r="BE39" s="597"/>
      <c r="BF39" s="597"/>
      <c r="BG39" s="597"/>
      <c r="BH39" s="597"/>
      <c r="BI39" s="597">
        <v>95.5</v>
      </c>
      <c r="BJ39" s="597"/>
      <c r="BK39" s="597"/>
      <c r="BL39" s="597"/>
      <c r="BM39" s="612"/>
      <c r="BN39" s="611">
        <v>98.6</v>
      </c>
      <c r="BO39" s="597"/>
      <c r="BP39" s="597"/>
      <c r="BQ39" s="597"/>
      <c r="BR39" s="597"/>
      <c r="BS39" s="597">
        <v>94.8</v>
      </c>
      <c r="BT39" s="597"/>
      <c r="BU39" s="597"/>
      <c r="BV39" s="597"/>
      <c r="BW39" s="612"/>
      <c r="BY39" s="589" t="s">
        <v>283</v>
      </c>
      <c r="BZ39" s="590"/>
      <c r="CA39" s="580" t="s">
        <v>56</v>
      </c>
      <c r="CB39" s="581"/>
      <c r="CC39" s="581"/>
      <c r="CD39" s="581"/>
      <c r="CE39" s="581"/>
      <c r="CF39" s="581"/>
      <c r="CG39" s="581"/>
      <c r="CH39" s="581"/>
      <c r="CI39" s="581"/>
      <c r="CJ39" s="581"/>
      <c r="CK39" s="581"/>
      <c r="CL39" s="582"/>
      <c r="CM39" s="583">
        <v>140662920</v>
      </c>
      <c r="CN39" s="572"/>
      <c r="CO39" s="572"/>
      <c r="CP39" s="572"/>
      <c r="CQ39" s="572"/>
      <c r="CR39" s="572"/>
      <c r="CS39" s="572"/>
      <c r="CT39" s="573"/>
      <c r="CU39" s="586">
        <v>16.899999999999999</v>
      </c>
      <c r="CV39" s="587"/>
      <c r="CW39" s="587"/>
      <c r="CX39" s="588"/>
      <c r="CY39" s="571">
        <v>138498857</v>
      </c>
      <c r="CZ39" s="572"/>
      <c r="DA39" s="572"/>
      <c r="DB39" s="572"/>
      <c r="DC39" s="572"/>
      <c r="DD39" s="572"/>
      <c r="DE39" s="572"/>
      <c r="DF39" s="573"/>
      <c r="DG39" s="571">
        <v>138498857</v>
      </c>
      <c r="DH39" s="572"/>
      <c r="DI39" s="572"/>
      <c r="DJ39" s="572"/>
      <c r="DK39" s="572"/>
      <c r="DL39" s="572"/>
      <c r="DM39" s="572"/>
      <c r="DN39" s="572"/>
      <c r="DO39" s="572"/>
      <c r="DP39" s="572"/>
      <c r="DQ39" s="573"/>
      <c r="DR39" s="586">
        <v>26.7</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284</v>
      </c>
      <c r="AY40" s="554"/>
      <c r="AZ40" s="554"/>
      <c r="BA40" s="554"/>
      <c r="BB40" s="554"/>
      <c r="BC40" s="555"/>
      <c r="BD40" s="613">
        <v>99.9</v>
      </c>
      <c r="BE40" s="614"/>
      <c r="BF40" s="614"/>
      <c r="BG40" s="614"/>
      <c r="BH40" s="614"/>
      <c r="BI40" s="614">
        <v>99.3</v>
      </c>
      <c r="BJ40" s="614"/>
      <c r="BK40" s="614"/>
      <c r="BL40" s="614"/>
      <c r="BM40" s="615"/>
      <c r="BN40" s="613">
        <v>99.8</v>
      </c>
      <c r="BO40" s="614"/>
      <c r="BP40" s="614"/>
      <c r="BQ40" s="614"/>
      <c r="BR40" s="614"/>
      <c r="BS40" s="614">
        <v>99</v>
      </c>
      <c r="BT40" s="614"/>
      <c r="BU40" s="614"/>
      <c r="BV40" s="614"/>
      <c r="BW40" s="615"/>
      <c r="BY40" s="591"/>
      <c r="BZ40" s="592"/>
      <c r="CA40" s="580" t="s">
        <v>285</v>
      </c>
      <c r="CB40" s="581"/>
      <c r="CC40" s="581"/>
      <c r="CD40" s="581"/>
      <c r="CE40" s="581"/>
      <c r="CF40" s="581"/>
      <c r="CG40" s="581"/>
      <c r="CH40" s="581"/>
      <c r="CI40" s="581"/>
      <c r="CJ40" s="581"/>
      <c r="CK40" s="581"/>
      <c r="CL40" s="582"/>
      <c r="CM40" s="583">
        <v>116823842</v>
      </c>
      <c r="CN40" s="584"/>
      <c r="CO40" s="584"/>
      <c r="CP40" s="584"/>
      <c r="CQ40" s="584"/>
      <c r="CR40" s="584"/>
      <c r="CS40" s="584"/>
      <c r="CT40" s="585"/>
      <c r="CU40" s="586">
        <v>14.1</v>
      </c>
      <c r="CV40" s="587"/>
      <c r="CW40" s="587"/>
      <c r="CX40" s="588"/>
      <c r="CY40" s="571">
        <v>115083365</v>
      </c>
      <c r="CZ40" s="572"/>
      <c r="DA40" s="572"/>
      <c r="DB40" s="572"/>
      <c r="DC40" s="572"/>
      <c r="DD40" s="572"/>
      <c r="DE40" s="572"/>
      <c r="DF40" s="573"/>
      <c r="DG40" s="571">
        <v>115083365</v>
      </c>
      <c r="DH40" s="572"/>
      <c r="DI40" s="572"/>
      <c r="DJ40" s="572"/>
      <c r="DK40" s="572"/>
      <c r="DL40" s="572"/>
      <c r="DM40" s="572"/>
      <c r="DN40" s="572"/>
      <c r="DO40" s="572"/>
      <c r="DP40" s="572"/>
      <c r="DQ40" s="573"/>
      <c r="DR40" s="586">
        <v>22.2</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286</v>
      </c>
      <c r="CB41" s="581"/>
      <c r="CC41" s="581"/>
      <c r="CD41" s="581"/>
      <c r="CE41" s="581"/>
      <c r="CF41" s="581"/>
      <c r="CG41" s="581"/>
      <c r="CH41" s="581"/>
      <c r="CI41" s="581"/>
      <c r="CJ41" s="581"/>
      <c r="CK41" s="581"/>
      <c r="CL41" s="582"/>
      <c r="CM41" s="583">
        <v>23839078</v>
      </c>
      <c r="CN41" s="572"/>
      <c r="CO41" s="572"/>
      <c r="CP41" s="572"/>
      <c r="CQ41" s="572"/>
      <c r="CR41" s="572"/>
      <c r="CS41" s="572"/>
      <c r="CT41" s="573"/>
      <c r="CU41" s="586">
        <v>2.9</v>
      </c>
      <c r="CV41" s="587"/>
      <c r="CW41" s="587"/>
      <c r="CX41" s="588"/>
      <c r="CY41" s="571">
        <v>23415492</v>
      </c>
      <c r="CZ41" s="572"/>
      <c r="DA41" s="572"/>
      <c r="DB41" s="572"/>
      <c r="DC41" s="572"/>
      <c r="DD41" s="572"/>
      <c r="DE41" s="572"/>
      <c r="DF41" s="573"/>
      <c r="DG41" s="571">
        <v>23415492</v>
      </c>
      <c r="DH41" s="572"/>
      <c r="DI41" s="572"/>
      <c r="DJ41" s="572"/>
      <c r="DK41" s="572"/>
      <c r="DL41" s="572"/>
      <c r="DM41" s="572"/>
      <c r="DN41" s="572"/>
      <c r="DO41" s="572"/>
      <c r="DP41" s="572"/>
      <c r="DQ41" s="573"/>
      <c r="DR41" s="586">
        <v>4.5</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287</v>
      </c>
      <c r="CB42" s="581"/>
      <c r="CC42" s="581"/>
      <c r="CD42" s="581"/>
      <c r="CE42" s="581"/>
      <c r="CF42" s="581"/>
      <c r="CG42" s="581"/>
      <c r="CH42" s="581"/>
      <c r="CI42" s="581"/>
      <c r="CJ42" s="581"/>
      <c r="CK42" s="581"/>
      <c r="CL42" s="582"/>
      <c r="CM42" s="583">
        <v>5596</v>
      </c>
      <c r="CN42" s="584"/>
      <c r="CO42" s="584"/>
      <c r="CP42" s="584"/>
      <c r="CQ42" s="584"/>
      <c r="CR42" s="584"/>
      <c r="CS42" s="584"/>
      <c r="CT42" s="585"/>
      <c r="CU42" s="586">
        <v>0</v>
      </c>
      <c r="CV42" s="587"/>
      <c r="CW42" s="587"/>
      <c r="CX42" s="588"/>
      <c r="CY42" s="571">
        <v>5596</v>
      </c>
      <c r="CZ42" s="572"/>
      <c r="DA42" s="572"/>
      <c r="DB42" s="572"/>
      <c r="DC42" s="572"/>
      <c r="DD42" s="572"/>
      <c r="DE42" s="572"/>
      <c r="DF42" s="573"/>
      <c r="DG42" s="571">
        <v>5596</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288</v>
      </c>
      <c r="BZ43" s="581"/>
      <c r="CA43" s="581"/>
      <c r="CB43" s="581"/>
      <c r="CC43" s="581"/>
      <c r="CD43" s="581"/>
      <c r="CE43" s="581"/>
      <c r="CF43" s="581"/>
      <c r="CG43" s="581"/>
      <c r="CH43" s="581"/>
      <c r="CI43" s="581"/>
      <c r="CJ43" s="581"/>
      <c r="CK43" s="581"/>
      <c r="CL43" s="582"/>
      <c r="CM43" s="583">
        <v>282588824</v>
      </c>
      <c r="CN43" s="572"/>
      <c r="CO43" s="572"/>
      <c r="CP43" s="572"/>
      <c r="CQ43" s="572"/>
      <c r="CR43" s="572"/>
      <c r="CS43" s="572"/>
      <c r="CT43" s="573"/>
      <c r="CU43" s="586">
        <v>34</v>
      </c>
      <c r="CV43" s="587"/>
      <c r="CW43" s="587"/>
      <c r="CX43" s="588"/>
      <c r="CY43" s="571">
        <v>192634590</v>
      </c>
      <c r="CZ43" s="572"/>
      <c r="DA43" s="572"/>
      <c r="DB43" s="572"/>
      <c r="DC43" s="572"/>
      <c r="DD43" s="572"/>
      <c r="DE43" s="572"/>
      <c r="DF43" s="573"/>
      <c r="DG43" s="571">
        <v>127778327</v>
      </c>
      <c r="DH43" s="572"/>
      <c r="DI43" s="572"/>
      <c r="DJ43" s="572"/>
      <c r="DK43" s="572"/>
      <c r="DL43" s="572"/>
      <c r="DM43" s="572"/>
      <c r="DN43" s="572"/>
      <c r="DO43" s="572"/>
      <c r="DP43" s="572"/>
      <c r="DQ43" s="573"/>
      <c r="DR43" s="586">
        <v>24.6</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289</v>
      </c>
      <c r="BZ44" s="581"/>
      <c r="CA44" s="581"/>
      <c r="CB44" s="581"/>
      <c r="CC44" s="581"/>
      <c r="CD44" s="581"/>
      <c r="CE44" s="581"/>
      <c r="CF44" s="581"/>
      <c r="CG44" s="581"/>
      <c r="CH44" s="581"/>
      <c r="CI44" s="581"/>
      <c r="CJ44" s="581"/>
      <c r="CK44" s="581"/>
      <c r="CL44" s="582"/>
      <c r="CM44" s="583">
        <v>25602885</v>
      </c>
      <c r="CN44" s="584"/>
      <c r="CO44" s="584"/>
      <c r="CP44" s="584"/>
      <c r="CQ44" s="584"/>
      <c r="CR44" s="584"/>
      <c r="CS44" s="584"/>
      <c r="CT44" s="585"/>
      <c r="CU44" s="586">
        <v>3.1</v>
      </c>
      <c r="CV44" s="587"/>
      <c r="CW44" s="587"/>
      <c r="CX44" s="588"/>
      <c r="CY44" s="571">
        <v>17639314</v>
      </c>
      <c r="CZ44" s="572"/>
      <c r="DA44" s="572"/>
      <c r="DB44" s="572"/>
      <c r="DC44" s="572"/>
      <c r="DD44" s="572"/>
      <c r="DE44" s="572"/>
      <c r="DF44" s="573"/>
      <c r="DG44" s="571">
        <v>14677028</v>
      </c>
      <c r="DH44" s="572"/>
      <c r="DI44" s="572"/>
      <c r="DJ44" s="572"/>
      <c r="DK44" s="572"/>
      <c r="DL44" s="572"/>
      <c r="DM44" s="572"/>
      <c r="DN44" s="572"/>
      <c r="DO44" s="572"/>
      <c r="DP44" s="572"/>
      <c r="DQ44" s="573"/>
      <c r="DR44" s="586">
        <v>2.8</v>
      </c>
      <c r="DS44" s="587"/>
      <c r="DT44" s="587"/>
      <c r="DU44" s="587"/>
      <c r="DV44" s="587"/>
      <c r="DW44" s="587"/>
      <c r="DX44" s="596"/>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291</v>
      </c>
      <c r="BZ45" s="581"/>
      <c r="CA45" s="581"/>
      <c r="CB45" s="581"/>
      <c r="CC45" s="581"/>
      <c r="CD45" s="581"/>
      <c r="CE45" s="581"/>
      <c r="CF45" s="581"/>
      <c r="CG45" s="581"/>
      <c r="CH45" s="581"/>
      <c r="CI45" s="581"/>
      <c r="CJ45" s="581"/>
      <c r="CK45" s="581"/>
      <c r="CL45" s="582"/>
      <c r="CM45" s="583">
        <v>12271457</v>
      </c>
      <c r="CN45" s="572"/>
      <c r="CO45" s="572"/>
      <c r="CP45" s="572"/>
      <c r="CQ45" s="572"/>
      <c r="CR45" s="572"/>
      <c r="CS45" s="572"/>
      <c r="CT45" s="573"/>
      <c r="CU45" s="586">
        <v>1.5</v>
      </c>
      <c r="CV45" s="587"/>
      <c r="CW45" s="587"/>
      <c r="CX45" s="588"/>
      <c r="CY45" s="571">
        <v>10987772</v>
      </c>
      <c r="CZ45" s="572"/>
      <c r="DA45" s="572"/>
      <c r="DB45" s="572"/>
      <c r="DC45" s="572"/>
      <c r="DD45" s="572"/>
      <c r="DE45" s="572"/>
      <c r="DF45" s="573"/>
      <c r="DG45" s="571">
        <v>10539991</v>
      </c>
      <c r="DH45" s="572"/>
      <c r="DI45" s="572"/>
      <c r="DJ45" s="572"/>
      <c r="DK45" s="572"/>
      <c r="DL45" s="572"/>
      <c r="DM45" s="572"/>
      <c r="DN45" s="572"/>
      <c r="DO45" s="572"/>
      <c r="DP45" s="572"/>
      <c r="DQ45" s="573"/>
      <c r="DR45" s="586">
        <v>2</v>
      </c>
      <c r="DS45" s="587"/>
      <c r="DT45" s="587"/>
      <c r="DU45" s="587"/>
      <c r="DV45" s="587"/>
      <c r="DW45" s="587"/>
      <c r="DX45" s="596"/>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293</v>
      </c>
      <c r="BZ46" s="581"/>
      <c r="CA46" s="581"/>
      <c r="CB46" s="581"/>
      <c r="CC46" s="581"/>
      <c r="CD46" s="581"/>
      <c r="CE46" s="581"/>
      <c r="CF46" s="581"/>
      <c r="CG46" s="581"/>
      <c r="CH46" s="581"/>
      <c r="CI46" s="581"/>
      <c r="CJ46" s="581"/>
      <c r="CK46" s="581"/>
      <c r="CL46" s="582"/>
      <c r="CM46" s="583">
        <v>155263800</v>
      </c>
      <c r="CN46" s="584"/>
      <c r="CO46" s="584"/>
      <c r="CP46" s="584"/>
      <c r="CQ46" s="584"/>
      <c r="CR46" s="584"/>
      <c r="CS46" s="584"/>
      <c r="CT46" s="585"/>
      <c r="CU46" s="586">
        <v>18.7</v>
      </c>
      <c r="CV46" s="587"/>
      <c r="CW46" s="587"/>
      <c r="CX46" s="588"/>
      <c r="CY46" s="571">
        <v>140375216</v>
      </c>
      <c r="CZ46" s="572"/>
      <c r="DA46" s="572"/>
      <c r="DB46" s="572"/>
      <c r="DC46" s="572"/>
      <c r="DD46" s="572"/>
      <c r="DE46" s="572"/>
      <c r="DF46" s="573"/>
      <c r="DG46" s="571">
        <v>101982944</v>
      </c>
      <c r="DH46" s="572"/>
      <c r="DI46" s="572"/>
      <c r="DJ46" s="572"/>
      <c r="DK46" s="572"/>
      <c r="DL46" s="572"/>
      <c r="DM46" s="572"/>
      <c r="DN46" s="572"/>
      <c r="DO46" s="572"/>
      <c r="DP46" s="572"/>
      <c r="DQ46" s="573"/>
      <c r="DR46" s="586">
        <v>19.600000000000001</v>
      </c>
      <c r="DS46" s="587"/>
      <c r="DT46" s="587"/>
      <c r="DU46" s="587"/>
      <c r="DV46" s="587"/>
      <c r="DW46" s="587"/>
      <c r="DX46" s="596"/>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295</v>
      </c>
      <c r="BZ47" s="581"/>
      <c r="CA47" s="581"/>
      <c r="CB47" s="581"/>
      <c r="CC47" s="581"/>
      <c r="CD47" s="581"/>
      <c r="CE47" s="581"/>
      <c r="CF47" s="581"/>
      <c r="CG47" s="581"/>
      <c r="CH47" s="581"/>
      <c r="CI47" s="581"/>
      <c r="CJ47" s="581"/>
      <c r="CK47" s="581"/>
      <c r="CL47" s="582"/>
      <c r="CM47" s="583">
        <v>2791616</v>
      </c>
      <c r="CN47" s="572"/>
      <c r="CO47" s="572"/>
      <c r="CP47" s="572"/>
      <c r="CQ47" s="572"/>
      <c r="CR47" s="572"/>
      <c r="CS47" s="572"/>
      <c r="CT47" s="573"/>
      <c r="CU47" s="586">
        <v>0.3</v>
      </c>
      <c r="CV47" s="587"/>
      <c r="CW47" s="587"/>
      <c r="CX47" s="588"/>
      <c r="CY47" s="571">
        <v>2790639</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296</v>
      </c>
      <c r="BZ48" s="581"/>
      <c r="CA48" s="581"/>
      <c r="CB48" s="581"/>
      <c r="CC48" s="581"/>
      <c r="CD48" s="581"/>
      <c r="CE48" s="581"/>
      <c r="CF48" s="581"/>
      <c r="CG48" s="581"/>
      <c r="CH48" s="581"/>
      <c r="CI48" s="581"/>
      <c r="CJ48" s="581"/>
      <c r="CK48" s="581"/>
      <c r="CL48" s="582"/>
      <c r="CM48" s="583">
        <v>29585046</v>
      </c>
      <c r="CN48" s="584"/>
      <c r="CO48" s="584"/>
      <c r="CP48" s="584"/>
      <c r="CQ48" s="584"/>
      <c r="CR48" s="584"/>
      <c r="CS48" s="584"/>
      <c r="CT48" s="585"/>
      <c r="CU48" s="586">
        <v>3.6</v>
      </c>
      <c r="CV48" s="587"/>
      <c r="CW48" s="587"/>
      <c r="CX48" s="588"/>
      <c r="CY48" s="571">
        <v>20036961</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297</v>
      </c>
      <c r="BZ49" s="581"/>
      <c r="CA49" s="581"/>
      <c r="CB49" s="581"/>
      <c r="CC49" s="581"/>
      <c r="CD49" s="581"/>
      <c r="CE49" s="581"/>
      <c r="CF49" s="581"/>
      <c r="CG49" s="581"/>
      <c r="CH49" s="581"/>
      <c r="CI49" s="581"/>
      <c r="CJ49" s="581"/>
      <c r="CK49" s="581"/>
      <c r="CL49" s="582"/>
      <c r="CM49" s="583">
        <v>48646</v>
      </c>
      <c r="CN49" s="572"/>
      <c r="CO49" s="572"/>
      <c r="CP49" s="572"/>
      <c r="CQ49" s="572"/>
      <c r="CR49" s="572"/>
      <c r="CS49" s="572"/>
      <c r="CT49" s="573"/>
      <c r="CU49" s="586">
        <v>0</v>
      </c>
      <c r="CV49" s="587"/>
      <c r="CW49" s="587"/>
      <c r="CX49" s="588"/>
      <c r="CY49" s="571">
        <v>6757</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298</v>
      </c>
      <c r="BZ50" s="581"/>
      <c r="CA50" s="581"/>
      <c r="CB50" s="581"/>
      <c r="CC50" s="581"/>
      <c r="CD50" s="581"/>
      <c r="CE50" s="581"/>
      <c r="CF50" s="581"/>
      <c r="CG50" s="581"/>
      <c r="CH50" s="581"/>
      <c r="CI50" s="581"/>
      <c r="CJ50" s="581"/>
      <c r="CK50" s="581"/>
      <c r="CL50" s="582"/>
      <c r="CM50" s="583">
        <v>57025374</v>
      </c>
      <c r="CN50" s="584"/>
      <c r="CO50" s="584"/>
      <c r="CP50" s="584"/>
      <c r="CQ50" s="584"/>
      <c r="CR50" s="584"/>
      <c r="CS50" s="584"/>
      <c r="CT50" s="585"/>
      <c r="CU50" s="586">
        <v>6.9</v>
      </c>
      <c r="CV50" s="587"/>
      <c r="CW50" s="587"/>
      <c r="CX50" s="588"/>
      <c r="CY50" s="571">
        <v>797931</v>
      </c>
      <c r="CZ50" s="572"/>
      <c r="DA50" s="572"/>
      <c r="DB50" s="572"/>
      <c r="DC50" s="572"/>
      <c r="DD50" s="572"/>
      <c r="DE50" s="572"/>
      <c r="DF50" s="573"/>
      <c r="DG50" s="571">
        <v>578364</v>
      </c>
      <c r="DH50" s="572"/>
      <c r="DI50" s="572"/>
      <c r="DJ50" s="572"/>
      <c r="DK50" s="572"/>
      <c r="DL50" s="572"/>
      <c r="DM50" s="572"/>
      <c r="DN50" s="572"/>
      <c r="DO50" s="572"/>
      <c r="DP50" s="572"/>
      <c r="DQ50" s="573"/>
      <c r="DR50" s="586">
        <v>0.1</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299</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300</v>
      </c>
      <c r="BZ52" s="581"/>
      <c r="CA52" s="581"/>
      <c r="CB52" s="581"/>
      <c r="CC52" s="581"/>
      <c r="CD52" s="581"/>
      <c r="CE52" s="581"/>
      <c r="CF52" s="581"/>
      <c r="CG52" s="581"/>
      <c r="CH52" s="581"/>
      <c r="CI52" s="581"/>
      <c r="CJ52" s="581"/>
      <c r="CK52" s="581"/>
      <c r="CL52" s="582"/>
      <c r="CM52" s="583">
        <v>146198306</v>
      </c>
      <c r="CN52" s="584"/>
      <c r="CO52" s="584"/>
      <c r="CP52" s="584"/>
      <c r="CQ52" s="584"/>
      <c r="CR52" s="584"/>
      <c r="CS52" s="584"/>
      <c r="CT52" s="585"/>
      <c r="CU52" s="586">
        <v>17.600000000000001</v>
      </c>
      <c r="CV52" s="587"/>
      <c r="CW52" s="587"/>
      <c r="CX52" s="588"/>
      <c r="CY52" s="571">
        <v>26821051</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301</v>
      </c>
      <c r="BZ53" s="581"/>
      <c r="CA53" s="581"/>
      <c r="CB53" s="581"/>
      <c r="CC53" s="581"/>
      <c r="CD53" s="581"/>
      <c r="CE53" s="581"/>
      <c r="CF53" s="581"/>
      <c r="CG53" s="581"/>
      <c r="CH53" s="581"/>
      <c r="CI53" s="581"/>
      <c r="CJ53" s="581"/>
      <c r="CK53" s="581"/>
      <c r="CL53" s="582"/>
      <c r="CM53" s="583">
        <v>2667593</v>
      </c>
      <c r="CN53" s="584"/>
      <c r="CO53" s="584"/>
      <c r="CP53" s="584"/>
      <c r="CQ53" s="584"/>
      <c r="CR53" s="584"/>
      <c r="CS53" s="584"/>
      <c r="CT53" s="585"/>
      <c r="CU53" s="586">
        <v>0.3</v>
      </c>
      <c r="CV53" s="587"/>
      <c r="CW53" s="587"/>
      <c r="CX53" s="588"/>
      <c r="CY53" s="571">
        <v>678799</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283</v>
      </c>
      <c r="BZ54" s="590"/>
      <c r="CA54" s="580" t="s">
        <v>302</v>
      </c>
      <c r="CB54" s="581"/>
      <c r="CC54" s="581"/>
      <c r="CD54" s="581"/>
      <c r="CE54" s="581"/>
      <c r="CF54" s="581"/>
      <c r="CG54" s="581"/>
      <c r="CH54" s="581"/>
      <c r="CI54" s="581"/>
      <c r="CJ54" s="581"/>
      <c r="CK54" s="581"/>
      <c r="CL54" s="582"/>
      <c r="CM54" s="583">
        <v>143725271</v>
      </c>
      <c r="CN54" s="584"/>
      <c r="CO54" s="584"/>
      <c r="CP54" s="584"/>
      <c r="CQ54" s="584"/>
      <c r="CR54" s="584"/>
      <c r="CS54" s="584"/>
      <c r="CT54" s="585"/>
      <c r="CU54" s="586">
        <v>17.3</v>
      </c>
      <c r="CV54" s="587"/>
      <c r="CW54" s="587"/>
      <c r="CX54" s="588"/>
      <c r="CY54" s="571">
        <v>26755860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303</v>
      </c>
      <c r="CB55" s="581"/>
      <c r="CC55" s="581"/>
      <c r="CD55" s="581"/>
      <c r="CE55" s="581"/>
      <c r="CF55" s="581"/>
      <c r="CG55" s="581"/>
      <c r="CH55" s="581"/>
      <c r="CI55" s="581"/>
      <c r="CJ55" s="581"/>
      <c r="CK55" s="581"/>
      <c r="CL55" s="582"/>
      <c r="CM55" s="583">
        <v>95210039</v>
      </c>
      <c r="CN55" s="584"/>
      <c r="CO55" s="584"/>
      <c r="CP55" s="584"/>
      <c r="CQ55" s="584"/>
      <c r="CR55" s="584"/>
      <c r="CS55" s="584"/>
      <c r="CT55" s="585"/>
      <c r="CU55" s="586">
        <v>11.5</v>
      </c>
      <c r="CV55" s="587"/>
      <c r="CW55" s="587"/>
      <c r="CX55" s="588"/>
      <c r="CY55" s="571">
        <v>3802523</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304</v>
      </c>
      <c r="CB56" s="581"/>
      <c r="CC56" s="581"/>
      <c r="CD56" s="581"/>
      <c r="CE56" s="581"/>
      <c r="CF56" s="581"/>
      <c r="CG56" s="581"/>
      <c r="CH56" s="581"/>
      <c r="CI56" s="581"/>
      <c r="CJ56" s="581"/>
      <c r="CK56" s="581"/>
      <c r="CL56" s="582"/>
      <c r="CM56" s="583">
        <v>35467194</v>
      </c>
      <c r="CN56" s="584"/>
      <c r="CO56" s="584"/>
      <c r="CP56" s="584"/>
      <c r="CQ56" s="584"/>
      <c r="CR56" s="584"/>
      <c r="CS56" s="584"/>
      <c r="CT56" s="585"/>
      <c r="CU56" s="586">
        <v>4.3</v>
      </c>
      <c r="CV56" s="587"/>
      <c r="CW56" s="587"/>
      <c r="CX56" s="588"/>
      <c r="CY56" s="571">
        <v>21441299</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305</v>
      </c>
      <c r="CB57" s="581"/>
      <c r="CC57" s="581"/>
      <c r="CD57" s="581"/>
      <c r="CE57" s="581"/>
      <c r="CF57" s="581"/>
      <c r="CG57" s="581"/>
      <c r="CH57" s="581"/>
      <c r="CI57" s="581"/>
      <c r="CJ57" s="581"/>
      <c r="CK57" s="581"/>
      <c r="CL57" s="582"/>
      <c r="CM57" s="583">
        <v>2473035</v>
      </c>
      <c r="CN57" s="584"/>
      <c r="CO57" s="584"/>
      <c r="CP57" s="584"/>
      <c r="CQ57" s="584"/>
      <c r="CR57" s="584"/>
      <c r="CS57" s="584"/>
      <c r="CT57" s="585"/>
      <c r="CU57" s="586">
        <v>0.3</v>
      </c>
      <c r="CV57" s="587"/>
      <c r="CW57" s="587"/>
      <c r="CX57" s="588"/>
      <c r="CY57" s="571">
        <v>65191</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306</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307</v>
      </c>
      <c r="BZ59" s="554"/>
      <c r="CA59" s="554"/>
      <c r="CB59" s="554"/>
      <c r="CC59" s="554"/>
      <c r="CD59" s="554"/>
      <c r="CE59" s="554"/>
      <c r="CF59" s="554"/>
      <c r="CG59" s="554"/>
      <c r="CH59" s="554"/>
      <c r="CI59" s="554"/>
      <c r="CJ59" s="554"/>
      <c r="CK59" s="554"/>
      <c r="CL59" s="555"/>
      <c r="CM59" s="556">
        <v>830086530</v>
      </c>
      <c r="CN59" s="557"/>
      <c r="CO59" s="557"/>
      <c r="CP59" s="557"/>
      <c r="CQ59" s="557"/>
      <c r="CR59" s="557"/>
      <c r="CS59" s="557"/>
      <c r="CT59" s="558"/>
      <c r="CU59" s="559">
        <v>100</v>
      </c>
      <c r="CV59" s="560"/>
      <c r="CW59" s="560"/>
      <c r="CX59" s="561"/>
      <c r="CY59" s="562">
        <v>574806700</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4" t="s">
        <v>309</v>
      </c>
      <c r="DK2" s="1065"/>
      <c r="DL2" s="1065"/>
      <c r="DM2" s="1065"/>
      <c r="DN2" s="1065"/>
      <c r="DO2" s="1066"/>
      <c r="DP2" s="192"/>
      <c r="DQ2" s="1064" t="s">
        <v>310</v>
      </c>
      <c r="DR2" s="1065"/>
      <c r="DS2" s="1065"/>
      <c r="DT2" s="1065"/>
      <c r="DU2" s="1065"/>
      <c r="DV2" s="1065"/>
      <c r="DW2" s="1065"/>
      <c r="DX2" s="1065"/>
      <c r="DY2" s="1065"/>
      <c r="DZ2" s="1066"/>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8" t="s">
        <v>311</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4" t="s">
        <v>313</v>
      </c>
      <c r="B5" s="935"/>
      <c r="C5" s="935"/>
      <c r="D5" s="935"/>
      <c r="E5" s="935"/>
      <c r="F5" s="935"/>
      <c r="G5" s="935"/>
      <c r="H5" s="935"/>
      <c r="I5" s="935"/>
      <c r="J5" s="935"/>
      <c r="K5" s="935"/>
      <c r="L5" s="935"/>
      <c r="M5" s="935"/>
      <c r="N5" s="935"/>
      <c r="O5" s="935"/>
      <c r="P5" s="936"/>
      <c r="Q5" s="940" t="s">
        <v>314</v>
      </c>
      <c r="R5" s="941"/>
      <c r="S5" s="941"/>
      <c r="T5" s="941"/>
      <c r="U5" s="942"/>
      <c r="V5" s="940" t="s">
        <v>315</v>
      </c>
      <c r="W5" s="941"/>
      <c r="X5" s="941"/>
      <c r="Y5" s="941"/>
      <c r="Z5" s="942"/>
      <c r="AA5" s="940" t="s">
        <v>316</v>
      </c>
      <c r="AB5" s="941"/>
      <c r="AC5" s="941"/>
      <c r="AD5" s="941"/>
      <c r="AE5" s="941"/>
      <c r="AF5" s="1067" t="s">
        <v>317</v>
      </c>
      <c r="AG5" s="941"/>
      <c r="AH5" s="941"/>
      <c r="AI5" s="941"/>
      <c r="AJ5" s="956"/>
      <c r="AK5" s="941" t="s">
        <v>318</v>
      </c>
      <c r="AL5" s="941"/>
      <c r="AM5" s="941"/>
      <c r="AN5" s="941"/>
      <c r="AO5" s="942"/>
      <c r="AP5" s="940" t="s">
        <v>319</v>
      </c>
      <c r="AQ5" s="941"/>
      <c r="AR5" s="941"/>
      <c r="AS5" s="941"/>
      <c r="AT5" s="942"/>
      <c r="AU5" s="940" t="s">
        <v>320</v>
      </c>
      <c r="AV5" s="941"/>
      <c r="AW5" s="941"/>
      <c r="AX5" s="941"/>
      <c r="AY5" s="956"/>
      <c r="AZ5" s="199"/>
      <c r="BA5" s="199"/>
      <c r="BB5" s="199"/>
      <c r="BC5" s="199"/>
      <c r="BD5" s="199"/>
      <c r="BE5" s="200"/>
      <c r="BF5" s="200"/>
      <c r="BG5" s="200"/>
      <c r="BH5" s="200"/>
      <c r="BI5" s="200"/>
      <c r="BJ5" s="200"/>
      <c r="BK5" s="200"/>
      <c r="BL5" s="200"/>
      <c r="BM5" s="200"/>
      <c r="BN5" s="200"/>
      <c r="BO5" s="200"/>
      <c r="BP5" s="200"/>
      <c r="BQ5" s="934" t="s">
        <v>321</v>
      </c>
      <c r="BR5" s="935"/>
      <c r="BS5" s="935"/>
      <c r="BT5" s="935"/>
      <c r="BU5" s="935"/>
      <c r="BV5" s="935"/>
      <c r="BW5" s="935"/>
      <c r="BX5" s="935"/>
      <c r="BY5" s="935"/>
      <c r="BZ5" s="935"/>
      <c r="CA5" s="935"/>
      <c r="CB5" s="935"/>
      <c r="CC5" s="935"/>
      <c r="CD5" s="935"/>
      <c r="CE5" s="935"/>
      <c r="CF5" s="935"/>
      <c r="CG5" s="936"/>
      <c r="CH5" s="940" t="s">
        <v>322</v>
      </c>
      <c r="CI5" s="941"/>
      <c r="CJ5" s="941"/>
      <c r="CK5" s="941"/>
      <c r="CL5" s="942"/>
      <c r="CM5" s="940" t="s">
        <v>323</v>
      </c>
      <c r="CN5" s="941"/>
      <c r="CO5" s="941"/>
      <c r="CP5" s="941"/>
      <c r="CQ5" s="942"/>
      <c r="CR5" s="940" t="s">
        <v>324</v>
      </c>
      <c r="CS5" s="941"/>
      <c r="CT5" s="941"/>
      <c r="CU5" s="941"/>
      <c r="CV5" s="942"/>
      <c r="CW5" s="940" t="s">
        <v>325</v>
      </c>
      <c r="CX5" s="941"/>
      <c r="CY5" s="941"/>
      <c r="CZ5" s="941"/>
      <c r="DA5" s="942"/>
      <c r="DB5" s="940" t="s">
        <v>326</v>
      </c>
      <c r="DC5" s="941"/>
      <c r="DD5" s="941"/>
      <c r="DE5" s="941"/>
      <c r="DF5" s="942"/>
      <c r="DG5" s="1052" t="s">
        <v>327</v>
      </c>
      <c r="DH5" s="1053"/>
      <c r="DI5" s="1053"/>
      <c r="DJ5" s="1053"/>
      <c r="DK5" s="1054"/>
      <c r="DL5" s="1052" t="s">
        <v>328</v>
      </c>
      <c r="DM5" s="1053"/>
      <c r="DN5" s="1053"/>
      <c r="DO5" s="1053"/>
      <c r="DP5" s="1054"/>
      <c r="DQ5" s="940" t="s">
        <v>329</v>
      </c>
      <c r="DR5" s="941"/>
      <c r="DS5" s="941"/>
      <c r="DT5" s="941"/>
      <c r="DU5" s="942"/>
      <c r="DV5" s="940" t="s">
        <v>320</v>
      </c>
      <c r="DW5" s="941"/>
      <c r="DX5" s="941"/>
      <c r="DY5" s="941"/>
      <c r="DZ5" s="956"/>
      <c r="EA5" s="197"/>
    </row>
    <row r="6" spans="1:131" s="198" customFormat="1" ht="26.25" customHeight="1" thickBot="1">
      <c r="A6" s="937"/>
      <c r="B6" s="938"/>
      <c r="C6" s="938"/>
      <c r="D6" s="938"/>
      <c r="E6" s="938"/>
      <c r="F6" s="938"/>
      <c r="G6" s="938"/>
      <c r="H6" s="938"/>
      <c r="I6" s="938"/>
      <c r="J6" s="938"/>
      <c r="K6" s="938"/>
      <c r="L6" s="938"/>
      <c r="M6" s="938"/>
      <c r="N6" s="938"/>
      <c r="O6" s="938"/>
      <c r="P6" s="939"/>
      <c r="Q6" s="943"/>
      <c r="R6" s="944"/>
      <c r="S6" s="944"/>
      <c r="T6" s="944"/>
      <c r="U6" s="945"/>
      <c r="V6" s="943"/>
      <c r="W6" s="944"/>
      <c r="X6" s="944"/>
      <c r="Y6" s="944"/>
      <c r="Z6" s="945"/>
      <c r="AA6" s="943"/>
      <c r="AB6" s="944"/>
      <c r="AC6" s="944"/>
      <c r="AD6" s="944"/>
      <c r="AE6" s="944"/>
      <c r="AF6" s="1068"/>
      <c r="AG6" s="944"/>
      <c r="AH6" s="944"/>
      <c r="AI6" s="944"/>
      <c r="AJ6" s="957"/>
      <c r="AK6" s="944"/>
      <c r="AL6" s="944"/>
      <c r="AM6" s="944"/>
      <c r="AN6" s="944"/>
      <c r="AO6" s="945"/>
      <c r="AP6" s="943"/>
      <c r="AQ6" s="944"/>
      <c r="AR6" s="944"/>
      <c r="AS6" s="944"/>
      <c r="AT6" s="945"/>
      <c r="AU6" s="943"/>
      <c r="AV6" s="944"/>
      <c r="AW6" s="944"/>
      <c r="AX6" s="944"/>
      <c r="AY6" s="957"/>
      <c r="AZ6" s="195"/>
      <c r="BA6" s="195"/>
      <c r="BB6" s="195"/>
      <c r="BC6" s="195"/>
      <c r="BD6" s="195"/>
      <c r="BE6" s="196"/>
      <c r="BF6" s="196"/>
      <c r="BG6" s="196"/>
      <c r="BH6" s="196"/>
      <c r="BI6" s="196"/>
      <c r="BJ6" s="196"/>
      <c r="BK6" s="196"/>
      <c r="BL6" s="196"/>
      <c r="BM6" s="196"/>
      <c r="BN6" s="196"/>
      <c r="BO6" s="196"/>
      <c r="BP6" s="196"/>
      <c r="BQ6" s="937"/>
      <c r="BR6" s="938"/>
      <c r="BS6" s="938"/>
      <c r="BT6" s="938"/>
      <c r="BU6" s="938"/>
      <c r="BV6" s="938"/>
      <c r="BW6" s="938"/>
      <c r="BX6" s="938"/>
      <c r="BY6" s="938"/>
      <c r="BZ6" s="938"/>
      <c r="CA6" s="938"/>
      <c r="CB6" s="938"/>
      <c r="CC6" s="938"/>
      <c r="CD6" s="938"/>
      <c r="CE6" s="938"/>
      <c r="CF6" s="938"/>
      <c r="CG6" s="939"/>
      <c r="CH6" s="943"/>
      <c r="CI6" s="944"/>
      <c r="CJ6" s="944"/>
      <c r="CK6" s="944"/>
      <c r="CL6" s="945"/>
      <c r="CM6" s="943"/>
      <c r="CN6" s="944"/>
      <c r="CO6" s="944"/>
      <c r="CP6" s="944"/>
      <c r="CQ6" s="945"/>
      <c r="CR6" s="943"/>
      <c r="CS6" s="944"/>
      <c r="CT6" s="944"/>
      <c r="CU6" s="944"/>
      <c r="CV6" s="945"/>
      <c r="CW6" s="943"/>
      <c r="CX6" s="944"/>
      <c r="CY6" s="944"/>
      <c r="CZ6" s="944"/>
      <c r="DA6" s="945"/>
      <c r="DB6" s="943"/>
      <c r="DC6" s="944"/>
      <c r="DD6" s="944"/>
      <c r="DE6" s="944"/>
      <c r="DF6" s="945"/>
      <c r="DG6" s="1055"/>
      <c r="DH6" s="1056"/>
      <c r="DI6" s="1056"/>
      <c r="DJ6" s="1056"/>
      <c r="DK6" s="1057"/>
      <c r="DL6" s="1055"/>
      <c r="DM6" s="1056"/>
      <c r="DN6" s="1056"/>
      <c r="DO6" s="1056"/>
      <c r="DP6" s="1057"/>
      <c r="DQ6" s="943"/>
      <c r="DR6" s="944"/>
      <c r="DS6" s="944"/>
      <c r="DT6" s="944"/>
      <c r="DU6" s="945"/>
      <c r="DV6" s="943"/>
      <c r="DW6" s="944"/>
      <c r="DX6" s="944"/>
      <c r="DY6" s="944"/>
      <c r="DZ6" s="957"/>
      <c r="EA6" s="197"/>
    </row>
    <row r="7" spans="1:131" s="198" customFormat="1" ht="26.25" customHeight="1" thickTop="1">
      <c r="A7" s="201">
        <v>1</v>
      </c>
      <c r="B7" s="995" t="s">
        <v>330</v>
      </c>
      <c r="C7" s="996"/>
      <c r="D7" s="996"/>
      <c r="E7" s="996"/>
      <c r="F7" s="996"/>
      <c r="G7" s="996"/>
      <c r="H7" s="996"/>
      <c r="I7" s="996"/>
      <c r="J7" s="996"/>
      <c r="K7" s="996"/>
      <c r="L7" s="996"/>
      <c r="M7" s="996"/>
      <c r="N7" s="996"/>
      <c r="O7" s="996"/>
      <c r="P7" s="997"/>
      <c r="Q7" s="1058">
        <v>861269.98199999996</v>
      </c>
      <c r="R7" s="1059"/>
      <c r="S7" s="1059"/>
      <c r="T7" s="1059"/>
      <c r="U7" s="1059"/>
      <c r="V7" s="1059">
        <v>845494.29700000002</v>
      </c>
      <c r="W7" s="1059"/>
      <c r="X7" s="1059"/>
      <c r="Y7" s="1059"/>
      <c r="Z7" s="1059"/>
      <c r="AA7" s="1059">
        <v>15775.684999999999</v>
      </c>
      <c r="AB7" s="1059"/>
      <c r="AC7" s="1059"/>
      <c r="AD7" s="1059"/>
      <c r="AE7" s="1060"/>
      <c r="AF7" s="1061">
        <v>4566</v>
      </c>
      <c r="AG7" s="1062"/>
      <c r="AH7" s="1062"/>
      <c r="AI7" s="1062"/>
      <c r="AJ7" s="1063"/>
      <c r="AK7" s="1045">
        <v>24207.175999999999</v>
      </c>
      <c r="AL7" s="1046"/>
      <c r="AM7" s="1046"/>
      <c r="AN7" s="1046"/>
      <c r="AO7" s="1046"/>
      <c r="AP7" s="1046">
        <v>1743078.1640000001</v>
      </c>
      <c r="AQ7" s="1046"/>
      <c r="AR7" s="1046"/>
      <c r="AS7" s="1046"/>
      <c r="AT7" s="1046"/>
      <c r="AU7" s="1047"/>
      <c r="AV7" s="1047"/>
      <c r="AW7" s="1047"/>
      <c r="AX7" s="1047"/>
      <c r="AY7" s="1048"/>
      <c r="AZ7" s="195"/>
      <c r="BA7" s="195"/>
      <c r="BB7" s="195"/>
      <c r="BC7" s="195"/>
      <c r="BD7" s="195"/>
      <c r="BE7" s="196"/>
      <c r="BF7" s="196"/>
      <c r="BG7" s="196"/>
      <c r="BH7" s="196"/>
      <c r="BI7" s="196"/>
      <c r="BJ7" s="196"/>
      <c r="BK7" s="196"/>
      <c r="BL7" s="196"/>
      <c r="BM7" s="196"/>
      <c r="BN7" s="196"/>
      <c r="BO7" s="196"/>
      <c r="BP7" s="196"/>
      <c r="BQ7" s="202">
        <v>1</v>
      </c>
      <c r="BR7" s="203"/>
      <c r="BS7" s="1049" t="s">
        <v>509</v>
      </c>
      <c r="BT7" s="1050"/>
      <c r="BU7" s="1050"/>
      <c r="BV7" s="1050"/>
      <c r="BW7" s="1050"/>
      <c r="BX7" s="1050"/>
      <c r="BY7" s="1050"/>
      <c r="BZ7" s="1050"/>
      <c r="CA7" s="1050"/>
      <c r="CB7" s="1050"/>
      <c r="CC7" s="1050"/>
      <c r="CD7" s="1050"/>
      <c r="CE7" s="1050"/>
      <c r="CF7" s="1050"/>
      <c r="CG7" s="1051"/>
      <c r="CH7" s="1042">
        <v>2.4279999999999999</v>
      </c>
      <c r="CI7" s="1043"/>
      <c r="CJ7" s="1043"/>
      <c r="CK7" s="1043"/>
      <c r="CL7" s="1044"/>
      <c r="CM7" s="1042">
        <v>401.05500000000001</v>
      </c>
      <c r="CN7" s="1043"/>
      <c r="CO7" s="1043"/>
      <c r="CP7" s="1043"/>
      <c r="CQ7" s="1044"/>
      <c r="CR7" s="1042">
        <v>50</v>
      </c>
      <c r="CS7" s="1043"/>
      <c r="CT7" s="1043"/>
      <c r="CU7" s="1043"/>
      <c r="CV7" s="1044"/>
      <c r="CW7" s="1042">
        <v>5.15</v>
      </c>
      <c r="CX7" s="1043"/>
      <c r="CY7" s="1043"/>
      <c r="CZ7" s="1043"/>
      <c r="DA7" s="1044"/>
      <c r="DB7" s="1042" t="s">
        <v>538</v>
      </c>
      <c r="DC7" s="1043"/>
      <c r="DD7" s="1043"/>
      <c r="DE7" s="1043"/>
      <c r="DF7" s="1044"/>
      <c r="DG7" s="1042" t="s">
        <v>538</v>
      </c>
      <c r="DH7" s="1043"/>
      <c r="DI7" s="1043"/>
      <c r="DJ7" s="1043"/>
      <c r="DK7" s="1044"/>
      <c r="DL7" s="1042" t="s">
        <v>538</v>
      </c>
      <c r="DM7" s="1043"/>
      <c r="DN7" s="1043"/>
      <c r="DO7" s="1043"/>
      <c r="DP7" s="1044"/>
      <c r="DQ7" s="1042" t="s">
        <v>538</v>
      </c>
      <c r="DR7" s="1043"/>
      <c r="DS7" s="1043"/>
      <c r="DT7" s="1043"/>
      <c r="DU7" s="1044"/>
      <c r="DV7" s="1069"/>
      <c r="DW7" s="1070"/>
      <c r="DX7" s="1070"/>
      <c r="DY7" s="1070"/>
      <c r="DZ7" s="1071"/>
      <c r="EA7" s="197"/>
    </row>
    <row r="8" spans="1:131" s="198" customFormat="1" ht="26.25" customHeight="1">
      <c r="A8" s="204">
        <v>2</v>
      </c>
      <c r="B8" s="982" t="s">
        <v>331</v>
      </c>
      <c r="C8" s="983"/>
      <c r="D8" s="983"/>
      <c r="E8" s="983"/>
      <c r="F8" s="983"/>
      <c r="G8" s="983"/>
      <c r="H8" s="983"/>
      <c r="I8" s="983"/>
      <c r="J8" s="983"/>
      <c r="K8" s="983"/>
      <c r="L8" s="983"/>
      <c r="M8" s="983"/>
      <c r="N8" s="983"/>
      <c r="O8" s="983"/>
      <c r="P8" s="984"/>
      <c r="Q8" s="989">
        <v>220002.52100000001</v>
      </c>
      <c r="R8" s="986"/>
      <c r="S8" s="986"/>
      <c r="T8" s="986"/>
      <c r="U8" s="986"/>
      <c r="V8" s="986">
        <v>220002.52100000001</v>
      </c>
      <c r="W8" s="986"/>
      <c r="X8" s="986"/>
      <c r="Y8" s="986"/>
      <c r="Z8" s="986"/>
      <c r="AA8" s="990" t="s">
        <v>504</v>
      </c>
      <c r="AB8" s="1038"/>
      <c r="AC8" s="1038"/>
      <c r="AD8" s="1038"/>
      <c r="AE8" s="1039"/>
      <c r="AF8" s="1037" t="s">
        <v>102</v>
      </c>
      <c r="AG8" s="1038"/>
      <c r="AH8" s="1038"/>
      <c r="AI8" s="1038"/>
      <c r="AJ8" s="1039"/>
      <c r="AK8" s="1040">
        <v>171914.818</v>
      </c>
      <c r="AL8" s="1041"/>
      <c r="AM8" s="1041"/>
      <c r="AN8" s="1041"/>
      <c r="AO8" s="1041"/>
      <c r="AP8" s="1041" t="s">
        <v>504</v>
      </c>
      <c r="AQ8" s="1041"/>
      <c r="AR8" s="1041"/>
      <c r="AS8" s="1041"/>
      <c r="AT8" s="1041"/>
      <c r="AU8" s="1035"/>
      <c r="AV8" s="1035"/>
      <c r="AW8" s="1035"/>
      <c r="AX8" s="1035"/>
      <c r="AY8" s="1036"/>
      <c r="AZ8" s="195"/>
      <c r="BA8" s="195"/>
      <c r="BB8" s="195"/>
      <c r="BC8" s="195"/>
      <c r="BD8" s="195"/>
      <c r="BE8" s="196"/>
      <c r="BF8" s="196"/>
      <c r="BG8" s="196"/>
      <c r="BH8" s="196"/>
      <c r="BI8" s="196"/>
      <c r="BJ8" s="196"/>
      <c r="BK8" s="196"/>
      <c r="BL8" s="196"/>
      <c r="BM8" s="196"/>
      <c r="BN8" s="196"/>
      <c r="BO8" s="196"/>
      <c r="BP8" s="196"/>
      <c r="BQ8" s="205">
        <v>2</v>
      </c>
      <c r="BR8" s="206"/>
      <c r="BS8" s="953" t="s">
        <v>510</v>
      </c>
      <c r="BT8" s="954"/>
      <c r="BU8" s="954"/>
      <c r="BV8" s="954"/>
      <c r="BW8" s="954"/>
      <c r="BX8" s="954"/>
      <c r="BY8" s="954"/>
      <c r="BZ8" s="954"/>
      <c r="CA8" s="954"/>
      <c r="CB8" s="954"/>
      <c r="CC8" s="954"/>
      <c r="CD8" s="954"/>
      <c r="CE8" s="954"/>
      <c r="CF8" s="954"/>
      <c r="CG8" s="955"/>
      <c r="CH8" s="928">
        <v>11.733000000000001</v>
      </c>
      <c r="CI8" s="929"/>
      <c r="CJ8" s="929"/>
      <c r="CK8" s="929"/>
      <c r="CL8" s="930"/>
      <c r="CM8" s="928">
        <v>568.01400000000001</v>
      </c>
      <c r="CN8" s="929"/>
      <c r="CO8" s="929"/>
      <c r="CP8" s="929"/>
      <c r="CQ8" s="930"/>
      <c r="CR8" s="928">
        <v>19</v>
      </c>
      <c r="CS8" s="929"/>
      <c r="CT8" s="929"/>
      <c r="CU8" s="929"/>
      <c r="CV8" s="930"/>
      <c r="CW8" s="928" t="s">
        <v>538</v>
      </c>
      <c r="CX8" s="929"/>
      <c r="CY8" s="929"/>
      <c r="CZ8" s="929"/>
      <c r="DA8" s="930"/>
      <c r="DB8" s="928" t="s">
        <v>538</v>
      </c>
      <c r="DC8" s="929"/>
      <c r="DD8" s="929"/>
      <c r="DE8" s="929"/>
      <c r="DF8" s="930"/>
      <c r="DG8" s="928" t="s">
        <v>544</v>
      </c>
      <c r="DH8" s="929"/>
      <c r="DI8" s="929"/>
      <c r="DJ8" s="929"/>
      <c r="DK8" s="930"/>
      <c r="DL8" s="928" t="s">
        <v>538</v>
      </c>
      <c r="DM8" s="929"/>
      <c r="DN8" s="929"/>
      <c r="DO8" s="929"/>
      <c r="DP8" s="930"/>
      <c r="DQ8" s="928" t="s">
        <v>544</v>
      </c>
      <c r="DR8" s="929"/>
      <c r="DS8" s="929"/>
      <c r="DT8" s="929"/>
      <c r="DU8" s="930"/>
      <c r="DV8" s="931"/>
      <c r="DW8" s="932"/>
      <c r="DX8" s="932"/>
      <c r="DY8" s="932"/>
      <c r="DZ8" s="933"/>
      <c r="EA8" s="197"/>
    </row>
    <row r="9" spans="1:131" s="198" customFormat="1" ht="26.25" customHeight="1">
      <c r="A9" s="204">
        <v>3</v>
      </c>
      <c r="B9" s="982" t="s">
        <v>332</v>
      </c>
      <c r="C9" s="983"/>
      <c r="D9" s="983"/>
      <c r="E9" s="983"/>
      <c r="F9" s="983"/>
      <c r="G9" s="983"/>
      <c r="H9" s="983"/>
      <c r="I9" s="983"/>
      <c r="J9" s="983"/>
      <c r="K9" s="983"/>
      <c r="L9" s="983"/>
      <c r="M9" s="983"/>
      <c r="N9" s="983"/>
      <c r="O9" s="983"/>
      <c r="P9" s="984"/>
      <c r="Q9" s="989">
        <v>614.39499999999998</v>
      </c>
      <c r="R9" s="986"/>
      <c r="S9" s="986"/>
      <c r="T9" s="986"/>
      <c r="U9" s="986"/>
      <c r="V9" s="986">
        <v>460.29300000000001</v>
      </c>
      <c r="W9" s="986"/>
      <c r="X9" s="986"/>
      <c r="Y9" s="986"/>
      <c r="Z9" s="986"/>
      <c r="AA9" s="990">
        <v>154.102</v>
      </c>
      <c r="AB9" s="1038"/>
      <c r="AC9" s="1038"/>
      <c r="AD9" s="1038"/>
      <c r="AE9" s="1039"/>
      <c r="AF9" s="1037">
        <v>154</v>
      </c>
      <c r="AG9" s="1038"/>
      <c r="AH9" s="1038"/>
      <c r="AI9" s="1038"/>
      <c r="AJ9" s="1039"/>
      <c r="AK9" s="1040" t="s">
        <v>504</v>
      </c>
      <c r="AL9" s="1041"/>
      <c r="AM9" s="1041"/>
      <c r="AN9" s="1041"/>
      <c r="AO9" s="1041"/>
      <c r="AP9" s="1041" t="s">
        <v>505</v>
      </c>
      <c r="AQ9" s="1041"/>
      <c r="AR9" s="1041"/>
      <c r="AS9" s="1041"/>
      <c r="AT9" s="1041"/>
      <c r="AU9" s="1035"/>
      <c r="AV9" s="1035"/>
      <c r="AW9" s="1035"/>
      <c r="AX9" s="1035"/>
      <c r="AY9" s="1036"/>
      <c r="AZ9" s="195"/>
      <c r="BA9" s="195"/>
      <c r="BB9" s="195"/>
      <c r="BC9" s="195"/>
      <c r="BD9" s="195"/>
      <c r="BE9" s="196"/>
      <c r="BF9" s="196"/>
      <c r="BG9" s="196"/>
      <c r="BH9" s="196"/>
      <c r="BI9" s="196"/>
      <c r="BJ9" s="196"/>
      <c r="BK9" s="196"/>
      <c r="BL9" s="196"/>
      <c r="BM9" s="196"/>
      <c r="BN9" s="196"/>
      <c r="BO9" s="196"/>
      <c r="BP9" s="196"/>
      <c r="BQ9" s="205">
        <v>3</v>
      </c>
      <c r="BR9" s="206"/>
      <c r="BS9" s="953" t="s">
        <v>511</v>
      </c>
      <c r="BT9" s="954"/>
      <c r="BU9" s="954"/>
      <c r="BV9" s="954"/>
      <c r="BW9" s="954"/>
      <c r="BX9" s="954"/>
      <c r="BY9" s="954"/>
      <c r="BZ9" s="954"/>
      <c r="CA9" s="954"/>
      <c r="CB9" s="954"/>
      <c r="CC9" s="954"/>
      <c r="CD9" s="954"/>
      <c r="CE9" s="954"/>
      <c r="CF9" s="954"/>
      <c r="CG9" s="955"/>
      <c r="CH9" s="928">
        <v>2.4260000000000002</v>
      </c>
      <c r="CI9" s="929"/>
      <c r="CJ9" s="929"/>
      <c r="CK9" s="929"/>
      <c r="CL9" s="930"/>
      <c r="CM9" s="928">
        <v>175.4</v>
      </c>
      <c r="CN9" s="929"/>
      <c r="CO9" s="929"/>
      <c r="CP9" s="929"/>
      <c r="CQ9" s="930"/>
      <c r="CR9" s="928">
        <v>250</v>
      </c>
      <c r="CS9" s="929"/>
      <c r="CT9" s="929"/>
      <c r="CU9" s="929"/>
      <c r="CV9" s="930"/>
      <c r="CW9" s="928">
        <v>5.1449999999999996</v>
      </c>
      <c r="CX9" s="929"/>
      <c r="CY9" s="929"/>
      <c r="CZ9" s="929"/>
      <c r="DA9" s="930"/>
      <c r="DB9" s="928" t="s">
        <v>538</v>
      </c>
      <c r="DC9" s="929"/>
      <c r="DD9" s="929"/>
      <c r="DE9" s="929"/>
      <c r="DF9" s="930"/>
      <c r="DG9" s="928" t="s">
        <v>544</v>
      </c>
      <c r="DH9" s="929"/>
      <c r="DI9" s="929"/>
      <c r="DJ9" s="929"/>
      <c r="DK9" s="930"/>
      <c r="DL9" s="928" t="s">
        <v>544</v>
      </c>
      <c r="DM9" s="929"/>
      <c r="DN9" s="929"/>
      <c r="DO9" s="929"/>
      <c r="DP9" s="930"/>
      <c r="DQ9" s="928" t="s">
        <v>544</v>
      </c>
      <c r="DR9" s="929"/>
      <c r="DS9" s="929"/>
      <c r="DT9" s="929"/>
      <c r="DU9" s="930"/>
      <c r="DV9" s="931"/>
      <c r="DW9" s="932"/>
      <c r="DX9" s="932"/>
      <c r="DY9" s="932"/>
      <c r="DZ9" s="933"/>
      <c r="EA9" s="197"/>
    </row>
    <row r="10" spans="1:131" s="198" customFormat="1" ht="26.25" customHeight="1">
      <c r="A10" s="204">
        <v>4</v>
      </c>
      <c r="B10" s="982" t="s">
        <v>333</v>
      </c>
      <c r="C10" s="983"/>
      <c r="D10" s="983"/>
      <c r="E10" s="983"/>
      <c r="F10" s="983"/>
      <c r="G10" s="983"/>
      <c r="H10" s="983"/>
      <c r="I10" s="983"/>
      <c r="J10" s="983"/>
      <c r="K10" s="983"/>
      <c r="L10" s="983"/>
      <c r="M10" s="983"/>
      <c r="N10" s="983"/>
      <c r="O10" s="983"/>
      <c r="P10" s="984"/>
      <c r="Q10" s="989">
        <v>739.60900000000004</v>
      </c>
      <c r="R10" s="986"/>
      <c r="S10" s="986"/>
      <c r="T10" s="986"/>
      <c r="U10" s="986"/>
      <c r="V10" s="986">
        <v>175.05500000000001</v>
      </c>
      <c r="W10" s="986"/>
      <c r="X10" s="986"/>
      <c r="Y10" s="986"/>
      <c r="Z10" s="986"/>
      <c r="AA10" s="990">
        <v>564.55399999999997</v>
      </c>
      <c r="AB10" s="1038"/>
      <c r="AC10" s="1038"/>
      <c r="AD10" s="1038"/>
      <c r="AE10" s="1039"/>
      <c r="AF10" s="1037" t="s">
        <v>102</v>
      </c>
      <c r="AG10" s="1038"/>
      <c r="AH10" s="1038"/>
      <c r="AI10" s="1038"/>
      <c r="AJ10" s="1039"/>
      <c r="AK10" s="1040">
        <v>3.0289999999999999</v>
      </c>
      <c r="AL10" s="1041"/>
      <c r="AM10" s="1041"/>
      <c r="AN10" s="1041"/>
      <c r="AO10" s="1041"/>
      <c r="AP10" s="1041" t="s">
        <v>504</v>
      </c>
      <c r="AQ10" s="1041"/>
      <c r="AR10" s="1041"/>
      <c r="AS10" s="1041"/>
      <c r="AT10" s="1041"/>
      <c r="AU10" s="1035"/>
      <c r="AV10" s="1035"/>
      <c r="AW10" s="1035"/>
      <c r="AX10" s="1035"/>
      <c r="AY10" s="1036"/>
      <c r="AZ10" s="195"/>
      <c r="BA10" s="195"/>
      <c r="BB10" s="195"/>
      <c r="BC10" s="195"/>
      <c r="BD10" s="195"/>
      <c r="BE10" s="196"/>
      <c r="BF10" s="196"/>
      <c r="BG10" s="196"/>
      <c r="BH10" s="196"/>
      <c r="BI10" s="196"/>
      <c r="BJ10" s="196"/>
      <c r="BK10" s="196"/>
      <c r="BL10" s="196"/>
      <c r="BM10" s="196"/>
      <c r="BN10" s="196"/>
      <c r="BO10" s="196"/>
      <c r="BP10" s="196"/>
      <c r="BQ10" s="205">
        <v>4</v>
      </c>
      <c r="BR10" s="206"/>
      <c r="BS10" s="953" t="s">
        <v>512</v>
      </c>
      <c r="BT10" s="954"/>
      <c r="BU10" s="954"/>
      <c r="BV10" s="954"/>
      <c r="BW10" s="954"/>
      <c r="BX10" s="954"/>
      <c r="BY10" s="954"/>
      <c r="BZ10" s="954"/>
      <c r="CA10" s="954"/>
      <c r="CB10" s="954"/>
      <c r="CC10" s="954"/>
      <c r="CD10" s="954"/>
      <c r="CE10" s="954"/>
      <c r="CF10" s="954"/>
      <c r="CG10" s="955"/>
      <c r="CH10" s="928">
        <v>1.91</v>
      </c>
      <c r="CI10" s="929"/>
      <c r="CJ10" s="929"/>
      <c r="CK10" s="929"/>
      <c r="CL10" s="930"/>
      <c r="CM10" s="928">
        <v>322.40300000000002</v>
      </c>
      <c r="CN10" s="929"/>
      <c r="CO10" s="929"/>
      <c r="CP10" s="929"/>
      <c r="CQ10" s="930"/>
      <c r="CR10" s="928">
        <v>240</v>
      </c>
      <c r="CS10" s="929"/>
      <c r="CT10" s="929"/>
      <c r="CU10" s="929"/>
      <c r="CV10" s="930"/>
      <c r="CW10" s="928">
        <v>5.2960000000000003</v>
      </c>
      <c r="CX10" s="929"/>
      <c r="CY10" s="929"/>
      <c r="CZ10" s="929"/>
      <c r="DA10" s="930"/>
      <c r="DB10" s="928" t="s">
        <v>538</v>
      </c>
      <c r="DC10" s="929"/>
      <c r="DD10" s="929"/>
      <c r="DE10" s="929"/>
      <c r="DF10" s="930"/>
      <c r="DG10" s="928" t="s">
        <v>538</v>
      </c>
      <c r="DH10" s="929"/>
      <c r="DI10" s="929"/>
      <c r="DJ10" s="929"/>
      <c r="DK10" s="930"/>
      <c r="DL10" s="928" t="s">
        <v>544</v>
      </c>
      <c r="DM10" s="929"/>
      <c r="DN10" s="929"/>
      <c r="DO10" s="929"/>
      <c r="DP10" s="930"/>
      <c r="DQ10" s="928" t="s">
        <v>544</v>
      </c>
      <c r="DR10" s="929"/>
      <c r="DS10" s="929"/>
      <c r="DT10" s="929"/>
      <c r="DU10" s="930"/>
      <c r="DV10" s="931"/>
      <c r="DW10" s="932"/>
      <c r="DX10" s="932"/>
      <c r="DY10" s="932"/>
      <c r="DZ10" s="933"/>
      <c r="EA10" s="197"/>
    </row>
    <row r="11" spans="1:131" s="198" customFormat="1" ht="26.25" customHeight="1">
      <c r="A11" s="204">
        <v>5</v>
      </c>
      <c r="B11" s="982" t="s">
        <v>334</v>
      </c>
      <c r="C11" s="983"/>
      <c r="D11" s="983"/>
      <c r="E11" s="983"/>
      <c r="F11" s="983"/>
      <c r="G11" s="983"/>
      <c r="H11" s="983"/>
      <c r="I11" s="983"/>
      <c r="J11" s="983"/>
      <c r="K11" s="983"/>
      <c r="L11" s="983"/>
      <c r="M11" s="983"/>
      <c r="N11" s="983"/>
      <c r="O11" s="983"/>
      <c r="P11" s="984"/>
      <c r="Q11" s="989">
        <v>456.08600000000001</v>
      </c>
      <c r="R11" s="986"/>
      <c r="S11" s="986"/>
      <c r="T11" s="986"/>
      <c r="U11" s="986"/>
      <c r="V11" s="986">
        <v>451.55900000000003</v>
      </c>
      <c r="W11" s="986"/>
      <c r="X11" s="986"/>
      <c r="Y11" s="986"/>
      <c r="Z11" s="986"/>
      <c r="AA11" s="990">
        <v>4.5270000000000001</v>
      </c>
      <c r="AB11" s="1038"/>
      <c r="AC11" s="1038"/>
      <c r="AD11" s="1038"/>
      <c r="AE11" s="1039"/>
      <c r="AF11" s="1037">
        <v>5</v>
      </c>
      <c r="AG11" s="1038"/>
      <c r="AH11" s="1038"/>
      <c r="AI11" s="1038"/>
      <c r="AJ11" s="1039"/>
      <c r="AK11" s="1040">
        <v>93.376000000000005</v>
      </c>
      <c r="AL11" s="1041"/>
      <c r="AM11" s="1041"/>
      <c r="AN11" s="1041"/>
      <c r="AO11" s="1041"/>
      <c r="AP11" s="1041" t="s">
        <v>506</v>
      </c>
      <c r="AQ11" s="1041"/>
      <c r="AR11" s="1041"/>
      <c r="AS11" s="1041"/>
      <c r="AT11" s="1041"/>
      <c r="AU11" s="1035"/>
      <c r="AV11" s="1035"/>
      <c r="AW11" s="1035"/>
      <c r="AX11" s="1035"/>
      <c r="AY11" s="1036"/>
      <c r="AZ11" s="195"/>
      <c r="BA11" s="195"/>
      <c r="BB11" s="195"/>
      <c r="BC11" s="195"/>
      <c r="BD11" s="195"/>
      <c r="BE11" s="196"/>
      <c r="BF11" s="196"/>
      <c r="BG11" s="196"/>
      <c r="BH11" s="196"/>
      <c r="BI11" s="196"/>
      <c r="BJ11" s="196"/>
      <c r="BK11" s="196"/>
      <c r="BL11" s="196"/>
      <c r="BM11" s="196"/>
      <c r="BN11" s="196"/>
      <c r="BO11" s="196"/>
      <c r="BP11" s="196"/>
      <c r="BQ11" s="205">
        <v>5</v>
      </c>
      <c r="BR11" s="206"/>
      <c r="BS11" s="953" t="s">
        <v>513</v>
      </c>
      <c r="BT11" s="954"/>
      <c r="BU11" s="954"/>
      <c r="BV11" s="954"/>
      <c r="BW11" s="954"/>
      <c r="BX11" s="954"/>
      <c r="BY11" s="954"/>
      <c r="BZ11" s="954"/>
      <c r="CA11" s="954"/>
      <c r="CB11" s="954"/>
      <c r="CC11" s="954"/>
      <c r="CD11" s="954"/>
      <c r="CE11" s="954"/>
      <c r="CF11" s="954"/>
      <c r="CG11" s="955"/>
      <c r="CH11" s="928">
        <v>7.5970000000000004</v>
      </c>
      <c r="CI11" s="929"/>
      <c r="CJ11" s="929"/>
      <c r="CK11" s="929"/>
      <c r="CL11" s="930"/>
      <c r="CM11" s="928">
        <v>359.96699999999998</v>
      </c>
      <c r="CN11" s="929"/>
      <c r="CO11" s="929"/>
      <c r="CP11" s="929"/>
      <c r="CQ11" s="930"/>
      <c r="CR11" s="928">
        <v>220</v>
      </c>
      <c r="CS11" s="929"/>
      <c r="CT11" s="929"/>
      <c r="CU11" s="929"/>
      <c r="CV11" s="930"/>
      <c r="CW11" s="928">
        <v>66.802999999999997</v>
      </c>
      <c r="CX11" s="929"/>
      <c r="CY11" s="929"/>
      <c r="CZ11" s="929"/>
      <c r="DA11" s="930"/>
      <c r="DB11" s="928" t="s">
        <v>538</v>
      </c>
      <c r="DC11" s="929"/>
      <c r="DD11" s="929"/>
      <c r="DE11" s="929"/>
      <c r="DF11" s="930"/>
      <c r="DG11" s="928" t="s">
        <v>538</v>
      </c>
      <c r="DH11" s="929"/>
      <c r="DI11" s="929"/>
      <c r="DJ11" s="929"/>
      <c r="DK11" s="930"/>
      <c r="DL11" s="928" t="s">
        <v>538</v>
      </c>
      <c r="DM11" s="929"/>
      <c r="DN11" s="929"/>
      <c r="DO11" s="929"/>
      <c r="DP11" s="930"/>
      <c r="DQ11" s="928" t="s">
        <v>538</v>
      </c>
      <c r="DR11" s="929"/>
      <c r="DS11" s="929"/>
      <c r="DT11" s="929"/>
      <c r="DU11" s="930"/>
      <c r="DV11" s="931"/>
      <c r="DW11" s="932"/>
      <c r="DX11" s="932"/>
      <c r="DY11" s="932"/>
      <c r="DZ11" s="933"/>
      <c r="EA11" s="197"/>
    </row>
    <row r="12" spans="1:131" s="198" customFormat="1" ht="26.25" customHeight="1">
      <c r="A12" s="204">
        <v>6</v>
      </c>
      <c r="B12" s="982" t="s">
        <v>335</v>
      </c>
      <c r="C12" s="983"/>
      <c r="D12" s="983"/>
      <c r="E12" s="983"/>
      <c r="F12" s="983"/>
      <c r="G12" s="983"/>
      <c r="H12" s="983"/>
      <c r="I12" s="983"/>
      <c r="J12" s="983"/>
      <c r="K12" s="983"/>
      <c r="L12" s="983"/>
      <c r="M12" s="983"/>
      <c r="N12" s="983"/>
      <c r="O12" s="983"/>
      <c r="P12" s="984"/>
      <c r="Q12" s="989">
        <v>4979.0780000000004</v>
      </c>
      <c r="R12" s="986"/>
      <c r="S12" s="986"/>
      <c r="T12" s="986"/>
      <c r="U12" s="986"/>
      <c r="V12" s="986">
        <v>4979.0780000000004</v>
      </c>
      <c r="W12" s="986"/>
      <c r="X12" s="986"/>
      <c r="Y12" s="986"/>
      <c r="Z12" s="986"/>
      <c r="AA12" s="990" t="s">
        <v>504</v>
      </c>
      <c r="AB12" s="1038"/>
      <c r="AC12" s="1038"/>
      <c r="AD12" s="1038"/>
      <c r="AE12" s="1039"/>
      <c r="AF12" s="1037" t="s">
        <v>102</v>
      </c>
      <c r="AG12" s="1038"/>
      <c r="AH12" s="1038"/>
      <c r="AI12" s="1038"/>
      <c r="AJ12" s="1039"/>
      <c r="AK12" s="1040" t="s">
        <v>504</v>
      </c>
      <c r="AL12" s="1041"/>
      <c r="AM12" s="1041"/>
      <c r="AN12" s="1041"/>
      <c r="AO12" s="1041"/>
      <c r="AP12" s="1041">
        <v>28131.404999999999</v>
      </c>
      <c r="AQ12" s="1041"/>
      <c r="AR12" s="1041"/>
      <c r="AS12" s="1041"/>
      <c r="AT12" s="1041"/>
      <c r="AU12" s="1035"/>
      <c r="AV12" s="1035"/>
      <c r="AW12" s="1035"/>
      <c r="AX12" s="1035"/>
      <c r="AY12" s="1036"/>
      <c r="AZ12" s="195"/>
      <c r="BA12" s="195"/>
      <c r="BB12" s="195"/>
      <c r="BC12" s="195"/>
      <c r="BD12" s="195"/>
      <c r="BE12" s="196"/>
      <c r="BF12" s="196"/>
      <c r="BG12" s="196"/>
      <c r="BH12" s="196"/>
      <c r="BI12" s="196"/>
      <c r="BJ12" s="196"/>
      <c r="BK12" s="196"/>
      <c r="BL12" s="196"/>
      <c r="BM12" s="196"/>
      <c r="BN12" s="196"/>
      <c r="BO12" s="196"/>
      <c r="BP12" s="196"/>
      <c r="BQ12" s="205">
        <v>6</v>
      </c>
      <c r="BR12" s="206"/>
      <c r="BS12" s="953" t="s">
        <v>514</v>
      </c>
      <c r="BT12" s="954"/>
      <c r="BU12" s="954"/>
      <c r="BV12" s="954"/>
      <c r="BW12" s="954"/>
      <c r="BX12" s="954"/>
      <c r="BY12" s="954"/>
      <c r="BZ12" s="954"/>
      <c r="CA12" s="954"/>
      <c r="CB12" s="954"/>
      <c r="CC12" s="954"/>
      <c r="CD12" s="954"/>
      <c r="CE12" s="954"/>
      <c r="CF12" s="954"/>
      <c r="CG12" s="955"/>
      <c r="CH12" s="928">
        <v>22.797000000000001</v>
      </c>
      <c r="CI12" s="929"/>
      <c r="CJ12" s="929"/>
      <c r="CK12" s="929"/>
      <c r="CL12" s="930"/>
      <c r="CM12" s="928">
        <v>111.72799999999999</v>
      </c>
      <c r="CN12" s="929"/>
      <c r="CO12" s="929"/>
      <c r="CP12" s="929"/>
      <c r="CQ12" s="930"/>
      <c r="CR12" s="928">
        <v>30</v>
      </c>
      <c r="CS12" s="929"/>
      <c r="CT12" s="929"/>
      <c r="CU12" s="929"/>
      <c r="CV12" s="930"/>
      <c r="CW12" s="928" t="s">
        <v>538</v>
      </c>
      <c r="CX12" s="929"/>
      <c r="CY12" s="929"/>
      <c r="CZ12" s="929"/>
      <c r="DA12" s="930"/>
      <c r="DB12" s="928" t="s">
        <v>538</v>
      </c>
      <c r="DC12" s="929"/>
      <c r="DD12" s="929"/>
      <c r="DE12" s="929"/>
      <c r="DF12" s="930"/>
      <c r="DG12" s="928" t="s">
        <v>538</v>
      </c>
      <c r="DH12" s="929"/>
      <c r="DI12" s="929"/>
      <c r="DJ12" s="929"/>
      <c r="DK12" s="930"/>
      <c r="DL12" s="928" t="s">
        <v>538</v>
      </c>
      <c r="DM12" s="929"/>
      <c r="DN12" s="929"/>
      <c r="DO12" s="929"/>
      <c r="DP12" s="930"/>
      <c r="DQ12" s="928" t="s">
        <v>538</v>
      </c>
      <c r="DR12" s="929"/>
      <c r="DS12" s="929"/>
      <c r="DT12" s="929"/>
      <c r="DU12" s="930"/>
      <c r="DV12" s="931"/>
      <c r="DW12" s="932"/>
      <c r="DX12" s="932"/>
      <c r="DY12" s="932"/>
      <c r="DZ12" s="933"/>
      <c r="EA12" s="197"/>
    </row>
    <row r="13" spans="1:131" s="198" customFormat="1" ht="26.25" customHeight="1">
      <c r="A13" s="204">
        <v>7</v>
      </c>
      <c r="B13" s="982" t="s">
        <v>336</v>
      </c>
      <c r="C13" s="983"/>
      <c r="D13" s="983"/>
      <c r="E13" s="983"/>
      <c r="F13" s="983"/>
      <c r="G13" s="983"/>
      <c r="H13" s="983"/>
      <c r="I13" s="983"/>
      <c r="J13" s="983"/>
      <c r="K13" s="983"/>
      <c r="L13" s="983"/>
      <c r="M13" s="983"/>
      <c r="N13" s="983"/>
      <c r="O13" s="983"/>
      <c r="P13" s="984"/>
      <c r="Q13" s="989">
        <v>668.17600000000004</v>
      </c>
      <c r="R13" s="986"/>
      <c r="S13" s="986"/>
      <c r="T13" s="986"/>
      <c r="U13" s="986"/>
      <c r="V13" s="986">
        <v>255.447</v>
      </c>
      <c r="W13" s="986"/>
      <c r="X13" s="986"/>
      <c r="Y13" s="986"/>
      <c r="Z13" s="986"/>
      <c r="AA13" s="990">
        <v>412.72899999999998</v>
      </c>
      <c r="AB13" s="1038"/>
      <c r="AC13" s="1038"/>
      <c r="AD13" s="1038"/>
      <c r="AE13" s="1039"/>
      <c r="AF13" s="1037" t="s">
        <v>102</v>
      </c>
      <c r="AG13" s="1038"/>
      <c r="AH13" s="1038"/>
      <c r="AI13" s="1038"/>
      <c r="AJ13" s="1039"/>
      <c r="AK13" s="1040">
        <v>6.069</v>
      </c>
      <c r="AL13" s="1041"/>
      <c r="AM13" s="1041"/>
      <c r="AN13" s="1041"/>
      <c r="AO13" s="1041"/>
      <c r="AP13" s="1041">
        <v>6428.6409999999996</v>
      </c>
      <c r="AQ13" s="1041"/>
      <c r="AR13" s="1041"/>
      <c r="AS13" s="1041"/>
      <c r="AT13" s="1041"/>
      <c r="AU13" s="1035"/>
      <c r="AV13" s="1035"/>
      <c r="AW13" s="1035"/>
      <c r="AX13" s="1035"/>
      <c r="AY13" s="1036"/>
      <c r="AZ13" s="195"/>
      <c r="BA13" s="195"/>
      <c r="BB13" s="195"/>
      <c r="BC13" s="195"/>
      <c r="BD13" s="195"/>
      <c r="BE13" s="196"/>
      <c r="BF13" s="196"/>
      <c r="BG13" s="196"/>
      <c r="BH13" s="196"/>
      <c r="BI13" s="196"/>
      <c r="BJ13" s="196"/>
      <c r="BK13" s="196"/>
      <c r="BL13" s="196"/>
      <c r="BM13" s="196"/>
      <c r="BN13" s="196"/>
      <c r="BO13" s="196"/>
      <c r="BP13" s="196"/>
      <c r="BQ13" s="205">
        <v>7</v>
      </c>
      <c r="BR13" s="206"/>
      <c r="BS13" s="953" t="s">
        <v>515</v>
      </c>
      <c r="BT13" s="954"/>
      <c r="BU13" s="954"/>
      <c r="BV13" s="954"/>
      <c r="BW13" s="954"/>
      <c r="BX13" s="954"/>
      <c r="BY13" s="954"/>
      <c r="BZ13" s="954"/>
      <c r="CA13" s="954"/>
      <c r="CB13" s="954"/>
      <c r="CC13" s="954"/>
      <c r="CD13" s="954"/>
      <c r="CE13" s="954"/>
      <c r="CF13" s="954"/>
      <c r="CG13" s="955"/>
      <c r="CH13" s="928">
        <v>0.70399999999999996</v>
      </c>
      <c r="CI13" s="929"/>
      <c r="CJ13" s="929"/>
      <c r="CK13" s="929"/>
      <c r="CL13" s="930"/>
      <c r="CM13" s="928">
        <v>17.986999999999998</v>
      </c>
      <c r="CN13" s="929"/>
      <c r="CO13" s="929"/>
      <c r="CP13" s="929"/>
      <c r="CQ13" s="930"/>
      <c r="CR13" s="928">
        <v>5</v>
      </c>
      <c r="CS13" s="929"/>
      <c r="CT13" s="929"/>
      <c r="CU13" s="929"/>
      <c r="CV13" s="930"/>
      <c r="CW13" s="928">
        <v>16.957000000000001</v>
      </c>
      <c r="CX13" s="929"/>
      <c r="CY13" s="929"/>
      <c r="CZ13" s="929"/>
      <c r="DA13" s="930"/>
      <c r="DB13" s="928" t="s">
        <v>542</v>
      </c>
      <c r="DC13" s="929"/>
      <c r="DD13" s="929"/>
      <c r="DE13" s="929"/>
      <c r="DF13" s="930"/>
      <c r="DG13" s="928" t="s">
        <v>538</v>
      </c>
      <c r="DH13" s="929"/>
      <c r="DI13" s="929"/>
      <c r="DJ13" s="929"/>
      <c r="DK13" s="930"/>
      <c r="DL13" s="928" t="s">
        <v>538</v>
      </c>
      <c r="DM13" s="929"/>
      <c r="DN13" s="929"/>
      <c r="DO13" s="929"/>
      <c r="DP13" s="930"/>
      <c r="DQ13" s="928" t="s">
        <v>538</v>
      </c>
      <c r="DR13" s="929"/>
      <c r="DS13" s="929"/>
      <c r="DT13" s="929"/>
      <c r="DU13" s="930"/>
      <c r="DV13" s="931"/>
      <c r="DW13" s="932"/>
      <c r="DX13" s="932"/>
      <c r="DY13" s="932"/>
      <c r="DZ13" s="933"/>
      <c r="EA13" s="197"/>
    </row>
    <row r="14" spans="1:131" s="198" customFormat="1" ht="26.25" customHeight="1">
      <c r="A14" s="204">
        <v>8</v>
      </c>
      <c r="B14" s="982" t="s">
        <v>337</v>
      </c>
      <c r="C14" s="983"/>
      <c r="D14" s="983"/>
      <c r="E14" s="983"/>
      <c r="F14" s="983"/>
      <c r="G14" s="983"/>
      <c r="H14" s="983"/>
      <c r="I14" s="983"/>
      <c r="J14" s="983"/>
      <c r="K14" s="983"/>
      <c r="L14" s="983"/>
      <c r="M14" s="983"/>
      <c r="N14" s="983"/>
      <c r="O14" s="983"/>
      <c r="P14" s="984"/>
      <c r="Q14" s="989">
        <v>317.58300000000003</v>
      </c>
      <c r="R14" s="986"/>
      <c r="S14" s="986"/>
      <c r="T14" s="986"/>
      <c r="U14" s="986"/>
      <c r="V14" s="986">
        <v>163.49299999999999</v>
      </c>
      <c r="W14" s="986"/>
      <c r="X14" s="986"/>
      <c r="Y14" s="986"/>
      <c r="Z14" s="986"/>
      <c r="AA14" s="990">
        <v>154.09</v>
      </c>
      <c r="AB14" s="1038"/>
      <c r="AC14" s="1038"/>
      <c r="AD14" s="1038"/>
      <c r="AE14" s="1039"/>
      <c r="AF14" s="1037" t="s">
        <v>102</v>
      </c>
      <c r="AG14" s="1038"/>
      <c r="AH14" s="1038"/>
      <c r="AI14" s="1038"/>
      <c r="AJ14" s="1039"/>
      <c r="AK14" s="1040">
        <v>12.15</v>
      </c>
      <c r="AL14" s="1041"/>
      <c r="AM14" s="1041"/>
      <c r="AN14" s="1041"/>
      <c r="AO14" s="1041"/>
      <c r="AP14" s="1041">
        <v>439.10300000000001</v>
      </c>
      <c r="AQ14" s="1041"/>
      <c r="AR14" s="1041"/>
      <c r="AS14" s="1041"/>
      <c r="AT14" s="1041"/>
      <c r="AU14" s="1035"/>
      <c r="AV14" s="1035"/>
      <c r="AW14" s="1035"/>
      <c r="AX14" s="1035"/>
      <c r="AY14" s="1036"/>
      <c r="AZ14" s="195"/>
      <c r="BA14" s="195"/>
      <c r="BB14" s="195"/>
      <c r="BC14" s="195"/>
      <c r="BD14" s="195"/>
      <c r="BE14" s="196"/>
      <c r="BF14" s="196"/>
      <c r="BG14" s="196"/>
      <c r="BH14" s="196"/>
      <c r="BI14" s="196"/>
      <c r="BJ14" s="196"/>
      <c r="BK14" s="196"/>
      <c r="BL14" s="196"/>
      <c r="BM14" s="196"/>
      <c r="BN14" s="196"/>
      <c r="BO14" s="196"/>
      <c r="BP14" s="196"/>
      <c r="BQ14" s="205">
        <v>8</v>
      </c>
      <c r="BR14" s="206"/>
      <c r="BS14" s="953" t="s">
        <v>516</v>
      </c>
      <c r="BT14" s="954"/>
      <c r="BU14" s="954"/>
      <c r="BV14" s="954"/>
      <c r="BW14" s="954"/>
      <c r="BX14" s="954"/>
      <c r="BY14" s="954"/>
      <c r="BZ14" s="954"/>
      <c r="CA14" s="954"/>
      <c r="CB14" s="954"/>
      <c r="CC14" s="954"/>
      <c r="CD14" s="954"/>
      <c r="CE14" s="954"/>
      <c r="CF14" s="954"/>
      <c r="CG14" s="955"/>
      <c r="CH14" s="928">
        <v>-0.93</v>
      </c>
      <c r="CI14" s="929"/>
      <c r="CJ14" s="929"/>
      <c r="CK14" s="929"/>
      <c r="CL14" s="930"/>
      <c r="CM14" s="928">
        <v>285.07799999999997</v>
      </c>
      <c r="CN14" s="929"/>
      <c r="CO14" s="929"/>
      <c r="CP14" s="929"/>
      <c r="CQ14" s="930"/>
      <c r="CR14" s="928">
        <v>40</v>
      </c>
      <c r="CS14" s="929"/>
      <c r="CT14" s="929"/>
      <c r="CU14" s="929"/>
      <c r="CV14" s="930"/>
      <c r="CW14" s="928">
        <v>3.6789999999999998</v>
      </c>
      <c r="CX14" s="929"/>
      <c r="CY14" s="929"/>
      <c r="CZ14" s="929"/>
      <c r="DA14" s="930"/>
      <c r="DB14" s="928" t="s">
        <v>538</v>
      </c>
      <c r="DC14" s="929"/>
      <c r="DD14" s="929"/>
      <c r="DE14" s="929"/>
      <c r="DF14" s="930"/>
      <c r="DG14" s="928" t="s">
        <v>538</v>
      </c>
      <c r="DH14" s="929"/>
      <c r="DI14" s="929"/>
      <c r="DJ14" s="929"/>
      <c r="DK14" s="930"/>
      <c r="DL14" s="928" t="s">
        <v>538</v>
      </c>
      <c r="DM14" s="929"/>
      <c r="DN14" s="929"/>
      <c r="DO14" s="929"/>
      <c r="DP14" s="930"/>
      <c r="DQ14" s="928" t="s">
        <v>538</v>
      </c>
      <c r="DR14" s="929"/>
      <c r="DS14" s="929"/>
      <c r="DT14" s="929"/>
      <c r="DU14" s="930"/>
      <c r="DV14" s="931"/>
      <c r="DW14" s="932"/>
      <c r="DX14" s="932"/>
      <c r="DY14" s="932"/>
      <c r="DZ14" s="933"/>
      <c r="EA14" s="197"/>
    </row>
    <row r="15" spans="1:131" s="198" customFormat="1" ht="26.25" customHeight="1">
      <c r="A15" s="204">
        <v>9</v>
      </c>
      <c r="B15" s="982" t="s">
        <v>338</v>
      </c>
      <c r="C15" s="983"/>
      <c r="D15" s="983"/>
      <c r="E15" s="983"/>
      <c r="F15" s="983"/>
      <c r="G15" s="983"/>
      <c r="H15" s="983"/>
      <c r="I15" s="983"/>
      <c r="J15" s="983"/>
      <c r="K15" s="983"/>
      <c r="L15" s="983"/>
      <c r="M15" s="983"/>
      <c r="N15" s="983"/>
      <c r="O15" s="983"/>
      <c r="P15" s="984"/>
      <c r="Q15" s="989">
        <v>1.1879999999999999</v>
      </c>
      <c r="R15" s="986"/>
      <c r="S15" s="986"/>
      <c r="T15" s="986"/>
      <c r="U15" s="986"/>
      <c r="V15" s="986">
        <v>0.24</v>
      </c>
      <c r="W15" s="986"/>
      <c r="X15" s="986"/>
      <c r="Y15" s="986"/>
      <c r="Z15" s="986"/>
      <c r="AA15" s="990">
        <v>0.94799999999999995</v>
      </c>
      <c r="AB15" s="1038"/>
      <c r="AC15" s="1038"/>
      <c r="AD15" s="1038"/>
      <c r="AE15" s="1039"/>
      <c r="AF15" s="1037" t="s">
        <v>102</v>
      </c>
      <c r="AG15" s="1038"/>
      <c r="AH15" s="1038"/>
      <c r="AI15" s="1038"/>
      <c r="AJ15" s="1039"/>
      <c r="AK15" s="1040">
        <v>0</v>
      </c>
      <c r="AL15" s="1041"/>
      <c r="AM15" s="1041"/>
      <c r="AN15" s="1041"/>
      <c r="AO15" s="1041"/>
      <c r="AP15" s="1041" t="s">
        <v>504</v>
      </c>
      <c r="AQ15" s="1041"/>
      <c r="AR15" s="1041"/>
      <c r="AS15" s="1041"/>
      <c r="AT15" s="1041"/>
      <c r="AU15" s="1035"/>
      <c r="AV15" s="1035"/>
      <c r="AW15" s="1035"/>
      <c r="AX15" s="1035"/>
      <c r="AY15" s="1036"/>
      <c r="AZ15" s="195"/>
      <c r="BA15" s="195"/>
      <c r="BB15" s="195"/>
      <c r="BC15" s="195"/>
      <c r="BD15" s="195"/>
      <c r="BE15" s="196"/>
      <c r="BF15" s="196"/>
      <c r="BG15" s="196"/>
      <c r="BH15" s="196"/>
      <c r="BI15" s="196"/>
      <c r="BJ15" s="196"/>
      <c r="BK15" s="196"/>
      <c r="BL15" s="196"/>
      <c r="BM15" s="196"/>
      <c r="BN15" s="196"/>
      <c r="BO15" s="196"/>
      <c r="BP15" s="196"/>
      <c r="BQ15" s="205">
        <v>9</v>
      </c>
      <c r="BR15" s="206"/>
      <c r="BS15" s="953" t="s">
        <v>517</v>
      </c>
      <c r="BT15" s="954"/>
      <c r="BU15" s="954"/>
      <c r="BV15" s="954"/>
      <c r="BW15" s="954"/>
      <c r="BX15" s="954"/>
      <c r="BY15" s="954"/>
      <c r="BZ15" s="954"/>
      <c r="CA15" s="954"/>
      <c r="CB15" s="954"/>
      <c r="CC15" s="954"/>
      <c r="CD15" s="954"/>
      <c r="CE15" s="954"/>
      <c r="CF15" s="954"/>
      <c r="CG15" s="955"/>
      <c r="CH15" s="928">
        <v>22.736999999999998</v>
      </c>
      <c r="CI15" s="929"/>
      <c r="CJ15" s="929"/>
      <c r="CK15" s="929"/>
      <c r="CL15" s="930"/>
      <c r="CM15" s="928">
        <v>292.00200000000001</v>
      </c>
      <c r="CN15" s="929"/>
      <c r="CO15" s="929"/>
      <c r="CP15" s="929"/>
      <c r="CQ15" s="930"/>
      <c r="CR15" s="928">
        <v>20</v>
      </c>
      <c r="CS15" s="929"/>
      <c r="CT15" s="929"/>
      <c r="CU15" s="929"/>
      <c r="CV15" s="930"/>
      <c r="CW15" s="928">
        <v>9</v>
      </c>
      <c r="CX15" s="929"/>
      <c r="CY15" s="929"/>
      <c r="CZ15" s="929"/>
      <c r="DA15" s="930"/>
      <c r="DB15" s="928" t="s">
        <v>543</v>
      </c>
      <c r="DC15" s="929"/>
      <c r="DD15" s="929"/>
      <c r="DE15" s="929"/>
      <c r="DF15" s="930"/>
      <c r="DG15" s="928" t="s">
        <v>538</v>
      </c>
      <c r="DH15" s="929"/>
      <c r="DI15" s="929"/>
      <c r="DJ15" s="929"/>
      <c r="DK15" s="930"/>
      <c r="DL15" s="928" t="s">
        <v>542</v>
      </c>
      <c r="DM15" s="929"/>
      <c r="DN15" s="929"/>
      <c r="DO15" s="929"/>
      <c r="DP15" s="930"/>
      <c r="DQ15" s="928" t="s">
        <v>538</v>
      </c>
      <c r="DR15" s="929"/>
      <c r="DS15" s="929"/>
      <c r="DT15" s="929"/>
      <c r="DU15" s="930"/>
      <c r="DV15" s="931"/>
      <c r="DW15" s="932"/>
      <c r="DX15" s="932"/>
      <c r="DY15" s="932"/>
      <c r="DZ15" s="933"/>
      <c r="EA15" s="197"/>
    </row>
    <row r="16" spans="1:131" s="198" customFormat="1" ht="26.25" customHeight="1">
      <c r="A16" s="204">
        <v>10</v>
      </c>
      <c r="B16" s="982" t="s">
        <v>339</v>
      </c>
      <c r="C16" s="983"/>
      <c r="D16" s="983"/>
      <c r="E16" s="983"/>
      <c r="F16" s="983"/>
      <c r="G16" s="983"/>
      <c r="H16" s="983"/>
      <c r="I16" s="983"/>
      <c r="J16" s="983"/>
      <c r="K16" s="983"/>
      <c r="L16" s="983"/>
      <c r="M16" s="983"/>
      <c r="N16" s="983"/>
      <c r="O16" s="983"/>
      <c r="P16" s="984"/>
      <c r="Q16" s="989">
        <v>401.81</v>
      </c>
      <c r="R16" s="986"/>
      <c r="S16" s="986"/>
      <c r="T16" s="986"/>
      <c r="U16" s="986"/>
      <c r="V16" s="986">
        <v>361.24700000000001</v>
      </c>
      <c r="W16" s="986"/>
      <c r="X16" s="986"/>
      <c r="Y16" s="986"/>
      <c r="Z16" s="986"/>
      <c r="AA16" s="990">
        <v>40.563000000000002</v>
      </c>
      <c r="AB16" s="1038"/>
      <c r="AC16" s="1038"/>
      <c r="AD16" s="1038"/>
      <c r="AE16" s="1039"/>
      <c r="AF16" s="1037">
        <v>41</v>
      </c>
      <c r="AG16" s="1038"/>
      <c r="AH16" s="1038"/>
      <c r="AI16" s="1038"/>
      <c r="AJ16" s="1039"/>
      <c r="AK16" s="1040">
        <v>248.458</v>
      </c>
      <c r="AL16" s="1041"/>
      <c r="AM16" s="1041"/>
      <c r="AN16" s="1041"/>
      <c r="AO16" s="1041"/>
      <c r="AP16" s="1041">
        <v>2947.5459999999998</v>
      </c>
      <c r="AQ16" s="1041"/>
      <c r="AR16" s="1041"/>
      <c r="AS16" s="1041"/>
      <c r="AT16" s="1041"/>
      <c r="AU16" s="1035"/>
      <c r="AV16" s="1035"/>
      <c r="AW16" s="1035"/>
      <c r="AX16" s="1035"/>
      <c r="AY16" s="1036"/>
      <c r="AZ16" s="195"/>
      <c r="BA16" s="195"/>
      <c r="BB16" s="195"/>
      <c r="BC16" s="195"/>
      <c r="BD16" s="195"/>
      <c r="BE16" s="196"/>
      <c r="BF16" s="196"/>
      <c r="BG16" s="196"/>
      <c r="BH16" s="196"/>
      <c r="BI16" s="196"/>
      <c r="BJ16" s="196"/>
      <c r="BK16" s="196"/>
      <c r="BL16" s="196"/>
      <c r="BM16" s="196"/>
      <c r="BN16" s="196"/>
      <c r="BO16" s="196"/>
      <c r="BP16" s="196"/>
      <c r="BQ16" s="205">
        <v>10</v>
      </c>
      <c r="BR16" s="206"/>
      <c r="BS16" s="953" t="s">
        <v>518</v>
      </c>
      <c r="BT16" s="954"/>
      <c r="BU16" s="954"/>
      <c r="BV16" s="954"/>
      <c r="BW16" s="954"/>
      <c r="BX16" s="954"/>
      <c r="BY16" s="954"/>
      <c r="BZ16" s="954"/>
      <c r="CA16" s="954"/>
      <c r="CB16" s="954"/>
      <c r="CC16" s="954"/>
      <c r="CD16" s="954"/>
      <c r="CE16" s="954"/>
      <c r="CF16" s="954"/>
      <c r="CG16" s="955"/>
      <c r="CH16" s="928">
        <v>-49.624000000000002</v>
      </c>
      <c r="CI16" s="929"/>
      <c r="CJ16" s="929"/>
      <c r="CK16" s="929"/>
      <c r="CL16" s="930"/>
      <c r="CM16" s="928">
        <v>1540.53</v>
      </c>
      <c r="CN16" s="929"/>
      <c r="CO16" s="929"/>
      <c r="CP16" s="929"/>
      <c r="CQ16" s="930"/>
      <c r="CR16" s="928">
        <v>100</v>
      </c>
      <c r="CS16" s="929"/>
      <c r="CT16" s="929"/>
      <c r="CU16" s="929"/>
      <c r="CV16" s="930"/>
      <c r="CW16" s="928">
        <v>6.7409999999999997</v>
      </c>
      <c r="CX16" s="929"/>
      <c r="CY16" s="929"/>
      <c r="CZ16" s="929"/>
      <c r="DA16" s="930"/>
      <c r="DB16" s="928" t="s">
        <v>538</v>
      </c>
      <c r="DC16" s="929"/>
      <c r="DD16" s="929"/>
      <c r="DE16" s="929"/>
      <c r="DF16" s="930"/>
      <c r="DG16" s="928" t="s">
        <v>544</v>
      </c>
      <c r="DH16" s="929"/>
      <c r="DI16" s="929"/>
      <c r="DJ16" s="929"/>
      <c r="DK16" s="930"/>
      <c r="DL16" s="928" t="s">
        <v>544</v>
      </c>
      <c r="DM16" s="929"/>
      <c r="DN16" s="929"/>
      <c r="DO16" s="929"/>
      <c r="DP16" s="930"/>
      <c r="DQ16" s="928" t="s">
        <v>538</v>
      </c>
      <c r="DR16" s="929"/>
      <c r="DS16" s="929"/>
      <c r="DT16" s="929"/>
      <c r="DU16" s="930"/>
      <c r="DV16" s="931"/>
      <c r="DW16" s="932"/>
      <c r="DX16" s="932"/>
      <c r="DY16" s="932"/>
      <c r="DZ16" s="933"/>
      <c r="EA16" s="197"/>
    </row>
    <row r="17" spans="1:131" s="198" customFormat="1" ht="26.25" customHeight="1">
      <c r="A17" s="204">
        <v>11</v>
      </c>
      <c r="B17" s="982" t="s">
        <v>340</v>
      </c>
      <c r="C17" s="983"/>
      <c r="D17" s="983"/>
      <c r="E17" s="983"/>
      <c r="F17" s="983"/>
      <c r="G17" s="983"/>
      <c r="H17" s="983"/>
      <c r="I17" s="983"/>
      <c r="J17" s="983"/>
      <c r="K17" s="983"/>
      <c r="L17" s="983"/>
      <c r="M17" s="983"/>
      <c r="N17" s="983"/>
      <c r="O17" s="983"/>
      <c r="P17" s="984"/>
      <c r="Q17" s="989">
        <v>455.01</v>
      </c>
      <c r="R17" s="986"/>
      <c r="S17" s="986"/>
      <c r="T17" s="986"/>
      <c r="U17" s="986"/>
      <c r="V17" s="986">
        <v>64.926000000000002</v>
      </c>
      <c r="W17" s="986"/>
      <c r="X17" s="986"/>
      <c r="Y17" s="986"/>
      <c r="Z17" s="986"/>
      <c r="AA17" s="990">
        <v>390.084</v>
      </c>
      <c r="AB17" s="1038"/>
      <c r="AC17" s="1038"/>
      <c r="AD17" s="1038"/>
      <c r="AE17" s="1039"/>
      <c r="AF17" s="1037" t="s">
        <v>102</v>
      </c>
      <c r="AG17" s="1038"/>
      <c r="AH17" s="1038"/>
      <c r="AI17" s="1038"/>
      <c r="AJ17" s="1039"/>
      <c r="AK17" s="1040">
        <v>0.63400000000000001</v>
      </c>
      <c r="AL17" s="1041"/>
      <c r="AM17" s="1041"/>
      <c r="AN17" s="1041"/>
      <c r="AO17" s="1041"/>
      <c r="AP17" s="1041" t="s">
        <v>504</v>
      </c>
      <c r="AQ17" s="1041"/>
      <c r="AR17" s="1041"/>
      <c r="AS17" s="1041"/>
      <c r="AT17" s="1041"/>
      <c r="AU17" s="1035"/>
      <c r="AV17" s="1035"/>
      <c r="AW17" s="1035"/>
      <c r="AX17" s="1035"/>
      <c r="AY17" s="1036"/>
      <c r="AZ17" s="195"/>
      <c r="BA17" s="195"/>
      <c r="BB17" s="195"/>
      <c r="BC17" s="195"/>
      <c r="BD17" s="195"/>
      <c r="BE17" s="196"/>
      <c r="BF17" s="196"/>
      <c r="BG17" s="196"/>
      <c r="BH17" s="196"/>
      <c r="BI17" s="196"/>
      <c r="BJ17" s="196"/>
      <c r="BK17" s="196"/>
      <c r="BL17" s="196"/>
      <c r="BM17" s="196"/>
      <c r="BN17" s="196"/>
      <c r="BO17" s="196"/>
      <c r="BP17" s="196"/>
      <c r="BQ17" s="205">
        <v>11</v>
      </c>
      <c r="BR17" s="206"/>
      <c r="BS17" s="953" t="s">
        <v>519</v>
      </c>
      <c r="BT17" s="954"/>
      <c r="BU17" s="954"/>
      <c r="BV17" s="954"/>
      <c r="BW17" s="954"/>
      <c r="BX17" s="954"/>
      <c r="BY17" s="954"/>
      <c r="BZ17" s="954"/>
      <c r="CA17" s="954"/>
      <c r="CB17" s="954"/>
      <c r="CC17" s="954"/>
      <c r="CD17" s="954"/>
      <c r="CE17" s="954"/>
      <c r="CF17" s="954"/>
      <c r="CG17" s="955"/>
      <c r="CH17" s="928">
        <v>-9.9870000000000001</v>
      </c>
      <c r="CI17" s="929"/>
      <c r="CJ17" s="929"/>
      <c r="CK17" s="929"/>
      <c r="CL17" s="930"/>
      <c r="CM17" s="928">
        <v>1901.327</v>
      </c>
      <c r="CN17" s="929"/>
      <c r="CO17" s="929"/>
      <c r="CP17" s="929"/>
      <c r="CQ17" s="930"/>
      <c r="CR17" s="928">
        <v>5</v>
      </c>
      <c r="CS17" s="929"/>
      <c r="CT17" s="929"/>
      <c r="CU17" s="929"/>
      <c r="CV17" s="930"/>
      <c r="CW17" s="928">
        <v>224.67099999999999</v>
      </c>
      <c r="CX17" s="929"/>
      <c r="CY17" s="929"/>
      <c r="CZ17" s="929"/>
      <c r="DA17" s="930"/>
      <c r="DB17" s="928">
        <v>5400</v>
      </c>
      <c r="DC17" s="929"/>
      <c r="DD17" s="929"/>
      <c r="DE17" s="929"/>
      <c r="DF17" s="930"/>
      <c r="DG17" s="928" t="s">
        <v>544</v>
      </c>
      <c r="DH17" s="929"/>
      <c r="DI17" s="929"/>
      <c r="DJ17" s="929"/>
      <c r="DK17" s="930"/>
      <c r="DL17" s="928" t="s">
        <v>538</v>
      </c>
      <c r="DM17" s="929"/>
      <c r="DN17" s="929"/>
      <c r="DO17" s="929"/>
      <c r="DP17" s="930"/>
      <c r="DQ17" s="928" t="s">
        <v>538</v>
      </c>
      <c r="DR17" s="929"/>
      <c r="DS17" s="929"/>
      <c r="DT17" s="929"/>
      <c r="DU17" s="930"/>
      <c r="DV17" s="931"/>
      <c r="DW17" s="932"/>
      <c r="DX17" s="932"/>
      <c r="DY17" s="932"/>
      <c r="DZ17" s="933"/>
      <c r="EA17" s="197"/>
    </row>
    <row r="18" spans="1:131" s="198" customFormat="1" ht="26.25" customHeight="1">
      <c r="A18" s="204">
        <v>12</v>
      </c>
      <c r="B18" s="982" t="s">
        <v>341</v>
      </c>
      <c r="C18" s="983"/>
      <c r="D18" s="983"/>
      <c r="E18" s="983"/>
      <c r="F18" s="983"/>
      <c r="G18" s="983"/>
      <c r="H18" s="983"/>
      <c r="I18" s="983"/>
      <c r="J18" s="983"/>
      <c r="K18" s="983"/>
      <c r="L18" s="983"/>
      <c r="M18" s="983"/>
      <c r="N18" s="983"/>
      <c r="O18" s="983"/>
      <c r="P18" s="984"/>
      <c r="Q18" s="989">
        <v>472.29199999999997</v>
      </c>
      <c r="R18" s="986"/>
      <c r="S18" s="986"/>
      <c r="T18" s="986"/>
      <c r="U18" s="986"/>
      <c r="V18" s="986">
        <v>221.21299999999999</v>
      </c>
      <c r="W18" s="986"/>
      <c r="X18" s="986"/>
      <c r="Y18" s="986"/>
      <c r="Z18" s="986"/>
      <c r="AA18" s="990">
        <v>251.07900000000001</v>
      </c>
      <c r="AB18" s="1038"/>
      <c r="AC18" s="1038"/>
      <c r="AD18" s="1038"/>
      <c r="AE18" s="1039"/>
      <c r="AF18" s="1037" t="s">
        <v>102</v>
      </c>
      <c r="AG18" s="1038"/>
      <c r="AH18" s="1038"/>
      <c r="AI18" s="1038"/>
      <c r="AJ18" s="1039"/>
      <c r="AK18" s="1040">
        <v>1.288</v>
      </c>
      <c r="AL18" s="1041"/>
      <c r="AM18" s="1041"/>
      <c r="AN18" s="1041"/>
      <c r="AO18" s="1041"/>
      <c r="AP18" s="1041" t="s">
        <v>504</v>
      </c>
      <c r="AQ18" s="1041"/>
      <c r="AR18" s="1041"/>
      <c r="AS18" s="1041"/>
      <c r="AT18" s="1041"/>
      <c r="AU18" s="1035"/>
      <c r="AV18" s="1035"/>
      <c r="AW18" s="1035"/>
      <c r="AX18" s="1035"/>
      <c r="AY18" s="1036"/>
      <c r="AZ18" s="195"/>
      <c r="BA18" s="195"/>
      <c r="BB18" s="195"/>
      <c r="BC18" s="195"/>
      <c r="BD18" s="195"/>
      <c r="BE18" s="196"/>
      <c r="BF18" s="196"/>
      <c r="BG18" s="196"/>
      <c r="BH18" s="196"/>
      <c r="BI18" s="196"/>
      <c r="BJ18" s="196"/>
      <c r="BK18" s="196"/>
      <c r="BL18" s="196"/>
      <c r="BM18" s="196"/>
      <c r="BN18" s="196"/>
      <c r="BO18" s="196"/>
      <c r="BP18" s="196"/>
      <c r="BQ18" s="205">
        <v>12</v>
      </c>
      <c r="BR18" s="206"/>
      <c r="BS18" s="953" t="s">
        <v>520</v>
      </c>
      <c r="BT18" s="954"/>
      <c r="BU18" s="954"/>
      <c r="BV18" s="954"/>
      <c r="BW18" s="954"/>
      <c r="BX18" s="954"/>
      <c r="BY18" s="954"/>
      <c r="BZ18" s="954"/>
      <c r="CA18" s="954"/>
      <c r="CB18" s="954"/>
      <c r="CC18" s="954"/>
      <c r="CD18" s="954"/>
      <c r="CE18" s="954"/>
      <c r="CF18" s="954"/>
      <c r="CG18" s="955"/>
      <c r="CH18" s="928">
        <v>6.1360000000000001</v>
      </c>
      <c r="CI18" s="929"/>
      <c r="CJ18" s="929"/>
      <c r="CK18" s="929"/>
      <c r="CL18" s="930"/>
      <c r="CM18" s="928">
        <v>6166.9650000000001</v>
      </c>
      <c r="CN18" s="929"/>
      <c r="CO18" s="929"/>
      <c r="CP18" s="929"/>
      <c r="CQ18" s="930"/>
      <c r="CR18" s="928">
        <v>2800</v>
      </c>
      <c r="CS18" s="929"/>
      <c r="CT18" s="929"/>
      <c r="CU18" s="929"/>
      <c r="CV18" s="930"/>
      <c r="CW18" s="928">
        <v>45.026000000000003</v>
      </c>
      <c r="CX18" s="929"/>
      <c r="CY18" s="929"/>
      <c r="CZ18" s="929"/>
      <c r="DA18" s="930"/>
      <c r="DB18" s="928" t="s">
        <v>538</v>
      </c>
      <c r="DC18" s="929"/>
      <c r="DD18" s="929"/>
      <c r="DE18" s="929"/>
      <c r="DF18" s="930"/>
      <c r="DG18" s="928" t="s">
        <v>538</v>
      </c>
      <c r="DH18" s="929"/>
      <c r="DI18" s="929"/>
      <c r="DJ18" s="929"/>
      <c r="DK18" s="930"/>
      <c r="DL18" s="928" t="s">
        <v>538</v>
      </c>
      <c r="DM18" s="929"/>
      <c r="DN18" s="929"/>
      <c r="DO18" s="929"/>
      <c r="DP18" s="930"/>
      <c r="DQ18" s="928" t="s">
        <v>538</v>
      </c>
      <c r="DR18" s="929"/>
      <c r="DS18" s="929"/>
      <c r="DT18" s="929"/>
      <c r="DU18" s="930"/>
      <c r="DV18" s="931"/>
      <c r="DW18" s="932"/>
      <c r="DX18" s="932"/>
      <c r="DY18" s="932"/>
      <c r="DZ18" s="933"/>
      <c r="EA18" s="197"/>
    </row>
    <row r="19" spans="1:131" s="198" customFormat="1" ht="26.25" customHeight="1">
      <c r="A19" s="204">
        <v>13</v>
      </c>
      <c r="B19" s="982"/>
      <c r="C19" s="983"/>
      <c r="D19" s="983"/>
      <c r="E19" s="983"/>
      <c r="F19" s="983"/>
      <c r="G19" s="983"/>
      <c r="H19" s="983"/>
      <c r="I19" s="983"/>
      <c r="J19" s="983"/>
      <c r="K19" s="983"/>
      <c r="L19" s="983"/>
      <c r="M19" s="983"/>
      <c r="N19" s="983"/>
      <c r="O19" s="983"/>
      <c r="P19" s="984"/>
      <c r="Q19" s="989"/>
      <c r="R19" s="986"/>
      <c r="S19" s="986"/>
      <c r="T19" s="986"/>
      <c r="U19" s="986"/>
      <c r="V19" s="986"/>
      <c r="W19" s="986"/>
      <c r="X19" s="986"/>
      <c r="Y19" s="986"/>
      <c r="Z19" s="986"/>
      <c r="AA19" s="986"/>
      <c r="AB19" s="986"/>
      <c r="AC19" s="986"/>
      <c r="AD19" s="986"/>
      <c r="AE19" s="990"/>
      <c r="AF19" s="1037"/>
      <c r="AG19" s="1038"/>
      <c r="AH19" s="1038"/>
      <c r="AI19" s="1038"/>
      <c r="AJ19" s="1039"/>
      <c r="AK19" s="1040"/>
      <c r="AL19" s="1041"/>
      <c r="AM19" s="1041"/>
      <c r="AN19" s="1041"/>
      <c r="AO19" s="1041"/>
      <c r="AP19" s="1041"/>
      <c r="AQ19" s="1041"/>
      <c r="AR19" s="1041"/>
      <c r="AS19" s="1041"/>
      <c r="AT19" s="1041"/>
      <c r="AU19" s="1035"/>
      <c r="AV19" s="1035"/>
      <c r="AW19" s="1035"/>
      <c r="AX19" s="1035"/>
      <c r="AY19" s="1036"/>
      <c r="AZ19" s="195"/>
      <c r="BA19" s="195"/>
      <c r="BB19" s="195"/>
      <c r="BC19" s="195"/>
      <c r="BD19" s="195"/>
      <c r="BE19" s="196"/>
      <c r="BF19" s="196"/>
      <c r="BG19" s="196"/>
      <c r="BH19" s="196"/>
      <c r="BI19" s="196"/>
      <c r="BJ19" s="196"/>
      <c r="BK19" s="196"/>
      <c r="BL19" s="196"/>
      <c r="BM19" s="196"/>
      <c r="BN19" s="196"/>
      <c r="BO19" s="196"/>
      <c r="BP19" s="196"/>
      <c r="BQ19" s="205">
        <v>13</v>
      </c>
      <c r="BR19" s="206"/>
      <c r="BS19" s="953" t="s">
        <v>521</v>
      </c>
      <c r="BT19" s="954"/>
      <c r="BU19" s="954"/>
      <c r="BV19" s="954"/>
      <c r="BW19" s="954"/>
      <c r="BX19" s="954"/>
      <c r="BY19" s="954"/>
      <c r="BZ19" s="954"/>
      <c r="CA19" s="954"/>
      <c r="CB19" s="954"/>
      <c r="CC19" s="954"/>
      <c r="CD19" s="954"/>
      <c r="CE19" s="954"/>
      <c r="CF19" s="954"/>
      <c r="CG19" s="955"/>
      <c r="CH19" s="928">
        <v>0.41799999999999998</v>
      </c>
      <c r="CI19" s="929"/>
      <c r="CJ19" s="929"/>
      <c r="CK19" s="929"/>
      <c r="CL19" s="930"/>
      <c r="CM19" s="928">
        <v>353.57400000000001</v>
      </c>
      <c r="CN19" s="929"/>
      <c r="CO19" s="929"/>
      <c r="CP19" s="929"/>
      <c r="CQ19" s="930"/>
      <c r="CR19" s="928">
        <v>10</v>
      </c>
      <c r="CS19" s="929"/>
      <c r="CT19" s="929"/>
      <c r="CU19" s="929"/>
      <c r="CV19" s="930"/>
      <c r="CW19" s="928" t="s">
        <v>538</v>
      </c>
      <c r="CX19" s="929"/>
      <c r="CY19" s="929"/>
      <c r="CZ19" s="929"/>
      <c r="DA19" s="930"/>
      <c r="DB19" s="928">
        <v>98.667000000000002</v>
      </c>
      <c r="DC19" s="929"/>
      <c r="DD19" s="929"/>
      <c r="DE19" s="929"/>
      <c r="DF19" s="930"/>
      <c r="DG19" s="928" t="s">
        <v>538</v>
      </c>
      <c r="DH19" s="929"/>
      <c r="DI19" s="929"/>
      <c r="DJ19" s="929"/>
      <c r="DK19" s="930"/>
      <c r="DL19" s="928" t="s">
        <v>544</v>
      </c>
      <c r="DM19" s="929"/>
      <c r="DN19" s="929"/>
      <c r="DO19" s="929"/>
      <c r="DP19" s="930"/>
      <c r="DQ19" s="928" t="s">
        <v>538</v>
      </c>
      <c r="DR19" s="929"/>
      <c r="DS19" s="929"/>
      <c r="DT19" s="929"/>
      <c r="DU19" s="930"/>
      <c r="DV19" s="931"/>
      <c r="DW19" s="932"/>
      <c r="DX19" s="932"/>
      <c r="DY19" s="932"/>
      <c r="DZ19" s="933"/>
      <c r="EA19" s="197"/>
    </row>
    <row r="20" spans="1:131" s="198" customFormat="1" ht="26.25" customHeight="1">
      <c r="A20" s="204">
        <v>14</v>
      </c>
      <c r="B20" s="982"/>
      <c r="C20" s="983"/>
      <c r="D20" s="983"/>
      <c r="E20" s="983"/>
      <c r="F20" s="983"/>
      <c r="G20" s="983"/>
      <c r="H20" s="983"/>
      <c r="I20" s="983"/>
      <c r="J20" s="983"/>
      <c r="K20" s="983"/>
      <c r="L20" s="983"/>
      <c r="M20" s="983"/>
      <c r="N20" s="983"/>
      <c r="O20" s="983"/>
      <c r="P20" s="984"/>
      <c r="Q20" s="989"/>
      <c r="R20" s="986"/>
      <c r="S20" s="986"/>
      <c r="T20" s="986"/>
      <c r="U20" s="986"/>
      <c r="V20" s="986"/>
      <c r="W20" s="986"/>
      <c r="X20" s="986"/>
      <c r="Y20" s="986"/>
      <c r="Z20" s="986"/>
      <c r="AA20" s="986"/>
      <c r="AB20" s="986"/>
      <c r="AC20" s="986"/>
      <c r="AD20" s="986"/>
      <c r="AE20" s="990"/>
      <c r="AF20" s="1037"/>
      <c r="AG20" s="1038"/>
      <c r="AH20" s="1038"/>
      <c r="AI20" s="1038"/>
      <c r="AJ20" s="1039"/>
      <c r="AK20" s="1040"/>
      <c r="AL20" s="1041"/>
      <c r="AM20" s="1041"/>
      <c r="AN20" s="1041"/>
      <c r="AO20" s="1041"/>
      <c r="AP20" s="1041"/>
      <c r="AQ20" s="1041"/>
      <c r="AR20" s="1041"/>
      <c r="AS20" s="1041"/>
      <c r="AT20" s="1041"/>
      <c r="AU20" s="1035"/>
      <c r="AV20" s="1035"/>
      <c r="AW20" s="1035"/>
      <c r="AX20" s="1035"/>
      <c r="AY20" s="1036"/>
      <c r="AZ20" s="195"/>
      <c r="BA20" s="195"/>
      <c r="BB20" s="195"/>
      <c r="BC20" s="195"/>
      <c r="BD20" s="195"/>
      <c r="BE20" s="196"/>
      <c r="BF20" s="196"/>
      <c r="BG20" s="196"/>
      <c r="BH20" s="196"/>
      <c r="BI20" s="196"/>
      <c r="BJ20" s="196"/>
      <c r="BK20" s="196"/>
      <c r="BL20" s="196"/>
      <c r="BM20" s="196"/>
      <c r="BN20" s="196"/>
      <c r="BO20" s="196"/>
      <c r="BP20" s="196"/>
      <c r="BQ20" s="205">
        <v>14</v>
      </c>
      <c r="BR20" s="206" t="s">
        <v>540</v>
      </c>
      <c r="BS20" s="953" t="s">
        <v>522</v>
      </c>
      <c r="BT20" s="954"/>
      <c r="BU20" s="954"/>
      <c r="BV20" s="954"/>
      <c r="BW20" s="954"/>
      <c r="BX20" s="954"/>
      <c r="BY20" s="954"/>
      <c r="BZ20" s="954"/>
      <c r="CA20" s="954"/>
      <c r="CB20" s="954"/>
      <c r="CC20" s="954"/>
      <c r="CD20" s="954"/>
      <c r="CE20" s="954"/>
      <c r="CF20" s="954"/>
      <c r="CG20" s="955"/>
      <c r="CH20" s="928">
        <v>365.81099999999998</v>
      </c>
      <c r="CI20" s="929"/>
      <c r="CJ20" s="929"/>
      <c r="CK20" s="929"/>
      <c r="CL20" s="930"/>
      <c r="CM20" s="928">
        <v>247.78399999999999</v>
      </c>
      <c r="CN20" s="929"/>
      <c r="CO20" s="929"/>
      <c r="CP20" s="929"/>
      <c r="CQ20" s="930"/>
      <c r="CR20" s="928">
        <v>159</v>
      </c>
      <c r="CS20" s="929"/>
      <c r="CT20" s="929"/>
      <c r="CU20" s="929"/>
      <c r="CV20" s="930"/>
      <c r="CW20" s="928">
        <v>435.99900000000002</v>
      </c>
      <c r="CX20" s="929"/>
      <c r="CY20" s="929"/>
      <c r="CZ20" s="929"/>
      <c r="DA20" s="930"/>
      <c r="DB20" s="928" t="s">
        <v>538</v>
      </c>
      <c r="DC20" s="929"/>
      <c r="DD20" s="929"/>
      <c r="DE20" s="929"/>
      <c r="DF20" s="930"/>
      <c r="DG20" s="928" t="s">
        <v>538</v>
      </c>
      <c r="DH20" s="929"/>
      <c r="DI20" s="929"/>
      <c r="DJ20" s="929"/>
      <c r="DK20" s="930"/>
      <c r="DL20" s="928">
        <v>420.69799999999998</v>
      </c>
      <c r="DM20" s="929"/>
      <c r="DN20" s="929"/>
      <c r="DO20" s="929"/>
      <c r="DP20" s="930"/>
      <c r="DQ20" s="928">
        <v>126.209</v>
      </c>
      <c r="DR20" s="929"/>
      <c r="DS20" s="929"/>
      <c r="DT20" s="929"/>
      <c r="DU20" s="930"/>
      <c r="DV20" s="931"/>
      <c r="DW20" s="932"/>
      <c r="DX20" s="932"/>
      <c r="DY20" s="932"/>
      <c r="DZ20" s="933"/>
      <c r="EA20" s="197"/>
    </row>
    <row r="21" spans="1:131" s="198" customFormat="1" ht="26.25" customHeight="1" thickBot="1">
      <c r="A21" s="204">
        <v>15</v>
      </c>
      <c r="B21" s="982"/>
      <c r="C21" s="983"/>
      <c r="D21" s="983"/>
      <c r="E21" s="983"/>
      <c r="F21" s="983"/>
      <c r="G21" s="983"/>
      <c r="H21" s="983"/>
      <c r="I21" s="983"/>
      <c r="J21" s="983"/>
      <c r="K21" s="983"/>
      <c r="L21" s="983"/>
      <c r="M21" s="983"/>
      <c r="N21" s="983"/>
      <c r="O21" s="983"/>
      <c r="P21" s="984"/>
      <c r="Q21" s="989"/>
      <c r="R21" s="986"/>
      <c r="S21" s="986"/>
      <c r="T21" s="986"/>
      <c r="U21" s="986"/>
      <c r="V21" s="986"/>
      <c r="W21" s="986"/>
      <c r="X21" s="986"/>
      <c r="Y21" s="986"/>
      <c r="Z21" s="986"/>
      <c r="AA21" s="986"/>
      <c r="AB21" s="986"/>
      <c r="AC21" s="986"/>
      <c r="AD21" s="986"/>
      <c r="AE21" s="990"/>
      <c r="AF21" s="1037"/>
      <c r="AG21" s="1038"/>
      <c r="AH21" s="1038"/>
      <c r="AI21" s="1038"/>
      <c r="AJ21" s="1039"/>
      <c r="AK21" s="1040"/>
      <c r="AL21" s="1041"/>
      <c r="AM21" s="1041"/>
      <c r="AN21" s="1041"/>
      <c r="AO21" s="1041"/>
      <c r="AP21" s="1041"/>
      <c r="AQ21" s="1041"/>
      <c r="AR21" s="1041"/>
      <c r="AS21" s="1041"/>
      <c r="AT21" s="1041"/>
      <c r="AU21" s="1035"/>
      <c r="AV21" s="1035"/>
      <c r="AW21" s="1035"/>
      <c r="AX21" s="1035"/>
      <c r="AY21" s="1036"/>
      <c r="AZ21" s="195"/>
      <c r="BA21" s="195"/>
      <c r="BB21" s="195"/>
      <c r="BC21" s="195"/>
      <c r="BD21" s="195"/>
      <c r="BE21" s="196"/>
      <c r="BF21" s="196"/>
      <c r="BG21" s="196"/>
      <c r="BH21" s="196"/>
      <c r="BI21" s="196"/>
      <c r="BJ21" s="196"/>
      <c r="BK21" s="196"/>
      <c r="BL21" s="196"/>
      <c r="BM21" s="196"/>
      <c r="BN21" s="196"/>
      <c r="BO21" s="196"/>
      <c r="BP21" s="196"/>
      <c r="BQ21" s="205">
        <v>15</v>
      </c>
      <c r="BR21" s="206"/>
      <c r="BS21" s="953" t="s">
        <v>523</v>
      </c>
      <c r="BT21" s="954"/>
      <c r="BU21" s="954"/>
      <c r="BV21" s="954"/>
      <c r="BW21" s="954"/>
      <c r="BX21" s="954"/>
      <c r="BY21" s="954"/>
      <c r="BZ21" s="954"/>
      <c r="CA21" s="954"/>
      <c r="CB21" s="954"/>
      <c r="CC21" s="954"/>
      <c r="CD21" s="954"/>
      <c r="CE21" s="954"/>
      <c r="CF21" s="954"/>
      <c r="CG21" s="955"/>
      <c r="CH21" s="928">
        <v>13.676</v>
      </c>
      <c r="CI21" s="929"/>
      <c r="CJ21" s="929"/>
      <c r="CK21" s="929"/>
      <c r="CL21" s="930"/>
      <c r="CM21" s="928">
        <v>2192.826</v>
      </c>
      <c r="CN21" s="929"/>
      <c r="CO21" s="929"/>
      <c r="CP21" s="929"/>
      <c r="CQ21" s="930"/>
      <c r="CR21" s="928">
        <v>400</v>
      </c>
      <c r="CS21" s="929"/>
      <c r="CT21" s="929"/>
      <c r="CU21" s="929"/>
      <c r="CV21" s="930"/>
      <c r="CW21" s="928">
        <v>11.202</v>
      </c>
      <c r="CX21" s="929"/>
      <c r="CY21" s="929"/>
      <c r="CZ21" s="929"/>
      <c r="DA21" s="930"/>
      <c r="DB21" s="928" t="s">
        <v>538</v>
      </c>
      <c r="DC21" s="929"/>
      <c r="DD21" s="929"/>
      <c r="DE21" s="929"/>
      <c r="DF21" s="930"/>
      <c r="DG21" s="928" t="s">
        <v>538</v>
      </c>
      <c r="DH21" s="929"/>
      <c r="DI21" s="929"/>
      <c r="DJ21" s="929"/>
      <c r="DK21" s="930"/>
      <c r="DL21" s="928" t="s">
        <v>538</v>
      </c>
      <c r="DM21" s="929"/>
      <c r="DN21" s="929"/>
      <c r="DO21" s="929"/>
      <c r="DP21" s="930"/>
      <c r="DQ21" s="928" t="s">
        <v>538</v>
      </c>
      <c r="DR21" s="929"/>
      <c r="DS21" s="929"/>
      <c r="DT21" s="929"/>
      <c r="DU21" s="930"/>
      <c r="DV21" s="931"/>
      <c r="DW21" s="932"/>
      <c r="DX21" s="932"/>
      <c r="DY21" s="932"/>
      <c r="DZ21" s="933"/>
      <c r="EA21" s="197"/>
    </row>
    <row r="22" spans="1:131" s="198" customFormat="1" ht="26.25" customHeight="1">
      <c r="A22" s="204">
        <v>16</v>
      </c>
      <c r="B22" s="1026"/>
      <c r="C22" s="1027"/>
      <c r="D22" s="1027"/>
      <c r="E22" s="1027"/>
      <c r="F22" s="1027"/>
      <c r="G22" s="1027"/>
      <c r="H22" s="1027"/>
      <c r="I22" s="1027"/>
      <c r="J22" s="1027"/>
      <c r="K22" s="1027"/>
      <c r="L22" s="1027"/>
      <c r="M22" s="1027"/>
      <c r="N22" s="1027"/>
      <c r="O22" s="1027"/>
      <c r="P22" s="1028"/>
      <c r="Q22" s="1029"/>
      <c r="R22" s="1030"/>
      <c r="S22" s="1030"/>
      <c r="T22" s="1030"/>
      <c r="U22" s="1030"/>
      <c r="V22" s="1030"/>
      <c r="W22" s="1030"/>
      <c r="X22" s="1030"/>
      <c r="Y22" s="1030"/>
      <c r="Z22" s="1030"/>
      <c r="AA22" s="1030"/>
      <c r="AB22" s="1030"/>
      <c r="AC22" s="1030"/>
      <c r="AD22" s="1030"/>
      <c r="AE22" s="1031"/>
      <c r="AF22" s="1032"/>
      <c r="AG22" s="1033"/>
      <c r="AH22" s="1033"/>
      <c r="AI22" s="1033"/>
      <c r="AJ22" s="1034"/>
      <c r="AK22" s="1022"/>
      <c r="AL22" s="1023"/>
      <c r="AM22" s="1023"/>
      <c r="AN22" s="1023"/>
      <c r="AO22" s="1023"/>
      <c r="AP22" s="1023"/>
      <c r="AQ22" s="1023"/>
      <c r="AR22" s="1023"/>
      <c r="AS22" s="1023"/>
      <c r="AT22" s="1023"/>
      <c r="AU22" s="1024"/>
      <c r="AV22" s="1024"/>
      <c r="AW22" s="1024"/>
      <c r="AX22" s="1024"/>
      <c r="AY22" s="1025"/>
      <c r="AZ22" s="973" t="s">
        <v>342</v>
      </c>
      <c r="BA22" s="973"/>
      <c r="BB22" s="973"/>
      <c r="BC22" s="973"/>
      <c r="BD22" s="974"/>
      <c r="BE22" s="196"/>
      <c r="BF22" s="196"/>
      <c r="BG22" s="196"/>
      <c r="BH22" s="196"/>
      <c r="BI22" s="196"/>
      <c r="BJ22" s="196"/>
      <c r="BK22" s="196"/>
      <c r="BL22" s="196"/>
      <c r="BM22" s="196"/>
      <c r="BN22" s="196"/>
      <c r="BO22" s="196"/>
      <c r="BP22" s="196"/>
      <c r="BQ22" s="205">
        <v>16</v>
      </c>
      <c r="BR22" s="206"/>
      <c r="BS22" s="953" t="s">
        <v>524</v>
      </c>
      <c r="BT22" s="954"/>
      <c r="BU22" s="954"/>
      <c r="BV22" s="954"/>
      <c r="BW22" s="954"/>
      <c r="BX22" s="954"/>
      <c r="BY22" s="954"/>
      <c r="BZ22" s="954"/>
      <c r="CA22" s="954"/>
      <c r="CB22" s="954"/>
      <c r="CC22" s="954"/>
      <c r="CD22" s="954"/>
      <c r="CE22" s="954"/>
      <c r="CF22" s="954"/>
      <c r="CG22" s="955"/>
      <c r="CH22" s="928">
        <v>-1.571</v>
      </c>
      <c r="CI22" s="929"/>
      <c r="CJ22" s="929"/>
      <c r="CK22" s="929"/>
      <c r="CL22" s="930"/>
      <c r="CM22" s="928">
        <v>237.66200000000001</v>
      </c>
      <c r="CN22" s="929"/>
      <c r="CO22" s="929"/>
      <c r="CP22" s="929"/>
      <c r="CQ22" s="930"/>
      <c r="CR22" s="928">
        <v>96</v>
      </c>
      <c r="CS22" s="929"/>
      <c r="CT22" s="929"/>
      <c r="CU22" s="929"/>
      <c r="CV22" s="930"/>
      <c r="CW22" s="928">
        <v>4.4909999999999997</v>
      </c>
      <c r="CX22" s="929"/>
      <c r="CY22" s="929"/>
      <c r="CZ22" s="929"/>
      <c r="DA22" s="930"/>
      <c r="DB22" s="928" t="s">
        <v>538</v>
      </c>
      <c r="DC22" s="929"/>
      <c r="DD22" s="929"/>
      <c r="DE22" s="929"/>
      <c r="DF22" s="930"/>
      <c r="DG22" s="928" t="s">
        <v>538</v>
      </c>
      <c r="DH22" s="929"/>
      <c r="DI22" s="929"/>
      <c r="DJ22" s="929"/>
      <c r="DK22" s="930"/>
      <c r="DL22" s="928" t="s">
        <v>541</v>
      </c>
      <c r="DM22" s="929"/>
      <c r="DN22" s="929"/>
      <c r="DO22" s="929"/>
      <c r="DP22" s="930"/>
      <c r="DQ22" s="928" t="s">
        <v>538</v>
      </c>
      <c r="DR22" s="929"/>
      <c r="DS22" s="929"/>
      <c r="DT22" s="929"/>
      <c r="DU22" s="930"/>
      <c r="DV22" s="931"/>
      <c r="DW22" s="932"/>
      <c r="DX22" s="932"/>
      <c r="DY22" s="932"/>
      <c r="DZ22" s="933"/>
      <c r="EA22" s="197"/>
    </row>
    <row r="23" spans="1:131" s="198" customFormat="1" ht="26.25" customHeight="1" thickBot="1">
      <c r="A23" s="207" t="s">
        <v>343</v>
      </c>
      <c r="B23" s="887" t="s">
        <v>344</v>
      </c>
      <c r="C23" s="888"/>
      <c r="D23" s="888"/>
      <c r="E23" s="888"/>
      <c r="F23" s="888"/>
      <c r="G23" s="888"/>
      <c r="H23" s="888"/>
      <c r="I23" s="888"/>
      <c r="J23" s="888"/>
      <c r="K23" s="888"/>
      <c r="L23" s="888"/>
      <c r="M23" s="888"/>
      <c r="N23" s="888"/>
      <c r="O23" s="888"/>
      <c r="P23" s="889"/>
      <c r="Q23" s="1013">
        <v>850075.22499999998</v>
      </c>
      <c r="R23" s="1014"/>
      <c r="S23" s="1014"/>
      <c r="T23" s="1014"/>
      <c r="U23" s="1014"/>
      <c r="V23" s="1014">
        <v>832326.86399999994</v>
      </c>
      <c r="W23" s="1014"/>
      <c r="X23" s="1014"/>
      <c r="Y23" s="1014"/>
      <c r="Z23" s="1014"/>
      <c r="AA23" s="1014">
        <v>17748.361000000001</v>
      </c>
      <c r="AB23" s="1014"/>
      <c r="AC23" s="1014"/>
      <c r="AD23" s="1014"/>
      <c r="AE23" s="1015"/>
      <c r="AF23" s="1016">
        <v>4765</v>
      </c>
      <c r="AG23" s="1014"/>
      <c r="AH23" s="1014"/>
      <c r="AI23" s="1014"/>
      <c r="AJ23" s="1017"/>
      <c r="AK23" s="1018"/>
      <c r="AL23" s="1019"/>
      <c r="AM23" s="1019"/>
      <c r="AN23" s="1019"/>
      <c r="AO23" s="1019"/>
      <c r="AP23" s="1014">
        <v>1781024.8589999999</v>
      </c>
      <c r="AQ23" s="1014"/>
      <c r="AR23" s="1014"/>
      <c r="AS23" s="1014"/>
      <c r="AT23" s="1014"/>
      <c r="AU23" s="1020"/>
      <c r="AV23" s="1020"/>
      <c r="AW23" s="1020"/>
      <c r="AX23" s="1020"/>
      <c r="AY23" s="1021"/>
      <c r="AZ23" s="1010" t="s">
        <v>102</v>
      </c>
      <c r="BA23" s="1011"/>
      <c r="BB23" s="1011"/>
      <c r="BC23" s="1011"/>
      <c r="BD23" s="1012"/>
      <c r="BE23" s="196"/>
      <c r="BF23" s="196"/>
      <c r="BG23" s="196"/>
      <c r="BH23" s="196"/>
      <c r="BI23" s="196"/>
      <c r="BJ23" s="196"/>
      <c r="BK23" s="196"/>
      <c r="BL23" s="196"/>
      <c r="BM23" s="196"/>
      <c r="BN23" s="196"/>
      <c r="BO23" s="196"/>
      <c r="BP23" s="196"/>
      <c r="BQ23" s="205">
        <v>17</v>
      </c>
      <c r="BR23" s="206"/>
      <c r="BS23" s="953" t="s">
        <v>525</v>
      </c>
      <c r="BT23" s="954"/>
      <c r="BU23" s="954"/>
      <c r="BV23" s="954"/>
      <c r="BW23" s="954"/>
      <c r="BX23" s="954"/>
      <c r="BY23" s="954"/>
      <c r="BZ23" s="954"/>
      <c r="CA23" s="954"/>
      <c r="CB23" s="954"/>
      <c r="CC23" s="954"/>
      <c r="CD23" s="954"/>
      <c r="CE23" s="954"/>
      <c r="CF23" s="954"/>
      <c r="CG23" s="955"/>
      <c r="CH23" s="928">
        <v>-4.7210000000000001</v>
      </c>
      <c r="CI23" s="929"/>
      <c r="CJ23" s="929"/>
      <c r="CK23" s="929"/>
      <c r="CL23" s="930"/>
      <c r="CM23" s="928">
        <v>1039.289</v>
      </c>
      <c r="CN23" s="929"/>
      <c r="CO23" s="929"/>
      <c r="CP23" s="929"/>
      <c r="CQ23" s="930"/>
      <c r="CR23" s="928">
        <v>500</v>
      </c>
      <c r="CS23" s="929"/>
      <c r="CT23" s="929"/>
      <c r="CU23" s="929"/>
      <c r="CV23" s="930"/>
      <c r="CW23" s="928">
        <v>2.0960000000000001</v>
      </c>
      <c r="CX23" s="929"/>
      <c r="CY23" s="929"/>
      <c r="CZ23" s="929"/>
      <c r="DA23" s="930"/>
      <c r="DB23" s="928">
        <v>35.944000000000003</v>
      </c>
      <c r="DC23" s="929"/>
      <c r="DD23" s="929"/>
      <c r="DE23" s="929"/>
      <c r="DF23" s="930"/>
      <c r="DG23" s="928" t="s">
        <v>541</v>
      </c>
      <c r="DH23" s="929"/>
      <c r="DI23" s="929"/>
      <c r="DJ23" s="929"/>
      <c r="DK23" s="930"/>
      <c r="DL23" s="928" t="s">
        <v>544</v>
      </c>
      <c r="DM23" s="929"/>
      <c r="DN23" s="929"/>
      <c r="DO23" s="929"/>
      <c r="DP23" s="930"/>
      <c r="DQ23" s="928" t="s">
        <v>541</v>
      </c>
      <c r="DR23" s="929"/>
      <c r="DS23" s="929"/>
      <c r="DT23" s="929"/>
      <c r="DU23" s="930"/>
      <c r="DV23" s="931"/>
      <c r="DW23" s="932"/>
      <c r="DX23" s="932"/>
      <c r="DY23" s="932"/>
      <c r="DZ23" s="933"/>
      <c r="EA23" s="197"/>
    </row>
    <row r="24" spans="1:131" s="198" customFormat="1" ht="26.25" customHeight="1">
      <c r="A24" s="1009" t="s">
        <v>345</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195"/>
      <c r="BA24" s="195"/>
      <c r="BB24" s="195"/>
      <c r="BC24" s="195"/>
      <c r="BD24" s="195"/>
      <c r="BE24" s="196"/>
      <c r="BF24" s="196"/>
      <c r="BG24" s="196"/>
      <c r="BH24" s="196"/>
      <c r="BI24" s="196"/>
      <c r="BJ24" s="196"/>
      <c r="BK24" s="196"/>
      <c r="BL24" s="196"/>
      <c r="BM24" s="196"/>
      <c r="BN24" s="196"/>
      <c r="BO24" s="196"/>
      <c r="BP24" s="196"/>
      <c r="BQ24" s="205">
        <v>18</v>
      </c>
      <c r="BR24" s="206"/>
      <c r="BS24" s="953" t="s">
        <v>526</v>
      </c>
      <c r="BT24" s="954"/>
      <c r="BU24" s="954"/>
      <c r="BV24" s="954"/>
      <c r="BW24" s="954"/>
      <c r="BX24" s="954"/>
      <c r="BY24" s="954"/>
      <c r="BZ24" s="954"/>
      <c r="CA24" s="954"/>
      <c r="CB24" s="954"/>
      <c r="CC24" s="954"/>
      <c r="CD24" s="954"/>
      <c r="CE24" s="954"/>
      <c r="CF24" s="954"/>
      <c r="CG24" s="955"/>
      <c r="CH24" s="928">
        <v>-1.2E-2</v>
      </c>
      <c r="CI24" s="929"/>
      <c r="CJ24" s="929"/>
      <c r="CK24" s="929"/>
      <c r="CL24" s="930"/>
      <c r="CM24" s="928">
        <v>64.688000000000002</v>
      </c>
      <c r="CN24" s="929"/>
      <c r="CO24" s="929"/>
      <c r="CP24" s="929"/>
      <c r="CQ24" s="930"/>
      <c r="CR24" s="928">
        <v>5</v>
      </c>
      <c r="CS24" s="929"/>
      <c r="CT24" s="929"/>
      <c r="CU24" s="929"/>
      <c r="CV24" s="930"/>
      <c r="CW24" s="928">
        <v>2.4430000000000001</v>
      </c>
      <c r="CX24" s="929"/>
      <c r="CY24" s="929"/>
      <c r="CZ24" s="929"/>
      <c r="DA24" s="930"/>
      <c r="DB24" s="928" t="s">
        <v>538</v>
      </c>
      <c r="DC24" s="929"/>
      <c r="DD24" s="929"/>
      <c r="DE24" s="929"/>
      <c r="DF24" s="930"/>
      <c r="DG24" s="928" t="s">
        <v>541</v>
      </c>
      <c r="DH24" s="929"/>
      <c r="DI24" s="929"/>
      <c r="DJ24" s="929"/>
      <c r="DK24" s="930"/>
      <c r="DL24" s="928" t="s">
        <v>538</v>
      </c>
      <c r="DM24" s="929"/>
      <c r="DN24" s="929"/>
      <c r="DO24" s="929"/>
      <c r="DP24" s="930"/>
      <c r="DQ24" s="928" t="s">
        <v>538</v>
      </c>
      <c r="DR24" s="929"/>
      <c r="DS24" s="929"/>
      <c r="DT24" s="929"/>
      <c r="DU24" s="930"/>
      <c r="DV24" s="931"/>
      <c r="DW24" s="932"/>
      <c r="DX24" s="932"/>
      <c r="DY24" s="932"/>
      <c r="DZ24" s="933"/>
      <c r="EA24" s="197"/>
    </row>
    <row r="25" spans="1:131" s="190" customFormat="1" ht="26.25" customHeight="1" thickBot="1">
      <c r="A25" s="1008" t="s">
        <v>346</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195"/>
      <c r="BK25" s="195"/>
      <c r="BL25" s="195"/>
      <c r="BM25" s="195"/>
      <c r="BN25" s="195"/>
      <c r="BO25" s="208"/>
      <c r="BP25" s="208"/>
      <c r="BQ25" s="205">
        <v>19</v>
      </c>
      <c r="BR25" s="206" t="s">
        <v>540</v>
      </c>
      <c r="BS25" s="953" t="s">
        <v>527</v>
      </c>
      <c r="BT25" s="954"/>
      <c r="BU25" s="954"/>
      <c r="BV25" s="954"/>
      <c r="BW25" s="954"/>
      <c r="BX25" s="954"/>
      <c r="BY25" s="954"/>
      <c r="BZ25" s="954"/>
      <c r="CA25" s="954"/>
      <c r="CB25" s="954"/>
      <c r="CC25" s="954"/>
      <c r="CD25" s="954"/>
      <c r="CE25" s="954"/>
      <c r="CF25" s="954"/>
      <c r="CG25" s="955"/>
      <c r="CH25" s="928">
        <v>1.8160000000000001</v>
      </c>
      <c r="CI25" s="929"/>
      <c r="CJ25" s="929"/>
      <c r="CK25" s="929"/>
      <c r="CL25" s="930"/>
      <c r="CM25" s="928">
        <v>-151.11699999999999</v>
      </c>
      <c r="CN25" s="929"/>
      <c r="CO25" s="929"/>
      <c r="CP25" s="929"/>
      <c r="CQ25" s="930"/>
      <c r="CR25" s="928">
        <v>68</v>
      </c>
      <c r="CS25" s="929"/>
      <c r="CT25" s="929"/>
      <c r="CU25" s="929"/>
      <c r="CV25" s="930"/>
      <c r="CW25" s="928">
        <v>194.63200000000001</v>
      </c>
      <c r="CX25" s="929"/>
      <c r="CY25" s="929"/>
      <c r="CZ25" s="929"/>
      <c r="DA25" s="930"/>
      <c r="DB25" s="928">
        <v>17566.608</v>
      </c>
      <c r="DC25" s="929"/>
      <c r="DD25" s="929"/>
      <c r="DE25" s="929"/>
      <c r="DF25" s="930"/>
      <c r="DG25" s="928" t="s">
        <v>541</v>
      </c>
      <c r="DH25" s="929"/>
      <c r="DI25" s="929"/>
      <c r="DJ25" s="929"/>
      <c r="DK25" s="930"/>
      <c r="DL25" s="928">
        <v>8767.9590000000007</v>
      </c>
      <c r="DM25" s="929"/>
      <c r="DN25" s="929"/>
      <c r="DO25" s="929"/>
      <c r="DP25" s="930"/>
      <c r="DQ25" s="928">
        <v>7891.1629999999996</v>
      </c>
      <c r="DR25" s="929"/>
      <c r="DS25" s="929"/>
      <c r="DT25" s="929"/>
      <c r="DU25" s="930"/>
      <c r="DV25" s="931"/>
      <c r="DW25" s="932"/>
      <c r="DX25" s="932"/>
      <c r="DY25" s="932"/>
      <c r="DZ25" s="933"/>
      <c r="EA25" s="189"/>
    </row>
    <row r="26" spans="1:131" s="190" customFormat="1" ht="26.25" customHeight="1">
      <c r="A26" s="934" t="s">
        <v>313</v>
      </c>
      <c r="B26" s="935"/>
      <c r="C26" s="935"/>
      <c r="D26" s="935"/>
      <c r="E26" s="935"/>
      <c r="F26" s="935"/>
      <c r="G26" s="935"/>
      <c r="H26" s="935"/>
      <c r="I26" s="935"/>
      <c r="J26" s="935"/>
      <c r="K26" s="935"/>
      <c r="L26" s="935"/>
      <c r="M26" s="935"/>
      <c r="N26" s="935"/>
      <c r="O26" s="935"/>
      <c r="P26" s="936"/>
      <c r="Q26" s="940" t="s">
        <v>347</v>
      </c>
      <c r="R26" s="941"/>
      <c r="S26" s="941"/>
      <c r="T26" s="941"/>
      <c r="U26" s="942"/>
      <c r="V26" s="940" t="s">
        <v>348</v>
      </c>
      <c r="W26" s="941"/>
      <c r="X26" s="941"/>
      <c r="Y26" s="941"/>
      <c r="Z26" s="942"/>
      <c r="AA26" s="940" t="s">
        <v>349</v>
      </c>
      <c r="AB26" s="941"/>
      <c r="AC26" s="941"/>
      <c r="AD26" s="941"/>
      <c r="AE26" s="941"/>
      <c r="AF26" s="1004" t="s">
        <v>350</v>
      </c>
      <c r="AG26" s="947"/>
      <c r="AH26" s="947"/>
      <c r="AI26" s="947"/>
      <c r="AJ26" s="1005"/>
      <c r="AK26" s="941" t="s">
        <v>351</v>
      </c>
      <c r="AL26" s="941"/>
      <c r="AM26" s="941"/>
      <c r="AN26" s="941"/>
      <c r="AO26" s="942"/>
      <c r="AP26" s="940" t="s">
        <v>352</v>
      </c>
      <c r="AQ26" s="941"/>
      <c r="AR26" s="941"/>
      <c r="AS26" s="941"/>
      <c r="AT26" s="942"/>
      <c r="AU26" s="940" t="s">
        <v>353</v>
      </c>
      <c r="AV26" s="941"/>
      <c r="AW26" s="941"/>
      <c r="AX26" s="941"/>
      <c r="AY26" s="942"/>
      <c r="AZ26" s="940" t="s">
        <v>354</v>
      </c>
      <c r="BA26" s="941"/>
      <c r="BB26" s="941"/>
      <c r="BC26" s="941"/>
      <c r="BD26" s="942"/>
      <c r="BE26" s="940" t="s">
        <v>320</v>
      </c>
      <c r="BF26" s="941"/>
      <c r="BG26" s="941"/>
      <c r="BH26" s="941"/>
      <c r="BI26" s="956"/>
      <c r="BJ26" s="195"/>
      <c r="BK26" s="195"/>
      <c r="BL26" s="195"/>
      <c r="BM26" s="195"/>
      <c r="BN26" s="195"/>
      <c r="BO26" s="208"/>
      <c r="BP26" s="208"/>
      <c r="BQ26" s="205">
        <v>20</v>
      </c>
      <c r="BR26" s="206"/>
      <c r="BS26" s="953" t="s">
        <v>528</v>
      </c>
      <c r="BT26" s="954"/>
      <c r="BU26" s="954"/>
      <c r="BV26" s="954"/>
      <c r="BW26" s="954"/>
      <c r="BX26" s="954"/>
      <c r="BY26" s="954"/>
      <c r="BZ26" s="954"/>
      <c r="CA26" s="954"/>
      <c r="CB26" s="954"/>
      <c r="CC26" s="954"/>
      <c r="CD26" s="954"/>
      <c r="CE26" s="954"/>
      <c r="CF26" s="954"/>
      <c r="CG26" s="955"/>
      <c r="CH26" s="928">
        <v>-0.80700000000000005</v>
      </c>
      <c r="CI26" s="929"/>
      <c r="CJ26" s="929"/>
      <c r="CK26" s="929"/>
      <c r="CL26" s="930"/>
      <c r="CM26" s="928">
        <v>41.743000000000002</v>
      </c>
      <c r="CN26" s="929"/>
      <c r="CO26" s="929"/>
      <c r="CP26" s="929"/>
      <c r="CQ26" s="930"/>
      <c r="CR26" s="928">
        <v>30</v>
      </c>
      <c r="CS26" s="929"/>
      <c r="CT26" s="929"/>
      <c r="CU26" s="929"/>
      <c r="CV26" s="930"/>
      <c r="CW26" s="928" t="s">
        <v>538</v>
      </c>
      <c r="CX26" s="929"/>
      <c r="CY26" s="929"/>
      <c r="CZ26" s="929"/>
      <c r="DA26" s="930"/>
      <c r="DB26" s="928" t="s">
        <v>538</v>
      </c>
      <c r="DC26" s="929"/>
      <c r="DD26" s="929"/>
      <c r="DE26" s="929"/>
      <c r="DF26" s="930"/>
      <c r="DG26" s="928" t="s">
        <v>538</v>
      </c>
      <c r="DH26" s="929"/>
      <c r="DI26" s="929"/>
      <c r="DJ26" s="929"/>
      <c r="DK26" s="930"/>
      <c r="DL26" s="928" t="s">
        <v>538</v>
      </c>
      <c r="DM26" s="929"/>
      <c r="DN26" s="929"/>
      <c r="DO26" s="929"/>
      <c r="DP26" s="930"/>
      <c r="DQ26" s="928" t="s">
        <v>541</v>
      </c>
      <c r="DR26" s="929"/>
      <c r="DS26" s="929"/>
      <c r="DT26" s="929"/>
      <c r="DU26" s="930"/>
      <c r="DV26" s="931"/>
      <c r="DW26" s="932"/>
      <c r="DX26" s="932"/>
      <c r="DY26" s="932"/>
      <c r="DZ26" s="933"/>
      <c r="EA26" s="189"/>
    </row>
    <row r="27" spans="1:131" s="190" customFormat="1" ht="26.25" customHeight="1" thickBot="1">
      <c r="A27" s="937"/>
      <c r="B27" s="938"/>
      <c r="C27" s="938"/>
      <c r="D27" s="938"/>
      <c r="E27" s="938"/>
      <c r="F27" s="938"/>
      <c r="G27" s="938"/>
      <c r="H27" s="938"/>
      <c r="I27" s="938"/>
      <c r="J27" s="938"/>
      <c r="K27" s="938"/>
      <c r="L27" s="938"/>
      <c r="M27" s="938"/>
      <c r="N27" s="938"/>
      <c r="O27" s="938"/>
      <c r="P27" s="939"/>
      <c r="Q27" s="943"/>
      <c r="R27" s="944"/>
      <c r="S27" s="944"/>
      <c r="T27" s="944"/>
      <c r="U27" s="945"/>
      <c r="V27" s="943"/>
      <c r="W27" s="944"/>
      <c r="X27" s="944"/>
      <c r="Y27" s="944"/>
      <c r="Z27" s="945"/>
      <c r="AA27" s="943"/>
      <c r="AB27" s="944"/>
      <c r="AC27" s="944"/>
      <c r="AD27" s="944"/>
      <c r="AE27" s="944"/>
      <c r="AF27" s="1006"/>
      <c r="AG27" s="950"/>
      <c r="AH27" s="950"/>
      <c r="AI27" s="950"/>
      <c r="AJ27" s="1007"/>
      <c r="AK27" s="944"/>
      <c r="AL27" s="944"/>
      <c r="AM27" s="944"/>
      <c r="AN27" s="944"/>
      <c r="AO27" s="945"/>
      <c r="AP27" s="943"/>
      <c r="AQ27" s="944"/>
      <c r="AR27" s="944"/>
      <c r="AS27" s="944"/>
      <c r="AT27" s="945"/>
      <c r="AU27" s="943"/>
      <c r="AV27" s="944"/>
      <c r="AW27" s="944"/>
      <c r="AX27" s="944"/>
      <c r="AY27" s="945"/>
      <c r="AZ27" s="943"/>
      <c r="BA27" s="944"/>
      <c r="BB27" s="944"/>
      <c r="BC27" s="944"/>
      <c r="BD27" s="945"/>
      <c r="BE27" s="943"/>
      <c r="BF27" s="944"/>
      <c r="BG27" s="944"/>
      <c r="BH27" s="944"/>
      <c r="BI27" s="957"/>
      <c r="BJ27" s="195"/>
      <c r="BK27" s="195"/>
      <c r="BL27" s="195"/>
      <c r="BM27" s="195"/>
      <c r="BN27" s="195"/>
      <c r="BO27" s="208"/>
      <c r="BP27" s="208"/>
      <c r="BQ27" s="205">
        <v>21</v>
      </c>
      <c r="BR27" s="206"/>
      <c r="BS27" s="953" t="s">
        <v>529</v>
      </c>
      <c r="BT27" s="954"/>
      <c r="BU27" s="954"/>
      <c r="BV27" s="954"/>
      <c r="BW27" s="954"/>
      <c r="BX27" s="954"/>
      <c r="BY27" s="954"/>
      <c r="BZ27" s="954"/>
      <c r="CA27" s="954"/>
      <c r="CB27" s="954"/>
      <c r="CC27" s="954"/>
      <c r="CD27" s="954"/>
      <c r="CE27" s="954"/>
      <c r="CF27" s="954"/>
      <c r="CG27" s="955"/>
      <c r="CH27" s="928">
        <v>1.4830000000000001</v>
      </c>
      <c r="CI27" s="929"/>
      <c r="CJ27" s="929"/>
      <c r="CK27" s="929"/>
      <c r="CL27" s="930"/>
      <c r="CM27" s="928">
        <v>626.52300000000002</v>
      </c>
      <c r="CN27" s="929"/>
      <c r="CO27" s="929"/>
      <c r="CP27" s="929"/>
      <c r="CQ27" s="930"/>
      <c r="CR27" s="928">
        <v>150</v>
      </c>
      <c r="CS27" s="929"/>
      <c r="CT27" s="929"/>
      <c r="CU27" s="929"/>
      <c r="CV27" s="930"/>
      <c r="CW27" s="928" t="s">
        <v>538</v>
      </c>
      <c r="CX27" s="929"/>
      <c r="CY27" s="929"/>
      <c r="CZ27" s="929"/>
      <c r="DA27" s="930"/>
      <c r="DB27" s="928" t="s">
        <v>538</v>
      </c>
      <c r="DC27" s="929"/>
      <c r="DD27" s="929"/>
      <c r="DE27" s="929"/>
      <c r="DF27" s="930"/>
      <c r="DG27" s="928" t="s">
        <v>538</v>
      </c>
      <c r="DH27" s="929"/>
      <c r="DI27" s="929"/>
      <c r="DJ27" s="929"/>
      <c r="DK27" s="930"/>
      <c r="DL27" s="928" t="s">
        <v>544</v>
      </c>
      <c r="DM27" s="929"/>
      <c r="DN27" s="929"/>
      <c r="DO27" s="929"/>
      <c r="DP27" s="930"/>
      <c r="DQ27" s="928" t="s">
        <v>541</v>
      </c>
      <c r="DR27" s="929"/>
      <c r="DS27" s="929"/>
      <c r="DT27" s="929"/>
      <c r="DU27" s="930"/>
      <c r="DV27" s="931"/>
      <c r="DW27" s="932"/>
      <c r="DX27" s="932"/>
      <c r="DY27" s="932"/>
      <c r="DZ27" s="933"/>
      <c r="EA27" s="189"/>
    </row>
    <row r="28" spans="1:131" s="190" customFormat="1" ht="26.25" customHeight="1" thickTop="1">
      <c r="A28" s="209">
        <v>1</v>
      </c>
      <c r="B28" s="995" t="s">
        <v>355</v>
      </c>
      <c r="C28" s="996"/>
      <c r="D28" s="996"/>
      <c r="E28" s="996"/>
      <c r="F28" s="996"/>
      <c r="G28" s="996"/>
      <c r="H28" s="996"/>
      <c r="I28" s="996"/>
      <c r="J28" s="996"/>
      <c r="K28" s="996"/>
      <c r="L28" s="996"/>
      <c r="M28" s="996"/>
      <c r="N28" s="996"/>
      <c r="O28" s="996"/>
      <c r="P28" s="997"/>
      <c r="Q28" s="998">
        <v>2983.924</v>
      </c>
      <c r="R28" s="999"/>
      <c r="S28" s="999"/>
      <c r="T28" s="999"/>
      <c r="U28" s="999"/>
      <c r="V28" s="999">
        <v>2422.4360000000001</v>
      </c>
      <c r="W28" s="999"/>
      <c r="X28" s="999"/>
      <c r="Y28" s="999"/>
      <c r="Z28" s="999"/>
      <c r="AA28" s="999">
        <v>561.48800000000006</v>
      </c>
      <c r="AB28" s="999"/>
      <c r="AC28" s="999"/>
      <c r="AD28" s="999"/>
      <c r="AE28" s="1000"/>
      <c r="AF28" s="1001">
        <v>2976</v>
      </c>
      <c r="AG28" s="999"/>
      <c r="AH28" s="999"/>
      <c r="AI28" s="999"/>
      <c r="AJ28" s="1002"/>
      <c r="AK28" s="1003">
        <v>62.856999999999999</v>
      </c>
      <c r="AL28" s="991"/>
      <c r="AM28" s="991"/>
      <c r="AN28" s="991"/>
      <c r="AO28" s="991"/>
      <c r="AP28" s="991">
        <v>5648.6260000000002</v>
      </c>
      <c r="AQ28" s="991"/>
      <c r="AR28" s="991"/>
      <c r="AS28" s="991"/>
      <c r="AT28" s="991"/>
      <c r="AU28" s="991" t="s">
        <v>504</v>
      </c>
      <c r="AV28" s="991"/>
      <c r="AW28" s="991"/>
      <c r="AX28" s="991"/>
      <c r="AY28" s="991"/>
      <c r="AZ28" s="992" t="s">
        <v>504</v>
      </c>
      <c r="BA28" s="992"/>
      <c r="BB28" s="992"/>
      <c r="BC28" s="992"/>
      <c r="BD28" s="992"/>
      <c r="BE28" s="993" t="s">
        <v>356</v>
      </c>
      <c r="BF28" s="993"/>
      <c r="BG28" s="993"/>
      <c r="BH28" s="993"/>
      <c r="BI28" s="994"/>
      <c r="BJ28" s="195"/>
      <c r="BK28" s="195"/>
      <c r="BL28" s="195"/>
      <c r="BM28" s="195"/>
      <c r="BN28" s="195"/>
      <c r="BO28" s="208"/>
      <c r="BP28" s="208"/>
      <c r="BQ28" s="205">
        <v>22</v>
      </c>
      <c r="BR28" s="206"/>
      <c r="BS28" s="953" t="s">
        <v>530</v>
      </c>
      <c r="BT28" s="954"/>
      <c r="BU28" s="954"/>
      <c r="BV28" s="954"/>
      <c r="BW28" s="954"/>
      <c r="BX28" s="954"/>
      <c r="BY28" s="954"/>
      <c r="BZ28" s="954"/>
      <c r="CA28" s="954"/>
      <c r="CB28" s="954"/>
      <c r="CC28" s="954"/>
      <c r="CD28" s="954"/>
      <c r="CE28" s="954"/>
      <c r="CF28" s="954"/>
      <c r="CG28" s="955"/>
      <c r="CH28" s="928">
        <v>19.8</v>
      </c>
      <c r="CI28" s="929"/>
      <c r="CJ28" s="929"/>
      <c r="CK28" s="929"/>
      <c r="CL28" s="930"/>
      <c r="CM28" s="928">
        <v>315.65899999999999</v>
      </c>
      <c r="CN28" s="929"/>
      <c r="CO28" s="929"/>
      <c r="CP28" s="929"/>
      <c r="CQ28" s="930"/>
      <c r="CR28" s="928">
        <v>8</v>
      </c>
      <c r="CS28" s="929"/>
      <c r="CT28" s="929"/>
      <c r="CU28" s="929"/>
      <c r="CV28" s="930"/>
      <c r="CW28" s="928">
        <v>64.984999999999999</v>
      </c>
      <c r="CX28" s="929"/>
      <c r="CY28" s="929"/>
      <c r="CZ28" s="929"/>
      <c r="DA28" s="930"/>
      <c r="DB28" s="928">
        <v>37.661999999999999</v>
      </c>
      <c r="DC28" s="929"/>
      <c r="DD28" s="929"/>
      <c r="DE28" s="929"/>
      <c r="DF28" s="930"/>
      <c r="DG28" s="928" t="s">
        <v>538</v>
      </c>
      <c r="DH28" s="929"/>
      <c r="DI28" s="929"/>
      <c r="DJ28" s="929"/>
      <c r="DK28" s="930"/>
      <c r="DL28" s="928" t="s">
        <v>538</v>
      </c>
      <c r="DM28" s="929"/>
      <c r="DN28" s="929"/>
      <c r="DO28" s="929"/>
      <c r="DP28" s="930"/>
      <c r="DQ28" s="928" t="s">
        <v>538</v>
      </c>
      <c r="DR28" s="929"/>
      <c r="DS28" s="929"/>
      <c r="DT28" s="929"/>
      <c r="DU28" s="930"/>
      <c r="DV28" s="931"/>
      <c r="DW28" s="932"/>
      <c r="DX28" s="932"/>
      <c r="DY28" s="932"/>
      <c r="DZ28" s="933"/>
      <c r="EA28" s="189"/>
    </row>
    <row r="29" spans="1:131" s="190" customFormat="1" ht="26.25" customHeight="1">
      <c r="A29" s="209">
        <v>2</v>
      </c>
      <c r="B29" s="982" t="s">
        <v>357</v>
      </c>
      <c r="C29" s="983"/>
      <c r="D29" s="983"/>
      <c r="E29" s="983"/>
      <c r="F29" s="983"/>
      <c r="G29" s="983"/>
      <c r="H29" s="983"/>
      <c r="I29" s="983"/>
      <c r="J29" s="983"/>
      <c r="K29" s="983"/>
      <c r="L29" s="983"/>
      <c r="M29" s="983"/>
      <c r="N29" s="983"/>
      <c r="O29" s="983"/>
      <c r="P29" s="984"/>
      <c r="Q29" s="989">
        <v>3434.2469999999998</v>
      </c>
      <c r="R29" s="986"/>
      <c r="S29" s="986"/>
      <c r="T29" s="986"/>
      <c r="U29" s="986"/>
      <c r="V29" s="986">
        <v>3147.259</v>
      </c>
      <c r="W29" s="986"/>
      <c r="X29" s="986"/>
      <c r="Y29" s="986"/>
      <c r="Z29" s="986"/>
      <c r="AA29" s="986">
        <v>286.988</v>
      </c>
      <c r="AB29" s="986"/>
      <c r="AC29" s="986"/>
      <c r="AD29" s="986"/>
      <c r="AE29" s="990"/>
      <c r="AF29" s="985">
        <v>3460</v>
      </c>
      <c r="AG29" s="986"/>
      <c r="AH29" s="986"/>
      <c r="AI29" s="986"/>
      <c r="AJ29" s="987"/>
      <c r="AK29" s="920">
        <v>85.519000000000005</v>
      </c>
      <c r="AL29" s="911"/>
      <c r="AM29" s="911"/>
      <c r="AN29" s="911"/>
      <c r="AO29" s="911"/>
      <c r="AP29" s="911">
        <v>21641.314999999999</v>
      </c>
      <c r="AQ29" s="911"/>
      <c r="AR29" s="911"/>
      <c r="AS29" s="911"/>
      <c r="AT29" s="911"/>
      <c r="AU29" s="911" t="s">
        <v>504</v>
      </c>
      <c r="AV29" s="911"/>
      <c r="AW29" s="911"/>
      <c r="AX29" s="911"/>
      <c r="AY29" s="911"/>
      <c r="AZ29" s="988" t="s">
        <v>506</v>
      </c>
      <c r="BA29" s="988"/>
      <c r="BB29" s="988"/>
      <c r="BC29" s="988"/>
      <c r="BD29" s="988"/>
      <c r="BE29" s="980" t="s">
        <v>356</v>
      </c>
      <c r="BF29" s="980"/>
      <c r="BG29" s="980"/>
      <c r="BH29" s="980"/>
      <c r="BI29" s="981"/>
      <c r="BJ29" s="195"/>
      <c r="BK29" s="195"/>
      <c r="BL29" s="195"/>
      <c r="BM29" s="195"/>
      <c r="BN29" s="195"/>
      <c r="BO29" s="208"/>
      <c r="BP29" s="208"/>
      <c r="BQ29" s="205">
        <v>23</v>
      </c>
      <c r="BR29" s="206"/>
      <c r="BS29" s="953" t="s">
        <v>531</v>
      </c>
      <c r="BT29" s="954"/>
      <c r="BU29" s="954"/>
      <c r="BV29" s="954"/>
      <c r="BW29" s="954"/>
      <c r="BX29" s="954"/>
      <c r="BY29" s="954"/>
      <c r="BZ29" s="954"/>
      <c r="CA29" s="954"/>
      <c r="CB29" s="954"/>
      <c r="CC29" s="954"/>
      <c r="CD29" s="954"/>
      <c r="CE29" s="954"/>
      <c r="CF29" s="954"/>
      <c r="CG29" s="955"/>
      <c r="CH29" s="928">
        <v>0</v>
      </c>
      <c r="CI29" s="929"/>
      <c r="CJ29" s="929"/>
      <c r="CK29" s="929"/>
      <c r="CL29" s="930"/>
      <c r="CM29" s="928">
        <v>21952.7</v>
      </c>
      <c r="CN29" s="929"/>
      <c r="CO29" s="929"/>
      <c r="CP29" s="929"/>
      <c r="CQ29" s="930"/>
      <c r="CR29" s="928">
        <v>21952.7</v>
      </c>
      <c r="CS29" s="929"/>
      <c r="CT29" s="929"/>
      <c r="CU29" s="929"/>
      <c r="CV29" s="930"/>
      <c r="CW29" s="928" t="s">
        <v>538</v>
      </c>
      <c r="CX29" s="929"/>
      <c r="CY29" s="929"/>
      <c r="CZ29" s="929"/>
      <c r="DA29" s="930"/>
      <c r="DB29" s="928" t="s">
        <v>542</v>
      </c>
      <c r="DC29" s="929"/>
      <c r="DD29" s="929"/>
      <c r="DE29" s="929"/>
      <c r="DF29" s="930"/>
      <c r="DG29" s="928">
        <v>4007.1190000000001</v>
      </c>
      <c r="DH29" s="929"/>
      <c r="DI29" s="929"/>
      <c r="DJ29" s="929"/>
      <c r="DK29" s="930"/>
      <c r="DL29" s="928" t="s">
        <v>538</v>
      </c>
      <c r="DM29" s="929"/>
      <c r="DN29" s="929"/>
      <c r="DO29" s="929"/>
      <c r="DP29" s="930"/>
      <c r="DQ29" s="928" t="s">
        <v>538</v>
      </c>
      <c r="DR29" s="929"/>
      <c r="DS29" s="929"/>
      <c r="DT29" s="929"/>
      <c r="DU29" s="930"/>
      <c r="DV29" s="931"/>
      <c r="DW29" s="932"/>
      <c r="DX29" s="932"/>
      <c r="DY29" s="932"/>
      <c r="DZ29" s="933"/>
      <c r="EA29" s="189"/>
    </row>
    <row r="30" spans="1:131" s="190" customFormat="1" ht="26.25" customHeight="1">
      <c r="A30" s="209">
        <v>3</v>
      </c>
      <c r="B30" s="982" t="s">
        <v>358</v>
      </c>
      <c r="C30" s="983"/>
      <c r="D30" s="983"/>
      <c r="E30" s="983"/>
      <c r="F30" s="983"/>
      <c r="G30" s="983"/>
      <c r="H30" s="983"/>
      <c r="I30" s="983"/>
      <c r="J30" s="983"/>
      <c r="K30" s="983"/>
      <c r="L30" s="983"/>
      <c r="M30" s="983"/>
      <c r="N30" s="983"/>
      <c r="O30" s="983"/>
      <c r="P30" s="984"/>
      <c r="Q30" s="989">
        <v>12698.236000000001</v>
      </c>
      <c r="R30" s="986"/>
      <c r="S30" s="986"/>
      <c r="T30" s="986"/>
      <c r="U30" s="986"/>
      <c r="V30" s="986">
        <v>11940.659</v>
      </c>
      <c r="W30" s="986"/>
      <c r="X30" s="986"/>
      <c r="Y30" s="986"/>
      <c r="Z30" s="986"/>
      <c r="AA30" s="986">
        <v>757.577</v>
      </c>
      <c r="AB30" s="986"/>
      <c r="AC30" s="986"/>
      <c r="AD30" s="986"/>
      <c r="AE30" s="990"/>
      <c r="AF30" s="985">
        <v>512</v>
      </c>
      <c r="AG30" s="986"/>
      <c r="AH30" s="986"/>
      <c r="AI30" s="986"/>
      <c r="AJ30" s="987"/>
      <c r="AK30" s="920">
        <v>2469.6770000000001</v>
      </c>
      <c r="AL30" s="911"/>
      <c r="AM30" s="911"/>
      <c r="AN30" s="911"/>
      <c r="AO30" s="911"/>
      <c r="AP30" s="911">
        <v>28392.233</v>
      </c>
      <c r="AQ30" s="911"/>
      <c r="AR30" s="911"/>
      <c r="AS30" s="911"/>
      <c r="AT30" s="911"/>
      <c r="AU30" s="911">
        <v>28392.233</v>
      </c>
      <c r="AV30" s="911"/>
      <c r="AW30" s="911"/>
      <c r="AX30" s="911"/>
      <c r="AY30" s="911"/>
      <c r="AZ30" s="988" t="s">
        <v>504</v>
      </c>
      <c r="BA30" s="988"/>
      <c r="BB30" s="988"/>
      <c r="BC30" s="988"/>
      <c r="BD30" s="988"/>
      <c r="BE30" s="980" t="s">
        <v>359</v>
      </c>
      <c r="BF30" s="980"/>
      <c r="BG30" s="980"/>
      <c r="BH30" s="980"/>
      <c r="BI30" s="981"/>
      <c r="BJ30" s="195"/>
      <c r="BK30" s="195"/>
      <c r="BL30" s="195"/>
      <c r="BM30" s="195"/>
      <c r="BN30" s="195"/>
      <c r="BO30" s="208"/>
      <c r="BP30" s="208"/>
      <c r="BQ30" s="205">
        <v>24</v>
      </c>
      <c r="BR30" s="206"/>
      <c r="BS30" s="953" t="s">
        <v>532</v>
      </c>
      <c r="BT30" s="954"/>
      <c r="BU30" s="954"/>
      <c r="BV30" s="954"/>
      <c r="BW30" s="954"/>
      <c r="BX30" s="954"/>
      <c r="BY30" s="954"/>
      <c r="BZ30" s="954"/>
      <c r="CA30" s="954"/>
      <c r="CB30" s="954"/>
      <c r="CC30" s="954"/>
      <c r="CD30" s="954"/>
      <c r="CE30" s="954"/>
      <c r="CF30" s="954"/>
      <c r="CG30" s="955"/>
      <c r="CH30" s="928">
        <v>57.058</v>
      </c>
      <c r="CI30" s="929"/>
      <c r="CJ30" s="929"/>
      <c r="CK30" s="929"/>
      <c r="CL30" s="930"/>
      <c r="CM30" s="928">
        <v>1469.127</v>
      </c>
      <c r="CN30" s="929"/>
      <c r="CO30" s="929"/>
      <c r="CP30" s="929"/>
      <c r="CQ30" s="930"/>
      <c r="CR30" s="928">
        <v>20</v>
      </c>
      <c r="CS30" s="929"/>
      <c r="CT30" s="929"/>
      <c r="CU30" s="929"/>
      <c r="CV30" s="930"/>
      <c r="CW30" s="928" t="s">
        <v>538</v>
      </c>
      <c r="CX30" s="929"/>
      <c r="CY30" s="929"/>
      <c r="CZ30" s="929"/>
      <c r="DA30" s="930"/>
      <c r="DB30" s="928" t="s">
        <v>538</v>
      </c>
      <c r="DC30" s="929"/>
      <c r="DD30" s="929"/>
      <c r="DE30" s="929"/>
      <c r="DF30" s="930"/>
      <c r="DG30" s="928" t="s">
        <v>538</v>
      </c>
      <c r="DH30" s="929"/>
      <c r="DI30" s="929"/>
      <c r="DJ30" s="929"/>
      <c r="DK30" s="930"/>
      <c r="DL30" s="928" t="s">
        <v>538</v>
      </c>
      <c r="DM30" s="929"/>
      <c r="DN30" s="929"/>
      <c r="DO30" s="929"/>
      <c r="DP30" s="930"/>
      <c r="DQ30" s="928" t="s">
        <v>538</v>
      </c>
      <c r="DR30" s="929"/>
      <c r="DS30" s="929"/>
      <c r="DT30" s="929"/>
      <c r="DU30" s="930"/>
      <c r="DV30" s="931"/>
      <c r="DW30" s="932"/>
      <c r="DX30" s="932"/>
      <c r="DY30" s="932"/>
      <c r="DZ30" s="933"/>
      <c r="EA30" s="189"/>
    </row>
    <row r="31" spans="1:131" s="190" customFormat="1" ht="26.25" customHeight="1">
      <c r="A31" s="209">
        <v>4</v>
      </c>
      <c r="B31" s="982"/>
      <c r="C31" s="983"/>
      <c r="D31" s="983"/>
      <c r="E31" s="983"/>
      <c r="F31" s="983"/>
      <c r="G31" s="983"/>
      <c r="H31" s="983"/>
      <c r="I31" s="983"/>
      <c r="J31" s="983"/>
      <c r="K31" s="983"/>
      <c r="L31" s="983"/>
      <c r="M31" s="983"/>
      <c r="N31" s="983"/>
      <c r="O31" s="983"/>
      <c r="P31" s="984"/>
      <c r="Q31" s="989"/>
      <c r="R31" s="986"/>
      <c r="S31" s="986"/>
      <c r="T31" s="986"/>
      <c r="U31" s="986"/>
      <c r="V31" s="986"/>
      <c r="W31" s="986"/>
      <c r="X31" s="986"/>
      <c r="Y31" s="986"/>
      <c r="Z31" s="986"/>
      <c r="AA31" s="986"/>
      <c r="AB31" s="986"/>
      <c r="AC31" s="986"/>
      <c r="AD31" s="986"/>
      <c r="AE31" s="990"/>
      <c r="AF31" s="985"/>
      <c r="AG31" s="986"/>
      <c r="AH31" s="986"/>
      <c r="AI31" s="986"/>
      <c r="AJ31" s="987"/>
      <c r="AK31" s="920"/>
      <c r="AL31" s="911"/>
      <c r="AM31" s="911"/>
      <c r="AN31" s="911"/>
      <c r="AO31" s="911"/>
      <c r="AP31" s="911"/>
      <c r="AQ31" s="911"/>
      <c r="AR31" s="911"/>
      <c r="AS31" s="911"/>
      <c r="AT31" s="911"/>
      <c r="AU31" s="911"/>
      <c r="AV31" s="911"/>
      <c r="AW31" s="911"/>
      <c r="AX31" s="911"/>
      <c r="AY31" s="911"/>
      <c r="AZ31" s="988"/>
      <c r="BA31" s="988"/>
      <c r="BB31" s="988"/>
      <c r="BC31" s="988"/>
      <c r="BD31" s="988"/>
      <c r="BE31" s="980"/>
      <c r="BF31" s="980"/>
      <c r="BG31" s="980"/>
      <c r="BH31" s="980"/>
      <c r="BI31" s="981"/>
      <c r="BJ31" s="195"/>
      <c r="BK31" s="195"/>
      <c r="BL31" s="195"/>
      <c r="BM31" s="195"/>
      <c r="BN31" s="195"/>
      <c r="BO31" s="208"/>
      <c r="BP31" s="208"/>
      <c r="BQ31" s="205">
        <v>25</v>
      </c>
      <c r="BR31" s="206"/>
      <c r="BS31" s="953" t="s">
        <v>533</v>
      </c>
      <c r="BT31" s="954"/>
      <c r="BU31" s="954"/>
      <c r="BV31" s="954"/>
      <c r="BW31" s="954"/>
      <c r="BX31" s="954"/>
      <c r="BY31" s="954"/>
      <c r="BZ31" s="954"/>
      <c r="CA31" s="954"/>
      <c r="CB31" s="954"/>
      <c r="CC31" s="954"/>
      <c r="CD31" s="954"/>
      <c r="CE31" s="954"/>
      <c r="CF31" s="954"/>
      <c r="CG31" s="955"/>
      <c r="CH31" s="928">
        <v>281.22399999999999</v>
      </c>
      <c r="CI31" s="929"/>
      <c r="CJ31" s="929"/>
      <c r="CK31" s="929"/>
      <c r="CL31" s="930"/>
      <c r="CM31" s="928">
        <v>10801.918</v>
      </c>
      <c r="CN31" s="929"/>
      <c r="CO31" s="929"/>
      <c r="CP31" s="929"/>
      <c r="CQ31" s="930"/>
      <c r="CR31" s="928">
        <v>60.56</v>
      </c>
      <c r="CS31" s="929"/>
      <c r="CT31" s="929"/>
      <c r="CU31" s="929"/>
      <c r="CV31" s="930"/>
      <c r="CW31" s="928" t="s">
        <v>541</v>
      </c>
      <c r="CX31" s="929"/>
      <c r="CY31" s="929"/>
      <c r="CZ31" s="929"/>
      <c r="DA31" s="930"/>
      <c r="DB31" s="928" t="s">
        <v>538</v>
      </c>
      <c r="DC31" s="929"/>
      <c r="DD31" s="929"/>
      <c r="DE31" s="929"/>
      <c r="DF31" s="930"/>
      <c r="DG31" s="928" t="s">
        <v>538</v>
      </c>
      <c r="DH31" s="929"/>
      <c r="DI31" s="929"/>
      <c r="DJ31" s="929"/>
      <c r="DK31" s="930"/>
      <c r="DL31" s="928" t="s">
        <v>538</v>
      </c>
      <c r="DM31" s="929"/>
      <c r="DN31" s="929"/>
      <c r="DO31" s="929"/>
      <c r="DP31" s="930"/>
      <c r="DQ31" s="928" t="s">
        <v>538</v>
      </c>
      <c r="DR31" s="929"/>
      <c r="DS31" s="929"/>
      <c r="DT31" s="929"/>
      <c r="DU31" s="930"/>
      <c r="DV31" s="931"/>
      <c r="DW31" s="932"/>
      <c r="DX31" s="932"/>
      <c r="DY31" s="932"/>
      <c r="DZ31" s="933"/>
      <c r="EA31" s="189"/>
    </row>
    <row r="32" spans="1:131" s="190" customFormat="1" ht="26.25" customHeight="1">
      <c r="A32" s="209">
        <v>5</v>
      </c>
      <c r="B32" s="982"/>
      <c r="C32" s="983"/>
      <c r="D32" s="983"/>
      <c r="E32" s="983"/>
      <c r="F32" s="983"/>
      <c r="G32" s="983"/>
      <c r="H32" s="983"/>
      <c r="I32" s="983"/>
      <c r="J32" s="983"/>
      <c r="K32" s="983"/>
      <c r="L32" s="983"/>
      <c r="M32" s="983"/>
      <c r="N32" s="983"/>
      <c r="O32" s="983"/>
      <c r="P32" s="984"/>
      <c r="Q32" s="989"/>
      <c r="R32" s="986"/>
      <c r="S32" s="986"/>
      <c r="T32" s="986"/>
      <c r="U32" s="986"/>
      <c r="V32" s="986"/>
      <c r="W32" s="986"/>
      <c r="X32" s="986"/>
      <c r="Y32" s="986"/>
      <c r="Z32" s="986"/>
      <c r="AA32" s="986"/>
      <c r="AB32" s="986"/>
      <c r="AC32" s="986"/>
      <c r="AD32" s="986"/>
      <c r="AE32" s="990"/>
      <c r="AF32" s="985"/>
      <c r="AG32" s="986"/>
      <c r="AH32" s="986"/>
      <c r="AI32" s="986"/>
      <c r="AJ32" s="987"/>
      <c r="AK32" s="920"/>
      <c r="AL32" s="911"/>
      <c r="AM32" s="911"/>
      <c r="AN32" s="911"/>
      <c r="AO32" s="911"/>
      <c r="AP32" s="911"/>
      <c r="AQ32" s="911"/>
      <c r="AR32" s="911"/>
      <c r="AS32" s="911"/>
      <c r="AT32" s="911"/>
      <c r="AU32" s="911"/>
      <c r="AV32" s="911"/>
      <c r="AW32" s="911"/>
      <c r="AX32" s="911"/>
      <c r="AY32" s="911"/>
      <c r="AZ32" s="988"/>
      <c r="BA32" s="988"/>
      <c r="BB32" s="988"/>
      <c r="BC32" s="988"/>
      <c r="BD32" s="988"/>
      <c r="BE32" s="980"/>
      <c r="BF32" s="980"/>
      <c r="BG32" s="980"/>
      <c r="BH32" s="980"/>
      <c r="BI32" s="981"/>
      <c r="BJ32" s="195"/>
      <c r="BK32" s="195"/>
      <c r="BL32" s="195"/>
      <c r="BM32" s="195"/>
      <c r="BN32" s="195"/>
      <c r="BO32" s="208"/>
      <c r="BP32" s="208"/>
      <c r="BQ32" s="205">
        <v>26</v>
      </c>
      <c r="BR32" s="206"/>
      <c r="BS32" s="953" t="s">
        <v>534</v>
      </c>
      <c r="BT32" s="954"/>
      <c r="BU32" s="954"/>
      <c r="BV32" s="954"/>
      <c r="BW32" s="954"/>
      <c r="BX32" s="954"/>
      <c r="BY32" s="954"/>
      <c r="BZ32" s="954"/>
      <c r="CA32" s="954"/>
      <c r="CB32" s="954"/>
      <c r="CC32" s="954"/>
      <c r="CD32" s="954"/>
      <c r="CE32" s="954"/>
      <c r="CF32" s="954"/>
      <c r="CG32" s="955"/>
      <c r="CH32" s="928">
        <v>-0.158</v>
      </c>
      <c r="CI32" s="929"/>
      <c r="CJ32" s="929"/>
      <c r="CK32" s="929"/>
      <c r="CL32" s="930"/>
      <c r="CM32" s="928">
        <v>370.1</v>
      </c>
      <c r="CN32" s="929"/>
      <c r="CO32" s="929"/>
      <c r="CP32" s="929"/>
      <c r="CQ32" s="930"/>
      <c r="CR32" s="928">
        <v>200</v>
      </c>
      <c r="CS32" s="929"/>
      <c r="CT32" s="929"/>
      <c r="CU32" s="929"/>
      <c r="CV32" s="930"/>
      <c r="CW32" s="928">
        <v>5.8869999999999996</v>
      </c>
      <c r="CX32" s="929"/>
      <c r="CY32" s="929"/>
      <c r="CZ32" s="929"/>
      <c r="DA32" s="930"/>
      <c r="DB32" s="928" t="s">
        <v>538</v>
      </c>
      <c r="DC32" s="929"/>
      <c r="DD32" s="929"/>
      <c r="DE32" s="929"/>
      <c r="DF32" s="930"/>
      <c r="DG32" s="928" t="s">
        <v>538</v>
      </c>
      <c r="DH32" s="929"/>
      <c r="DI32" s="929"/>
      <c r="DJ32" s="929"/>
      <c r="DK32" s="930"/>
      <c r="DL32" s="928" t="s">
        <v>538</v>
      </c>
      <c r="DM32" s="929"/>
      <c r="DN32" s="929"/>
      <c r="DO32" s="929"/>
      <c r="DP32" s="930"/>
      <c r="DQ32" s="928" t="s">
        <v>541</v>
      </c>
      <c r="DR32" s="929"/>
      <c r="DS32" s="929"/>
      <c r="DT32" s="929"/>
      <c r="DU32" s="930"/>
      <c r="DV32" s="931"/>
      <c r="DW32" s="932"/>
      <c r="DX32" s="932"/>
      <c r="DY32" s="932"/>
      <c r="DZ32" s="933"/>
      <c r="EA32" s="189"/>
    </row>
    <row r="33" spans="1:131" s="190" customFormat="1" ht="26.25" customHeight="1">
      <c r="A33" s="209">
        <v>6</v>
      </c>
      <c r="B33" s="982"/>
      <c r="C33" s="983"/>
      <c r="D33" s="983"/>
      <c r="E33" s="983"/>
      <c r="F33" s="983"/>
      <c r="G33" s="983"/>
      <c r="H33" s="983"/>
      <c r="I33" s="983"/>
      <c r="J33" s="983"/>
      <c r="K33" s="983"/>
      <c r="L33" s="983"/>
      <c r="M33" s="983"/>
      <c r="N33" s="983"/>
      <c r="O33" s="983"/>
      <c r="P33" s="984"/>
      <c r="Q33" s="989"/>
      <c r="R33" s="986"/>
      <c r="S33" s="986"/>
      <c r="T33" s="986"/>
      <c r="U33" s="986"/>
      <c r="V33" s="986"/>
      <c r="W33" s="986"/>
      <c r="X33" s="986"/>
      <c r="Y33" s="986"/>
      <c r="Z33" s="986"/>
      <c r="AA33" s="986"/>
      <c r="AB33" s="986"/>
      <c r="AC33" s="986"/>
      <c r="AD33" s="986"/>
      <c r="AE33" s="990"/>
      <c r="AF33" s="985"/>
      <c r="AG33" s="986"/>
      <c r="AH33" s="986"/>
      <c r="AI33" s="986"/>
      <c r="AJ33" s="987"/>
      <c r="AK33" s="920"/>
      <c r="AL33" s="911"/>
      <c r="AM33" s="911"/>
      <c r="AN33" s="911"/>
      <c r="AO33" s="911"/>
      <c r="AP33" s="911"/>
      <c r="AQ33" s="911"/>
      <c r="AR33" s="911"/>
      <c r="AS33" s="911"/>
      <c r="AT33" s="911"/>
      <c r="AU33" s="911"/>
      <c r="AV33" s="911"/>
      <c r="AW33" s="911"/>
      <c r="AX33" s="911"/>
      <c r="AY33" s="911"/>
      <c r="AZ33" s="988"/>
      <c r="BA33" s="988"/>
      <c r="BB33" s="988"/>
      <c r="BC33" s="988"/>
      <c r="BD33" s="988"/>
      <c r="BE33" s="980"/>
      <c r="BF33" s="980"/>
      <c r="BG33" s="980"/>
      <c r="BH33" s="980"/>
      <c r="BI33" s="981"/>
      <c r="BJ33" s="195"/>
      <c r="BK33" s="195"/>
      <c r="BL33" s="195"/>
      <c r="BM33" s="195"/>
      <c r="BN33" s="195"/>
      <c r="BO33" s="208"/>
      <c r="BP33" s="208"/>
      <c r="BQ33" s="205">
        <v>27</v>
      </c>
      <c r="BR33" s="206" t="s">
        <v>539</v>
      </c>
      <c r="BS33" s="953" t="s">
        <v>535</v>
      </c>
      <c r="BT33" s="954"/>
      <c r="BU33" s="954"/>
      <c r="BV33" s="954"/>
      <c r="BW33" s="954"/>
      <c r="BX33" s="954"/>
      <c r="BY33" s="954"/>
      <c r="BZ33" s="954"/>
      <c r="CA33" s="954"/>
      <c r="CB33" s="954"/>
      <c r="CC33" s="954"/>
      <c r="CD33" s="954"/>
      <c r="CE33" s="954"/>
      <c r="CF33" s="954"/>
      <c r="CG33" s="955"/>
      <c r="CH33" s="928">
        <v>121.75</v>
      </c>
      <c r="CI33" s="929"/>
      <c r="CJ33" s="929"/>
      <c r="CK33" s="929"/>
      <c r="CL33" s="930"/>
      <c r="CM33" s="928">
        <v>2930.34</v>
      </c>
      <c r="CN33" s="929"/>
      <c r="CO33" s="929"/>
      <c r="CP33" s="929"/>
      <c r="CQ33" s="930"/>
      <c r="CR33" s="928">
        <v>1781.95</v>
      </c>
      <c r="CS33" s="929"/>
      <c r="CT33" s="929"/>
      <c r="CU33" s="929"/>
      <c r="CV33" s="930"/>
      <c r="CW33" s="928">
        <v>302.029</v>
      </c>
      <c r="CX33" s="929"/>
      <c r="CY33" s="929"/>
      <c r="CZ33" s="929"/>
      <c r="DA33" s="930"/>
      <c r="DB33" s="928" t="s">
        <v>538</v>
      </c>
      <c r="DC33" s="929"/>
      <c r="DD33" s="929"/>
      <c r="DE33" s="929"/>
      <c r="DF33" s="930"/>
      <c r="DG33" s="928" t="s">
        <v>538</v>
      </c>
      <c r="DH33" s="929"/>
      <c r="DI33" s="929"/>
      <c r="DJ33" s="929"/>
      <c r="DK33" s="930"/>
      <c r="DL33" s="928">
        <v>2023.43</v>
      </c>
      <c r="DM33" s="929"/>
      <c r="DN33" s="929"/>
      <c r="DO33" s="929"/>
      <c r="DP33" s="930"/>
      <c r="DQ33" s="928">
        <v>126.018</v>
      </c>
      <c r="DR33" s="929"/>
      <c r="DS33" s="929"/>
      <c r="DT33" s="929"/>
      <c r="DU33" s="930"/>
      <c r="DV33" s="931"/>
      <c r="DW33" s="932"/>
      <c r="DX33" s="932"/>
      <c r="DY33" s="932"/>
      <c r="DZ33" s="933"/>
      <c r="EA33" s="189"/>
    </row>
    <row r="34" spans="1:131" s="190" customFormat="1" ht="26.25" customHeight="1">
      <c r="A34" s="209">
        <v>7</v>
      </c>
      <c r="B34" s="982"/>
      <c r="C34" s="983"/>
      <c r="D34" s="983"/>
      <c r="E34" s="983"/>
      <c r="F34" s="983"/>
      <c r="G34" s="983"/>
      <c r="H34" s="983"/>
      <c r="I34" s="983"/>
      <c r="J34" s="983"/>
      <c r="K34" s="983"/>
      <c r="L34" s="983"/>
      <c r="M34" s="983"/>
      <c r="N34" s="983"/>
      <c r="O34" s="983"/>
      <c r="P34" s="984"/>
      <c r="Q34" s="989"/>
      <c r="R34" s="986"/>
      <c r="S34" s="986"/>
      <c r="T34" s="986"/>
      <c r="U34" s="986"/>
      <c r="V34" s="986"/>
      <c r="W34" s="986"/>
      <c r="X34" s="986"/>
      <c r="Y34" s="986"/>
      <c r="Z34" s="986"/>
      <c r="AA34" s="986"/>
      <c r="AB34" s="986"/>
      <c r="AC34" s="986"/>
      <c r="AD34" s="986"/>
      <c r="AE34" s="990"/>
      <c r="AF34" s="985"/>
      <c r="AG34" s="986"/>
      <c r="AH34" s="986"/>
      <c r="AI34" s="986"/>
      <c r="AJ34" s="987"/>
      <c r="AK34" s="920"/>
      <c r="AL34" s="911"/>
      <c r="AM34" s="911"/>
      <c r="AN34" s="911"/>
      <c r="AO34" s="911"/>
      <c r="AP34" s="911"/>
      <c r="AQ34" s="911"/>
      <c r="AR34" s="911"/>
      <c r="AS34" s="911"/>
      <c r="AT34" s="911"/>
      <c r="AU34" s="911"/>
      <c r="AV34" s="911"/>
      <c r="AW34" s="911"/>
      <c r="AX34" s="911"/>
      <c r="AY34" s="911"/>
      <c r="AZ34" s="988"/>
      <c r="BA34" s="988"/>
      <c r="BB34" s="988"/>
      <c r="BC34" s="988"/>
      <c r="BD34" s="988"/>
      <c r="BE34" s="980"/>
      <c r="BF34" s="980"/>
      <c r="BG34" s="980"/>
      <c r="BH34" s="980"/>
      <c r="BI34" s="981"/>
      <c r="BJ34" s="195"/>
      <c r="BK34" s="195"/>
      <c r="BL34" s="195"/>
      <c r="BM34" s="195"/>
      <c r="BN34" s="195"/>
      <c r="BO34" s="208"/>
      <c r="BP34" s="208"/>
      <c r="BQ34" s="205">
        <v>28</v>
      </c>
      <c r="BR34" s="206"/>
      <c r="BS34" s="953" t="s">
        <v>536</v>
      </c>
      <c r="BT34" s="954"/>
      <c r="BU34" s="954"/>
      <c r="BV34" s="954"/>
      <c r="BW34" s="954"/>
      <c r="BX34" s="954"/>
      <c r="BY34" s="954"/>
      <c r="BZ34" s="954"/>
      <c r="CA34" s="954"/>
      <c r="CB34" s="954"/>
      <c r="CC34" s="954"/>
      <c r="CD34" s="954"/>
      <c r="CE34" s="954"/>
      <c r="CF34" s="954"/>
      <c r="CG34" s="955"/>
      <c r="CH34" s="928">
        <v>13.592000000000001</v>
      </c>
      <c r="CI34" s="929"/>
      <c r="CJ34" s="929"/>
      <c r="CK34" s="929"/>
      <c r="CL34" s="930"/>
      <c r="CM34" s="928">
        <v>390.44799999999998</v>
      </c>
      <c r="CN34" s="929"/>
      <c r="CO34" s="929"/>
      <c r="CP34" s="929"/>
      <c r="CQ34" s="930"/>
      <c r="CR34" s="928">
        <v>305.62200000000001</v>
      </c>
      <c r="CS34" s="929"/>
      <c r="CT34" s="929"/>
      <c r="CU34" s="929"/>
      <c r="CV34" s="930"/>
      <c r="CW34" s="928">
        <v>5316.9260000000004</v>
      </c>
      <c r="CX34" s="929"/>
      <c r="CY34" s="929"/>
      <c r="CZ34" s="929"/>
      <c r="DA34" s="930"/>
      <c r="DB34" s="928">
        <v>28131.404999999999</v>
      </c>
      <c r="DC34" s="929"/>
      <c r="DD34" s="929"/>
      <c r="DE34" s="929"/>
      <c r="DF34" s="930"/>
      <c r="DG34" s="928" t="s">
        <v>538</v>
      </c>
      <c r="DH34" s="929"/>
      <c r="DI34" s="929"/>
      <c r="DJ34" s="929"/>
      <c r="DK34" s="930"/>
      <c r="DL34" s="928" t="s">
        <v>542</v>
      </c>
      <c r="DM34" s="929"/>
      <c r="DN34" s="929"/>
      <c r="DO34" s="929"/>
      <c r="DP34" s="930"/>
      <c r="DQ34" s="928" t="s">
        <v>542</v>
      </c>
      <c r="DR34" s="929"/>
      <c r="DS34" s="929"/>
      <c r="DT34" s="929"/>
      <c r="DU34" s="930"/>
      <c r="DV34" s="931"/>
      <c r="DW34" s="932"/>
      <c r="DX34" s="932"/>
      <c r="DY34" s="932"/>
      <c r="DZ34" s="933"/>
      <c r="EA34" s="189"/>
    </row>
    <row r="35" spans="1:131" s="190" customFormat="1" ht="26.25" customHeight="1">
      <c r="A35" s="209">
        <v>8</v>
      </c>
      <c r="B35" s="982"/>
      <c r="C35" s="983"/>
      <c r="D35" s="983"/>
      <c r="E35" s="983"/>
      <c r="F35" s="983"/>
      <c r="G35" s="983"/>
      <c r="H35" s="983"/>
      <c r="I35" s="983"/>
      <c r="J35" s="983"/>
      <c r="K35" s="983"/>
      <c r="L35" s="983"/>
      <c r="M35" s="983"/>
      <c r="N35" s="983"/>
      <c r="O35" s="983"/>
      <c r="P35" s="984"/>
      <c r="Q35" s="989"/>
      <c r="R35" s="986"/>
      <c r="S35" s="986"/>
      <c r="T35" s="986"/>
      <c r="U35" s="986"/>
      <c r="V35" s="986"/>
      <c r="W35" s="986"/>
      <c r="X35" s="986"/>
      <c r="Y35" s="986"/>
      <c r="Z35" s="986"/>
      <c r="AA35" s="986"/>
      <c r="AB35" s="986"/>
      <c r="AC35" s="986"/>
      <c r="AD35" s="986"/>
      <c r="AE35" s="990"/>
      <c r="AF35" s="985"/>
      <c r="AG35" s="986"/>
      <c r="AH35" s="986"/>
      <c r="AI35" s="986"/>
      <c r="AJ35" s="987"/>
      <c r="AK35" s="920"/>
      <c r="AL35" s="911"/>
      <c r="AM35" s="911"/>
      <c r="AN35" s="911"/>
      <c r="AO35" s="911"/>
      <c r="AP35" s="911"/>
      <c r="AQ35" s="911"/>
      <c r="AR35" s="911"/>
      <c r="AS35" s="911"/>
      <c r="AT35" s="911"/>
      <c r="AU35" s="911"/>
      <c r="AV35" s="911"/>
      <c r="AW35" s="911"/>
      <c r="AX35" s="911"/>
      <c r="AY35" s="911"/>
      <c r="AZ35" s="988"/>
      <c r="BA35" s="988"/>
      <c r="BB35" s="988"/>
      <c r="BC35" s="988"/>
      <c r="BD35" s="988"/>
      <c r="BE35" s="980"/>
      <c r="BF35" s="980"/>
      <c r="BG35" s="980"/>
      <c r="BH35" s="980"/>
      <c r="BI35" s="981"/>
      <c r="BJ35" s="195"/>
      <c r="BK35" s="195"/>
      <c r="BL35" s="195"/>
      <c r="BM35" s="195"/>
      <c r="BN35" s="195"/>
      <c r="BO35" s="208"/>
      <c r="BP35" s="208"/>
      <c r="BQ35" s="205">
        <v>29</v>
      </c>
      <c r="BR35" s="206"/>
      <c r="BS35" s="953" t="s">
        <v>537</v>
      </c>
      <c r="BT35" s="954"/>
      <c r="BU35" s="954"/>
      <c r="BV35" s="954"/>
      <c r="BW35" s="954"/>
      <c r="BX35" s="954"/>
      <c r="BY35" s="954"/>
      <c r="BZ35" s="954"/>
      <c r="CA35" s="954"/>
      <c r="CB35" s="954"/>
      <c r="CC35" s="954"/>
      <c r="CD35" s="954"/>
      <c r="CE35" s="954"/>
      <c r="CF35" s="954"/>
      <c r="CG35" s="955"/>
      <c r="CH35" s="928">
        <v>0.49299999999999999</v>
      </c>
      <c r="CI35" s="929"/>
      <c r="CJ35" s="929"/>
      <c r="CK35" s="929"/>
      <c r="CL35" s="930"/>
      <c r="CM35" s="928">
        <v>399.13400000000001</v>
      </c>
      <c r="CN35" s="929"/>
      <c r="CO35" s="929"/>
      <c r="CP35" s="929"/>
      <c r="CQ35" s="930"/>
      <c r="CR35" s="928">
        <v>150</v>
      </c>
      <c r="CS35" s="929"/>
      <c r="CT35" s="929"/>
      <c r="CU35" s="929"/>
      <c r="CV35" s="930"/>
      <c r="CW35" s="928">
        <v>203.84100000000001</v>
      </c>
      <c r="CX35" s="929"/>
      <c r="CY35" s="929"/>
      <c r="CZ35" s="929"/>
      <c r="DA35" s="930"/>
      <c r="DB35" s="928" t="s">
        <v>538</v>
      </c>
      <c r="DC35" s="929"/>
      <c r="DD35" s="929"/>
      <c r="DE35" s="929"/>
      <c r="DF35" s="930"/>
      <c r="DG35" s="928" t="s">
        <v>538</v>
      </c>
      <c r="DH35" s="929"/>
      <c r="DI35" s="929"/>
      <c r="DJ35" s="929"/>
      <c r="DK35" s="930"/>
      <c r="DL35" s="928" t="s">
        <v>538</v>
      </c>
      <c r="DM35" s="929"/>
      <c r="DN35" s="929"/>
      <c r="DO35" s="929"/>
      <c r="DP35" s="930"/>
      <c r="DQ35" s="928" t="s">
        <v>541</v>
      </c>
      <c r="DR35" s="929"/>
      <c r="DS35" s="929"/>
      <c r="DT35" s="929"/>
      <c r="DU35" s="930"/>
      <c r="DV35" s="931"/>
      <c r="DW35" s="932"/>
      <c r="DX35" s="932"/>
      <c r="DY35" s="932"/>
      <c r="DZ35" s="933"/>
      <c r="EA35" s="189"/>
    </row>
    <row r="36" spans="1:131" s="190" customFormat="1" ht="26.25" customHeight="1">
      <c r="A36" s="209">
        <v>9</v>
      </c>
      <c r="B36" s="982"/>
      <c r="C36" s="983"/>
      <c r="D36" s="983"/>
      <c r="E36" s="983"/>
      <c r="F36" s="983"/>
      <c r="G36" s="983"/>
      <c r="H36" s="983"/>
      <c r="I36" s="983"/>
      <c r="J36" s="983"/>
      <c r="K36" s="983"/>
      <c r="L36" s="983"/>
      <c r="M36" s="983"/>
      <c r="N36" s="983"/>
      <c r="O36" s="983"/>
      <c r="P36" s="984"/>
      <c r="Q36" s="989"/>
      <c r="R36" s="986"/>
      <c r="S36" s="986"/>
      <c r="T36" s="986"/>
      <c r="U36" s="986"/>
      <c r="V36" s="986"/>
      <c r="W36" s="986"/>
      <c r="X36" s="986"/>
      <c r="Y36" s="986"/>
      <c r="Z36" s="986"/>
      <c r="AA36" s="986"/>
      <c r="AB36" s="986"/>
      <c r="AC36" s="986"/>
      <c r="AD36" s="986"/>
      <c r="AE36" s="990"/>
      <c r="AF36" s="985"/>
      <c r="AG36" s="986"/>
      <c r="AH36" s="986"/>
      <c r="AI36" s="986"/>
      <c r="AJ36" s="987"/>
      <c r="AK36" s="920"/>
      <c r="AL36" s="911"/>
      <c r="AM36" s="911"/>
      <c r="AN36" s="911"/>
      <c r="AO36" s="911"/>
      <c r="AP36" s="911"/>
      <c r="AQ36" s="911"/>
      <c r="AR36" s="911"/>
      <c r="AS36" s="911"/>
      <c r="AT36" s="911"/>
      <c r="AU36" s="911"/>
      <c r="AV36" s="911"/>
      <c r="AW36" s="911"/>
      <c r="AX36" s="911"/>
      <c r="AY36" s="911"/>
      <c r="AZ36" s="988"/>
      <c r="BA36" s="988"/>
      <c r="BB36" s="988"/>
      <c r="BC36" s="988"/>
      <c r="BD36" s="988"/>
      <c r="BE36" s="980"/>
      <c r="BF36" s="980"/>
      <c r="BG36" s="980"/>
      <c r="BH36" s="980"/>
      <c r="BI36" s="981"/>
      <c r="BJ36" s="195"/>
      <c r="BK36" s="195"/>
      <c r="BL36" s="195"/>
      <c r="BM36" s="195"/>
      <c r="BN36" s="195"/>
      <c r="BO36" s="208"/>
      <c r="BP36" s="208"/>
      <c r="BQ36" s="205">
        <v>30</v>
      </c>
      <c r="BR36" s="206"/>
      <c r="BS36" s="953"/>
      <c r="BT36" s="954"/>
      <c r="BU36" s="954"/>
      <c r="BV36" s="954"/>
      <c r="BW36" s="954"/>
      <c r="BX36" s="954"/>
      <c r="BY36" s="954"/>
      <c r="BZ36" s="954"/>
      <c r="CA36" s="954"/>
      <c r="CB36" s="954"/>
      <c r="CC36" s="954"/>
      <c r="CD36" s="954"/>
      <c r="CE36" s="954"/>
      <c r="CF36" s="954"/>
      <c r="CG36" s="955"/>
      <c r="CH36" s="928"/>
      <c r="CI36" s="929"/>
      <c r="CJ36" s="929"/>
      <c r="CK36" s="929"/>
      <c r="CL36" s="930"/>
      <c r="CM36" s="928"/>
      <c r="CN36" s="929"/>
      <c r="CO36" s="929"/>
      <c r="CP36" s="929"/>
      <c r="CQ36" s="930"/>
      <c r="CR36" s="928"/>
      <c r="CS36" s="929"/>
      <c r="CT36" s="929"/>
      <c r="CU36" s="929"/>
      <c r="CV36" s="930"/>
      <c r="CW36" s="928"/>
      <c r="CX36" s="929"/>
      <c r="CY36" s="929"/>
      <c r="CZ36" s="929"/>
      <c r="DA36" s="930"/>
      <c r="DB36" s="928"/>
      <c r="DC36" s="929"/>
      <c r="DD36" s="929"/>
      <c r="DE36" s="929"/>
      <c r="DF36" s="930"/>
      <c r="DG36" s="928"/>
      <c r="DH36" s="929"/>
      <c r="DI36" s="929"/>
      <c r="DJ36" s="929"/>
      <c r="DK36" s="930"/>
      <c r="DL36" s="928"/>
      <c r="DM36" s="929"/>
      <c r="DN36" s="929"/>
      <c r="DO36" s="929"/>
      <c r="DP36" s="930"/>
      <c r="DQ36" s="928"/>
      <c r="DR36" s="929"/>
      <c r="DS36" s="929"/>
      <c r="DT36" s="929"/>
      <c r="DU36" s="930"/>
      <c r="DV36" s="931"/>
      <c r="DW36" s="932"/>
      <c r="DX36" s="932"/>
      <c r="DY36" s="932"/>
      <c r="DZ36" s="933"/>
      <c r="EA36" s="189"/>
    </row>
    <row r="37" spans="1:131" s="190" customFormat="1" ht="26.25" customHeight="1">
      <c r="A37" s="209">
        <v>10</v>
      </c>
      <c r="B37" s="982"/>
      <c r="C37" s="983"/>
      <c r="D37" s="983"/>
      <c r="E37" s="983"/>
      <c r="F37" s="983"/>
      <c r="G37" s="983"/>
      <c r="H37" s="983"/>
      <c r="I37" s="983"/>
      <c r="J37" s="983"/>
      <c r="K37" s="983"/>
      <c r="L37" s="983"/>
      <c r="M37" s="983"/>
      <c r="N37" s="983"/>
      <c r="O37" s="983"/>
      <c r="P37" s="984"/>
      <c r="Q37" s="989"/>
      <c r="R37" s="986"/>
      <c r="S37" s="986"/>
      <c r="T37" s="986"/>
      <c r="U37" s="986"/>
      <c r="V37" s="986"/>
      <c r="W37" s="986"/>
      <c r="X37" s="986"/>
      <c r="Y37" s="986"/>
      <c r="Z37" s="986"/>
      <c r="AA37" s="986"/>
      <c r="AB37" s="986"/>
      <c r="AC37" s="986"/>
      <c r="AD37" s="986"/>
      <c r="AE37" s="990"/>
      <c r="AF37" s="985"/>
      <c r="AG37" s="986"/>
      <c r="AH37" s="986"/>
      <c r="AI37" s="986"/>
      <c r="AJ37" s="987"/>
      <c r="AK37" s="920"/>
      <c r="AL37" s="911"/>
      <c r="AM37" s="911"/>
      <c r="AN37" s="911"/>
      <c r="AO37" s="911"/>
      <c r="AP37" s="911"/>
      <c r="AQ37" s="911"/>
      <c r="AR37" s="911"/>
      <c r="AS37" s="911"/>
      <c r="AT37" s="911"/>
      <c r="AU37" s="911"/>
      <c r="AV37" s="911"/>
      <c r="AW37" s="911"/>
      <c r="AX37" s="911"/>
      <c r="AY37" s="911"/>
      <c r="AZ37" s="988"/>
      <c r="BA37" s="988"/>
      <c r="BB37" s="988"/>
      <c r="BC37" s="988"/>
      <c r="BD37" s="988"/>
      <c r="BE37" s="980"/>
      <c r="BF37" s="980"/>
      <c r="BG37" s="980"/>
      <c r="BH37" s="980"/>
      <c r="BI37" s="981"/>
      <c r="BJ37" s="195"/>
      <c r="BK37" s="195"/>
      <c r="BL37" s="195"/>
      <c r="BM37" s="195"/>
      <c r="BN37" s="195"/>
      <c r="BO37" s="208"/>
      <c r="BP37" s="208"/>
      <c r="BQ37" s="205">
        <v>31</v>
      </c>
      <c r="BR37" s="206"/>
      <c r="BS37" s="953"/>
      <c r="BT37" s="954"/>
      <c r="BU37" s="954"/>
      <c r="BV37" s="954"/>
      <c r="BW37" s="954"/>
      <c r="BX37" s="954"/>
      <c r="BY37" s="954"/>
      <c r="BZ37" s="954"/>
      <c r="CA37" s="954"/>
      <c r="CB37" s="954"/>
      <c r="CC37" s="954"/>
      <c r="CD37" s="954"/>
      <c r="CE37" s="954"/>
      <c r="CF37" s="954"/>
      <c r="CG37" s="955"/>
      <c r="CH37" s="928"/>
      <c r="CI37" s="929"/>
      <c r="CJ37" s="929"/>
      <c r="CK37" s="929"/>
      <c r="CL37" s="930"/>
      <c r="CM37" s="928"/>
      <c r="CN37" s="929"/>
      <c r="CO37" s="929"/>
      <c r="CP37" s="929"/>
      <c r="CQ37" s="930"/>
      <c r="CR37" s="928"/>
      <c r="CS37" s="929"/>
      <c r="CT37" s="929"/>
      <c r="CU37" s="929"/>
      <c r="CV37" s="930"/>
      <c r="CW37" s="928"/>
      <c r="CX37" s="929"/>
      <c r="CY37" s="929"/>
      <c r="CZ37" s="929"/>
      <c r="DA37" s="930"/>
      <c r="DB37" s="928"/>
      <c r="DC37" s="929"/>
      <c r="DD37" s="929"/>
      <c r="DE37" s="929"/>
      <c r="DF37" s="930"/>
      <c r="DG37" s="928"/>
      <c r="DH37" s="929"/>
      <c r="DI37" s="929"/>
      <c r="DJ37" s="929"/>
      <c r="DK37" s="930"/>
      <c r="DL37" s="928"/>
      <c r="DM37" s="929"/>
      <c r="DN37" s="929"/>
      <c r="DO37" s="929"/>
      <c r="DP37" s="930"/>
      <c r="DQ37" s="928"/>
      <c r="DR37" s="929"/>
      <c r="DS37" s="929"/>
      <c r="DT37" s="929"/>
      <c r="DU37" s="930"/>
      <c r="DV37" s="931"/>
      <c r="DW37" s="932"/>
      <c r="DX37" s="932"/>
      <c r="DY37" s="932"/>
      <c r="DZ37" s="933"/>
      <c r="EA37" s="189"/>
    </row>
    <row r="38" spans="1:131" s="190" customFormat="1" ht="26.25" customHeight="1">
      <c r="A38" s="209">
        <v>11</v>
      </c>
      <c r="B38" s="982"/>
      <c r="C38" s="983"/>
      <c r="D38" s="983"/>
      <c r="E38" s="983"/>
      <c r="F38" s="983"/>
      <c r="G38" s="983"/>
      <c r="H38" s="983"/>
      <c r="I38" s="983"/>
      <c r="J38" s="983"/>
      <c r="K38" s="983"/>
      <c r="L38" s="983"/>
      <c r="M38" s="983"/>
      <c r="N38" s="983"/>
      <c r="O38" s="983"/>
      <c r="P38" s="984"/>
      <c r="Q38" s="989"/>
      <c r="R38" s="986"/>
      <c r="S38" s="986"/>
      <c r="T38" s="986"/>
      <c r="U38" s="986"/>
      <c r="V38" s="986"/>
      <c r="W38" s="986"/>
      <c r="X38" s="986"/>
      <c r="Y38" s="986"/>
      <c r="Z38" s="986"/>
      <c r="AA38" s="986"/>
      <c r="AB38" s="986"/>
      <c r="AC38" s="986"/>
      <c r="AD38" s="986"/>
      <c r="AE38" s="990"/>
      <c r="AF38" s="985"/>
      <c r="AG38" s="986"/>
      <c r="AH38" s="986"/>
      <c r="AI38" s="986"/>
      <c r="AJ38" s="987"/>
      <c r="AK38" s="920"/>
      <c r="AL38" s="911"/>
      <c r="AM38" s="911"/>
      <c r="AN38" s="911"/>
      <c r="AO38" s="911"/>
      <c r="AP38" s="911"/>
      <c r="AQ38" s="911"/>
      <c r="AR38" s="911"/>
      <c r="AS38" s="911"/>
      <c r="AT38" s="911"/>
      <c r="AU38" s="911"/>
      <c r="AV38" s="911"/>
      <c r="AW38" s="911"/>
      <c r="AX38" s="911"/>
      <c r="AY38" s="911"/>
      <c r="AZ38" s="988"/>
      <c r="BA38" s="988"/>
      <c r="BB38" s="988"/>
      <c r="BC38" s="988"/>
      <c r="BD38" s="988"/>
      <c r="BE38" s="980"/>
      <c r="BF38" s="980"/>
      <c r="BG38" s="980"/>
      <c r="BH38" s="980"/>
      <c r="BI38" s="981"/>
      <c r="BJ38" s="195"/>
      <c r="BK38" s="195"/>
      <c r="BL38" s="195"/>
      <c r="BM38" s="195"/>
      <c r="BN38" s="195"/>
      <c r="BO38" s="208"/>
      <c r="BP38" s="208"/>
      <c r="BQ38" s="205">
        <v>32</v>
      </c>
      <c r="BR38" s="206"/>
      <c r="BS38" s="953"/>
      <c r="BT38" s="954"/>
      <c r="BU38" s="954"/>
      <c r="BV38" s="954"/>
      <c r="BW38" s="954"/>
      <c r="BX38" s="954"/>
      <c r="BY38" s="954"/>
      <c r="BZ38" s="954"/>
      <c r="CA38" s="954"/>
      <c r="CB38" s="954"/>
      <c r="CC38" s="954"/>
      <c r="CD38" s="954"/>
      <c r="CE38" s="954"/>
      <c r="CF38" s="954"/>
      <c r="CG38" s="955"/>
      <c r="CH38" s="928"/>
      <c r="CI38" s="929"/>
      <c r="CJ38" s="929"/>
      <c r="CK38" s="929"/>
      <c r="CL38" s="930"/>
      <c r="CM38" s="928"/>
      <c r="CN38" s="929"/>
      <c r="CO38" s="929"/>
      <c r="CP38" s="929"/>
      <c r="CQ38" s="930"/>
      <c r="CR38" s="928"/>
      <c r="CS38" s="929"/>
      <c r="CT38" s="929"/>
      <c r="CU38" s="929"/>
      <c r="CV38" s="930"/>
      <c r="CW38" s="928"/>
      <c r="CX38" s="929"/>
      <c r="CY38" s="929"/>
      <c r="CZ38" s="929"/>
      <c r="DA38" s="930"/>
      <c r="DB38" s="928"/>
      <c r="DC38" s="929"/>
      <c r="DD38" s="929"/>
      <c r="DE38" s="929"/>
      <c r="DF38" s="930"/>
      <c r="DG38" s="928"/>
      <c r="DH38" s="929"/>
      <c r="DI38" s="929"/>
      <c r="DJ38" s="929"/>
      <c r="DK38" s="930"/>
      <c r="DL38" s="928"/>
      <c r="DM38" s="929"/>
      <c r="DN38" s="929"/>
      <c r="DO38" s="929"/>
      <c r="DP38" s="930"/>
      <c r="DQ38" s="928"/>
      <c r="DR38" s="929"/>
      <c r="DS38" s="929"/>
      <c r="DT38" s="929"/>
      <c r="DU38" s="930"/>
      <c r="DV38" s="931"/>
      <c r="DW38" s="932"/>
      <c r="DX38" s="932"/>
      <c r="DY38" s="932"/>
      <c r="DZ38" s="933"/>
      <c r="EA38" s="189"/>
    </row>
    <row r="39" spans="1:131" s="190" customFormat="1" ht="26.25" customHeight="1">
      <c r="A39" s="209">
        <v>12</v>
      </c>
      <c r="B39" s="982"/>
      <c r="C39" s="983"/>
      <c r="D39" s="983"/>
      <c r="E39" s="983"/>
      <c r="F39" s="983"/>
      <c r="G39" s="983"/>
      <c r="H39" s="983"/>
      <c r="I39" s="983"/>
      <c r="J39" s="983"/>
      <c r="K39" s="983"/>
      <c r="L39" s="983"/>
      <c r="M39" s="983"/>
      <c r="N39" s="983"/>
      <c r="O39" s="983"/>
      <c r="P39" s="984"/>
      <c r="Q39" s="989"/>
      <c r="R39" s="986"/>
      <c r="S39" s="986"/>
      <c r="T39" s="986"/>
      <c r="U39" s="986"/>
      <c r="V39" s="986"/>
      <c r="W39" s="986"/>
      <c r="X39" s="986"/>
      <c r="Y39" s="986"/>
      <c r="Z39" s="986"/>
      <c r="AA39" s="986"/>
      <c r="AB39" s="986"/>
      <c r="AC39" s="986"/>
      <c r="AD39" s="986"/>
      <c r="AE39" s="990"/>
      <c r="AF39" s="985"/>
      <c r="AG39" s="986"/>
      <c r="AH39" s="986"/>
      <c r="AI39" s="986"/>
      <c r="AJ39" s="987"/>
      <c r="AK39" s="920"/>
      <c r="AL39" s="911"/>
      <c r="AM39" s="911"/>
      <c r="AN39" s="911"/>
      <c r="AO39" s="911"/>
      <c r="AP39" s="911"/>
      <c r="AQ39" s="911"/>
      <c r="AR39" s="911"/>
      <c r="AS39" s="911"/>
      <c r="AT39" s="911"/>
      <c r="AU39" s="911"/>
      <c r="AV39" s="911"/>
      <c r="AW39" s="911"/>
      <c r="AX39" s="911"/>
      <c r="AY39" s="911"/>
      <c r="AZ39" s="988"/>
      <c r="BA39" s="988"/>
      <c r="BB39" s="988"/>
      <c r="BC39" s="988"/>
      <c r="BD39" s="988"/>
      <c r="BE39" s="980"/>
      <c r="BF39" s="980"/>
      <c r="BG39" s="980"/>
      <c r="BH39" s="980"/>
      <c r="BI39" s="981"/>
      <c r="BJ39" s="195"/>
      <c r="BK39" s="195"/>
      <c r="BL39" s="195"/>
      <c r="BM39" s="195"/>
      <c r="BN39" s="195"/>
      <c r="BO39" s="208"/>
      <c r="BP39" s="208"/>
      <c r="BQ39" s="205">
        <v>33</v>
      </c>
      <c r="BR39" s="206"/>
      <c r="BS39" s="953"/>
      <c r="BT39" s="954"/>
      <c r="BU39" s="954"/>
      <c r="BV39" s="954"/>
      <c r="BW39" s="954"/>
      <c r="BX39" s="954"/>
      <c r="BY39" s="954"/>
      <c r="BZ39" s="954"/>
      <c r="CA39" s="954"/>
      <c r="CB39" s="954"/>
      <c r="CC39" s="954"/>
      <c r="CD39" s="954"/>
      <c r="CE39" s="954"/>
      <c r="CF39" s="954"/>
      <c r="CG39" s="955"/>
      <c r="CH39" s="928"/>
      <c r="CI39" s="929"/>
      <c r="CJ39" s="929"/>
      <c r="CK39" s="929"/>
      <c r="CL39" s="930"/>
      <c r="CM39" s="928"/>
      <c r="CN39" s="929"/>
      <c r="CO39" s="929"/>
      <c r="CP39" s="929"/>
      <c r="CQ39" s="930"/>
      <c r="CR39" s="928"/>
      <c r="CS39" s="929"/>
      <c r="CT39" s="929"/>
      <c r="CU39" s="929"/>
      <c r="CV39" s="930"/>
      <c r="CW39" s="928"/>
      <c r="CX39" s="929"/>
      <c r="CY39" s="929"/>
      <c r="CZ39" s="929"/>
      <c r="DA39" s="930"/>
      <c r="DB39" s="928"/>
      <c r="DC39" s="929"/>
      <c r="DD39" s="929"/>
      <c r="DE39" s="929"/>
      <c r="DF39" s="930"/>
      <c r="DG39" s="928"/>
      <c r="DH39" s="929"/>
      <c r="DI39" s="929"/>
      <c r="DJ39" s="929"/>
      <c r="DK39" s="930"/>
      <c r="DL39" s="928"/>
      <c r="DM39" s="929"/>
      <c r="DN39" s="929"/>
      <c r="DO39" s="929"/>
      <c r="DP39" s="930"/>
      <c r="DQ39" s="928"/>
      <c r="DR39" s="929"/>
      <c r="DS39" s="929"/>
      <c r="DT39" s="929"/>
      <c r="DU39" s="930"/>
      <c r="DV39" s="931"/>
      <c r="DW39" s="932"/>
      <c r="DX39" s="932"/>
      <c r="DY39" s="932"/>
      <c r="DZ39" s="933"/>
      <c r="EA39" s="189"/>
    </row>
    <row r="40" spans="1:131" s="190" customFormat="1" ht="26.25" customHeight="1">
      <c r="A40" s="204">
        <v>13</v>
      </c>
      <c r="B40" s="982"/>
      <c r="C40" s="983"/>
      <c r="D40" s="983"/>
      <c r="E40" s="983"/>
      <c r="F40" s="983"/>
      <c r="G40" s="983"/>
      <c r="H40" s="983"/>
      <c r="I40" s="983"/>
      <c r="J40" s="983"/>
      <c r="K40" s="983"/>
      <c r="L40" s="983"/>
      <c r="M40" s="983"/>
      <c r="N40" s="983"/>
      <c r="O40" s="983"/>
      <c r="P40" s="984"/>
      <c r="Q40" s="989"/>
      <c r="R40" s="986"/>
      <c r="S40" s="986"/>
      <c r="T40" s="986"/>
      <c r="U40" s="986"/>
      <c r="V40" s="986"/>
      <c r="W40" s="986"/>
      <c r="X40" s="986"/>
      <c r="Y40" s="986"/>
      <c r="Z40" s="986"/>
      <c r="AA40" s="986"/>
      <c r="AB40" s="986"/>
      <c r="AC40" s="986"/>
      <c r="AD40" s="986"/>
      <c r="AE40" s="990"/>
      <c r="AF40" s="985"/>
      <c r="AG40" s="986"/>
      <c r="AH40" s="986"/>
      <c r="AI40" s="986"/>
      <c r="AJ40" s="987"/>
      <c r="AK40" s="920"/>
      <c r="AL40" s="911"/>
      <c r="AM40" s="911"/>
      <c r="AN40" s="911"/>
      <c r="AO40" s="911"/>
      <c r="AP40" s="911"/>
      <c r="AQ40" s="911"/>
      <c r="AR40" s="911"/>
      <c r="AS40" s="911"/>
      <c r="AT40" s="911"/>
      <c r="AU40" s="911"/>
      <c r="AV40" s="911"/>
      <c r="AW40" s="911"/>
      <c r="AX40" s="911"/>
      <c r="AY40" s="911"/>
      <c r="AZ40" s="988"/>
      <c r="BA40" s="988"/>
      <c r="BB40" s="988"/>
      <c r="BC40" s="988"/>
      <c r="BD40" s="988"/>
      <c r="BE40" s="980"/>
      <c r="BF40" s="980"/>
      <c r="BG40" s="980"/>
      <c r="BH40" s="980"/>
      <c r="BI40" s="981"/>
      <c r="BJ40" s="195"/>
      <c r="BK40" s="195"/>
      <c r="BL40" s="195"/>
      <c r="BM40" s="195"/>
      <c r="BN40" s="195"/>
      <c r="BO40" s="208"/>
      <c r="BP40" s="208"/>
      <c r="BQ40" s="205">
        <v>34</v>
      </c>
      <c r="BR40" s="206"/>
      <c r="BS40" s="953"/>
      <c r="BT40" s="954"/>
      <c r="BU40" s="954"/>
      <c r="BV40" s="954"/>
      <c r="BW40" s="954"/>
      <c r="BX40" s="954"/>
      <c r="BY40" s="954"/>
      <c r="BZ40" s="954"/>
      <c r="CA40" s="954"/>
      <c r="CB40" s="954"/>
      <c r="CC40" s="954"/>
      <c r="CD40" s="954"/>
      <c r="CE40" s="954"/>
      <c r="CF40" s="954"/>
      <c r="CG40" s="955"/>
      <c r="CH40" s="928"/>
      <c r="CI40" s="929"/>
      <c r="CJ40" s="929"/>
      <c r="CK40" s="929"/>
      <c r="CL40" s="930"/>
      <c r="CM40" s="928"/>
      <c r="CN40" s="929"/>
      <c r="CO40" s="929"/>
      <c r="CP40" s="929"/>
      <c r="CQ40" s="930"/>
      <c r="CR40" s="928"/>
      <c r="CS40" s="929"/>
      <c r="CT40" s="929"/>
      <c r="CU40" s="929"/>
      <c r="CV40" s="930"/>
      <c r="CW40" s="928"/>
      <c r="CX40" s="929"/>
      <c r="CY40" s="929"/>
      <c r="CZ40" s="929"/>
      <c r="DA40" s="930"/>
      <c r="DB40" s="928"/>
      <c r="DC40" s="929"/>
      <c r="DD40" s="929"/>
      <c r="DE40" s="929"/>
      <c r="DF40" s="930"/>
      <c r="DG40" s="928"/>
      <c r="DH40" s="929"/>
      <c r="DI40" s="929"/>
      <c r="DJ40" s="929"/>
      <c r="DK40" s="930"/>
      <c r="DL40" s="928"/>
      <c r="DM40" s="929"/>
      <c r="DN40" s="929"/>
      <c r="DO40" s="929"/>
      <c r="DP40" s="930"/>
      <c r="DQ40" s="928"/>
      <c r="DR40" s="929"/>
      <c r="DS40" s="929"/>
      <c r="DT40" s="929"/>
      <c r="DU40" s="930"/>
      <c r="DV40" s="931"/>
      <c r="DW40" s="932"/>
      <c r="DX40" s="932"/>
      <c r="DY40" s="932"/>
      <c r="DZ40" s="933"/>
      <c r="EA40" s="189"/>
    </row>
    <row r="41" spans="1:131" s="190" customFormat="1" ht="26.25" customHeight="1">
      <c r="A41" s="204">
        <v>14</v>
      </c>
      <c r="B41" s="982"/>
      <c r="C41" s="983"/>
      <c r="D41" s="983"/>
      <c r="E41" s="983"/>
      <c r="F41" s="983"/>
      <c r="G41" s="983"/>
      <c r="H41" s="983"/>
      <c r="I41" s="983"/>
      <c r="J41" s="983"/>
      <c r="K41" s="983"/>
      <c r="L41" s="983"/>
      <c r="M41" s="983"/>
      <c r="N41" s="983"/>
      <c r="O41" s="983"/>
      <c r="P41" s="984"/>
      <c r="Q41" s="989"/>
      <c r="R41" s="986"/>
      <c r="S41" s="986"/>
      <c r="T41" s="986"/>
      <c r="U41" s="986"/>
      <c r="V41" s="986"/>
      <c r="W41" s="986"/>
      <c r="X41" s="986"/>
      <c r="Y41" s="986"/>
      <c r="Z41" s="986"/>
      <c r="AA41" s="986"/>
      <c r="AB41" s="986"/>
      <c r="AC41" s="986"/>
      <c r="AD41" s="986"/>
      <c r="AE41" s="990"/>
      <c r="AF41" s="985"/>
      <c r="AG41" s="986"/>
      <c r="AH41" s="986"/>
      <c r="AI41" s="986"/>
      <c r="AJ41" s="987"/>
      <c r="AK41" s="920"/>
      <c r="AL41" s="911"/>
      <c r="AM41" s="911"/>
      <c r="AN41" s="911"/>
      <c r="AO41" s="911"/>
      <c r="AP41" s="911"/>
      <c r="AQ41" s="911"/>
      <c r="AR41" s="911"/>
      <c r="AS41" s="911"/>
      <c r="AT41" s="911"/>
      <c r="AU41" s="911"/>
      <c r="AV41" s="911"/>
      <c r="AW41" s="911"/>
      <c r="AX41" s="911"/>
      <c r="AY41" s="911"/>
      <c r="AZ41" s="988"/>
      <c r="BA41" s="988"/>
      <c r="BB41" s="988"/>
      <c r="BC41" s="988"/>
      <c r="BD41" s="988"/>
      <c r="BE41" s="980"/>
      <c r="BF41" s="980"/>
      <c r="BG41" s="980"/>
      <c r="BH41" s="980"/>
      <c r="BI41" s="981"/>
      <c r="BJ41" s="195"/>
      <c r="BK41" s="195"/>
      <c r="BL41" s="195"/>
      <c r="BM41" s="195"/>
      <c r="BN41" s="195"/>
      <c r="BO41" s="208"/>
      <c r="BP41" s="208"/>
      <c r="BQ41" s="205">
        <v>35</v>
      </c>
      <c r="BR41" s="206"/>
      <c r="BS41" s="953"/>
      <c r="BT41" s="954"/>
      <c r="BU41" s="954"/>
      <c r="BV41" s="954"/>
      <c r="BW41" s="954"/>
      <c r="BX41" s="954"/>
      <c r="BY41" s="954"/>
      <c r="BZ41" s="954"/>
      <c r="CA41" s="954"/>
      <c r="CB41" s="954"/>
      <c r="CC41" s="954"/>
      <c r="CD41" s="954"/>
      <c r="CE41" s="954"/>
      <c r="CF41" s="954"/>
      <c r="CG41" s="955"/>
      <c r="CH41" s="928"/>
      <c r="CI41" s="929"/>
      <c r="CJ41" s="929"/>
      <c r="CK41" s="929"/>
      <c r="CL41" s="930"/>
      <c r="CM41" s="928"/>
      <c r="CN41" s="929"/>
      <c r="CO41" s="929"/>
      <c r="CP41" s="929"/>
      <c r="CQ41" s="930"/>
      <c r="CR41" s="928"/>
      <c r="CS41" s="929"/>
      <c r="CT41" s="929"/>
      <c r="CU41" s="929"/>
      <c r="CV41" s="930"/>
      <c r="CW41" s="928"/>
      <c r="CX41" s="929"/>
      <c r="CY41" s="929"/>
      <c r="CZ41" s="929"/>
      <c r="DA41" s="930"/>
      <c r="DB41" s="928"/>
      <c r="DC41" s="929"/>
      <c r="DD41" s="929"/>
      <c r="DE41" s="929"/>
      <c r="DF41" s="930"/>
      <c r="DG41" s="928"/>
      <c r="DH41" s="929"/>
      <c r="DI41" s="929"/>
      <c r="DJ41" s="929"/>
      <c r="DK41" s="930"/>
      <c r="DL41" s="928"/>
      <c r="DM41" s="929"/>
      <c r="DN41" s="929"/>
      <c r="DO41" s="929"/>
      <c r="DP41" s="930"/>
      <c r="DQ41" s="928"/>
      <c r="DR41" s="929"/>
      <c r="DS41" s="929"/>
      <c r="DT41" s="929"/>
      <c r="DU41" s="930"/>
      <c r="DV41" s="931"/>
      <c r="DW41" s="932"/>
      <c r="DX41" s="932"/>
      <c r="DY41" s="932"/>
      <c r="DZ41" s="933"/>
      <c r="EA41" s="189"/>
    </row>
    <row r="42" spans="1:131" s="190" customFormat="1" ht="26.25" customHeight="1">
      <c r="A42" s="204">
        <v>15</v>
      </c>
      <c r="B42" s="982"/>
      <c r="C42" s="983"/>
      <c r="D42" s="983"/>
      <c r="E42" s="983"/>
      <c r="F42" s="983"/>
      <c r="G42" s="983"/>
      <c r="H42" s="983"/>
      <c r="I42" s="983"/>
      <c r="J42" s="983"/>
      <c r="K42" s="983"/>
      <c r="L42" s="983"/>
      <c r="M42" s="983"/>
      <c r="N42" s="983"/>
      <c r="O42" s="983"/>
      <c r="P42" s="984"/>
      <c r="Q42" s="989"/>
      <c r="R42" s="986"/>
      <c r="S42" s="986"/>
      <c r="T42" s="986"/>
      <c r="U42" s="986"/>
      <c r="V42" s="986"/>
      <c r="W42" s="986"/>
      <c r="X42" s="986"/>
      <c r="Y42" s="986"/>
      <c r="Z42" s="986"/>
      <c r="AA42" s="986"/>
      <c r="AB42" s="986"/>
      <c r="AC42" s="986"/>
      <c r="AD42" s="986"/>
      <c r="AE42" s="990"/>
      <c r="AF42" s="985"/>
      <c r="AG42" s="986"/>
      <c r="AH42" s="986"/>
      <c r="AI42" s="986"/>
      <c r="AJ42" s="987"/>
      <c r="AK42" s="920"/>
      <c r="AL42" s="911"/>
      <c r="AM42" s="911"/>
      <c r="AN42" s="911"/>
      <c r="AO42" s="911"/>
      <c r="AP42" s="911"/>
      <c r="AQ42" s="911"/>
      <c r="AR42" s="911"/>
      <c r="AS42" s="911"/>
      <c r="AT42" s="911"/>
      <c r="AU42" s="911"/>
      <c r="AV42" s="911"/>
      <c r="AW42" s="911"/>
      <c r="AX42" s="911"/>
      <c r="AY42" s="911"/>
      <c r="AZ42" s="988"/>
      <c r="BA42" s="988"/>
      <c r="BB42" s="988"/>
      <c r="BC42" s="988"/>
      <c r="BD42" s="988"/>
      <c r="BE42" s="980"/>
      <c r="BF42" s="980"/>
      <c r="BG42" s="980"/>
      <c r="BH42" s="980"/>
      <c r="BI42" s="981"/>
      <c r="BJ42" s="195"/>
      <c r="BK42" s="195"/>
      <c r="BL42" s="195"/>
      <c r="BM42" s="195"/>
      <c r="BN42" s="195"/>
      <c r="BO42" s="208"/>
      <c r="BP42" s="208"/>
      <c r="BQ42" s="205">
        <v>36</v>
      </c>
      <c r="BR42" s="206"/>
      <c r="BS42" s="953"/>
      <c r="BT42" s="954"/>
      <c r="BU42" s="954"/>
      <c r="BV42" s="954"/>
      <c r="BW42" s="954"/>
      <c r="BX42" s="954"/>
      <c r="BY42" s="954"/>
      <c r="BZ42" s="954"/>
      <c r="CA42" s="954"/>
      <c r="CB42" s="954"/>
      <c r="CC42" s="954"/>
      <c r="CD42" s="954"/>
      <c r="CE42" s="954"/>
      <c r="CF42" s="954"/>
      <c r="CG42" s="955"/>
      <c r="CH42" s="928"/>
      <c r="CI42" s="929"/>
      <c r="CJ42" s="929"/>
      <c r="CK42" s="929"/>
      <c r="CL42" s="930"/>
      <c r="CM42" s="928"/>
      <c r="CN42" s="929"/>
      <c r="CO42" s="929"/>
      <c r="CP42" s="929"/>
      <c r="CQ42" s="930"/>
      <c r="CR42" s="928"/>
      <c r="CS42" s="929"/>
      <c r="CT42" s="929"/>
      <c r="CU42" s="929"/>
      <c r="CV42" s="930"/>
      <c r="CW42" s="928"/>
      <c r="CX42" s="929"/>
      <c r="CY42" s="929"/>
      <c r="CZ42" s="929"/>
      <c r="DA42" s="930"/>
      <c r="DB42" s="928"/>
      <c r="DC42" s="929"/>
      <c r="DD42" s="929"/>
      <c r="DE42" s="929"/>
      <c r="DF42" s="930"/>
      <c r="DG42" s="928"/>
      <c r="DH42" s="929"/>
      <c r="DI42" s="929"/>
      <c r="DJ42" s="929"/>
      <c r="DK42" s="930"/>
      <c r="DL42" s="928"/>
      <c r="DM42" s="929"/>
      <c r="DN42" s="929"/>
      <c r="DO42" s="929"/>
      <c r="DP42" s="930"/>
      <c r="DQ42" s="928"/>
      <c r="DR42" s="929"/>
      <c r="DS42" s="929"/>
      <c r="DT42" s="929"/>
      <c r="DU42" s="930"/>
      <c r="DV42" s="931"/>
      <c r="DW42" s="932"/>
      <c r="DX42" s="932"/>
      <c r="DY42" s="932"/>
      <c r="DZ42" s="933"/>
      <c r="EA42" s="189"/>
    </row>
    <row r="43" spans="1:131" s="190" customFormat="1" ht="26.25" customHeight="1">
      <c r="A43" s="204">
        <v>16</v>
      </c>
      <c r="B43" s="982"/>
      <c r="C43" s="983"/>
      <c r="D43" s="983"/>
      <c r="E43" s="983"/>
      <c r="F43" s="983"/>
      <c r="G43" s="983"/>
      <c r="H43" s="983"/>
      <c r="I43" s="983"/>
      <c r="J43" s="983"/>
      <c r="K43" s="983"/>
      <c r="L43" s="983"/>
      <c r="M43" s="983"/>
      <c r="N43" s="983"/>
      <c r="O43" s="983"/>
      <c r="P43" s="984"/>
      <c r="Q43" s="989"/>
      <c r="R43" s="986"/>
      <c r="S43" s="986"/>
      <c r="T43" s="986"/>
      <c r="U43" s="986"/>
      <c r="V43" s="986"/>
      <c r="W43" s="986"/>
      <c r="X43" s="986"/>
      <c r="Y43" s="986"/>
      <c r="Z43" s="986"/>
      <c r="AA43" s="986"/>
      <c r="AB43" s="986"/>
      <c r="AC43" s="986"/>
      <c r="AD43" s="986"/>
      <c r="AE43" s="990"/>
      <c r="AF43" s="985"/>
      <c r="AG43" s="986"/>
      <c r="AH43" s="986"/>
      <c r="AI43" s="986"/>
      <c r="AJ43" s="987"/>
      <c r="AK43" s="920"/>
      <c r="AL43" s="911"/>
      <c r="AM43" s="911"/>
      <c r="AN43" s="911"/>
      <c r="AO43" s="911"/>
      <c r="AP43" s="911"/>
      <c r="AQ43" s="911"/>
      <c r="AR43" s="911"/>
      <c r="AS43" s="911"/>
      <c r="AT43" s="911"/>
      <c r="AU43" s="911"/>
      <c r="AV43" s="911"/>
      <c r="AW43" s="911"/>
      <c r="AX43" s="911"/>
      <c r="AY43" s="911"/>
      <c r="AZ43" s="988"/>
      <c r="BA43" s="988"/>
      <c r="BB43" s="988"/>
      <c r="BC43" s="988"/>
      <c r="BD43" s="988"/>
      <c r="BE43" s="980"/>
      <c r="BF43" s="980"/>
      <c r="BG43" s="980"/>
      <c r="BH43" s="980"/>
      <c r="BI43" s="981"/>
      <c r="BJ43" s="195"/>
      <c r="BK43" s="195"/>
      <c r="BL43" s="195"/>
      <c r="BM43" s="195"/>
      <c r="BN43" s="195"/>
      <c r="BO43" s="208"/>
      <c r="BP43" s="208"/>
      <c r="BQ43" s="205">
        <v>37</v>
      </c>
      <c r="BR43" s="206"/>
      <c r="BS43" s="953"/>
      <c r="BT43" s="954"/>
      <c r="BU43" s="954"/>
      <c r="BV43" s="954"/>
      <c r="BW43" s="954"/>
      <c r="BX43" s="954"/>
      <c r="BY43" s="954"/>
      <c r="BZ43" s="954"/>
      <c r="CA43" s="954"/>
      <c r="CB43" s="954"/>
      <c r="CC43" s="954"/>
      <c r="CD43" s="954"/>
      <c r="CE43" s="954"/>
      <c r="CF43" s="954"/>
      <c r="CG43" s="955"/>
      <c r="CH43" s="928"/>
      <c r="CI43" s="929"/>
      <c r="CJ43" s="929"/>
      <c r="CK43" s="929"/>
      <c r="CL43" s="930"/>
      <c r="CM43" s="928"/>
      <c r="CN43" s="929"/>
      <c r="CO43" s="929"/>
      <c r="CP43" s="929"/>
      <c r="CQ43" s="930"/>
      <c r="CR43" s="928"/>
      <c r="CS43" s="929"/>
      <c r="CT43" s="929"/>
      <c r="CU43" s="929"/>
      <c r="CV43" s="930"/>
      <c r="CW43" s="928"/>
      <c r="CX43" s="929"/>
      <c r="CY43" s="929"/>
      <c r="CZ43" s="929"/>
      <c r="DA43" s="930"/>
      <c r="DB43" s="928"/>
      <c r="DC43" s="929"/>
      <c r="DD43" s="929"/>
      <c r="DE43" s="929"/>
      <c r="DF43" s="930"/>
      <c r="DG43" s="928"/>
      <c r="DH43" s="929"/>
      <c r="DI43" s="929"/>
      <c r="DJ43" s="929"/>
      <c r="DK43" s="930"/>
      <c r="DL43" s="928"/>
      <c r="DM43" s="929"/>
      <c r="DN43" s="929"/>
      <c r="DO43" s="929"/>
      <c r="DP43" s="930"/>
      <c r="DQ43" s="928"/>
      <c r="DR43" s="929"/>
      <c r="DS43" s="929"/>
      <c r="DT43" s="929"/>
      <c r="DU43" s="930"/>
      <c r="DV43" s="931"/>
      <c r="DW43" s="932"/>
      <c r="DX43" s="932"/>
      <c r="DY43" s="932"/>
      <c r="DZ43" s="933"/>
      <c r="EA43" s="189"/>
    </row>
    <row r="44" spans="1:131" s="190" customFormat="1" ht="26.25" customHeight="1">
      <c r="A44" s="204">
        <v>17</v>
      </c>
      <c r="B44" s="982"/>
      <c r="C44" s="983"/>
      <c r="D44" s="983"/>
      <c r="E44" s="983"/>
      <c r="F44" s="983"/>
      <c r="G44" s="983"/>
      <c r="H44" s="983"/>
      <c r="I44" s="983"/>
      <c r="J44" s="983"/>
      <c r="K44" s="983"/>
      <c r="L44" s="983"/>
      <c r="M44" s="983"/>
      <c r="N44" s="983"/>
      <c r="O44" s="983"/>
      <c r="P44" s="984"/>
      <c r="Q44" s="989"/>
      <c r="R44" s="986"/>
      <c r="S44" s="986"/>
      <c r="T44" s="986"/>
      <c r="U44" s="986"/>
      <c r="V44" s="986"/>
      <c r="W44" s="986"/>
      <c r="X44" s="986"/>
      <c r="Y44" s="986"/>
      <c r="Z44" s="986"/>
      <c r="AA44" s="986"/>
      <c r="AB44" s="986"/>
      <c r="AC44" s="986"/>
      <c r="AD44" s="986"/>
      <c r="AE44" s="990"/>
      <c r="AF44" s="985"/>
      <c r="AG44" s="986"/>
      <c r="AH44" s="986"/>
      <c r="AI44" s="986"/>
      <c r="AJ44" s="987"/>
      <c r="AK44" s="920"/>
      <c r="AL44" s="911"/>
      <c r="AM44" s="911"/>
      <c r="AN44" s="911"/>
      <c r="AO44" s="911"/>
      <c r="AP44" s="911"/>
      <c r="AQ44" s="911"/>
      <c r="AR44" s="911"/>
      <c r="AS44" s="911"/>
      <c r="AT44" s="911"/>
      <c r="AU44" s="911"/>
      <c r="AV44" s="911"/>
      <c r="AW44" s="911"/>
      <c r="AX44" s="911"/>
      <c r="AY44" s="911"/>
      <c r="AZ44" s="988"/>
      <c r="BA44" s="988"/>
      <c r="BB44" s="988"/>
      <c r="BC44" s="988"/>
      <c r="BD44" s="988"/>
      <c r="BE44" s="980"/>
      <c r="BF44" s="980"/>
      <c r="BG44" s="980"/>
      <c r="BH44" s="980"/>
      <c r="BI44" s="981"/>
      <c r="BJ44" s="195"/>
      <c r="BK44" s="195"/>
      <c r="BL44" s="195"/>
      <c r="BM44" s="195"/>
      <c r="BN44" s="195"/>
      <c r="BO44" s="208"/>
      <c r="BP44" s="208"/>
      <c r="BQ44" s="205">
        <v>38</v>
      </c>
      <c r="BR44" s="206"/>
      <c r="BS44" s="953"/>
      <c r="BT44" s="954"/>
      <c r="BU44" s="954"/>
      <c r="BV44" s="954"/>
      <c r="BW44" s="954"/>
      <c r="BX44" s="954"/>
      <c r="BY44" s="954"/>
      <c r="BZ44" s="954"/>
      <c r="CA44" s="954"/>
      <c r="CB44" s="954"/>
      <c r="CC44" s="954"/>
      <c r="CD44" s="954"/>
      <c r="CE44" s="954"/>
      <c r="CF44" s="954"/>
      <c r="CG44" s="955"/>
      <c r="CH44" s="928"/>
      <c r="CI44" s="929"/>
      <c r="CJ44" s="929"/>
      <c r="CK44" s="929"/>
      <c r="CL44" s="930"/>
      <c r="CM44" s="928"/>
      <c r="CN44" s="929"/>
      <c r="CO44" s="929"/>
      <c r="CP44" s="929"/>
      <c r="CQ44" s="930"/>
      <c r="CR44" s="928"/>
      <c r="CS44" s="929"/>
      <c r="CT44" s="929"/>
      <c r="CU44" s="929"/>
      <c r="CV44" s="930"/>
      <c r="CW44" s="928"/>
      <c r="CX44" s="929"/>
      <c r="CY44" s="929"/>
      <c r="CZ44" s="929"/>
      <c r="DA44" s="930"/>
      <c r="DB44" s="928"/>
      <c r="DC44" s="929"/>
      <c r="DD44" s="929"/>
      <c r="DE44" s="929"/>
      <c r="DF44" s="930"/>
      <c r="DG44" s="928"/>
      <c r="DH44" s="929"/>
      <c r="DI44" s="929"/>
      <c r="DJ44" s="929"/>
      <c r="DK44" s="930"/>
      <c r="DL44" s="928"/>
      <c r="DM44" s="929"/>
      <c r="DN44" s="929"/>
      <c r="DO44" s="929"/>
      <c r="DP44" s="930"/>
      <c r="DQ44" s="928"/>
      <c r="DR44" s="929"/>
      <c r="DS44" s="929"/>
      <c r="DT44" s="929"/>
      <c r="DU44" s="930"/>
      <c r="DV44" s="931"/>
      <c r="DW44" s="932"/>
      <c r="DX44" s="932"/>
      <c r="DY44" s="932"/>
      <c r="DZ44" s="933"/>
      <c r="EA44" s="189"/>
    </row>
    <row r="45" spans="1:131" s="190" customFormat="1" ht="26.25" customHeight="1">
      <c r="A45" s="204">
        <v>18</v>
      </c>
      <c r="B45" s="982"/>
      <c r="C45" s="983"/>
      <c r="D45" s="983"/>
      <c r="E45" s="983"/>
      <c r="F45" s="983"/>
      <c r="G45" s="983"/>
      <c r="H45" s="983"/>
      <c r="I45" s="983"/>
      <c r="J45" s="983"/>
      <c r="K45" s="983"/>
      <c r="L45" s="983"/>
      <c r="M45" s="983"/>
      <c r="N45" s="983"/>
      <c r="O45" s="983"/>
      <c r="P45" s="984"/>
      <c r="Q45" s="989"/>
      <c r="R45" s="986"/>
      <c r="S45" s="986"/>
      <c r="T45" s="986"/>
      <c r="U45" s="986"/>
      <c r="V45" s="986"/>
      <c r="W45" s="986"/>
      <c r="X45" s="986"/>
      <c r="Y45" s="986"/>
      <c r="Z45" s="986"/>
      <c r="AA45" s="986"/>
      <c r="AB45" s="986"/>
      <c r="AC45" s="986"/>
      <c r="AD45" s="986"/>
      <c r="AE45" s="990"/>
      <c r="AF45" s="985"/>
      <c r="AG45" s="986"/>
      <c r="AH45" s="986"/>
      <c r="AI45" s="986"/>
      <c r="AJ45" s="987"/>
      <c r="AK45" s="920"/>
      <c r="AL45" s="911"/>
      <c r="AM45" s="911"/>
      <c r="AN45" s="911"/>
      <c r="AO45" s="911"/>
      <c r="AP45" s="911"/>
      <c r="AQ45" s="911"/>
      <c r="AR45" s="911"/>
      <c r="AS45" s="911"/>
      <c r="AT45" s="911"/>
      <c r="AU45" s="911"/>
      <c r="AV45" s="911"/>
      <c r="AW45" s="911"/>
      <c r="AX45" s="911"/>
      <c r="AY45" s="911"/>
      <c r="AZ45" s="988"/>
      <c r="BA45" s="988"/>
      <c r="BB45" s="988"/>
      <c r="BC45" s="988"/>
      <c r="BD45" s="988"/>
      <c r="BE45" s="980"/>
      <c r="BF45" s="980"/>
      <c r="BG45" s="980"/>
      <c r="BH45" s="980"/>
      <c r="BI45" s="981"/>
      <c r="BJ45" s="195"/>
      <c r="BK45" s="195"/>
      <c r="BL45" s="195"/>
      <c r="BM45" s="195"/>
      <c r="BN45" s="195"/>
      <c r="BO45" s="208"/>
      <c r="BP45" s="208"/>
      <c r="BQ45" s="205">
        <v>39</v>
      </c>
      <c r="BR45" s="206"/>
      <c r="BS45" s="953"/>
      <c r="BT45" s="954"/>
      <c r="BU45" s="954"/>
      <c r="BV45" s="954"/>
      <c r="BW45" s="954"/>
      <c r="BX45" s="954"/>
      <c r="BY45" s="954"/>
      <c r="BZ45" s="954"/>
      <c r="CA45" s="954"/>
      <c r="CB45" s="954"/>
      <c r="CC45" s="954"/>
      <c r="CD45" s="954"/>
      <c r="CE45" s="954"/>
      <c r="CF45" s="954"/>
      <c r="CG45" s="955"/>
      <c r="CH45" s="928"/>
      <c r="CI45" s="929"/>
      <c r="CJ45" s="929"/>
      <c r="CK45" s="929"/>
      <c r="CL45" s="930"/>
      <c r="CM45" s="928"/>
      <c r="CN45" s="929"/>
      <c r="CO45" s="929"/>
      <c r="CP45" s="929"/>
      <c r="CQ45" s="930"/>
      <c r="CR45" s="928"/>
      <c r="CS45" s="929"/>
      <c r="CT45" s="929"/>
      <c r="CU45" s="929"/>
      <c r="CV45" s="930"/>
      <c r="CW45" s="928"/>
      <c r="CX45" s="929"/>
      <c r="CY45" s="929"/>
      <c r="CZ45" s="929"/>
      <c r="DA45" s="930"/>
      <c r="DB45" s="928"/>
      <c r="DC45" s="929"/>
      <c r="DD45" s="929"/>
      <c r="DE45" s="929"/>
      <c r="DF45" s="930"/>
      <c r="DG45" s="928"/>
      <c r="DH45" s="929"/>
      <c r="DI45" s="929"/>
      <c r="DJ45" s="929"/>
      <c r="DK45" s="930"/>
      <c r="DL45" s="928"/>
      <c r="DM45" s="929"/>
      <c r="DN45" s="929"/>
      <c r="DO45" s="929"/>
      <c r="DP45" s="930"/>
      <c r="DQ45" s="928"/>
      <c r="DR45" s="929"/>
      <c r="DS45" s="929"/>
      <c r="DT45" s="929"/>
      <c r="DU45" s="930"/>
      <c r="DV45" s="931"/>
      <c r="DW45" s="932"/>
      <c r="DX45" s="932"/>
      <c r="DY45" s="932"/>
      <c r="DZ45" s="933"/>
      <c r="EA45" s="189"/>
    </row>
    <row r="46" spans="1:131" s="190" customFormat="1" ht="26.25" customHeight="1">
      <c r="A46" s="204">
        <v>19</v>
      </c>
      <c r="B46" s="982"/>
      <c r="C46" s="983"/>
      <c r="D46" s="983"/>
      <c r="E46" s="983"/>
      <c r="F46" s="983"/>
      <c r="G46" s="983"/>
      <c r="H46" s="983"/>
      <c r="I46" s="983"/>
      <c r="J46" s="983"/>
      <c r="K46" s="983"/>
      <c r="L46" s="983"/>
      <c r="M46" s="983"/>
      <c r="N46" s="983"/>
      <c r="O46" s="983"/>
      <c r="P46" s="984"/>
      <c r="Q46" s="989"/>
      <c r="R46" s="986"/>
      <c r="S46" s="986"/>
      <c r="T46" s="986"/>
      <c r="U46" s="986"/>
      <c r="V46" s="986"/>
      <c r="W46" s="986"/>
      <c r="X46" s="986"/>
      <c r="Y46" s="986"/>
      <c r="Z46" s="986"/>
      <c r="AA46" s="986"/>
      <c r="AB46" s="986"/>
      <c r="AC46" s="986"/>
      <c r="AD46" s="986"/>
      <c r="AE46" s="990"/>
      <c r="AF46" s="985"/>
      <c r="AG46" s="986"/>
      <c r="AH46" s="986"/>
      <c r="AI46" s="986"/>
      <c r="AJ46" s="987"/>
      <c r="AK46" s="920"/>
      <c r="AL46" s="911"/>
      <c r="AM46" s="911"/>
      <c r="AN46" s="911"/>
      <c r="AO46" s="911"/>
      <c r="AP46" s="911"/>
      <c r="AQ46" s="911"/>
      <c r="AR46" s="911"/>
      <c r="AS46" s="911"/>
      <c r="AT46" s="911"/>
      <c r="AU46" s="911"/>
      <c r="AV46" s="911"/>
      <c r="AW46" s="911"/>
      <c r="AX46" s="911"/>
      <c r="AY46" s="911"/>
      <c r="AZ46" s="988"/>
      <c r="BA46" s="988"/>
      <c r="BB46" s="988"/>
      <c r="BC46" s="988"/>
      <c r="BD46" s="988"/>
      <c r="BE46" s="980"/>
      <c r="BF46" s="980"/>
      <c r="BG46" s="980"/>
      <c r="BH46" s="980"/>
      <c r="BI46" s="981"/>
      <c r="BJ46" s="195"/>
      <c r="BK46" s="195"/>
      <c r="BL46" s="195"/>
      <c r="BM46" s="195"/>
      <c r="BN46" s="195"/>
      <c r="BO46" s="208"/>
      <c r="BP46" s="208"/>
      <c r="BQ46" s="205">
        <v>40</v>
      </c>
      <c r="BR46" s="206"/>
      <c r="BS46" s="953"/>
      <c r="BT46" s="954"/>
      <c r="BU46" s="954"/>
      <c r="BV46" s="954"/>
      <c r="BW46" s="954"/>
      <c r="BX46" s="954"/>
      <c r="BY46" s="954"/>
      <c r="BZ46" s="954"/>
      <c r="CA46" s="954"/>
      <c r="CB46" s="954"/>
      <c r="CC46" s="954"/>
      <c r="CD46" s="954"/>
      <c r="CE46" s="954"/>
      <c r="CF46" s="954"/>
      <c r="CG46" s="955"/>
      <c r="CH46" s="928"/>
      <c r="CI46" s="929"/>
      <c r="CJ46" s="929"/>
      <c r="CK46" s="929"/>
      <c r="CL46" s="930"/>
      <c r="CM46" s="928"/>
      <c r="CN46" s="929"/>
      <c r="CO46" s="929"/>
      <c r="CP46" s="929"/>
      <c r="CQ46" s="930"/>
      <c r="CR46" s="928"/>
      <c r="CS46" s="929"/>
      <c r="CT46" s="929"/>
      <c r="CU46" s="929"/>
      <c r="CV46" s="930"/>
      <c r="CW46" s="928"/>
      <c r="CX46" s="929"/>
      <c r="CY46" s="929"/>
      <c r="CZ46" s="929"/>
      <c r="DA46" s="930"/>
      <c r="DB46" s="928"/>
      <c r="DC46" s="929"/>
      <c r="DD46" s="929"/>
      <c r="DE46" s="929"/>
      <c r="DF46" s="930"/>
      <c r="DG46" s="928"/>
      <c r="DH46" s="929"/>
      <c r="DI46" s="929"/>
      <c r="DJ46" s="929"/>
      <c r="DK46" s="930"/>
      <c r="DL46" s="928"/>
      <c r="DM46" s="929"/>
      <c r="DN46" s="929"/>
      <c r="DO46" s="929"/>
      <c r="DP46" s="930"/>
      <c r="DQ46" s="928"/>
      <c r="DR46" s="929"/>
      <c r="DS46" s="929"/>
      <c r="DT46" s="929"/>
      <c r="DU46" s="930"/>
      <c r="DV46" s="931"/>
      <c r="DW46" s="932"/>
      <c r="DX46" s="932"/>
      <c r="DY46" s="932"/>
      <c r="DZ46" s="933"/>
      <c r="EA46" s="189"/>
    </row>
    <row r="47" spans="1:131" s="190" customFormat="1" ht="26.25" customHeight="1">
      <c r="A47" s="204">
        <v>20</v>
      </c>
      <c r="B47" s="982"/>
      <c r="C47" s="983"/>
      <c r="D47" s="983"/>
      <c r="E47" s="983"/>
      <c r="F47" s="983"/>
      <c r="G47" s="983"/>
      <c r="H47" s="983"/>
      <c r="I47" s="983"/>
      <c r="J47" s="983"/>
      <c r="K47" s="983"/>
      <c r="L47" s="983"/>
      <c r="M47" s="983"/>
      <c r="N47" s="983"/>
      <c r="O47" s="983"/>
      <c r="P47" s="984"/>
      <c r="Q47" s="989"/>
      <c r="R47" s="986"/>
      <c r="S47" s="986"/>
      <c r="T47" s="986"/>
      <c r="U47" s="986"/>
      <c r="V47" s="986"/>
      <c r="W47" s="986"/>
      <c r="X47" s="986"/>
      <c r="Y47" s="986"/>
      <c r="Z47" s="986"/>
      <c r="AA47" s="986"/>
      <c r="AB47" s="986"/>
      <c r="AC47" s="986"/>
      <c r="AD47" s="986"/>
      <c r="AE47" s="990"/>
      <c r="AF47" s="985"/>
      <c r="AG47" s="986"/>
      <c r="AH47" s="986"/>
      <c r="AI47" s="986"/>
      <c r="AJ47" s="987"/>
      <c r="AK47" s="920"/>
      <c r="AL47" s="911"/>
      <c r="AM47" s="911"/>
      <c r="AN47" s="911"/>
      <c r="AO47" s="911"/>
      <c r="AP47" s="911"/>
      <c r="AQ47" s="911"/>
      <c r="AR47" s="911"/>
      <c r="AS47" s="911"/>
      <c r="AT47" s="911"/>
      <c r="AU47" s="911"/>
      <c r="AV47" s="911"/>
      <c r="AW47" s="911"/>
      <c r="AX47" s="911"/>
      <c r="AY47" s="911"/>
      <c r="AZ47" s="988"/>
      <c r="BA47" s="988"/>
      <c r="BB47" s="988"/>
      <c r="BC47" s="988"/>
      <c r="BD47" s="988"/>
      <c r="BE47" s="980"/>
      <c r="BF47" s="980"/>
      <c r="BG47" s="980"/>
      <c r="BH47" s="980"/>
      <c r="BI47" s="981"/>
      <c r="BJ47" s="195"/>
      <c r="BK47" s="195"/>
      <c r="BL47" s="195"/>
      <c r="BM47" s="195"/>
      <c r="BN47" s="195"/>
      <c r="BO47" s="208"/>
      <c r="BP47" s="208"/>
      <c r="BQ47" s="205">
        <v>41</v>
      </c>
      <c r="BR47" s="206"/>
      <c r="BS47" s="953"/>
      <c r="BT47" s="954"/>
      <c r="BU47" s="954"/>
      <c r="BV47" s="954"/>
      <c r="BW47" s="954"/>
      <c r="BX47" s="954"/>
      <c r="BY47" s="954"/>
      <c r="BZ47" s="954"/>
      <c r="CA47" s="954"/>
      <c r="CB47" s="954"/>
      <c r="CC47" s="954"/>
      <c r="CD47" s="954"/>
      <c r="CE47" s="954"/>
      <c r="CF47" s="954"/>
      <c r="CG47" s="955"/>
      <c r="CH47" s="928"/>
      <c r="CI47" s="929"/>
      <c r="CJ47" s="929"/>
      <c r="CK47" s="929"/>
      <c r="CL47" s="930"/>
      <c r="CM47" s="928"/>
      <c r="CN47" s="929"/>
      <c r="CO47" s="929"/>
      <c r="CP47" s="929"/>
      <c r="CQ47" s="930"/>
      <c r="CR47" s="928"/>
      <c r="CS47" s="929"/>
      <c r="CT47" s="929"/>
      <c r="CU47" s="929"/>
      <c r="CV47" s="930"/>
      <c r="CW47" s="928"/>
      <c r="CX47" s="929"/>
      <c r="CY47" s="929"/>
      <c r="CZ47" s="929"/>
      <c r="DA47" s="930"/>
      <c r="DB47" s="928"/>
      <c r="DC47" s="929"/>
      <c r="DD47" s="929"/>
      <c r="DE47" s="929"/>
      <c r="DF47" s="930"/>
      <c r="DG47" s="928"/>
      <c r="DH47" s="929"/>
      <c r="DI47" s="929"/>
      <c r="DJ47" s="929"/>
      <c r="DK47" s="930"/>
      <c r="DL47" s="928"/>
      <c r="DM47" s="929"/>
      <c r="DN47" s="929"/>
      <c r="DO47" s="929"/>
      <c r="DP47" s="930"/>
      <c r="DQ47" s="928"/>
      <c r="DR47" s="929"/>
      <c r="DS47" s="929"/>
      <c r="DT47" s="929"/>
      <c r="DU47" s="930"/>
      <c r="DV47" s="931"/>
      <c r="DW47" s="932"/>
      <c r="DX47" s="932"/>
      <c r="DY47" s="932"/>
      <c r="DZ47" s="933"/>
      <c r="EA47" s="189"/>
    </row>
    <row r="48" spans="1:131" s="190" customFormat="1" ht="26.25" customHeight="1">
      <c r="A48" s="204">
        <v>21</v>
      </c>
      <c r="B48" s="982"/>
      <c r="C48" s="983"/>
      <c r="D48" s="983"/>
      <c r="E48" s="983"/>
      <c r="F48" s="983"/>
      <c r="G48" s="983"/>
      <c r="H48" s="983"/>
      <c r="I48" s="983"/>
      <c r="J48" s="983"/>
      <c r="K48" s="983"/>
      <c r="L48" s="983"/>
      <c r="M48" s="983"/>
      <c r="N48" s="983"/>
      <c r="O48" s="983"/>
      <c r="P48" s="984"/>
      <c r="Q48" s="989"/>
      <c r="R48" s="986"/>
      <c r="S48" s="986"/>
      <c r="T48" s="986"/>
      <c r="U48" s="986"/>
      <c r="V48" s="986"/>
      <c r="W48" s="986"/>
      <c r="X48" s="986"/>
      <c r="Y48" s="986"/>
      <c r="Z48" s="986"/>
      <c r="AA48" s="986"/>
      <c r="AB48" s="986"/>
      <c r="AC48" s="986"/>
      <c r="AD48" s="986"/>
      <c r="AE48" s="990"/>
      <c r="AF48" s="985"/>
      <c r="AG48" s="986"/>
      <c r="AH48" s="986"/>
      <c r="AI48" s="986"/>
      <c r="AJ48" s="987"/>
      <c r="AK48" s="920"/>
      <c r="AL48" s="911"/>
      <c r="AM48" s="911"/>
      <c r="AN48" s="911"/>
      <c r="AO48" s="911"/>
      <c r="AP48" s="911"/>
      <c r="AQ48" s="911"/>
      <c r="AR48" s="911"/>
      <c r="AS48" s="911"/>
      <c r="AT48" s="911"/>
      <c r="AU48" s="911"/>
      <c r="AV48" s="911"/>
      <c r="AW48" s="911"/>
      <c r="AX48" s="911"/>
      <c r="AY48" s="911"/>
      <c r="AZ48" s="988"/>
      <c r="BA48" s="988"/>
      <c r="BB48" s="988"/>
      <c r="BC48" s="988"/>
      <c r="BD48" s="988"/>
      <c r="BE48" s="980"/>
      <c r="BF48" s="980"/>
      <c r="BG48" s="980"/>
      <c r="BH48" s="980"/>
      <c r="BI48" s="981"/>
      <c r="BJ48" s="195"/>
      <c r="BK48" s="195"/>
      <c r="BL48" s="195"/>
      <c r="BM48" s="195"/>
      <c r="BN48" s="195"/>
      <c r="BO48" s="208"/>
      <c r="BP48" s="208"/>
      <c r="BQ48" s="205">
        <v>42</v>
      </c>
      <c r="BR48" s="206"/>
      <c r="BS48" s="953"/>
      <c r="BT48" s="954"/>
      <c r="BU48" s="954"/>
      <c r="BV48" s="954"/>
      <c r="BW48" s="954"/>
      <c r="BX48" s="954"/>
      <c r="BY48" s="954"/>
      <c r="BZ48" s="954"/>
      <c r="CA48" s="954"/>
      <c r="CB48" s="954"/>
      <c r="CC48" s="954"/>
      <c r="CD48" s="954"/>
      <c r="CE48" s="954"/>
      <c r="CF48" s="954"/>
      <c r="CG48" s="955"/>
      <c r="CH48" s="928"/>
      <c r="CI48" s="929"/>
      <c r="CJ48" s="929"/>
      <c r="CK48" s="929"/>
      <c r="CL48" s="930"/>
      <c r="CM48" s="928"/>
      <c r="CN48" s="929"/>
      <c r="CO48" s="929"/>
      <c r="CP48" s="929"/>
      <c r="CQ48" s="930"/>
      <c r="CR48" s="928"/>
      <c r="CS48" s="929"/>
      <c r="CT48" s="929"/>
      <c r="CU48" s="929"/>
      <c r="CV48" s="930"/>
      <c r="CW48" s="928"/>
      <c r="CX48" s="929"/>
      <c r="CY48" s="929"/>
      <c r="CZ48" s="929"/>
      <c r="DA48" s="930"/>
      <c r="DB48" s="928"/>
      <c r="DC48" s="929"/>
      <c r="DD48" s="929"/>
      <c r="DE48" s="929"/>
      <c r="DF48" s="930"/>
      <c r="DG48" s="928"/>
      <c r="DH48" s="929"/>
      <c r="DI48" s="929"/>
      <c r="DJ48" s="929"/>
      <c r="DK48" s="930"/>
      <c r="DL48" s="928"/>
      <c r="DM48" s="929"/>
      <c r="DN48" s="929"/>
      <c r="DO48" s="929"/>
      <c r="DP48" s="930"/>
      <c r="DQ48" s="928"/>
      <c r="DR48" s="929"/>
      <c r="DS48" s="929"/>
      <c r="DT48" s="929"/>
      <c r="DU48" s="930"/>
      <c r="DV48" s="931"/>
      <c r="DW48" s="932"/>
      <c r="DX48" s="932"/>
      <c r="DY48" s="932"/>
      <c r="DZ48" s="933"/>
      <c r="EA48" s="189"/>
    </row>
    <row r="49" spans="1:131" s="190" customFormat="1" ht="26.25" customHeight="1">
      <c r="A49" s="204">
        <v>22</v>
      </c>
      <c r="B49" s="982"/>
      <c r="C49" s="983"/>
      <c r="D49" s="983"/>
      <c r="E49" s="983"/>
      <c r="F49" s="983"/>
      <c r="G49" s="983"/>
      <c r="H49" s="983"/>
      <c r="I49" s="983"/>
      <c r="J49" s="983"/>
      <c r="K49" s="983"/>
      <c r="L49" s="983"/>
      <c r="M49" s="983"/>
      <c r="N49" s="983"/>
      <c r="O49" s="983"/>
      <c r="P49" s="984"/>
      <c r="Q49" s="989"/>
      <c r="R49" s="986"/>
      <c r="S49" s="986"/>
      <c r="T49" s="986"/>
      <c r="U49" s="986"/>
      <c r="V49" s="986"/>
      <c r="W49" s="986"/>
      <c r="X49" s="986"/>
      <c r="Y49" s="986"/>
      <c r="Z49" s="986"/>
      <c r="AA49" s="986"/>
      <c r="AB49" s="986"/>
      <c r="AC49" s="986"/>
      <c r="AD49" s="986"/>
      <c r="AE49" s="990"/>
      <c r="AF49" s="985"/>
      <c r="AG49" s="986"/>
      <c r="AH49" s="986"/>
      <c r="AI49" s="986"/>
      <c r="AJ49" s="987"/>
      <c r="AK49" s="920"/>
      <c r="AL49" s="911"/>
      <c r="AM49" s="911"/>
      <c r="AN49" s="911"/>
      <c r="AO49" s="911"/>
      <c r="AP49" s="911"/>
      <c r="AQ49" s="911"/>
      <c r="AR49" s="911"/>
      <c r="AS49" s="911"/>
      <c r="AT49" s="911"/>
      <c r="AU49" s="911"/>
      <c r="AV49" s="911"/>
      <c r="AW49" s="911"/>
      <c r="AX49" s="911"/>
      <c r="AY49" s="911"/>
      <c r="AZ49" s="988"/>
      <c r="BA49" s="988"/>
      <c r="BB49" s="988"/>
      <c r="BC49" s="988"/>
      <c r="BD49" s="988"/>
      <c r="BE49" s="980"/>
      <c r="BF49" s="980"/>
      <c r="BG49" s="980"/>
      <c r="BH49" s="980"/>
      <c r="BI49" s="981"/>
      <c r="BJ49" s="195"/>
      <c r="BK49" s="195"/>
      <c r="BL49" s="195"/>
      <c r="BM49" s="195"/>
      <c r="BN49" s="195"/>
      <c r="BO49" s="208"/>
      <c r="BP49" s="208"/>
      <c r="BQ49" s="205">
        <v>43</v>
      </c>
      <c r="BR49" s="206"/>
      <c r="BS49" s="953"/>
      <c r="BT49" s="954"/>
      <c r="BU49" s="954"/>
      <c r="BV49" s="954"/>
      <c r="BW49" s="954"/>
      <c r="BX49" s="954"/>
      <c r="BY49" s="954"/>
      <c r="BZ49" s="954"/>
      <c r="CA49" s="954"/>
      <c r="CB49" s="954"/>
      <c r="CC49" s="954"/>
      <c r="CD49" s="954"/>
      <c r="CE49" s="954"/>
      <c r="CF49" s="954"/>
      <c r="CG49" s="955"/>
      <c r="CH49" s="928"/>
      <c r="CI49" s="929"/>
      <c r="CJ49" s="929"/>
      <c r="CK49" s="929"/>
      <c r="CL49" s="930"/>
      <c r="CM49" s="928"/>
      <c r="CN49" s="929"/>
      <c r="CO49" s="929"/>
      <c r="CP49" s="929"/>
      <c r="CQ49" s="930"/>
      <c r="CR49" s="928"/>
      <c r="CS49" s="929"/>
      <c r="CT49" s="929"/>
      <c r="CU49" s="929"/>
      <c r="CV49" s="930"/>
      <c r="CW49" s="928"/>
      <c r="CX49" s="929"/>
      <c r="CY49" s="929"/>
      <c r="CZ49" s="929"/>
      <c r="DA49" s="930"/>
      <c r="DB49" s="928"/>
      <c r="DC49" s="929"/>
      <c r="DD49" s="929"/>
      <c r="DE49" s="929"/>
      <c r="DF49" s="930"/>
      <c r="DG49" s="928"/>
      <c r="DH49" s="929"/>
      <c r="DI49" s="929"/>
      <c r="DJ49" s="929"/>
      <c r="DK49" s="930"/>
      <c r="DL49" s="928"/>
      <c r="DM49" s="929"/>
      <c r="DN49" s="929"/>
      <c r="DO49" s="929"/>
      <c r="DP49" s="930"/>
      <c r="DQ49" s="928"/>
      <c r="DR49" s="929"/>
      <c r="DS49" s="929"/>
      <c r="DT49" s="929"/>
      <c r="DU49" s="930"/>
      <c r="DV49" s="931"/>
      <c r="DW49" s="932"/>
      <c r="DX49" s="932"/>
      <c r="DY49" s="932"/>
      <c r="DZ49" s="933"/>
      <c r="EA49" s="189"/>
    </row>
    <row r="50" spans="1:131" s="190" customFormat="1" ht="26.25" customHeight="1">
      <c r="A50" s="204">
        <v>23</v>
      </c>
      <c r="B50" s="982"/>
      <c r="C50" s="983"/>
      <c r="D50" s="983"/>
      <c r="E50" s="983"/>
      <c r="F50" s="983"/>
      <c r="G50" s="983"/>
      <c r="H50" s="983"/>
      <c r="I50" s="983"/>
      <c r="J50" s="983"/>
      <c r="K50" s="983"/>
      <c r="L50" s="983"/>
      <c r="M50" s="983"/>
      <c r="N50" s="983"/>
      <c r="O50" s="983"/>
      <c r="P50" s="984"/>
      <c r="Q50" s="978"/>
      <c r="R50" s="959"/>
      <c r="S50" s="959"/>
      <c r="T50" s="959"/>
      <c r="U50" s="959"/>
      <c r="V50" s="959"/>
      <c r="W50" s="959"/>
      <c r="X50" s="959"/>
      <c r="Y50" s="959"/>
      <c r="Z50" s="959"/>
      <c r="AA50" s="959"/>
      <c r="AB50" s="959"/>
      <c r="AC50" s="959"/>
      <c r="AD50" s="959"/>
      <c r="AE50" s="979"/>
      <c r="AF50" s="985"/>
      <c r="AG50" s="986"/>
      <c r="AH50" s="986"/>
      <c r="AI50" s="986"/>
      <c r="AJ50" s="987"/>
      <c r="AK50" s="961"/>
      <c r="AL50" s="959"/>
      <c r="AM50" s="959"/>
      <c r="AN50" s="959"/>
      <c r="AO50" s="959"/>
      <c r="AP50" s="959"/>
      <c r="AQ50" s="959"/>
      <c r="AR50" s="959"/>
      <c r="AS50" s="959"/>
      <c r="AT50" s="959"/>
      <c r="AU50" s="959"/>
      <c r="AV50" s="959"/>
      <c r="AW50" s="959"/>
      <c r="AX50" s="959"/>
      <c r="AY50" s="959"/>
      <c r="AZ50" s="962"/>
      <c r="BA50" s="962"/>
      <c r="BB50" s="962"/>
      <c r="BC50" s="962"/>
      <c r="BD50" s="962"/>
      <c r="BE50" s="980"/>
      <c r="BF50" s="980"/>
      <c r="BG50" s="980"/>
      <c r="BH50" s="980"/>
      <c r="BI50" s="981"/>
      <c r="BJ50" s="195"/>
      <c r="BK50" s="195"/>
      <c r="BL50" s="195"/>
      <c r="BM50" s="195"/>
      <c r="BN50" s="195"/>
      <c r="BO50" s="208"/>
      <c r="BP50" s="208"/>
      <c r="BQ50" s="205">
        <v>44</v>
      </c>
      <c r="BR50" s="206"/>
      <c r="BS50" s="953"/>
      <c r="BT50" s="954"/>
      <c r="BU50" s="954"/>
      <c r="BV50" s="954"/>
      <c r="BW50" s="954"/>
      <c r="BX50" s="954"/>
      <c r="BY50" s="954"/>
      <c r="BZ50" s="954"/>
      <c r="CA50" s="954"/>
      <c r="CB50" s="954"/>
      <c r="CC50" s="954"/>
      <c r="CD50" s="954"/>
      <c r="CE50" s="954"/>
      <c r="CF50" s="954"/>
      <c r="CG50" s="955"/>
      <c r="CH50" s="928"/>
      <c r="CI50" s="929"/>
      <c r="CJ50" s="929"/>
      <c r="CK50" s="929"/>
      <c r="CL50" s="930"/>
      <c r="CM50" s="928"/>
      <c r="CN50" s="929"/>
      <c r="CO50" s="929"/>
      <c r="CP50" s="929"/>
      <c r="CQ50" s="930"/>
      <c r="CR50" s="928"/>
      <c r="CS50" s="929"/>
      <c r="CT50" s="929"/>
      <c r="CU50" s="929"/>
      <c r="CV50" s="930"/>
      <c r="CW50" s="928"/>
      <c r="CX50" s="929"/>
      <c r="CY50" s="929"/>
      <c r="CZ50" s="929"/>
      <c r="DA50" s="930"/>
      <c r="DB50" s="928"/>
      <c r="DC50" s="929"/>
      <c r="DD50" s="929"/>
      <c r="DE50" s="929"/>
      <c r="DF50" s="930"/>
      <c r="DG50" s="928"/>
      <c r="DH50" s="929"/>
      <c r="DI50" s="929"/>
      <c r="DJ50" s="929"/>
      <c r="DK50" s="930"/>
      <c r="DL50" s="928"/>
      <c r="DM50" s="929"/>
      <c r="DN50" s="929"/>
      <c r="DO50" s="929"/>
      <c r="DP50" s="930"/>
      <c r="DQ50" s="928"/>
      <c r="DR50" s="929"/>
      <c r="DS50" s="929"/>
      <c r="DT50" s="929"/>
      <c r="DU50" s="930"/>
      <c r="DV50" s="931"/>
      <c r="DW50" s="932"/>
      <c r="DX50" s="932"/>
      <c r="DY50" s="932"/>
      <c r="DZ50" s="933"/>
      <c r="EA50" s="189"/>
    </row>
    <row r="51" spans="1:131" s="190" customFormat="1" ht="26.25" customHeight="1">
      <c r="A51" s="204">
        <v>24</v>
      </c>
      <c r="B51" s="982"/>
      <c r="C51" s="983"/>
      <c r="D51" s="983"/>
      <c r="E51" s="983"/>
      <c r="F51" s="983"/>
      <c r="G51" s="983"/>
      <c r="H51" s="983"/>
      <c r="I51" s="983"/>
      <c r="J51" s="983"/>
      <c r="K51" s="983"/>
      <c r="L51" s="983"/>
      <c r="M51" s="983"/>
      <c r="N51" s="983"/>
      <c r="O51" s="983"/>
      <c r="P51" s="984"/>
      <c r="Q51" s="978"/>
      <c r="R51" s="959"/>
      <c r="S51" s="959"/>
      <c r="T51" s="959"/>
      <c r="U51" s="959"/>
      <c r="V51" s="959"/>
      <c r="W51" s="959"/>
      <c r="X51" s="959"/>
      <c r="Y51" s="959"/>
      <c r="Z51" s="959"/>
      <c r="AA51" s="959"/>
      <c r="AB51" s="959"/>
      <c r="AC51" s="959"/>
      <c r="AD51" s="959"/>
      <c r="AE51" s="979"/>
      <c r="AF51" s="985"/>
      <c r="AG51" s="986"/>
      <c r="AH51" s="986"/>
      <c r="AI51" s="986"/>
      <c r="AJ51" s="987"/>
      <c r="AK51" s="961"/>
      <c r="AL51" s="959"/>
      <c r="AM51" s="959"/>
      <c r="AN51" s="959"/>
      <c r="AO51" s="959"/>
      <c r="AP51" s="959"/>
      <c r="AQ51" s="959"/>
      <c r="AR51" s="959"/>
      <c r="AS51" s="959"/>
      <c r="AT51" s="959"/>
      <c r="AU51" s="959"/>
      <c r="AV51" s="959"/>
      <c r="AW51" s="959"/>
      <c r="AX51" s="959"/>
      <c r="AY51" s="959"/>
      <c r="AZ51" s="962"/>
      <c r="BA51" s="962"/>
      <c r="BB51" s="962"/>
      <c r="BC51" s="962"/>
      <c r="BD51" s="962"/>
      <c r="BE51" s="980"/>
      <c r="BF51" s="980"/>
      <c r="BG51" s="980"/>
      <c r="BH51" s="980"/>
      <c r="BI51" s="981"/>
      <c r="BJ51" s="195"/>
      <c r="BK51" s="195"/>
      <c r="BL51" s="195"/>
      <c r="BM51" s="195"/>
      <c r="BN51" s="195"/>
      <c r="BO51" s="208"/>
      <c r="BP51" s="208"/>
      <c r="BQ51" s="205">
        <v>45</v>
      </c>
      <c r="BR51" s="206"/>
      <c r="BS51" s="953"/>
      <c r="BT51" s="954"/>
      <c r="BU51" s="954"/>
      <c r="BV51" s="954"/>
      <c r="BW51" s="954"/>
      <c r="BX51" s="954"/>
      <c r="BY51" s="954"/>
      <c r="BZ51" s="954"/>
      <c r="CA51" s="954"/>
      <c r="CB51" s="954"/>
      <c r="CC51" s="954"/>
      <c r="CD51" s="954"/>
      <c r="CE51" s="954"/>
      <c r="CF51" s="954"/>
      <c r="CG51" s="955"/>
      <c r="CH51" s="928"/>
      <c r="CI51" s="929"/>
      <c r="CJ51" s="929"/>
      <c r="CK51" s="929"/>
      <c r="CL51" s="930"/>
      <c r="CM51" s="928"/>
      <c r="CN51" s="929"/>
      <c r="CO51" s="929"/>
      <c r="CP51" s="929"/>
      <c r="CQ51" s="930"/>
      <c r="CR51" s="928"/>
      <c r="CS51" s="929"/>
      <c r="CT51" s="929"/>
      <c r="CU51" s="929"/>
      <c r="CV51" s="930"/>
      <c r="CW51" s="928"/>
      <c r="CX51" s="929"/>
      <c r="CY51" s="929"/>
      <c r="CZ51" s="929"/>
      <c r="DA51" s="930"/>
      <c r="DB51" s="928"/>
      <c r="DC51" s="929"/>
      <c r="DD51" s="929"/>
      <c r="DE51" s="929"/>
      <c r="DF51" s="930"/>
      <c r="DG51" s="928"/>
      <c r="DH51" s="929"/>
      <c r="DI51" s="929"/>
      <c r="DJ51" s="929"/>
      <c r="DK51" s="930"/>
      <c r="DL51" s="928"/>
      <c r="DM51" s="929"/>
      <c r="DN51" s="929"/>
      <c r="DO51" s="929"/>
      <c r="DP51" s="930"/>
      <c r="DQ51" s="928"/>
      <c r="DR51" s="929"/>
      <c r="DS51" s="929"/>
      <c r="DT51" s="929"/>
      <c r="DU51" s="930"/>
      <c r="DV51" s="931"/>
      <c r="DW51" s="932"/>
      <c r="DX51" s="932"/>
      <c r="DY51" s="932"/>
      <c r="DZ51" s="933"/>
      <c r="EA51" s="189"/>
    </row>
    <row r="52" spans="1:131" s="190" customFormat="1" ht="26.25" customHeight="1">
      <c r="A52" s="204">
        <v>25</v>
      </c>
      <c r="B52" s="982"/>
      <c r="C52" s="983"/>
      <c r="D52" s="983"/>
      <c r="E52" s="983"/>
      <c r="F52" s="983"/>
      <c r="G52" s="983"/>
      <c r="H52" s="983"/>
      <c r="I52" s="983"/>
      <c r="J52" s="983"/>
      <c r="K52" s="983"/>
      <c r="L52" s="983"/>
      <c r="M52" s="983"/>
      <c r="N52" s="983"/>
      <c r="O52" s="983"/>
      <c r="P52" s="984"/>
      <c r="Q52" s="978"/>
      <c r="R52" s="959"/>
      <c r="S52" s="959"/>
      <c r="T52" s="959"/>
      <c r="U52" s="959"/>
      <c r="V52" s="959"/>
      <c r="W52" s="959"/>
      <c r="X52" s="959"/>
      <c r="Y52" s="959"/>
      <c r="Z52" s="959"/>
      <c r="AA52" s="959"/>
      <c r="AB52" s="959"/>
      <c r="AC52" s="959"/>
      <c r="AD52" s="959"/>
      <c r="AE52" s="979"/>
      <c r="AF52" s="985"/>
      <c r="AG52" s="986"/>
      <c r="AH52" s="986"/>
      <c r="AI52" s="986"/>
      <c r="AJ52" s="987"/>
      <c r="AK52" s="961"/>
      <c r="AL52" s="959"/>
      <c r="AM52" s="959"/>
      <c r="AN52" s="959"/>
      <c r="AO52" s="959"/>
      <c r="AP52" s="959"/>
      <c r="AQ52" s="959"/>
      <c r="AR52" s="959"/>
      <c r="AS52" s="959"/>
      <c r="AT52" s="959"/>
      <c r="AU52" s="959"/>
      <c r="AV52" s="959"/>
      <c r="AW52" s="959"/>
      <c r="AX52" s="959"/>
      <c r="AY52" s="959"/>
      <c r="AZ52" s="962"/>
      <c r="BA52" s="962"/>
      <c r="BB52" s="962"/>
      <c r="BC52" s="962"/>
      <c r="BD52" s="962"/>
      <c r="BE52" s="980"/>
      <c r="BF52" s="980"/>
      <c r="BG52" s="980"/>
      <c r="BH52" s="980"/>
      <c r="BI52" s="981"/>
      <c r="BJ52" s="195"/>
      <c r="BK52" s="195"/>
      <c r="BL52" s="195"/>
      <c r="BM52" s="195"/>
      <c r="BN52" s="195"/>
      <c r="BO52" s="208"/>
      <c r="BP52" s="208"/>
      <c r="BQ52" s="205">
        <v>46</v>
      </c>
      <c r="BR52" s="206"/>
      <c r="BS52" s="953"/>
      <c r="BT52" s="954"/>
      <c r="BU52" s="954"/>
      <c r="BV52" s="954"/>
      <c r="BW52" s="954"/>
      <c r="BX52" s="954"/>
      <c r="BY52" s="954"/>
      <c r="BZ52" s="954"/>
      <c r="CA52" s="954"/>
      <c r="CB52" s="954"/>
      <c r="CC52" s="954"/>
      <c r="CD52" s="954"/>
      <c r="CE52" s="954"/>
      <c r="CF52" s="954"/>
      <c r="CG52" s="955"/>
      <c r="CH52" s="928"/>
      <c r="CI52" s="929"/>
      <c r="CJ52" s="929"/>
      <c r="CK52" s="929"/>
      <c r="CL52" s="930"/>
      <c r="CM52" s="928"/>
      <c r="CN52" s="929"/>
      <c r="CO52" s="929"/>
      <c r="CP52" s="929"/>
      <c r="CQ52" s="930"/>
      <c r="CR52" s="928"/>
      <c r="CS52" s="929"/>
      <c r="CT52" s="929"/>
      <c r="CU52" s="929"/>
      <c r="CV52" s="930"/>
      <c r="CW52" s="928"/>
      <c r="CX52" s="929"/>
      <c r="CY52" s="929"/>
      <c r="CZ52" s="929"/>
      <c r="DA52" s="930"/>
      <c r="DB52" s="928"/>
      <c r="DC52" s="929"/>
      <c r="DD52" s="929"/>
      <c r="DE52" s="929"/>
      <c r="DF52" s="930"/>
      <c r="DG52" s="928"/>
      <c r="DH52" s="929"/>
      <c r="DI52" s="929"/>
      <c r="DJ52" s="929"/>
      <c r="DK52" s="930"/>
      <c r="DL52" s="928"/>
      <c r="DM52" s="929"/>
      <c r="DN52" s="929"/>
      <c r="DO52" s="929"/>
      <c r="DP52" s="930"/>
      <c r="DQ52" s="928"/>
      <c r="DR52" s="929"/>
      <c r="DS52" s="929"/>
      <c r="DT52" s="929"/>
      <c r="DU52" s="930"/>
      <c r="DV52" s="931"/>
      <c r="DW52" s="932"/>
      <c r="DX52" s="932"/>
      <c r="DY52" s="932"/>
      <c r="DZ52" s="933"/>
      <c r="EA52" s="189"/>
    </row>
    <row r="53" spans="1:131" s="190" customFormat="1" ht="26.25" customHeight="1">
      <c r="A53" s="204">
        <v>26</v>
      </c>
      <c r="B53" s="982"/>
      <c r="C53" s="983"/>
      <c r="D53" s="983"/>
      <c r="E53" s="983"/>
      <c r="F53" s="983"/>
      <c r="G53" s="983"/>
      <c r="H53" s="983"/>
      <c r="I53" s="983"/>
      <c r="J53" s="983"/>
      <c r="K53" s="983"/>
      <c r="L53" s="983"/>
      <c r="M53" s="983"/>
      <c r="N53" s="983"/>
      <c r="O53" s="983"/>
      <c r="P53" s="984"/>
      <c r="Q53" s="978"/>
      <c r="R53" s="959"/>
      <c r="S53" s="959"/>
      <c r="T53" s="959"/>
      <c r="U53" s="959"/>
      <c r="V53" s="959"/>
      <c r="W53" s="959"/>
      <c r="X53" s="959"/>
      <c r="Y53" s="959"/>
      <c r="Z53" s="959"/>
      <c r="AA53" s="959"/>
      <c r="AB53" s="959"/>
      <c r="AC53" s="959"/>
      <c r="AD53" s="959"/>
      <c r="AE53" s="979"/>
      <c r="AF53" s="985"/>
      <c r="AG53" s="986"/>
      <c r="AH53" s="986"/>
      <c r="AI53" s="986"/>
      <c r="AJ53" s="987"/>
      <c r="AK53" s="961"/>
      <c r="AL53" s="959"/>
      <c r="AM53" s="959"/>
      <c r="AN53" s="959"/>
      <c r="AO53" s="959"/>
      <c r="AP53" s="959"/>
      <c r="AQ53" s="959"/>
      <c r="AR53" s="959"/>
      <c r="AS53" s="959"/>
      <c r="AT53" s="959"/>
      <c r="AU53" s="959"/>
      <c r="AV53" s="959"/>
      <c r="AW53" s="959"/>
      <c r="AX53" s="959"/>
      <c r="AY53" s="959"/>
      <c r="AZ53" s="962"/>
      <c r="BA53" s="962"/>
      <c r="BB53" s="962"/>
      <c r="BC53" s="962"/>
      <c r="BD53" s="962"/>
      <c r="BE53" s="980"/>
      <c r="BF53" s="980"/>
      <c r="BG53" s="980"/>
      <c r="BH53" s="980"/>
      <c r="BI53" s="981"/>
      <c r="BJ53" s="195"/>
      <c r="BK53" s="195"/>
      <c r="BL53" s="195"/>
      <c r="BM53" s="195"/>
      <c r="BN53" s="195"/>
      <c r="BO53" s="208"/>
      <c r="BP53" s="208"/>
      <c r="BQ53" s="205">
        <v>47</v>
      </c>
      <c r="BR53" s="206"/>
      <c r="BS53" s="953"/>
      <c r="BT53" s="954"/>
      <c r="BU53" s="954"/>
      <c r="BV53" s="954"/>
      <c r="BW53" s="954"/>
      <c r="BX53" s="954"/>
      <c r="BY53" s="954"/>
      <c r="BZ53" s="954"/>
      <c r="CA53" s="954"/>
      <c r="CB53" s="954"/>
      <c r="CC53" s="954"/>
      <c r="CD53" s="954"/>
      <c r="CE53" s="954"/>
      <c r="CF53" s="954"/>
      <c r="CG53" s="955"/>
      <c r="CH53" s="928"/>
      <c r="CI53" s="929"/>
      <c r="CJ53" s="929"/>
      <c r="CK53" s="929"/>
      <c r="CL53" s="930"/>
      <c r="CM53" s="928"/>
      <c r="CN53" s="929"/>
      <c r="CO53" s="929"/>
      <c r="CP53" s="929"/>
      <c r="CQ53" s="930"/>
      <c r="CR53" s="928"/>
      <c r="CS53" s="929"/>
      <c r="CT53" s="929"/>
      <c r="CU53" s="929"/>
      <c r="CV53" s="930"/>
      <c r="CW53" s="928"/>
      <c r="CX53" s="929"/>
      <c r="CY53" s="929"/>
      <c r="CZ53" s="929"/>
      <c r="DA53" s="930"/>
      <c r="DB53" s="928"/>
      <c r="DC53" s="929"/>
      <c r="DD53" s="929"/>
      <c r="DE53" s="929"/>
      <c r="DF53" s="930"/>
      <c r="DG53" s="928"/>
      <c r="DH53" s="929"/>
      <c r="DI53" s="929"/>
      <c r="DJ53" s="929"/>
      <c r="DK53" s="930"/>
      <c r="DL53" s="928"/>
      <c r="DM53" s="929"/>
      <c r="DN53" s="929"/>
      <c r="DO53" s="929"/>
      <c r="DP53" s="930"/>
      <c r="DQ53" s="928"/>
      <c r="DR53" s="929"/>
      <c r="DS53" s="929"/>
      <c r="DT53" s="929"/>
      <c r="DU53" s="930"/>
      <c r="DV53" s="931"/>
      <c r="DW53" s="932"/>
      <c r="DX53" s="932"/>
      <c r="DY53" s="932"/>
      <c r="DZ53" s="933"/>
      <c r="EA53" s="189"/>
    </row>
    <row r="54" spans="1:131" s="190" customFormat="1" ht="26.25" customHeight="1">
      <c r="A54" s="204">
        <v>27</v>
      </c>
      <c r="B54" s="982"/>
      <c r="C54" s="983"/>
      <c r="D54" s="983"/>
      <c r="E54" s="983"/>
      <c r="F54" s="983"/>
      <c r="G54" s="983"/>
      <c r="H54" s="983"/>
      <c r="I54" s="983"/>
      <c r="J54" s="983"/>
      <c r="K54" s="983"/>
      <c r="L54" s="983"/>
      <c r="M54" s="983"/>
      <c r="N54" s="983"/>
      <c r="O54" s="983"/>
      <c r="P54" s="984"/>
      <c r="Q54" s="978"/>
      <c r="R54" s="959"/>
      <c r="S54" s="959"/>
      <c r="T54" s="959"/>
      <c r="U54" s="959"/>
      <c r="V54" s="959"/>
      <c r="W54" s="959"/>
      <c r="X54" s="959"/>
      <c r="Y54" s="959"/>
      <c r="Z54" s="959"/>
      <c r="AA54" s="959"/>
      <c r="AB54" s="959"/>
      <c r="AC54" s="959"/>
      <c r="AD54" s="959"/>
      <c r="AE54" s="979"/>
      <c r="AF54" s="985"/>
      <c r="AG54" s="986"/>
      <c r="AH54" s="986"/>
      <c r="AI54" s="986"/>
      <c r="AJ54" s="987"/>
      <c r="AK54" s="961"/>
      <c r="AL54" s="959"/>
      <c r="AM54" s="959"/>
      <c r="AN54" s="959"/>
      <c r="AO54" s="959"/>
      <c r="AP54" s="959"/>
      <c r="AQ54" s="959"/>
      <c r="AR54" s="959"/>
      <c r="AS54" s="959"/>
      <c r="AT54" s="959"/>
      <c r="AU54" s="959"/>
      <c r="AV54" s="959"/>
      <c r="AW54" s="959"/>
      <c r="AX54" s="959"/>
      <c r="AY54" s="959"/>
      <c r="AZ54" s="962"/>
      <c r="BA54" s="962"/>
      <c r="BB54" s="962"/>
      <c r="BC54" s="962"/>
      <c r="BD54" s="962"/>
      <c r="BE54" s="980"/>
      <c r="BF54" s="980"/>
      <c r="BG54" s="980"/>
      <c r="BH54" s="980"/>
      <c r="BI54" s="981"/>
      <c r="BJ54" s="195"/>
      <c r="BK54" s="195"/>
      <c r="BL54" s="195"/>
      <c r="BM54" s="195"/>
      <c r="BN54" s="195"/>
      <c r="BO54" s="208"/>
      <c r="BP54" s="208"/>
      <c r="BQ54" s="205">
        <v>48</v>
      </c>
      <c r="BR54" s="206"/>
      <c r="BS54" s="953"/>
      <c r="BT54" s="954"/>
      <c r="BU54" s="954"/>
      <c r="BV54" s="954"/>
      <c r="BW54" s="954"/>
      <c r="BX54" s="954"/>
      <c r="BY54" s="954"/>
      <c r="BZ54" s="954"/>
      <c r="CA54" s="954"/>
      <c r="CB54" s="954"/>
      <c r="CC54" s="954"/>
      <c r="CD54" s="954"/>
      <c r="CE54" s="954"/>
      <c r="CF54" s="954"/>
      <c r="CG54" s="955"/>
      <c r="CH54" s="928"/>
      <c r="CI54" s="929"/>
      <c r="CJ54" s="929"/>
      <c r="CK54" s="929"/>
      <c r="CL54" s="930"/>
      <c r="CM54" s="928"/>
      <c r="CN54" s="929"/>
      <c r="CO54" s="929"/>
      <c r="CP54" s="929"/>
      <c r="CQ54" s="930"/>
      <c r="CR54" s="928"/>
      <c r="CS54" s="929"/>
      <c r="CT54" s="929"/>
      <c r="CU54" s="929"/>
      <c r="CV54" s="930"/>
      <c r="CW54" s="928"/>
      <c r="CX54" s="929"/>
      <c r="CY54" s="929"/>
      <c r="CZ54" s="929"/>
      <c r="DA54" s="930"/>
      <c r="DB54" s="928"/>
      <c r="DC54" s="929"/>
      <c r="DD54" s="929"/>
      <c r="DE54" s="929"/>
      <c r="DF54" s="930"/>
      <c r="DG54" s="928"/>
      <c r="DH54" s="929"/>
      <c r="DI54" s="929"/>
      <c r="DJ54" s="929"/>
      <c r="DK54" s="930"/>
      <c r="DL54" s="928"/>
      <c r="DM54" s="929"/>
      <c r="DN54" s="929"/>
      <c r="DO54" s="929"/>
      <c r="DP54" s="930"/>
      <c r="DQ54" s="928"/>
      <c r="DR54" s="929"/>
      <c r="DS54" s="929"/>
      <c r="DT54" s="929"/>
      <c r="DU54" s="930"/>
      <c r="DV54" s="931"/>
      <c r="DW54" s="932"/>
      <c r="DX54" s="932"/>
      <c r="DY54" s="932"/>
      <c r="DZ54" s="933"/>
      <c r="EA54" s="189"/>
    </row>
    <row r="55" spans="1:131" s="190" customFormat="1" ht="26.25" customHeight="1">
      <c r="A55" s="204">
        <v>28</v>
      </c>
      <c r="B55" s="982"/>
      <c r="C55" s="983"/>
      <c r="D55" s="983"/>
      <c r="E55" s="983"/>
      <c r="F55" s="983"/>
      <c r="G55" s="983"/>
      <c r="H55" s="983"/>
      <c r="I55" s="983"/>
      <c r="J55" s="983"/>
      <c r="K55" s="983"/>
      <c r="L55" s="983"/>
      <c r="M55" s="983"/>
      <c r="N55" s="983"/>
      <c r="O55" s="983"/>
      <c r="P55" s="984"/>
      <c r="Q55" s="978"/>
      <c r="R55" s="959"/>
      <c r="S55" s="959"/>
      <c r="T55" s="959"/>
      <c r="U55" s="959"/>
      <c r="V55" s="959"/>
      <c r="W55" s="959"/>
      <c r="X55" s="959"/>
      <c r="Y55" s="959"/>
      <c r="Z55" s="959"/>
      <c r="AA55" s="959"/>
      <c r="AB55" s="959"/>
      <c r="AC55" s="959"/>
      <c r="AD55" s="959"/>
      <c r="AE55" s="979"/>
      <c r="AF55" s="985"/>
      <c r="AG55" s="986"/>
      <c r="AH55" s="986"/>
      <c r="AI55" s="986"/>
      <c r="AJ55" s="987"/>
      <c r="AK55" s="961"/>
      <c r="AL55" s="959"/>
      <c r="AM55" s="959"/>
      <c r="AN55" s="959"/>
      <c r="AO55" s="959"/>
      <c r="AP55" s="959"/>
      <c r="AQ55" s="959"/>
      <c r="AR55" s="959"/>
      <c r="AS55" s="959"/>
      <c r="AT55" s="959"/>
      <c r="AU55" s="959"/>
      <c r="AV55" s="959"/>
      <c r="AW55" s="959"/>
      <c r="AX55" s="959"/>
      <c r="AY55" s="959"/>
      <c r="AZ55" s="962"/>
      <c r="BA55" s="962"/>
      <c r="BB55" s="962"/>
      <c r="BC55" s="962"/>
      <c r="BD55" s="962"/>
      <c r="BE55" s="980"/>
      <c r="BF55" s="980"/>
      <c r="BG55" s="980"/>
      <c r="BH55" s="980"/>
      <c r="BI55" s="981"/>
      <c r="BJ55" s="195"/>
      <c r="BK55" s="195"/>
      <c r="BL55" s="195"/>
      <c r="BM55" s="195"/>
      <c r="BN55" s="195"/>
      <c r="BO55" s="208"/>
      <c r="BP55" s="208"/>
      <c r="BQ55" s="205">
        <v>49</v>
      </c>
      <c r="BR55" s="206"/>
      <c r="BS55" s="953"/>
      <c r="BT55" s="954"/>
      <c r="BU55" s="954"/>
      <c r="BV55" s="954"/>
      <c r="BW55" s="954"/>
      <c r="BX55" s="954"/>
      <c r="BY55" s="954"/>
      <c r="BZ55" s="954"/>
      <c r="CA55" s="954"/>
      <c r="CB55" s="954"/>
      <c r="CC55" s="954"/>
      <c r="CD55" s="954"/>
      <c r="CE55" s="954"/>
      <c r="CF55" s="954"/>
      <c r="CG55" s="955"/>
      <c r="CH55" s="928"/>
      <c r="CI55" s="929"/>
      <c r="CJ55" s="929"/>
      <c r="CK55" s="929"/>
      <c r="CL55" s="930"/>
      <c r="CM55" s="928"/>
      <c r="CN55" s="929"/>
      <c r="CO55" s="929"/>
      <c r="CP55" s="929"/>
      <c r="CQ55" s="930"/>
      <c r="CR55" s="928"/>
      <c r="CS55" s="929"/>
      <c r="CT55" s="929"/>
      <c r="CU55" s="929"/>
      <c r="CV55" s="930"/>
      <c r="CW55" s="928"/>
      <c r="CX55" s="929"/>
      <c r="CY55" s="929"/>
      <c r="CZ55" s="929"/>
      <c r="DA55" s="930"/>
      <c r="DB55" s="928"/>
      <c r="DC55" s="929"/>
      <c r="DD55" s="929"/>
      <c r="DE55" s="929"/>
      <c r="DF55" s="930"/>
      <c r="DG55" s="928"/>
      <c r="DH55" s="929"/>
      <c r="DI55" s="929"/>
      <c r="DJ55" s="929"/>
      <c r="DK55" s="930"/>
      <c r="DL55" s="928"/>
      <c r="DM55" s="929"/>
      <c r="DN55" s="929"/>
      <c r="DO55" s="929"/>
      <c r="DP55" s="930"/>
      <c r="DQ55" s="928"/>
      <c r="DR55" s="929"/>
      <c r="DS55" s="929"/>
      <c r="DT55" s="929"/>
      <c r="DU55" s="930"/>
      <c r="DV55" s="931"/>
      <c r="DW55" s="932"/>
      <c r="DX55" s="932"/>
      <c r="DY55" s="932"/>
      <c r="DZ55" s="933"/>
      <c r="EA55" s="189"/>
    </row>
    <row r="56" spans="1:131" s="190" customFormat="1" ht="26.25" customHeight="1">
      <c r="A56" s="204">
        <v>29</v>
      </c>
      <c r="B56" s="982"/>
      <c r="C56" s="983"/>
      <c r="D56" s="983"/>
      <c r="E56" s="983"/>
      <c r="F56" s="983"/>
      <c r="G56" s="983"/>
      <c r="H56" s="983"/>
      <c r="I56" s="983"/>
      <c r="J56" s="983"/>
      <c r="K56" s="983"/>
      <c r="L56" s="983"/>
      <c r="M56" s="983"/>
      <c r="N56" s="983"/>
      <c r="O56" s="983"/>
      <c r="P56" s="984"/>
      <c r="Q56" s="978"/>
      <c r="R56" s="959"/>
      <c r="S56" s="959"/>
      <c r="T56" s="959"/>
      <c r="U56" s="959"/>
      <c r="V56" s="959"/>
      <c r="W56" s="959"/>
      <c r="X56" s="959"/>
      <c r="Y56" s="959"/>
      <c r="Z56" s="959"/>
      <c r="AA56" s="959"/>
      <c r="AB56" s="959"/>
      <c r="AC56" s="959"/>
      <c r="AD56" s="959"/>
      <c r="AE56" s="979"/>
      <c r="AF56" s="985"/>
      <c r="AG56" s="986"/>
      <c r="AH56" s="986"/>
      <c r="AI56" s="986"/>
      <c r="AJ56" s="987"/>
      <c r="AK56" s="961"/>
      <c r="AL56" s="959"/>
      <c r="AM56" s="959"/>
      <c r="AN56" s="959"/>
      <c r="AO56" s="959"/>
      <c r="AP56" s="959"/>
      <c r="AQ56" s="959"/>
      <c r="AR56" s="959"/>
      <c r="AS56" s="959"/>
      <c r="AT56" s="959"/>
      <c r="AU56" s="959"/>
      <c r="AV56" s="959"/>
      <c r="AW56" s="959"/>
      <c r="AX56" s="959"/>
      <c r="AY56" s="959"/>
      <c r="AZ56" s="962"/>
      <c r="BA56" s="962"/>
      <c r="BB56" s="962"/>
      <c r="BC56" s="962"/>
      <c r="BD56" s="962"/>
      <c r="BE56" s="980"/>
      <c r="BF56" s="980"/>
      <c r="BG56" s="980"/>
      <c r="BH56" s="980"/>
      <c r="BI56" s="981"/>
      <c r="BJ56" s="195"/>
      <c r="BK56" s="195"/>
      <c r="BL56" s="195"/>
      <c r="BM56" s="195"/>
      <c r="BN56" s="195"/>
      <c r="BO56" s="208"/>
      <c r="BP56" s="208"/>
      <c r="BQ56" s="205">
        <v>50</v>
      </c>
      <c r="BR56" s="206"/>
      <c r="BS56" s="953"/>
      <c r="BT56" s="954"/>
      <c r="BU56" s="954"/>
      <c r="BV56" s="954"/>
      <c r="BW56" s="954"/>
      <c r="BX56" s="954"/>
      <c r="BY56" s="954"/>
      <c r="BZ56" s="954"/>
      <c r="CA56" s="954"/>
      <c r="CB56" s="954"/>
      <c r="CC56" s="954"/>
      <c r="CD56" s="954"/>
      <c r="CE56" s="954"/>
      <c r="CF56" s="954"/>
      <c r="CG56" s="955"/>
      <c r="CH56" s="928"/>
      <c r="CI56" s="929"/>
      <c r="CJ56" s="929"/>
      <c r="CK56" s="929"/>
      <c r="CL56" s="930"/>
      <c r="CM56" s="928"/>
      <c r="CN56" s="929"/>
      <c r="CO56" s="929"/>
      <c r="CP56" s="929"/>
      <c r="CQ56" s="930"/>
      <c r="CR56" s="928"/>
      <c r="CS56" s="929"/>
      <c r="CT56" s="929"/>
      <c r="CU56" s="929"/>
      <c r="CV56" s="930"/>
      <c r="CW56" s="928"/>
      <c r="CX56" s="929"/>
      <c r="CY56" s="929"/>
      <c r="CZ56" s="929"/>
      <c r="DA56" s="930"/>
      <c r="DB56" s="928"/>
      <c r="DC56" s="929"/>
      <c r="DD56" s="929"/>
      <c r="DE56" s="929"/>
      <c r="DF56" s="930"/>
      <c r="DG56" s="928"/>
      <c r="DH56" s="929"/>
      <c r="DI56" s="929"/>
      <c r="DJ56" s="929"/>
      <c r="DK56" s="930"/>
      <c r="DL56" s="928"/>
      <c r="DM56" s="929"/>
      <c r="DN56" s="929"/>
      <c r="DO56" s="929"/>
      <c r="DP56" s="930"/>
      <c r="DQ56" s="928"/>
      <c r="DR56" s="929"/>
      <c r="DS56" s="929"/>
      <c r="DT56" s="929"/>
      <c r="DU56" s="930"/>
      <c r="DV56" s="931"/>
      <c r="DW56" s="932"/>
      <c r="DX56" s="932"/>
      <c r="DY56" s="932"/>
      <c r="DZ56" s="933"/>
      <c r="EA56" s="189"/>
    </row>
    <row r="57" spans="1:131" s="190" customFormat="1" ht="26.25" customHeight="1">
      <c r="A57" s="204">
        <v>30</v>
      </c>
      <c r="B57" s="982"/>
      <c r="C57" s="983"/>
      <c r="D57" s="983"/>
      <c r="E57" s="983"/>
      <c r="F57" s="983"/>
      <c r="G57" s="983"/>
      <c r="H57" s="983"/>
      <c r="I57" s="983"/>
      <c r="J57" s="983"/>
      <c r="K57" s="983"/>
      <c r="L57" s="983"/>
      <c r="M57" s="983"/>
      <c r="N57" s="983"/>
      <c r="O57" s="983"/>
      <c r="P57" s="984"/>
      <c r="Q57" s="978"/>
      <c r="R57" s="959"/>
      <c r="S57" s="959"/>
      <c r="T57" s="959"/>
      <c r="U57" s="959"/>
      <c r="V57" s="959"/>
      <c r="W57" s="959"/>
      <c r="X57" s="959"/>
      <c r="Y57" s="959"/>
      <c r="Z57" s="959"/>
      <c r="AA57" s="959"/>
      <c r="AB57" s="959"/>
      <c r="AC57" s="959"/>
      <c r="AD57" s="959"/>
      <c r="AE57" s="979"/>
      <c r="AF57" s="985"/>
      <c r="AG57" s="986"/>
      <c r="AH57" s="986"/>
      <c r="AI57" s="986"/>
      <c r="AJ57" s="987"/>
      <c r="AK57" s="961"/>
      <c r="AL57" s="959"/>
      <c r="AM57" s="959"/>
      <c r="AN57" s="959"/>
      <c r="AO57" s="959"/>
      <c r="AP57" s="959"/>
      <c r="AQ57" s="959"/>
      <c r="AR57" s="959"/>
      <c r="AS57" s="959"/>
      <c r="AT57" s="959"/>
      <c r="AU57" s="959"/>
      <c r="AV57" s="959"/>
      <c r="AW57" s="959"/>
      <c r="AX57" s="959"/>
      <c r="AY57" s="959"/>
      <c r="AZ57" s="962"/>
      <c r="BA57" s="962"/>
      <c r="BB57" s="962"/>
      <c r="BC57" s="962"/>
      <c r="BD57" s="962"/>
      <c r="BE57" s="980"/>
      <c r="BF57" s="980"/>
      <c r="BG57" s="980"/>
      <c r="BH57" s="980"/>
      <c r="BI57" s="981"/>
      <c r="BJ57" s="195"/>
      <c r="BK57" s="195"/>
      <c r="BL57" s="195"/>
      <c r="BM57" s="195"/>
      <c r="BN57" s="195"/>
      <c r="BO57" s="208"/>
      <c r="BP57" s="208"/>
      <c r="BQ57" s="205">
        <v>51</v>
      </c>
      <c r="BR57" s="206"/>
      <c r="BS57" s="953"/>
      <c r="BT57" s="954"/>
      <c r="BU57" s="954"/>
      <c r="BV57" s="954"/>
      <c r="BW57" s="954"/>
      <c r="BX57" s="954"/>
      <c r="BY57" s="954"/>
      <c r="BZ57" s="954"/>
      <c r="CA57" s="954"/>
      <c r="CB57" s="954"/>
      <c r="CC57" s="954"/>
      <c r="CD57" s="954"/>
      <c r="CE57" s="954"/>
      <c r="CF57" s="954"/>
      <c r="CG57" s="955"/>
      <c r="CH57" s="928"/>
      <c r="CI57" s="929"/>
      <c r="CJ57" s="929"/>
      <c r="CK57" s="929"/>
      <c r="CL57" s="930"/>
      <c r="CM57" s="928"/>
      <c r="CN57" s="929"/>
      <c r="CO57" s="929"/>
      <c r="CP57" s="929"/>
      <c r="CQ57" s="930"/>
      <c r="CR57" s="928"/>
      <c r="CS57" s="929"/>
      <c r="CT57" s="929"/>
      <c r="CU57" s="929"/>
      <c r="CV57" s="930"/>
      <c r="CW57" s="928"/>
      <c r="CX57" s="929"/>
      <c r="CY57" s="929"/>
      <c r="CZ57" s="929"/>
      <c r="DA57" s="930"/>
      <c r="DB57" s="928"/>
      <c r="DC57" s="929"/>
      <c r="DD57" s="929"/>
      <c r="DE57" s="929"/>
      <c r="DF57" s="930"/>
      <c r="DG57" s="928"/>
      <c r="DH57" s="929"/>
      <c r="DI57" s="929"/>
      <c r="DJ57" s="929"/>
      <c r="DK57" s="930"/>
      <c r="DL57" s="928"/>
      <c r="DM57" s="929"/>
      <c r="DN57" s="929"/>
      <c r="DO57" s="929"/>
      <c r="DP57" s="930"/>
      <c r="DQ57" s="928"/>
      <c r="DR57" s="929"/>
      <c r="DS57" s="929"/>
      <c r="DT57" s="929"/>
      <c r="DU57" s="930"/>
      <c r="DV57" s="931"/>
      <c r="DW57" s="932"/>
      <c r="DX57" s="932"/>
      <c r="DY57" s="932"/>
      <c r="DZ57" s="933"/>
      <c r="EA57" s="189"/>
    </row>
    <row r="58" spans="1:131" s="190" customFormat="1" ht="26.25" customHeight="1">
      <c r="A58" s="204">
        <v>31</v>
      </c>
      <c r="B58" s="982"/>
      <c r="C58" s="983"/>
      <c r="D58" s="983"/>
      <c r="E58" s="983"/>
      <c r="F58" s="983"/>
      <c r="G58" s="983"/>
      <c r="H58" s="983"/>
      <c r="I58" s="983"/>
      <c r="J58" s="983"/>
      <c r="K58" s="983"/>
      <c r="L58" s="983"/>
      <c r="M58" s="983"/>
      <c r="N58" s="983"/>
      <c r="O58" s="983"/>
      <c r="P58" s="984"/>
      <c r="Q58" s="978"/>
      <c r="R58" s="959"/>
      <c r="S58" s="959"/>
      <c r="T58" s="959"/>
      <c r="U58" s="959"/>
      <c r="V58" s="959"/>
      <c r="W58" s="959"/>
      <c r="X58" s="959"/>
      <c r="Y58" s="959"/>
      <c r="Z58" s="959"/>
      <c r="AA58" s="959"/>
      <c r="AB58" s="959"/>
      <c r="AC58" s="959"/>
      <c r="AD58" s="959"/>
      <c r="AE58" s="979"/>
      <c r="AF58" s="985"/>
      <c r="AG58" s="986"/>
      <c r="AH58" s="986"/>
      <c r="AI58" s="986"/>
      <c r="AJ58" s="987"/>
      <c r="AK58" s="961"/>
      <c r="AL58" s="959"/>
      <c r="AM58" s="959"/>
      <c r="AN58" s="959"/>
      <c r="AO58" s="959"/>
      <c r="AP58" s="959"/>
      <c r="AQ58" s="959"/>
      <c r="AR58" s="959"/>
      <c r="AS58" s="959"/>
      <c r="AT58" s="959"/>
      <c r="AU58" s="959"/>
      <c r="AV58" s="959"/>
      <c r="AW58" s="959"/>
      <c r="AX58" s="959"/>
      <c r="AY58" s="959"/>
      <c r="AZ58" s="962"/>
      <c r="BA58" s="962"/>
      <c r="BB58" s="962"/>
      <c r="BC58" s="962"/>
      <c r="BD58" s="962"/>
      <c r="BE58" s="980"/>
      <c r="BF58" s="980"/>
      <c r="BG58" s="980"/>
      <c r="BH58" s="980"/>
      <c r="BI58" s="981"/>
      <c r="BJ58" s="195"/>
      <c r="BK58" s="195"/>
      <c r="BL58" s="195"/>
      <c r="BM58" s="195"/>
      <c r="BN58" s="195"/>
      <c r="BO58" s="208"/>
      <c r="BP58" s="208"/>
      <c r="BQ58" s="205">
        <v>52</v>
      </c>
      <c r="BR58" s="206"/>
      <c r="BS58" s="953"/>
      <c r="BT58" s="954"/>
      <c r="BU58" s="954"/>
      <c r="BV58" s="954"/>
      <c r="BW58" s="954"/>
      <c r="BX58" s="954"/>
      <c r="BY58" s="954"/>
      <c r="BZ58" s="954"/>
      <c r="CA58" s="954"/>
      <c r="CB58" s="954"/>
      <c r="CC58" s="954"/>
      <c r="CD58" s="954"/>
      <c r="CE58" s="954"/>
      <c r="CF58" s="954"/>
      <c r="CG58" s="955"/>
      <c r="CH58" s="928"/>
      <c r="CI58" s="929"/>
      <c r="CJ58" s="929"/>
      <c r="CK58" s="929"/>
      <c r="CL58" s="930"/>
      <c r="CM58" s="928"/>
      <c r="CN58" s="929"/>
      <c r="CO58" s="929"/>
      <c r="CP58" s="929"/>
      <c r="CQ58" s="930"/>
      <c r="CR58" s="928"/>
      <c r="CS58" s="929"/>
      <c r="CT58" s="929"/>
      <c r="CU58" s="929"/>
      <c r="CV58" s="930"/>
      <c r="CW58" s="928"/>
      <c r="CX58" s="929"/>
      <c r="CY58" s="929"/>
      <c r="CZ58" s="929"/>
      <c r="DA58" s="930"/>
      <c r="DB58" s="928"/>
      <c r="DC58" s="929"/>
      <c r="DD58" s="929"/>
      <c r="DE58" s="929"/>
      <c r="DF58" s="930"/>
      <c r="DG58" s="928"/>
      <c r="DH58" s="929"/>
      <c r="DI58" s="929"/>
      <c r="DJ58" s="929"/>
      <c r="DK58" s="930"/>
      <c r="DL58" s="928"/>
      <c r="DM58" s="929"/>
      <c r="DN58" s="929"/>
      <c r="DO58" s="929"/>
      <c r="DP58" s="930"/>
      <c r="DQ58" s="928"/>
      <c r="DR58" s="929"/>
      <c r="DS58" s="929"/>
      <c r="DT58" s="929"/>
      <c r="DU58" s="930"/>
      <c r="DV58" s="931"/>
      <c r="DW58" s="932"/>
      <c r="DX58" s="932"/>
      <c r="DY58" s="932"/>
      <c r="DZ58" s="933"/>
      <c r="EA58" s="189"/>
    </row>
    <row r="59" spans="1:131" s="190" customFormat="1" ht="26.25" customHeight="1">
      <c r="A59" s="204">
        <v>32</v>
      </c>
      <c r="B59" s="982"/>
      <c r="C59" s="983"/>
      <c r="D59" s="983"/>
      <c r="E59" s="983"/>
      <c r="F59" s="983"/>
      <c r="G59" s="983"/>
      <c r="H59" s="983"/>
      <c r="I59" s="983"/>
      <c r="J59" s="983"/>
      <c r="K59" s="983"/>
      <c r="L59" s="983"/>
      <c r="M59" s="983"/>
      <c r="N59" s="983"/>
      <c r="O59" s="983"/>
      <c r="P59" s="984"/>
      <c r="Q59" s="978"/>
      <c r="R59" s="959"/>
      <c r="S59" s="959"/>
      <c r="T59" s="959"/>
      <c r="U59" s="959"/>
      <c r="V59" s="959"/>
      <c r="W59" s="959"/>
      <c r="X59" s="959"/>
      <c r="Y59" s="959"/>
      <c r="Z59" s="959"/>
      <c r="AA59" s="959"/>
      <c r="AB59" s="959"/>
      <c r="AC59" s="959"/>
      <c r="AD59" s="959"/>
      <c r="AE59" s="979"/>
      <c r="AF59" s="985"/>
      <c r="AG59" s="986"/>
      <c r="AH59" s="986"/>
      <c r="AI59" s="986"/>
      <c r="AJ59" s="987"/>
      <c r="AK59" s="961"/>
      <c r="AL59" s="959"/>
      <c r="AM59" s="959"/>
      <c r="AN59" s="959"/>
      <c r="AO59" s="959"/>
      <c r="AP59" s="959"/>
      <c r="AQ59" s="959"/>
      <c r="AR59" s="959"/>
      <c r="AS59" s="959"/>
      <c r="AT59" s="959"/>
      <c r="AU59" s="959"/>
      <c r="AV59" s="959"/>
      <c r="AW59" s="959"/>
      <c r="AX59" s="959"/>
      <c r="AY59" s="959"/>
      <c r="AZ59" s="962"/>
      <c r="BA59" s="962"/>
      <c r="BB59" s="962"/>
      <c r="BC59" s="962"/>
      <c r="BD59" s="962"/>
      <c r="BE59" s="980"/>
      <c r="BF59" s="980"/>
      <c r="BG59" s="980"/>
      <c r="BH59" s="980"/>
      <c r="BI59" s="981"/>
      <c r="BJ59" s="195"/>
      <c r="BK59" s="195"/>
      <c r="BL59" s="195"/>
      <c r="BM59" s="195"/>
      <c r="BN59" s="195"/>
      <c r="BO59" s="208"/>
      <c r="BP59" s="208"/>
      <c r="BQ59" s="205">
        <v>53</v>
      </c>
      <c r="BR59" s="206"/>
      <c r="BS59" s="953"/>
      <c r="BT59" s="954"/>
      <c r="BU59" s="954"/>
      <c r="BV59" s="954"/>
      <c r="BW59" s="954"/>
      <c r="BX59" s="954"/>
      <c r="BY59" s="954"/>
      <c r="BZ59" s="954"/>
      <c r="CA59" s="954"/>
      <c r="CB59" s="954"/>
      <c r="CC59" s="954"/>
      <c r="CD59" s="954"/>
      <c r="CE59" s="954"/>
      <c r="CF59" s="954"/>
      <c r="CG59" s="955"/>
      <c r="CH59" s="928"/>
      <c r="CI59" s="929"/>
      <c r="CJ59" s="929"/>
      <c r="CK59" s="929"/>
      <c r="CL59" s="930"/>
      <c r="CM59" s="928"/>
      <c r="CN59" s="929"/>
      <c r="CO59" s="929"/>
      <c r="CP59" s="929"/>
      <c r="CQ59" s="930"/>
      <c r="CR59" s="928"/>
      <c r="CS59" s="929"/>
      <c r="CT59" s="929"/>
      <c r="CU59" s="929"/>
      <c r="CV59" s="930"/>
      <c r="CW59" s="928"/>
      <c r="CX59" s="929"/>
      <c r="CY59" s="929"/>
      <c r="CZ59" s="929"/>
      <c r="DA59" s="930"/>
      <c r="DB59" s="928"/>
      <c r="DC59" s="929"/>
      <c r="DD59" s="929"/>
      <c r="DE59" s="929"/>
      <c r="DF59" s="930"/>
      <c r="DG59" s="928"/>
      <c r="DH59" s="929"/>
      <c r="DI59" s="929"/>
      <c r="DJ59" s="929"/>
      <c r="DK59" s="930"/>
      <c r="DL59" s="928"/>
      <c r="DM59" s="929"/>
      <c r="DN59" s="929"/>
      <c r="DO59" s="929"/>
      <c r="DP59" s="930"/>
      <c r="DQ59" s="928"/>
      <c r="DR59" s="929"/>
      <c r="DS59" s="929"/>
      <c r="DT59" s="929"/>
      <c r="DU59" s="930"/>
      <c r="DV59" s="931"/>
      <c r="DW59" s="932"/>
      <c r="DX59" s="932"/>
      <c r="DY59" s="932"/>
      <c r="DZ59" s="933"/>
      <c r="EA59" s="189"/>
    </row>
    <row r="60" spans="1:131" s="190" customFormat="1" ht="26.25" customHeight="1">
      <c r="A60" s="204">
        <v>33</v>
      </c>
      <c r="B60" s="982"/>
      <c r="C60" s="983"/>
      <c r="D60" s="983"/>
      <c r="E60" s="983"/>
      <c r="F60" s="983"/>
      <c r="G60" s="983"/>
      <c r="H60" s="983"/>
      <c r="I60" s="983"/>
      <c r="J60" s="983"/>
      <c r="K60" s="983"/>
      <c r="L60" s="983"/>
      <c r="M60" s="983"/>
      <c r="N60" s="983"/>
      <c r="O60" s="983"/>
      <c r="P60" s="984"/>
      <c r="Q60" s="978"/>
      <c r="R60" s="959"/>
      <c r="S60" s="959"/>
      <c r="T60" s="959"/>
      <c r="U60" s="959"/>
      <c r="V60" s="959"/>
      <c r="W60" s="959"/>
      <c r="X60" s="959"/>
      <c r="Y60" s="959"/>
      <c r="Z60" s="959"/>
      <c r="AA60" s="959"/>
      <c r="AB60" s="959"/>
      <c r="AC60" s="959"/>
      <c r="AD60" s="959"/>
      <c r="AE60" s="979"/>
      <c r="AF60" s="985"/>
      <c r="AG60" s="986"/>
      <c r="AH60" s="986"/>
      <c r="AI60" s="986"/>
      <c r="AJ60" s="987"/>
      <c r="AK60" s="961"/>
      <c r="AL60" s="959"/>
      <c r="AM60" s="959"/>
      <c r="AN60" s="959"/>
      <c r="AO60" s="959"/>
      <c r="AP60" s="959"/>
      <c r="AQ60" s="959"/>
      <c r="AR60" s="959"/>
      <c r="AS60" s="959"/>
      <c r="AT60" s="959"/>
      <c r="AU60" s="959"/>
      <c r="AV60" s="959"/>
      <c r="AW60" s="959"/>
      <c r="AX60" s="959"/>
      <c r="AY60" s="959"/>
      <c r="AZ60" s="962"/>
      <c r="BA60" s="962"/>
      <c r="BB60" s="962"/>
      <c r="BC60" s="962"/>
      <c r="BD60" s="962"/>
      <c r="BE60" s="980"/>
      <c r="BF60" s="980"/>
      <c r="BG60" s="980"/>
      <c r="BH60" s="980"/>
      <c r="BI60" s="981"/>
      <c r="BJ60" s="195"/>
      <c r="BK60" s="195"/>
      <c r="BL60" s="195"/>
      <c r="BM60" s="195"/>
      <c r="BN60" s="195"/>
      <c r="BO60" s="208"/>
      <c r="BP60" s="208"/>
      <c r="BQ60" s="205">
        <v>54</v>
      </c>
      <c r="BR60" s="206"/>
      <c r="BS60" s="953"/>
      <c r="BT60" s="954"/>
      <c r="BU60" s="954"/>
      <c r="BV60" s="954"/>
      <c r="BW60" s="954"/>
      <c r="BX60" s="954"/>
      <c r="BY60" s="954"/>
      <c r="BZ60" s="954"/>
      <c r="CA60" s="954"/>
      <c r="CB60" s="954"/>
      <c r="CC60" s="954"/>
      <c r="CD60" s="954"/>
      <c r="CE60" s="954"/>
      <c r="CF60" s="954"/>
      <c r="CG60" s="955"/>
      <c r="CH60" s="928"/>
      <c r="CI60" s="929"/>
      <c r="CJ60" s="929"/>
      <c r="CK60" s="929"/>
      <c r="CL60" s="930"/>
      <c r="CM60" s="928"/>
      <c r="CN60" s="929"/>
      <c r="CO60" s="929"/>
      <c r="CP60" s="929"/>
      <c r="CQ60" s="930"/>
      <c r="CR60" s="928"/>
      <c r="CS60" s="929"/>
      <c r="CT60" s="929"/>
      <c r="CU60" s="929"/>
      <c r="CV60" s="930"/>
      <c r="CW60" s="928"/>
      <c r="CX60" s="929"/>
      <c r="CY60" s="929"/>
      <c r="CZ60" s="929"/>
      <c r="DA60" s="930"/>
      <c r="DB60" s="928"/>
      <c r="DC60" s="929"/>
      <c r="DD60" s="929"/>
      <c r="DE60" s="929"/>
      <c r="DF60" s="930"/>
      <c r="DG60" s="928"/>
      <c r="DH60" s="929"/>
      <c r="DI60" s="929"/>
      <c r="DJ60" s="929"/>
      <c r="DK60" s="930"/>
      <c r="DL60" s="928"/>
      <c r="DM60" s="929"/>
      <c r="DN60" s="929"/>
      <c r="DO60" s="929"/>
      <c r="DP60" s="930"/>
      <c r="DQ60" s="928"/>
      <c r="DR60" s="929"/>
      <c r="DS60" s="929"/>
      <c r="DT60" s="929"/>
      <c r="DU60" s="930"/>
      <c r="DV60" s="931"/>
      <c r="DW60" s="932"/>
      <c r="DX60" s="932"/>
      <c r="DY60" s="932"/>
      <c r="DZ60" s="933"/>
      <c r="EA60" s="189"/>
    </row>
    <row r="61" spans="1:131" s="190" customFormat="1" ht="26.25" customHeight="1" thickBot="1">
      <c r="A61" s="204">
        <v>34</v>
      </c>
      <c r="B61" s="982"/>
      <c r="C61" s="983"/>
      <c r="D61" s="983"/>
      <c r="E61" s="983"/>
      <c r="F61" s="983"/>
      <c r="G61" s="983"/>
      <c r="H61" s="983"/>
      <c r="I61" s="983"/>
      <c r="J61" s="983"/>
      <c r="K61" s="983"/>
      <c r="L61" s="983"/>
      <c r="M61" s="983"/>
      <c r="N61" s="983"/>
      <c r="O61" s="983"/>
      <c r="P61" s="984"/>
      <c r="Q61" s="978"/>
      <c r="R61" s="959"/>
      <c r="S61" s="959"/>
      <c r="T61" s="959"/>
      <c r="U61" s="959"/>
      <c r="V61" s="959"/>
      <c r="W61" s="959"/>
      <c r="X61" s="959"/>
      <c r="Y61" s="959"/>
      <c r="Z61" s="959"/>
      <c r="AA61" s="959"/>
      <c r="AB61" s="959"/>
      <c r="AC61" s="959"/>
      <c r="AD61" s="959"/>
      <c r="AE61" s="979"/>
      <c r="AF61" s="985"/>
      <c r="AG61" s="986"/>
      <c r="AH61" s="986"/>
      <c r="AI61" s="986"/>
      <c r="AJ61" s="987"/>
      <c r="AK61" s="961"/>
      <c r="AL61" s="959"/>
      <c r="AM61" s="959"/>
      <c r="AN61" s="959"/>
      <c r="AO61" s="959"/>
      <c r="AP61" s="959"/>
      <c r="AQ61" s="959"/>
      <c r="AR61" s="959"/>
      <c r="AS61" s="959"/>
      <c r="AT61" s="959"/>
      <c r="AU61" s="959"/>
      <c r="AV61" s="959"/>
      <c r="AW61" s="959"/>
      <c r="AX61" s="959"/>
      <c r="AY61" s="959"/>
      <c r="AZ61" s="962"/>
      <c r="BA61" s="962"/>
      <c r="BB61" s="962"/>
      <c r="BC61" s="962"/>
      <c r="BD61" s="962"/>
      <c r="BE61" s="980"/>
      <c r="BF61" s="980"/>
      <c r="BG61" s="980"/>
      <c r="BH61" s="980"/>
      <c r="BI61" s="981"/>
      <c r="BJ61" s="195"/>
      <c r="BK61" s="195"/>
      <c r="BL61" s="195"/>
      <c r="BM61" s="195"/>
      <c r="BN61" s="195"/>
      <c r="BO61" s="208"/>
      <c r="BP61" s="208"/>
      <c r="BQ61" s="205">
        <v>55</v>
      </c>
      <c r="BR61" s="206"/>
      <c r="BS61" s="953"/>
      <c r="BT61" s="954"/>
      <c r="BU61" s="954"/>
      <c r="BV61" s="954"/>
      <c r="BW61" s="954"/>
      <c r="BX61" s="954"/>
      <c r="BY61" s="954"/>
      <c r="BZ61" s="954"/>
      <c r="CA61" s="954"/>
      <c r="CB61" s="954"/>
      <c r="CC61" s="954"/>
      <c r="CD61" s="954"/>
      <c r="CE61" s="954"/>
      <c r="CF61" s="954"/>
      <c r="CG61" s="955"/>
      <c r="CH61" s="928"/>
      <c r="CI61" s="929"/>
      <c r="CJ61" s="929"/>
      <c r="CK61" s="929"/>
      <c r="CL61" s="930"/>
      <c r="CM61" s="928"/>
      <c r="CN61" s="929"/>
      <c r="CO61" s="929"/>
      <c r="CP61" s="929"/>
      <c r="CQ61" s="930"/>
      <c r="CR61" s="928"/>
      <c r="CS61" s="929"/>
      <c r="CT61" s="929"/>
      <c r="CU61" s="929"/>
      <c r="CV61" s="930"/>
      <c r="CW61" s="928"/>
      <c r="CX61" s="929"/>
      <c r="CY61" s="929"/>
      <c r="CZ61" s="929"/>
      <c r="DA61" s="930"/>
      <c r="DB61" s="928"/>
      <c r="DC61" s="929"/>
      <c r="DD61" s="929"/>
      <c r="DE61" s="929"/>
      <c r="DF61" s="930"/>
      <c r="DG61" s="928"/>
      <c r="DH61" s="929"/>
      <c r="DI61" s="929"/>
      <c r="DJ61" s="929"/>
      <c r="DK61" s="930"/>
      <c r="DL61" s="928"/>
      <c r="DM61" s="929"/>
      <c r="DN61" s="929"/>
      <c r="DO61" s="929"/>
      <c r="DP61" s="930"/>
      <c r="DQ61" s="928"/>
      <c r="DR61" s="929"/>
      <c r="DS61" s="929"/>
      <c r="DT61" s="929"/>
      <c r="DU61" s="930"/>
      <c r="DV61" s="931"/>
      <c r="DW61" s="932"/>
      <c r="DX61" s="932"/>
      <c r="DY61" s="932"/>
      <c r="DZ61" s="933"/>
      <c r="EA61" s="189"/>
    </row>
    <row r="62" spans="1:131" s="190" customFormat="1" ht="26.25" customHeight="1">
      <c r="A62" s="204">
        <v>35</v>
      </c>
      <c r="B62" s="975"/>
      <c r="C62" s="976"/>
      <c r="D62" s="976"/>
      <c r="E62" s="976"/>
      <c r="F62" s="976"/>
      <c r="G62" s="976"/>
      <c r="H62" s="976"/>
      <c r="I62" s="976"/>
      <c r="J62" s="976"/>
      <c r="K62" s="976"/>
      <c r="L62" s="976"/>
      <c r="M62" s="976"/>
      <c r="N62" s="976"/>
      <c r="O62" s="976"/>
      <c r="P62" s="977"/>
      <c r="Q62" s="978"/>
      <c r="R62" s="959"/>
      <c r="S62" s="959"/>
      <c r="T62" s="959"/>
      <c r="U62" s="959"/>
      <c r="V62" s="959"/>
      <c r="W62" s="959"/>
      <c r="X62" s="959"/>
      <c r="Y62" s="959"/>
      <c r="Z62" s="959"/>
      <c r="AA62" s="959"/>
      <c r="AB62" s="959"/>
      <c r="AC62" s="959"/>
      <c r="AD62" s="959"/>
      <c r="AE62" s="979"/>
      <c r="AF62" s="958"/>
      <c r="AG62" s="959"/>
      <c r="AH62" s="959"/>
      <c r="AI62" s="959"/>
      <c r="AJ62" s="960"/>
      <c r="AK62" s="961"/>
      <c r="AL62" s="959"/>
      <c r="AM62" s="959"/>
      <c r="AN62" s="959"/>
      <c r="AO62" s="959"/>
      <c r="AP62" s="959"/>
      <c r="AQ62" s="959"/>
      <c r="AR62" s="959"/>
      <c r="AS62" s="959"/>
      <c r="AT62" s="959"/>
      <c r="AU62" s="959"/>
      <c r="AV62" s="959"/>
      <c r="AW62" s="959"/>
      <c r="AX62" s="959"/>
      <c r="AY62" s="959"/>
      <c r="AZ62" s="962"/>
      <c r="BA62" s="962"/>
      <c r="BB62" s="962"/>
      <c r="BC62" s="962"/>
      <c r="BD62" s="962"/>
      <c r="BE62" s="970"/>
      <c r="BF62" s="970"/>
      <c r="BG62" s="970"/>
      <c r="BH62" s="970"/>
      <c r="BI62" s="971"/>
      <c r="BJ62" s="972" t="s">
        <v>360</v>
      </c>
      <c r="BK62" s="973"/>
      <c r="BL62" s="973"/>
      <c r="BM62" s="973"/>
      <c r="BN62" s="974"/>
      <c r="BO62" s="208"/>
      <c r="BP62" s="208"/>
      <c r="BQ62" s="205">
        <v>56</v>
      </c>
      <c r="BR62" s="206"/>
      <c r="BS62" s="953"/>
      <c r="BT62" s="954"/>
      <c r="BU62" s="954"/>
      <c r="BV62" s="954"/>
      <c r="BW62" s="954"/>
      <c r="BX62" s="954"/>
      <c r="BY62" s="954"/>
      <c r="BZ62" s="954"/>
      <c r="CA62" s="954"/>
      <c r="CB62" s="954"/>
      <c r="CC62" s="954"/>
      <c r="CD62" s="954"/>
      <c r="CE62" s="954"/>
      <c r="CF62" s="954"/>
      <c r="CG62" s="955"/>
      <c r="CH62" s="928"/>
      <c r="CI62" s="929"/>
      <c r="CJ62" s="929"/>
      <c r="CK62" s="929"/>
      <c r="CL62" s="930"/>
      <c r="CM62" s="928"/>
      <c r="CN62" s="929"/>
      <c r="CO62" s="929"/>
      <c r="CP62" s="929"/>
      <c r="CQ62" s="930"/>
      <c r="CR62" s="928"/>
      <c r="CS62" s="929"/>
      <c r="CT62" s="929"/>
      <c r="CU62" s="929"/>
      <c r="CV62" s="930"/>
      <c r="CW62" s="928"/>
      <c r="CX62" s="929"/>
      <c r="CY62" s="929"/>
      <c r="CZ62" s="929"/>
      <c r="DA62" s="930"/>
      <c r="DB62" s="928"/>
      <c r="DC62" s="929"/>
      <c r="DD62" s="929"/>
      <c r="DE62" s="929"/>
      <c r="DF62" s="930"/>
      <c r="DG62" s="928"/>
      <c r="DH62" s="929"/>
      <c r="DI62" s="929"/>
      <c r="DJ62" s="929"/>
      <c r="DK62" s="930"/>
      <c r="DL62" s="928"/>
      <c r="DM62" s="929"/>
      <c r="DN62" s="929"/>
      <c r="DO62" s="929"/>
      <c r="DP62" s="930"/>
      <c r="DQ62" s="928"/>
      <c r="DR62" s="929"/>
      <c r="DS62" s="929"/>
      <c r="DT62" s="929"/>
      <c r="DU62" s="930"/>
      <c r="DV62" s="931"/>
      <c r="DW62" s="932"/>
      <c r="DX62" s="932"/>
      <c r="DY62" s="932"/>
      <c r="DZ62" s="933"/>
      <c r="EA62" s="189"/>
    </row>
    <row r="63" spans="1:131" s="190" customFormat="1" ht="26.25" customHeight="1" thickBot="1">
      <c r="A63" s="207" t="s">
        <v>343</v>
      </c>
      <c r="B63" s="887" t="s">
        <v>361</v>
      </c>
      <c r="C63" s="888"/>
      <c r="D63" s="888"/>
      <c r="E63" s="888"/>
      <c r="F63" s="888"/>
      <c r="G63" s="888"/>
      <c r="H63" s="888"/>
      <c r="I63" s="888"/>
      <c r="J63" s="888"/>
      <c r="K63" s="888"/>
      <c r="L63" s="888"/>
      <c r="M63" s="888"/>
      <c r="N63" s="888"/>
      <c r="O63" s="888"/>
      <c r="P63" s="889"/>
      <c r="Q63" s="902"/>
      <c r="R63" s="903"/>
      <c r="S63" s="903"/>
      <c r="T63" s="903"/>
      <c r="U63" s="903"/>
      <c r="V63" s="903"/>
      <c r="W63" s="903"/>
      <c r="X63" s="903"/>
      <c r="Y63" s="903"/>
      <c r="Z63" s="903"/>
      <c r="AA63" s="903"/>
      <c r="AB63" s="903"/>
      <c r="AC63" s="903"/>
      <c r="AD63" s="903"/>
      <c r="AE63" s="966"/>
      <c r="AF63" s="967">
        <v>6948</v>
      </c>
      <c r="AG63" s="899"/>
      <c r="AH63" s="899"/>
      <c r="AI63" s="899"/>
      <c r="AJ63" s="968"/>
      <c r="AK63" s="969"/>
      <c r="AL63" s="903"/>
      <c r="AM63" s="903"/>
      <c r="AN63" s="903"/>
      <c r="AO63" s="903"/>
      <c r="AP63" s="899">
        <f>SUM(AP28:AT30)</f>
        <v>55682.173999999999</v>
      </c>
      <c r="AQ63" s="899"/>
      <c r="AR63" s="899"/>
      <c r="AS63" s="899"/>
      <c r="AT63" s="899"/>
      <c r="AU63" s="899">
        <f>AU30</f>
        <v>28392.233</v>
      </c>
      <c r="AV63" s="899"/>
      <c r="AW63" s="899"/>
      <c r="AX63" s="899"/>
      <c r="AY63" s="899"/>
      <c r="AZ63" s="963"/>
      <c r="BA63" s="963"/>
      <c r="BB63" s="963"/>
      <c r="BC63" s="963"/>
      <c r="BD63" s="963"/>
      <c r="BE63" s="900"/>
      <c r="BF63" s="900"/>
      <c r="BG63" s="900"/>
      <c r="BH63" s="900"/>
      <c r="BI63" s="901"/>
      <c r="BJ63" s="964" t="s">
        <v>102</v>
      </c>
      <c r="BK63" s="877"/>
      <c r="BL63" s="877"/>
      <c r="BM63" s="877"/>
      <c r="BN63" s="965"/>
      <c r="BO63" s="208"/>
      <c r="BP63" s="208"/>
      <c r="BQ63" s="205">
        <v>57</v>
      </c>
      <c r="BR63" s="206"/>
      <c r="BS63" s="953"/>
      <c r="BT63" s="954"/>
      <c r="BU63" s="954"/>
      <c r="BV63" s="954"/>
      <c r="BW63" s="954"/>
      <c r="BX63" s="954"/>
      <c r="BY63" s="954"/>
      <c r="BZ63" s="954"/>
      <c r="CA63" s="954"/>
      <c r="CB63" s="954"/>
      <c r="CC63" s="954"/>
      <c r="CD63" s="954"/>
      <c r="CE63" s="954"/>
      <c r="CF63" s="954"/>
      <c r="CG63" s="955"/>
      <c r="CH63" s="928"/>
      <c r="CI63" s="929"/>
      <c r="CJ63" s="929"/>
      <c r="CK63" s="929"/>
      <c r="CL63" s="930"/>
      <c r="CM63" s="928"/>
      <c r="CN63" s="929"/>
      <c r="CO63" s="929"/>
      <c r="CP63" s="929"/>
      <c r="CQ63" s="930"/>
      <c r="CR63" s="928"/>
      <c r="CS63" s="929"/>
      <c r="CT63" s="929"/>
      <c r="CU63" s="929"/>
      <c r="CV63" s="930"/>
      <c r="CW63" s="928"/>
      <c r="CX63" s="929"/>
      <c r="CY63" s="929"/>
      <c r="CZ63" s="929"/>
      <c r="DA63" s="930"/>
      <c r="DB63" s="928"/>
      <c r="DC63" s="929"/>
      <c r="DD63" s="929"/>
      <c r="DE63" s="929"/>
      <c r="DF63" s="930"/>
      <c r="DG63" s="928"/>
      <c r="DH63" s="929"/>
      <c r="DI63" s="929"/>
      <c r="DJ63" s="929"/>
      <c r="DK63" s="930"/>
      <c r="DL63" s="928"/>
      <c r="DM63" s="929"/>
      <c r="DN63" s="929"/>
      <c r="DO63" s="929"/>
      <c r="DP63" s="930"/>
      <c r="DQ63" s="928"/>
      <c r="DR63" s="929"/>
      <c r="DS63" s="929"/>
      <c r="DT63" s="929"/>
      <c r="DU63" s="930"/>
      <c r="DV63" s="931"/>
      <c r="DW63" s="932"/>
      <c r="DX63" s="932"/>
      <c r="DY63" s="932"/>
      <c r="DZ63" s="933"/>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3"/>
      <c r="BT64" s="954"/>
      <c r="BU64" s="954"/>
      <c r="BV64" s="954"/>
      <c r="BW64" s="954"/>
      <c r="BX64" s="954"/>
      <c r="BY64" s="954"/>
      <c r="BZ64" s="954"/>
      <c r="CA64" s="954"/>
      <c r="CB64" s="954"/>
      <c r="CC64" s="954"/>
      <c r="CD64" s="954"/>
      <c r="CE64" s="954"/>
      <c r="CF64" s="954"/>
      <c r="CG64" s="955"/>
      <c r="CH64" s="928"/>
      <c r="CI64" s="929"/>
      <c r="CJ64" s="929"/>
      <c r="CK64" s="929"/>
      <c r="CL64" s="930"/>
      <c r="CM64" s="928"/>
      <c r="CN64" s="929"/>
      <c r="CO64" s="929"/>
      <c r="CP64" s="929"/>
      <c r="CQ64" s="930"/>
      <c r="CR64" s="928"/>
      <c r="CS64" s="929"/>
      <c r="CT64" s="929"/>
      <c r="CU64" s="929"/>
      <c r="CV64" s="930"/>
      <c r="CW64" s="928"/>
      <c r="CX64" s="929"/>
      <c r="CY64" s="929"/>
      <c r="CZ64" s="929"/>
      <c r="DA64" s="930"/>
      <c r="DB64" s="928"/>
      <c r="DC64" s="929"/>
      <c r="DD64" s="929"/>
      <c r="DE64" s="929"/>
      <c r="DF64" s="930"/>
      <c r="DG64" s="928"/>
      <c r="DH64" s="929"/>
      <c r="DI64" s="929"/>
      <c r="DJ64" s="929"/>
      <c r="DK64" s="930"/>
      <c r="DL64" s="928"/>
      <c r="DM64" s="929"/>
      <c r="DN64" s="929"/>
      <c r="DO64" s="929"/>
      <c r="DP64" s="930"/>
      <c r="DQ64" s="928"/>
      <c r="DR64" s="929"/>
      <c r="DS64" s="929"/>
      <c r="DT64" s="929"/>
      <c r="DU64" s="930"/>
      <c r="DV64" s="931"/>
      <c r="DW64" s="932"/>
      <c r="DX64" s="932"/>
      <c r="DY64" s="932"/>
      <c r="DZ64" s="933"/>
      <c r="EA64" s="189"/>
    </row>
    <row r="65" spans="1:131" s="190" customFormat="1" ht="26.25" customHeight="1" thickBot="1">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3"/>
      <c r="BT65" s="954"/>
      <c r="BU65" s="954"/>
      <c r="BV65" s="954"/>
      <c r="BW65" s="954"/>
      <c r="BX65" s="954"/>
      <c r="BY65" s="954"/>
      <c r="BZ65" s="954"/>
      <c r="CA65" s="954"/>
      <c r="CB65" s="954"/>
      <c r="CC65" s="954"/>
      <c r="CD65" s="954"/>
      <c r="CE65" s="954"/>
      <c r="CF65" s="954"/>
      <c r="CG65" s="955"/>
      <c r="CH65" s="928"/>
      <c r="CI65" s="929"/>
      <c r="CJ65" s="929"/>
      <c r="CK65" s="929"/>
      <c r="CL65" s="930"/>
      <c r="CM65" s="928"/>
      <c r="CN65" s="929"/>
      <c r="CO65" s="929"/>
      <c r="CP65" s="929"/>
      <c r="CQ65" s="930"/>
      <c r="CR65" s="928"/>
      <c r="CS65" s="929"/>
      <c r="CT65" s="929"/>
      <c r="CU65" s="929"/>
      <c r="CV65" s="930"/>
      <c r="CW65" s="928"/>
      <c r="CX65" s="929"/>
      <c r="CY65" s="929"/>
      <c r="CZ65" s="929"/>
      <c r="DA65" s="930"/>
      <c r="DB65" s="928"/>
      <c r="DC65" s="929"/>
      <c r="DD65" s="929"/>
      <c r="DE65" s="929"/>
      <c r="DF65" s="930"/>
      <c r="DG65" s="928"/>
      <c r="DH65" s="929"/>
      <c r="DI65" s="929"/>
      <c r="DJ65" s="929"/>
      <c r="DK65" s="930"/>
      <c r="DL65" s="928"/>
      <c r="DM65" s="929"/>
      <c r="DN65" s="929"/>
      <c r="DO65" s="929"/>
      <c r="DP65" s="930"/>
      <c r="DQ65" s="928"/>
      <c r="DR65" s="929"/>
      <c r="DS65" s="929"/>
      <c r="DT65" s="929"/>
      <c r="DU65" s="930"/>
      <c r="DV65" s="931"/>
      <c r="DW65" s="932"/>
      <c r="DX65" s="932"/>
      <c r="DY65" s="932"/>
      <c r="DZ65" s="933"/>
      <c r="EA65" s="189"/>
    </row>
    <row r="66" spans="1:131" s="190" customFormat="1" ht="26.25" customHeight="1">
      <c r="A66" s="934" t="s">
        <v>363</v>
      </c>
      <c r="B66" s="935"/>
      <c r="C66" s="935"/>
      <c r="D66" s="935"/>
      <c r="E66" s="935"/>
      <c r="F66" s="935"/>
      <c r="G66" s="935"/>
      <c r="H66" s="935"/>
      <c r="I66" s="935"/>
      <c r="J66" s="935"/>
      <c r="K66" s="935"/>
      <c r="L66" s="935"/>
      <c r="M66" s="935"/>
      <c r="N66" s="935"/>
      <c r="O66" s="935"/>
      <c r="P66" s="936"/>
      <c r="Q66" s="940" t="s">
        <v>347</v>
      </c>
      <c r="R66" s="941"/>
      <c r="S66" s="941"/>
      <c r="T66" s="941"/>
      <c r="U66" s="942"/>
      <c r="V66" s="940" t="s">
        <v>348</v>
      </c>
      <c r="W66" s="941"/>
      <c r="X66" s="941"/>
      <c r="Y66" s="941"/>
      <c r="Z66" s="942"/>
      <c r="AA66" s="940" t="s">
        <v>349</v>
      </c>
      <c r="AB66" s="941"/>
      <c r="AC66" s="941"/>
      <c r="AD66" s="941"/>
      <c r="AE66" s="942"/>
      <c r="AF66" s="946" t="s">
        <v>350</v>
      </c>
      <c r="AG66" s="947"/>
      <c r="AH66" s="947"/>
      <c r="AI66" s="947"/>
      <c r="AJ66" s="948"/>
      <c r="AK66" s="940" t="s">
        <v>351</v>
      </c>
      <c r="AL66" s="935"/>
      <c r="AM66" s="935"/>
      <c r="AN66" s="935"/>
      <c r="AO66" s="936"/>
      <c r="AP66" s="940" t="s">
        <v>352</v>
      </c>
      <c r="AQ66" s="941"/>
      <c r="AR66" s="941"/>
      <c r="AS66" s="941"/>
      <c r="AT66" s="942"/>
      <c r="AU66" s="940" t="s">
        <v>364</v>
      </c>
      <c r="AV66" s="941"/>
      <c r="AW66" s="941"/>
      <c r="AX66" s="941"/>
      <c r="AY66" s="942"/>
      <c r="AZ66" s="940" t="s">
        <v>320</v>
      </c>
      <c r="BA66" s="941"/>
      <c r="BB66" s="941"/>
      <c r="BC66" s="941"/>
      <c r="BD66" s="956"/>
      <c r="BE66" s="208"/>
      <c r="BF66" s="208"/>
      <c r="BG66" s="208"/>
      <c r="BH66" s="208"/>
      <c r="BI66" s="208"/>
      <c r="BJ66" s="208"/>
      <c r="BK66" s="208"/>
      <c r="BL66" s="208"/>
      <c r="BM66" s="208"/>
      <c r="BN66" s="208"/>
      <c r="BO66" s="208"/>
      <c r="BP66" s="208"/>
      <c r="BQ66" s="205">
        <v>60</v>
      </c>
      <c r="BR66" s="210"/>
      <c r="BS66" s="893"/>
      <c r="BT66" s="894"/>
      <c r="BU66" s="894"/>
      <c r="BV66" s="894"/>
      <c r="BW66" s="894"/>
      <c r="BX66" s="894"/>
      <c r="BY66" s="894"/>
      <c r="BZ66" s="894"/>
      <c r="CA66" s="894"/>
      <c r="CB66" s="894"/>
      <c r="CC66" s="894"/>
      <c r="CD66" s="894"/>
      <c r="CE66" s="894"/>
      <c r="CF66" s="894"/>
      <c r="CG66" s="895"/>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84"/>
      <c r="DW66" s="885"/>
      <c r="DX66" s="885"/>
      <c r="DY66" s="885"/>
      <c r="DZ66" s="886"/>
      <c r="EA66" s="189"/>
    </row>
    <row r="67" spans="1:131" s="190" customFormat="1" ht="26.25" customHeight="1" thickBot="1">
      <c r="A67" s="937"/>
      <c r="B67" s="938"/>
      <c r="C67" s="938"/>
      <c r="D67" s="938"/>
      <c r="E67" s="938"/>
      <c r="F67" s="938"/>
      <c r="G67" s="938"/>
      <c r="H67" s="938"/>
      <c r="I67" s="938"/>
      <c r="J67" s="938"/>
      <c r="K67" s="938"/>
      <c r="L67" s="938"/>
      <c r="M67" s="938"/>
      <c r="N67" s="938"/>
      <c r="O67" s="938"/>
      <c r="P67" s="939"/>
      <c r="Q67" s="943"/>
      <c r="R67" s="944"/>
      <c r="S67" s="944"/>
      <c r="T67" s="944"/>
      <c r="U67" s="945"/>
      <c r="V67" s="943"/>
      <c r="W67" s="944"/>
      <c r="X67" s="944"/>
      <c r="Y67" s="944"/>
      <c r="Z67" s="945"/>
      <c r="AA67" s="943"/>
      <c r="AB67" s="944"/>
      <c r="AC67" s="944"/>
      <c r="AD67" s="944"/>
      <c r="AE67" s="945"/>
      <c r="AF67" s="949"/>
      <c r="AG67" s="950"/>
      <c r="AH67" s="950"/>
      <c r="AI67" s="950"/>
      <c r="AJ67" s="951"/>
      <c r="AK67" s="952"/>
      <c r="AL67" s="938"/>
      <c r="AM67" s="938"/>
      <c r="AN67" s="938"/>
      <c r="AO67" s="939"/>
      <c r="AP67" s="943"/>
      <c r="AQ67" s="944"/>
      <c r="AR67" s="944"/>
      <c r="AS67" s="944"/>
      <c r="AT67" s="945"/>
      <c r="AU67" s="943"/>
      <c r="AV67" s="944"/>
      <c r="AW67" s="944"/>
      <c r="AX67" s="944"/>
      <c r="AY67" s="945"/>
      <c r="AZ67" s="943"/>
      <c r="BA67" s="944"/>
      <c r="BB67" s="944"/>
      <c r="BC67" s="944"/>
      <c r="BD67" s="957"/>
      <c r="BE67" s="208"/>
      <c r="BF67" s="208"/>
      <c r="BG67" s="208"/>
      <c r="BH67" s="208"/>
      <c r="BI67" s="208"/>
      <c r="BJ67" s="208"/>
      <c r="BK67" s="208"/>
      <c r="BL67" s="208"/>
      <c r="BM67" s="208"/>
      <c r="BN67" s="208"/>
      <c r="BO67" s="208"/>
      <c r="BP67" s="208"/>
      <c r="BQ67" s="205">
        <v>61</v>
      </c>
      <c r="BR67" s="210"/>
      <c r="BS67" s="893"/>
      <c r="BT67" s="894"/>
      <c r="BU67" s="894"/>
      <c r="BV67" s="894"/>
      <c r="BW67" s="894"/>
      <c r="BX67" s="894"/>
      <c r="BY67" s="894"/>
      <c r="BZ67" s="894"/>
      <c r="CA67" s="894"/>
      <c r="CB67" s="894"/>
      <c r="CC67" s="894"/>
      <c r="CD67" s="894"/>
      <c r="CE67" s="894"/>
      <c r="CF67" s="894"/>
      <c r="CG67" s="895"/>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84"/>
      <c r="DW67" s="885"/>
      <c r="DX67" s="885"/>
      <c r="DY67" s="885"/>
      <c r="DZ67" s="886"/>
      <c r="EA67" s="189"/>
    </row>
    <row r="68" spans="1:131" s="190" customFormat="1" ht="26.25" customHeight="1" thickTop="1">
      <c r="A68" s="201">
        <v>1</v>
      </c>
      <c r="B68" s="925" t="s">
        <v>507</v>
      </c>
      <c r="C68" s="926"/>
      <c r="D68" s="926"/>
      <c r="E68" s="926"/>
      <c r="F68" s="926"/>
      <c r="G68" s="926"/>
      <c r="H68" s="926"/>
      <c r="I68" s="926"/>
      <c r="J68" s="926"/>
      <c r="K68" s="926"/>
      <c r="L68" s="926"/>
      <c r="M68" s="926"/>
      <c r="N68" s="926"/>
      <c r="O68" s="926"/>
      <c r="P68" s="927"/>
      <c r="Q68" s="917">
        <v>895.67700000000002</v>
      </c>
      <c r="R68" s="911"/>
      <c r="S68" s="911"/>
      <c r="T68" s="911"/>
      <c r="U68" s="911"/>
      <c r="V68" s="911">
        <v>610.26099999999997</v>
      </c>
      <c r="W68" s="911"/>
      <c r="X68" s="911"/>
      <c r="Y68" s="911"/>
      <c r="Z68" s="911"/>
      <c r="AA68" s="911">
        <v>285.41500000000002</v>
      </c>
      <c r="AB68" s="911"/>
      <c r="AC68" s="911"/>
      <c r="AD68" s="911"/>
      <c r="AE68" s="911"/>
      <c r="AF68" s="922">
        <v>1942.8140000000001</v>
      </c>
      <c r="AG68" s="922"/>
      <c r="AH68" s="922"/>
      <c r="AI68" s="922"/>
      <c r="AJ68" s="922"/>
      <c r="AK68" s="911">
        <v>15.577999999999999</v>
      </c>
      <c r="AL68" s="911"/>
      <c r="AM68" s="911"/>
      <c r="AN68" s="911"/>
      <c r="AO68" s="911"/>
      <c r="AP68" s="922">
        <v>2444.5450000000001</v>
      </c>
      <c r="AQ68" s="922"/>
      <c r="AR68" s="922"/>
      <c r="AS68" s="922"/>
      <c r="AT68" s="922"/>
      <c r="AU68" s="922">
        <v>217.02099999999999</v>
      </c>
      <c r="AV68" s="922"/>
      <c r="AW68" s="922"/>
      <c r="AX68" s="922"/>
      <c r="AY68" s="922"/>
      <c r="AZ68" s="923"/>
      <c r="BA68" s="923"/>
      <c r="BB68" s="923"/>
      <c r="BC68" s="923"/>
      <c r="BD68" s="924"/>
      <c r="BE68" s="208"/>
      <c r="BF68" s="208"/>
      <c r="BG68" s="208"/>
      <c r="BH68" s="208"/>
      <c r="BI68" s="208"/>
      <c r="BJ68" s="208"/>
      <c r="BK68" s="208"/>
      <c r="BL68" s="208"/>
      <c r="BM68" s="208"/>
      <c r="BN68" s="208"/>
      <c r="BO68" s="208"/>
      <c r="BP68" s="208"/>
      <c r="BQ68" s="205">
        <v>62</v>
      </c>
      <c r="BR68" s="210"/>
      <c r="BS68" s="893"/>
      <c r="BT68" s="894"/>
      <c r="BU68" s="894"/>
      <c r="BV68" s="894"/>
      <c r="BW68" s="894"/>
      <c r="BX68" s="894"/>
      <c r="BY68" s="894"/>
      <c r="BZ68" s="894"/>
      <c r="CA68" s="894"/>
      <c r="CB68" s="894"/>
      <c r="CC68" s="894"/>
      <c r="CD68" s="894"/>
      <c r="CE68" s="894"/>
      <c r="CF68" s="894"/>
      <c r="CG68" s="895"/>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84"/>
      <c r="DW68" s="885"/>
      <c r="DX68" s="885"/>
      <c r="DY68" s="885"/>
      <c r="DZ68" s="886"/>
      <c r="EA68" s="189"/>
    </row>
    <row r="69" spans="1:131" s="190" customFormat="1" ht="26.25" customHeight="1">
      <c r="A69" s="204">
        <v>2</v>
      </c>
      <c r="B69" s="914" t="s">
        <v>508</v>
      </c>
      <c r="C69" s="915"/>
      <c r="D69" s="915"/>
      <c r="E69" s="915"/>
      <c r="F69" s="915"/>
      <c r="G69" s="915"/>
      <c r="H69" s="915"/>
      <c r="I69" s="915"/>
      <c r="J69" s="915"/>
      <c r="K69" s="915"/>
      <c r="L69" s="915"/>
      <c r="M69" s="915"/>
      <c r="N69" s="915"/>
      <c r="O69" s="915"/>
      <c r="P69" s="916"/>
      <c r="Q69" s="917">
        <v>201.16</v>
      </c>
      <c r="R69" s="911"/>
      <c r="S69" s="911"/>
      <c r="T69" s="911"/>
      <c r="U69" s="911"/>
      <c r="V69" s="911">
        <v>175.10599999999999</v>
      </c>
      <c r="W69" s="911"/>
      <c r="X69" s="911"/>
      <c r="Y69" s="911"/>
      <c r="Z69" s="911"/>
      <c r="AA69" s="911">
        <v>26.055</v>
      </c>
      <c r="AB69" s="911"/>
      <c r="AC69" s="911"/>
      <c r="AD69" s="911"/>
      <c r="AE69" s="911"/>
      <c r="AF69" s="911">
        <v>26.055</v>
      </c>
      <c r="AG69" s="911"/>
      <c r="AH69" s="911"/>
      <c r="AI69" s="911"/>
      <c r="AJ69" s="911"/>
      <c r="AK69" s="911" t="s">
        <v>545</v>
      </c>
      <c r="AL69" s="911"/>
      <c r="AM69" s="911"/>
      <c r="AN69" s="911"/>
      <c r="AO69" s="911"/>
      <c r="AP69" s="911" t="s">
        <v>504</v>
      </c>
      <c r="AQ69" s="911"/>
      <c r="AR69" s="911"/>
      <c r="AS69" s="911"/>
      <c r="AT69" s="911"/>
      <c r="AU69" s="911" t="s">
        <v>504</v>
      </c>
      <c r="AV69" s="911"/>
      <c r="AW69" s="911"/>
      <c r="AX69" s="911"/>
      <c r="AY69" s="911"/>
      <c r="AZ69" s="912"/>
      <c r="BA69" s="912"/>
      <c r="BB69" s="912"/>
      <c r="BC69" s="912"/>
      <c r="BD69" s="913"/>
      <c r="BE69" s="208"/>
      <c r="BF69" s="208"/>
      <c r="BG69" s="208"/>
      <c r="BH69" s="208"/>
      <c r="BI69" s="208"/>
      <c r="BJ69" s="208"/>
      <c r="BK69" s="208"/>
      <c r="BL69" s="208"/>
      <c r="BM69" s="208"/>
      <c r="BN69" s="208"/>
      <c r="BO69" s="208"/>
      <c r="BP69" s="208"/>
      <c r="BQ69" s="205">
        <v>63</v>
      </c>
      <c r="BR69" s="210"/>
      <c r="BS69" s="893"/>
      <c r="BT69" s="894"/>
      <c r="BU69" s="894"/>
      <c r="BV69" s="894"/>
      <c r="BW69" s="894"/>
      <c r="BX69" s="894"/>
      <c r="BY69" s="894"/>
      <c r="BZ69" s="894"/>
      <c r="CA69" s="894"/>
      <c r="CB69" s="894"/>
      <c r="CC69" s="894"/>
      <c r="CD69" s="894"/>
      <c r="CE69" s="894"/>
      <c r="CF69" s="894"/>
      <c r="CG69" s="895"/>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84"/>
      <c r="DW69" s="885"/>
      <c r="DX69" s="885"/>
      <c r="DY69" s="885"/>
      <c r="DZ69" s="886"/>
      <c r="EA69" s="189"/>
    </row>
    <row r="70" spans="1:131" s="190" customFormat="1" ht="26.25" customHeight="1">
      <c r="A70" s="204">
        <v>3</v>
      </c>
      <c r="B70" s="914"/>
      <c r="C70" s="915"/>
      <c r="D70" s="915"/>
      <c r="E70" s="915"/>
      <c r="F70" s="915"/>
      <c r="G70" s="915"/>
      <c r="H70" s="915"/>
      <c r="I70" s="915"/>
      <c r="J70" s="915"/>
      <c r="K70" s="915"/>
      <c r="L70" s="915"/>
      <c r="M70" s="915"/>
      <c r="N70" s="915"/>
      <c r="O70" s="915"/>
      <c r="P70" s="916"/>
      <c r="Q70" s="917"/>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12"/>
      <c r="BA70" s="912"/>
      <c r="BB70" s="912"/>
      <c r="BC70" s="912"/>
      <c r="BD70" s="913"/>
      <c r="BE70" s="208"/>
      <c r="BF70" s="208"/>
      <c r="BG70" s="208"/>
      <c r="BH70" s="208"/>
      <c r="BI70" s="208"/>
      <c r="BJ70" s="208"/>
      <c r="BK70" s="208"/>
      <c r="BL70" s="208"/>
      <c r="BM70" s="208"/>
      <c r="BN70" s="208"/>
      <c r="BO70" s="208"/>
      <c r="BP70" s="208"/>
      <c r="BQ70" s="205">
        <v>64</v>
      </c>
      <c r="BR70" s="210"/>
      <c r="BS70" s="893"/>
      <c r="BT70" s="894"/>
      <c r="BU70" s="894"/>
      <c r="BV70" s="894"/>
      <c r="BW70" s="894"/>
      <c r="BX70" s="894"/>
      <c r="BY70" s="894"/>
      <c r="BZ70" s="894"/>
      <c r="CA70" s="894"/>
      <c r="CB70" s="894"/>
      <c r="CC70" s="894"/>
      <c r="CD70" s="894"/>
      <c r="CE70" s="894"/>
      <c r="CF70" s="894"/>
      <c r="CG70" s="895"/>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84"/>
      <c r="DW70" s="885"/>
      <c r="DX70" s="885"/>
      <c r="DY70" s="885"/>
      <c r="DZ70" s="886"/>
      <c r="EA70" s="189"/>
    </row>
    <row r="71" spans="1:131" s="190" customFormat="1" ht="26.25" customHeight="1">
      <c r="A71" s="204">
        <v>4</v>
      </c>
      <c r="B71" s="914"/>
      <c r="C71" s="915"/>
      <c r="D71" s="915"/>
      <c r="E71" s="915"/>
      <c r="F71" s="915"/>
      <c r="G71" s="915"/>
      <c r="H71" s="915"/>
      <c r="I71" s="915"/>
      <c r="J71" s="915"/>
      <c r="K71" s="915"/>
      <c r="L71" s="915"/>
      <c r="M71" s="915"/>
      <c r="N71" s="915"/>
      <c r="O71" s="915"/>
      <c r="P71" s="916"/>
      <c r="Q71" s="917"/>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12"/>
      <c r="BA71" s="912"/>
      <c r="BB71" s="912"/>
      <c r="BC71" s="912"/>
      <c r="BD71" s="913"/>
      <c r="BE71" s="208"/>
      <c r="BF71" s="208"/>
      <c r="BG71" s="208"/>
      <c r="BH71" s="208"/>
      <c r="BI71" s="208"/>
      <c r="BJ71" s="208"/>
      <c r="BK71" s="208"/>
      <c r="BL71" s="208"/>
      <c r="BM71" s="208"/>
      <c r="BN71" s="208"/>
      <c r="BO71" s="208"/>
      <c r="BP71" s="208"/>
      <c r="BQ71" s="205">
        <v>65</v>
      </c>
      <c r="BR71" s="210"/>
      <c r="BS71" s="893"/>
      <c r="BT71" s="894"/>
      <c r="BU71" s="894"/>
      <c r="BV71" s="894"/>
      <c r="BW71" s="894"/>
      <c r="BX71" s="894"/>
      <c r="BY71" s="894"/>
      <c r="BZ71" s="894"/>
      <c r="CA71" s="894"/>
      <c r="CB71" s="894"/>
      <c r="CC71" s="894"/>
      <c r="CD71" s="894"/>
      <c r="CE71" s="894"/>
      <c r="CF71" s="894"/>
      <c r="CG71" s="895"/>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84"/>
      <c r="DW71" s="885"/>
      <c r="DX71" s="885"/>
      <c r="DY71" s="885"/>
      <c r="DZ71" s="886"/>
      <c r="EA71" s="189"/>
    </row>
    <row r="72" spans="1:131" s="190" customFormat="1" ht="26.25" customHeight="1">
      <c r="A72" s="204">
        <v>5</v>
      </c>
      <c r="B72" s="914"/>
      <c r="C72" s="915"/>
      <c r="D72" s="915"/>
      <c r="E72" s="915"/>
      <c r="F72" s="915"/>
      <c r="G72" s="915"/>
      <c r="H72" s="915"/>
      <c r="I72" s="915"/>
      <c r="J72" s="915"/>
      <c r="K72" s="915"/>
      <c r="L72" s="915"/>
      <c r="M72" s="915"/>
      <c r="N72" s="915"/>
      <c r="O72" s="915"/>
      <c r="P72" s="916"/>
      <c r="Q72" s="917"/>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2"/>
      <c r="BA72" s="912"/>
      <c r="BB72" s="912"/>
      <c r="BC72" s="912"/>
      <c r="BD72" s="913"/>
      <c r="BE72" s="208"/>
      <c r="BF72" s="208"/>
      <c r="BG72" s="208"/>
      <c r="BH72" s="208"/>
      <c r="BI72" s="208"/>
      <c r="BJ72" s="208"/>
      <c r="BK72" s="208"/>
      <c r="BL72" s="208"/>
      <c r="BM72" s="208"/>
      <c r="BN72" s="208"/>
      <c r="BO72" s="208"/>
      <c r="BP72" s="208"/>
      <c r="BQ72" s="205">
        <v>66</v>
      </c>
      <c r="BR72" s="210"/>
      <c r="BS72" s="893"/>
      <c r="BT72" s="894"/>
      <c r="BU72" s="894"/>
      <c r="BV72" s="894"/>
      <c r="BW72" s="894"/>
      <c r="BX72" s="894"/>
      <c r="BY72" s="894"/>
      <c r="BZ72" s="894"/>
      <c r="CA72" s="894"/>
      <c r="CB72" s="894"/>
      <c r="CC72" s="894"/>
      <c r="CD72" s="894"/>
      <c r="CE72" s="894"/>
      <c r="CF72" s="894"/>
      <c r="CG72" s="895"/>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84"/>
      <c r="DW72" s="885"/>
      <c r="DX72" s="885"/>
      <c r="DY72" s="885"/>
      <c r="DZ72" s="886"/>
      <c r="EA72" s="189"/>
    </row>
    <row r="73" spans="1:131" s="190" customFormat="1" ht="26.25" customHeight="1">
      <c r="A73" s="204">
        <v>6</v>
      </c>
      <c r="B73" s="914"/>
      <c r="C73" s="915"/>
      <c r="D73" s="915"/>
      <c r="E73" s="915"/>
      <c r="F73" s="915"/>
      <c r="G73" s="915"/>
      <c r="H73" s="915"/>
      <c r="I73" s="915"/>
      <c r="J73" s="915"/>
      <c r="K73" s="915"/>
      <c r="L73" s="915"/>
      <c r="M73" s="915"/>
      <c r="N73" s="915"/>
      <c r="O73" s="915"/>
      <c r="P73" s="916"/>
      <c r="Q73" s="917"/>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12"/>
      <c r="BA73" s="912"/>
      <c r="BB73" s="912"/>
      <c r="BC73" s="912"/>
      <c r="BD73" s="913"/>
      <c r="BE73" s="208"/>
      <c r="BF73" s="208"/>
      <c r="BG73" s="208"/>
      <c r="BH73" s="208"/>
      <c r="BI73" s="208"/>
      <c r="BJ73" s="208"/>
      <c r="BK73" s="208"/>
      <c r="BL73" s="208"/>
      <c r="BM73" s="208"/>
      <c r="BN73" s="208"/>
      <c r="BO73" s="208"/>
      <c r="BP73" s="208"/>
      <c r="BQ73" s="205">
        <v>67</v>
      </c>
      <c r="BR73" s="210"/>
      <c r="BS73" s="893"/>
      <c r="BT73" s="894"/>
      <c r="BU73" s="894"/>
      <c r="BV73" s="894"/>
      <c r="BW73" s="894"/>
      <c r="BX73" s="894"/>
      <c r="BY73" s="894"/>
      <c r="BZ73" s="894"/>
      <c r="CA73" s="894"/>
      <c r="CB73" s="894"/>
      <c r="CC73" s="894"/>
      <c r="CD73" s="894"/>
      <c r="CE73" s="894"/>
      <c r="CF73" s="894"/>
      <c r="CG73" s="895"/>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84"/>
      <c r="DW73" s="885"/>
      <c r="DX73" s="885"/>
      <c r="DY73" s="885"/>
      <c r="DZ73" s="886"/>
      <c r="EA73" s="189"/>
    </row>
    <row r="74" spans="1:131" s="190" customFormat="1" ht="26.25" customHeight="1">
      <c r="A74" s="204">
        <v>7</v>
      </c>
      <c r="B74" s="914"/>
      <c r="C74" s="915"/>
      <c r="D74" s="915"/>
      <c r="E74" s="915"/>
      <c r="F74" s="915"/>
      <c r="G74" s="915"/>
      <c r="H74" s="915"/>
      <c r="I74" s="915"/>
      <c r="J74" s="915"/>
      <c r="K74" s="915"/>
      <c r="L74" s="915"/>
      <c r="M74" s="915"/>
      <c r="N74" s="915"/>
      <c r="O74" s="915"/>
      <c r="P74" s="916"/>
      <c r="Q74" s="917"/>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2"/>
      <c r="BA74" s="912"/>
      <c r="BB74" s="912"/>
      <c r="BC74" s="912"/>
      <c r="BD74" s="913"/>
      <c r="BE74" s="208"/>
      <c r="BF74" s="208"/>
      <c r="BG74" s="208"/>
      <c r="BH74" s="208"/>
      <c r="BI74" s="208"/>
      <c r="BJ74" s="208"/>
      <c r="BK74" s="208"/>
      <c r="BL74" s="208"/>
      <c r="BM74" s="208"/>
      <c r="BN74" s="208"/>
      <c r="BO74" s="208"/>
      <c r="BP74" s="208"/>
      <c r="BQ74" s="205">
        <v>68</v>
      </c>
      <c r="BR74" s="210"/>
      <c r="BS74" s="893"/>
      <c r="BT74" s="894"/>
      <c r="BU74" s="894"/>
      <c r="BV74" s="894"/>
      <c r="BW74" s="894"/>
      <c r="BX74" s="894"/>
      <c r="BY74" s="894"/>
      <c r="BZ74" s="894"/>
      <c r="CA74" s="894"/>
      <c r="CB74" s="894"/>
      <c r="CC74" s="894"/>
      <c r="CD74" s="894"/>
      <c r="CE74" s="894"/>
      <c r="CF74" s="894"/>
      <c r="CG74" s="895"/>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84"/>
      <c r="DW74" s="885"/>
      <c r="DX74" s="885"/>
      <c r="DY74" s="885"/>
      <c r="DZ74" s="886"/>
      <c r="EA74" s="189"/>
    </row>
    <row r="75" spans="1:131" s="190" customFormat="1" ht="26.25" customHeight="1">
      <c r="A75" s="204">
        <v>8</v>
      </c>
      <c r="B75" s="914"/>
      <c r="C75" s="915"/>
      <c r="D75" s="915"/>
      <c r="E75" s="915"/>
      <c r="F75" s="915"/>
      <c r="G75" s="915"/>
      <c r="H75" s="915"/>
      <c r="I75" s="915"/>
      <c r="J75" s="915"/>
      <c r="K75" s="915"/>
      <c r="L75" s="915"/>
      <c r="M75" s="915"/>
      <c r="N75" s="915"/>
      <c r="O75" s="915"/>
      <c r="P75" s="916"/>
      <c r="Q75" s="918"/>
      <c r="R75" s="919"/>
      <c r="S75" s="919"/>
      <c r="T75" s="919"/>
      <c r="U75" s="920"/>
      <c r="V75" s="921"/>
      <c r="W75" s="919"/>
      <c r="X75" s="919"/>
      <c r="Y75" s="919"/>
      <c r="Z75" s="920"/>
      <c r="AA75" s="921"/>
      <c r="AB75" s="919"/>
      <c r="AC75" s="919"/>
      <c r="AD75" s="919"/>
      <c r="AE75" s="920"/>
      <c r="AF75" s="921"/>
      <c r="AG75" s="919"/>
      <c r="AH75" s="919"/>
      <c r="AI75" s="919"/>
      <c r="AJ75" s="920"/>
      <c r="AK75" s="921"/>
      <c r="AL75" s="919"/>
      <c r="AM75" s="919"/>
      <c r="AN75" s="919"/>
      <c r="AO75" s="920"/>
      <c r="AP75" s="921"/>
      <c r="AQ75" s="919"/>
      <c r="AR75" s="919"/>
      <c r="AS75" s="919"/>
      <c r="AT75" s="920"/>
      <c r="AU75" s="921"/>
      <c r="AV75" s="919"/>
      <c r="AW75" s="919"/>
      <c r="AX75" s="919"/>
      <c r="AY75" s="920"/>
      <c r="AZ75" s="912"/>
      <c r="BA75" s="912"/>
      <c r="BB75" s="912"/>
      <c r="BC75" s="912"/>
      <c r="BD75" s="913"/>
      <c r="BE75" s="208"/>
      <c r="BF75" s="208"/>
      <c r="BG75" s="208"/>
      <c r="BH75" s="208"/>
      <c r="BI75" s="208"/>
      <c r="BJ75" s="208"/>
      <c r="BK75" s="208"/>
      <c r="BL75" s="208"/>
      <c r="BM75" s="208"/>
      <c r="BN75" s="208"/>
      <c r="BO75" s="208"/>
      <c r="BP75" s="208"/>
      <c r="BQ75" s="205">
        <v>69</v>
      </c>
      <c r="BR75" s="210"/>
      <c r="BS75" s="893"/>
      <c r="BT75" s="894"/>
      <c r="BU75" s="894"/>
      <c r="BV75" s="894"/>
      <c r="BW75" s="894"/>
      <c r="BX75" s="894"/>
      <c r="BY75" s="894"/>
      <c r="BZ75" s="894"/>
      <c r="CA75" s="894"/>
      <c r="CB75" s="894"/>
      <c r="CC75" s="894"/>
      <c r="CD75" s="894"/>
      <c r="CE75" s="894"/>
      <c r="CF75" s="894"/>
      <c r="CG75" s="895"/>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84"/>
      <c r="DW75" s="885"/>
      <c r="DX75" s="885"/>
      <c r="DY75" s="885"/>
      <c r="DZ75" s="886"/>
      <c r="EA75" s="189"/>
    </row>
    <row r="76" spans="1:131" s="190" customFormat="1" ht="26.25" customHeight="1">
      <c r="A76" s="204">
        <v>9</v>
      </c>
      <c r="B76" s="914"/>
      <c r="C76" s="915"/>
      <c r="D76" s="915"/>
      <c r="E76" s="915"/>
      <c r="F76" s="915"/>
      <c r="G76" s="915"/>
      <c r="H76" s="915"/>
      <c r="I76" s="915"/>
      <c r="J76" s="915"/>
      <c r="K76" s="915"/>
      <c r="L76" s="915"/>
      <c r="M76" s="915"/>
      <c r="N76" s="915"/>
      <c r="O76" s="915"/>
      <c r="P76" s="916"/>
      <c r="Q76" s="918"/>
      <c r="R76" s="919"/>
      <c r="S76" s="919"/>
      <c r="T76" s="919"/>
      <c r="U76" s="920"/>
      <c r="V76" s="921"/>
      <c r="W76" s="919"/>
      <c r="X76" s="919"/>
      <c r="Y76" s="919"/>
      <c r="Z76" s="920"/>
      <c r="AA76" s="921"/>
      <c r="AB76" s="919"/>
      <c r="AC76" s="919"/>
      <c r="AD76" s="919"/>
      <c r="AE76" s="920"/>
      <c r="AF76" s="921"/>
      <c r="AG76" s="919"/>
      <c r="AH76" s="919"/>
      <c r="AI76" s="919"/>
      <c r="AJ76" s="920"/>
      <c r="AK76" s="921"/>
      <c r="AL76" s="919"/>
      <c r="AM76" s="919"/>
      <c r="AN76" s="919"/>
      <c r="AO76" s="920"/>
      <c r="AP76" s="921"/>
      <c r="AQ76" s="919"/>
      <c r="AR76" s="919"/>
      <c r="AS76" s="919"/>
      <c r="AT76" s="920"/>
      <c r="AU76" s="921"/>
      <c r="AV76" s="919"/>
      <c r="AW76" s="919"/>
      <c r="AX76" s="919"/>
      <c r="AY76" s="920"/>
      <c r="AZ76" s="912"/>
      <c r="BA76" s="912"/>
      <c r="BB76" s="912"/>
      <c r="BC76" s="912"/>
      <c r="BD76" s="913"/>
      <c r="BE76" s="208"/>
      <c r="BF76" s="208"/>
      <c r="BG76" s="208"/>
      <c r="BH76" s="208"/>
      <c r="BI76" s="208"/>
      <c r="BJ76" s="208"/>
      <c r="BK76" s="208"/>
      <c r="BL76" s="208"/>
      <c r="BM76" s="208"/>
      <c r="BN76" s="208"/>
      <c r="BO76" s="208"/>
      <c r="BP76" s="208"/>
      <c r="BQ76" s="205">
        <v>70</v>
      </c>
      <c r="BR76" s="210"/>
      <c r="BS76" s="893"/>
      <c r="BT76" s="894"/>
      <c r="BU76" s="894"/>
      <c r="BV76" s="894"/>
      <c r="BW76" s="894"/>
      <c r="BX76" s="894"/>
      <c r="BY76" s="894"/>
      <c r="BZ76" s="894"/>
      <c r="CA76" s="894"/>
      <c r="CB76" s="894"/>
      <c r="CC76" s="894"/>
      <c r="CD76" s="894"/>
      <c r="CE76" s="894"/>
      <c r="CF76" s="894"/>
      <c r="CG76" s="895"/>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84"/>
      <c r="DW76" s="885"/>
      <c r="DX76" s="885"/>
      <c r="DY76" s="885"/>
      <c r="DZ76" s="886"/>
      <c r="EA76" s="189"/>
    </row>
    <row r="77" spans="1:131" s="190" customFormat="1" ht="26.25" customHeight="1">
      <c r="A77" s="204">
        <v>10</v>
      </c>
      <c r="B77" s="914"/>
      <c r="C77" s="915"/>
      <c r="D77" s="915"/>
      <c r="E77" s="915"/>
      <c r="F77" s="915"/>
      <c r="G77" s="915"/>
      <c r="H77" s="915"/>
      <c r="I77" s="915"/>
      <c r="J77" s="915"/>
      <c r="K77" s="915"/>
      <c r="L77" s="915"/>
      <c r="M77" s="915"/>
      <c r="N77" s="915"/>
      <c r="O77" s="915"/>
      <c r="P77" s="916"/>
      <c r="Q77" s="918"/>
      <c r="R77" s="919"/>
      <c r="S77" s="919"/>
      <c r="T77" s="919"/>
      <c r="U77" s="920"/>
      <c r="V77" s="921"/>
      <c r="W77" s="919"/>
      <c r="X77" s="919"/>
      <c r="Y77" s="919"/>
      <c r="Z77" s="920"/>
      <c r="AA77" s="921"/>
      <c r="AB77" s="919"/>
      <c r="AC77" s="919"/>
      <c r="AD77" s="919"/>
      <c r="AE77" s="920"/>
      <c r="AF77" s="921"/>
      <c r="AG77" s="919"/>
      <c r="AH77" s="919"/>
      <c r="AI77" s="919"/>
      <c r="AJ77" s="920"/>
      <c r="AK77" s="921"/>
      <c r="AL77" s="919"/>
      <c r="AM77" s="919"/>
      <c r="AN77" s="919"/>
      <c r="AO77" s="920"/>
      <c r="AP77" s="921"/>
      <c r="AQ77" s="919"/>
      <c r="AR77" s="919"/>
      <c r="AS77" s="919"/>
      <c r="AT77" s="920"/>
      <c r="AU77" s="921"/>
      <c r="AV77" s="919"/>
      <c r="AW77" s="919"/>
      <c r="AX77" s="919"/>
      <c r="AY77" s="920"/>
      <c r="AZ77" s="912"/>
      <c r="BA77" s="912"/>
      <c r="BB77" s="912"/>
      <c r="BC77" s="912"/>
      <c r="BD77" s="913"/>
      <c r="BE77" s="208"/>
      <c r="BF77" s="208"/>
      <c r="BG77" s="208"/>
      <c r="BH77" s="208"/>
      <c r="BI77" s="208"/>
      <c r="BJ77" s="208"/>
      <c r="BK77" s="208"/>
      <c r="BL77" s="208"/>
      <c r="BM77" s="208"/>
      <c r="BN77" s="208"/>
      <c r="BO77" s="208"/>
      <c r="BP77" s="208"/>
      <c r="BQ77" s="205">
        <v>71</v>
      </c>
      <c r="BR77" s="210"/>
      <c r="BS77" s="893"/>
      <c r="BT77" s="894"/>
      <c r="BU77" s="894"/>
      <c r="BV77" s="894"/>
      <c r="BW77" s="894"/>
      <c r="BX77" s="894"/>
      <c r="BY77" s="894"/>
      <c r="BZ77" s="894"/>
      <c r="CA77" s="894"/>
      <c r="CB77" s="894"/>
      <c r="CC77" s="894"/>
      <c r="CD77" s="894"/>
      <c r="CE77" s="894"/>
      <c r="CF77" s="894"/>
      <c r="CG77" s="895"/>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84"/>
      <c r="DW77" s="885"/>
      <c r="DX77" s="885"/>
      <c r="DY77" s="885"/>
      <c r="DZ77" s="886"/>
      <c r="EA77" s="189"/>
    </row>
    <row r="78" spans="1:131" s="190" customFormat="1" ht="26.25" customHeight="1">
      <c r="A78" s="204">
        <v>11</v>
      </c>
      <c r="B78" s="914"/>
      <c r="C78" s="915"/>
      <c r="D78" s="915"/>
      <c r="E78" s="915"/>
      <c r="F78" s="915"/>
      <c r="G78" s="915"/>
      <c r="H78" s="915"/>
      <c r="I78" s="915"/>
      <c r="J78" s="915"/>
      <c r="K78" s="915"/>
      <c r="L78" s="915"/>
      <c r="M78" s="915"/>
      <c r="N78" s="915"/>
      <c r="O78" s="915"/>
      <c r="P78" s="916"/>
      <c r="Q78" s="917"/>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12"/>
      <c r="BA78" s="912"/>
      <c r="BB78" s="912"/>
      <c r="BC78" s="912"/>
      <c r="BD78" s="913"/>
      <c r="BE78" s="208"/>
      <c r="BF78" s="208"/>
      <c r="BG78" s="208"/>
      <c r="BH78" s="208"/>
      <c r="BI78" s="208"/>
      <c r="BJ78" s="211"/>
      <c r="BK78" s="211"/>
      <c r="BL78" s="211"/>
      <c r="BM78" s="211"/>
      <c r="BN78" s="211"/>
      <c r="BO78" s="208"/>
      <c r="BP78" s="208"/>
      <c r="BQ78" s="205">
        <v>72</v>
      </c>
      <c r="BR78" s="210"/>
      <c r="BS78" s="893"/>
      <c r="BT78" s="894"/>
      <c r="BU78" s="894"/>
      <c r="BV78" s="894"/>
      <c r="BW78" s="894"/>
      <c r="BX78" s="894"/>
      <c r="BY78" s="894"/>
      <c r="BZ78" s="894"/>
      <c r="CA78" s="894"/>
      <c r="CB78" s="894"/>
      <c r="CC78" s="894"/>
      <c r="CD78" s="894"/>
      <c r="CE78" s="894"/>
      <c r="CF78" s="894"/>
      <c r="CG78" s="895"/>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84"/>
      <c r="DW78" s="885"/>
      <c r="DX78" s="885"/>
      <c r="DY78" s="885"/>
      <c r="DZ78" s="886"/>
      <c r="EA78" s="189"/>
    </row>
    <row r="79" spans="1:131" s="190" customFormat="1" ht="26.25" customHeight="1">
      <c r="A79" s="204">
        <v>12</v>
      </c>
      <c r="B79" s="914"/>
      <c r="C79" s="915"/>
      <c r="D79" s="915"/>
      <c r="E79" s="915"/>
      <c r="F79" s="915"/>
      <c r="G79" s="915"/>
      <c r="H79" s="915"/>
      <c r="I79" s="915"/>
      <c r="J79" s="915"/>
      <c r="K79" s="915"/>
      <c r="L79" s="915"/>
      <c r="M79" s="915"/>
      <c r="N79" s="915"/>
      <c r="O79" s="915"/>
      <c r="P79" s="916"/>
      <c r="Q79" s="917"/>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208"/>
      <c r="BF79" s="208"/>
      <c r="BG79" s="208"/>
      <c r="BH79" s="208"/>
      <c r="BI79" s="208"/>
      <c r="BJ79" s="211"/>
      <c r="BK79" s="211"/>
      <c r="BL79" s="211"/>
      <c r="BM79" s="211"/>
      <c r="BN79" s="211"/>
      <c r="BO79" s="208"/>
      <c r="BP79" s="208"/>
      <c r="BQ79" s="205">
        <v>73</v>
      </c>
      <c r="BR79" s="210"/>
      <c r="BS79" s="893"/>
      <c r="BT79" s="894"/>
      <c r="BU79" s="894"/>
      <c r="BV79" s="894"/>
      <c r="BW79" s="894"/>
      <c r="BX79" s="894"/>
      <c r="BY79" s="894"/>
      <c r="BZ79" s="894"/>
      <c r="CA79" s="894"/>
      <c r="CB79" s="894"/>
      <c r="CC79" s="894"/>
      <c r="CD79" s="894"/>
      <c r="CE79" s="894"/>
      <c r="CF79" s="894"/>
      <c r="CG79" s="895"/>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84"/>
      <c r="DW79" s="885"/>
      <c r="DX79" s="885"/>
      <c r="DY79" s="885"/>
      <c r="DZ79" s="886"/>
      <c r="EA79" s="189"/>
    </row>
    <row r="80" spans="1:131" s="190" customFormat="1" ht="26.25" customHeight="1">
      <c r="A80" s="204">
        <v>13</v>
      </c>
      <c r="B80" s="914"/>
      <c r="C80" s="915"/>
      <c r="D80" s="915"/>
      <c r="E80" s="915"/>
      <c r="F80" s="915"/>
      <c r="G80" s="915"/>
      <c r="H80" s="915"/>
      <c r="I80" s="915"/>
      <c r="J80" s="915"/>
      <c r="K80" s="915"/>
      <c r="L80" s="915"/>
      <c r="M80" s="915"/>
      <c r="N80" s="915"/>
      <c r="O80" s="915"/>
      <c r="P80" s="916"/>
      <c r="Q80" s="917"/>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208"/>
      <c r="BF80" s="208"/>
      <c r="BG80" s="208"/>
      <c r="BH80" s="208"/>
      <c r="BI80" s="208"/>
      <c r="BJ80" s="208"/>
      <c r="BK80" s="208"/>
      <c r="BL80" s="208"/>
      <c r="BM80" s="208"/>
      <c r="BN80" s="208"/>
      <c r="BO80" s="208"/>
      <c r="BP80" s="208"/>
      <c r="BQ80" s="205">
        <v>74</v>
      </c>
      <c r="BR80" s="210"/>
      <c r="BS80" s="893"/>
      <c r="BT80" s="894"/>
      <c r="BU80" s="894"/>
      <c r="BV80" s="894"/>
      <c r="BW80" s="894"/>
      <c r="BX80" s="894"/>
      <c r="BY80" s="894"/>
      <c r="BZ80" s="894"/>
      <c r="CA80" s="894"/>
      <c r="CB80" s="894"/>
      <c r="CC80" s="894"/>
      <c r="CD80" s="894"/>
      <c r="CE80" s="894"/>
      <c r="CF80" s="894"/>
      <c r="CG80" s="895"/>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84"/>
      <c r="DW80" s="885"/>
      <c r="DX80" s="885"/>
      <c r="DY80" s="885"/>
      <c r="DZ80" s="886"/>
      <c r="EA80" s="189"/>
    </row>
    <row r="81" spans="1:131" s="190" customFormat="1" ht="26.25" customHeight="1">
      <c r="A81" s="204">
        <v>14</v>
      </c>
      <c r="B81" s="914"/>
      <c r="C81" s="915"/>
      <c r="D81" s="915"/>
      <c r="E81" s="915"/>
      <c r="F81" s="915"/>
      <c r="G81" s="915"/>
      <c r="H81" s="915"/>
      <c r="I81" s="915"/>
      <c r="J81" s="915"/>
      <c r="K81" s="915"/>
      <c r="L81" s="915"/>
      <c r="M81" s="915"/>
      <c r="N81" s="915"/>
      <c r="O81" s="915"/>
      <c r="P81" s="916"/>
      <c r="Q81" s="917"/>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208"/>
      <c r="BF81" s="208"/>
      <c r="BG81" s="208"/>
      <c r="BH81" s="208"/>
      <c r="BI81" s="208"/>
      <c r="BJ81" s="208"/>
      <c r="BK81" s="208"/>
      <c r="BL81" s="208"/>
      <c r="BM81" s="208"/>
      <c r="BN81" s="208"/>
      <c r="BO81" s="208"/>
      <c r="BP81" s="208"/>
      <c r="BQ81" s="205">
        <v>75</v>
      </c>
      <c r="BR81" s="210"/>
      <c r="BS81" s="893"/>
      <c r="BT81" s="894"/>
      <c r="BU81" s="894"/>
      <c r="BV81" s="894"/>
      <c r="BW81" s="894"/>
      <c r="BX81" s="894"/>
      <c r="BY81" s="894"/>
      <c r="BZ81" s="894"/>
      <c r="CA81" s="894"/>
      <c r="CB81" s="894"/>
      <c r="CC81" s="894"/>
      <c r="CD81" s="894"/>
      <c r="CE81" s="894"/>
      <c r="CF81" s="894"/>
      <c r="CG81" s="895"/>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84"/>
      <c r="DW81" s="885"/>
      <c r="DX81" s="885"/>
      <c r="DY81" s="885"/>
      <c r="DZ81" s="886"/>
      <c r="EA81" s="189"/>
    </row>
    <row r="82" spans="1:131" s="190" customFormat="1" ht="26.25" customHeight="1">
      <c r="A82" s="204">
        <v>15</v>
      </c>
      <c r="B82" s="914"/>
      <c r="C82" s="915"/>
      <c r="D82" s="915"/>
      <c r="E82" s="915"/>
      <c r="F82" s="915"/>
      <c r="G82" s="915"/>
      <c r="H82" s="915"/>
      <c r="I82" s="915"/>
      <c r="J82" s="915"/>
      <c r="K82" s="915"/>
      <c r="L82" s="915"/>
      <c r="M82" s="915"/>
      <c r="N82" s="915"/>
      <c r="O82" s="915"/>
      <c r="P82" s="916"/>
      <c r="Q82" s="917"/>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208"/>
      <c r="BF82" s="208"/>
      <c r="BG82" s="208"/>
      <c r="BH82" s="208"/>
      <c r="BI82" s="208"/>
      <c r="BJ82" s="208"/>
      <c r="BK82" s="208"/>
      <c r="BL82" s="208"/>
      <c r="BM82" s="208"/>
      <c r="BN82" s="208"/>
      <c r="BO82" s="208"/>
      <c r="BP82" s="208"/>
      <c r="BQ82" s="205">
        <v>76</v>
      </c>
      <c r="BR82" s="210"/>
      <c r="BS82" s="893"/>
      <c r="BT82" s="894"/>
      <c r="BU82" s="894"/>
      <c r="BV82" s="894"/>
      <c r="BW82" s="894"/>
      <c r="BX82" s="894"/>
      <c r="BY82" s="894"/>
      <c r="BZ82" s="894"/>
      <c r="CA82" s="894"/>
      <c r="CB82" s="894"/>
      <c r="CC82" s="894"/>
      <c r="CD82" s="894"/>
      <c r="CE82" s="894"/>
      <c r="CF82" s="894"/>
      <c r="CG82" s="895"/>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84"/>
      <c r="DW82" s="885"/>
      <c r="DX82" s="885"/>
      <c r="DY82" s="885"/>
      <c r="DZ82" s="886"/>
      <c r="EA82" s="189"/>
    </row>
    <row r="83" spans="1:131" s="190" customFormat="1" ht="26.25" customHeight="1">
      <c r="A83" s="204">
        <v>16</v>
      </c>
      <c r="B83" s="914"/>
      <c r="C83" s="915"/>
      <c r="D83" s="915"/>
      <c r="E83" s="915"/>
      <c r="F83" s="915"/>
      <c r="G83" s="915"/>
      <c r="H83" s="915"/>
      <c r="I83" s="915"/>
      <c r="J83" s="915"/>
      <c r="K83" s="915"/>
      <c r="L83" s="915"/>
      <c r="M83" s="915"/>
      <c r="N83" s="915"/>
      <c r="O83" s="915"/>
      <c r="P83" s="916"/>
      <c r="Q83" s="917"/>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208"/>
      <c r="BF83" s="208"/>
      <c r="BG83" s="208"/>
      <c r="BH83" s="208"/>
      <c r="BI83" s="208"/>
      <c r="BJ83" s="208"/>
      <c r="BK83" s="208"/>
      <c r="BL83" s="208"/>
      <c r="BM83" s="208"/>
      <c r="BN83" s="208"/>
      <c r="BO83" s="208"/>
      <c r="BP83" s="208"/>
      <c r="BQ83" s="205">
        <v>77</v>
      </c>
      <c r="BR83" s="210"/>
      <c r="BS83" s="893"/>
      <c r="BT83" s="894"/>
      <c r="BU83" s="894"/>
      <c r="BV83" s="894"/>
      <c r="BW83" s="894"/>
      <c r="BX83" s="894"/>
      <c r="BY83" s="894"/>
      <c r="BZ83" s="894"/>
      <c r="CA83" s="894"/>
      <c r="CB83" s="894"/>
      <c r="CC83" s="894"/>
      <c r="CD83" s="894"/>
      <c r="CE83" s="894"/>
      <c r="CF83" s="894"/>
      <c r="CG83" s="895"/>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84"/>
      <c r="DW83" s="885"/>
      <c r="DX83" s="885"/>
      <c r="DY83" s="885"/>
      <c r="DZ83" s="886"/>
      <c r="EA83" s="189"/>
    </row>
    <row r="84" spans="1:131" s="190" customFormat="1" ht="26.25" customHeight="1">
      <c r="A84" s="204">
        <v>17</v>
      </c>
      <c r="B84" s="914"/>
      <c r="C84" s="915"/>
      <c r="D84" s="915"/>
      <c r="E84" s="915"/>
      <c r="F84" s="915"/>
      <c r="G84" s="915"/>
      <c r="H84" s="915"/>
      <c r="I84" s="915"/>
      <c r="J84" s="915"/>
      <c r="K84" s="915"/>
      <c r="L84" s="915"/>
      <c r="M84" s="915"/>
      <c r="N84" s="915"/>
      <c r="O84" s="915"/>
      <c r="P84" s="916"/>
      <c r="Q84" s="917"/>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208"/>
      <c r="BF84" s="208"/>
      <c r="BG84" s="208"/>
      <c r="BH84" s="208"/>
      <c r="BI84" s="208"/>
      <c r="BJ84" s="208"/>
      <c r="BK84" s="208"/>
      <c r="BL84" s="208"/>
      <c r="BM84" s="208"/>
      <c r="BN84" s="208"/>
      <c r="BO84" s="208"/>
      <c r="BP84" s="208"/>
      <c r="BQ84" s="205">
        <v>78</v>
      </c>
      <c r="BR84" s="210"/>
      <c r="BS84" s="893"/>
      <c r="BT84" s="894"/>
      <c r="BU84" s="894"/>
      <c r="BV84" s="894"/>
      <c r="BW84" s="894"/>
      <c r="BX84" s="894"/>
      <c r="BY84" s="894"/>
      <c r="BZ84" s="894"/>
      <c r="CA84" s="894"/>
      <c r="CB84" s="894"/>
      <c r="CC84" s="894"/>
      <c r="CD84" s="894"/>
      <c r="CE84" s="894"/>
      <c r="CF84" s="894"/>
      <c r="CG84" s="895"/>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84"/>
      <c r="DW84" s="885"/>
      <c r="DX84" s="885"/>
      <c r="DY84" s="885"/>
      <c r="DZ84" s="886"/>
      <c r="EA84" s="189"/>
    </row>
    <row r="85" spans="1:131" s="190" customFormat="1" ht="26.25" customHeight="1">
      <c r="A85" s="204">
        <v>18</v>
      </c>
      <c r="B85" s="914"/>
      <c r="C85" s="915"/>
      <c r="D85" s="915"/>
      <c r="E85" s="915"/>
      <c r="F85" s="915"/>
      <c r="G85" s="915"/>
      <c r="H85" s="915"/>
      <c r="I85" s="915"/>
      <c r="J85" s="915"/>
      <c r="K85" s="915"/>
      <c r="L85" s="915"/>
      <c r="M85" s="915"/>
      <c r="N85" s="915"/>
      <c r="O85" s="915"/>
      <c r="P85" s="916"/>
      <c r="Q85" s="917"/>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208"/>
      <c r="BF85" s="208"/>
      <c r="BG85" s="208"/>
      <c r="BH85" s="208"/>
      <c r="BI85" s="208"/>
      <c r="BJ85" s="208"/>
      <c r="BK85" s="208"/>
      <c r="BL85" s="208"/>
      <c r="BM85" s="208"/>
      <c r="BN85" s="208"/>
      <c r="BO85" s="208"/>
      <c r="BP85" s="208"/>
      <c r="BQ85" s="205">
        <v>79</v>
      </c>
      <c r="BR85" s="210"/>
      <c r="BS85" s="893"/>
      <c r="BT85" s="894"/>
      <c r="BU85" s="894"/>
      <c r="BV85" s="894"/>
      <c r="BW85" s="894"/>
      <c r="BX85" s="894"/>
      <c r="BY85" s="894"/>
      <c r="BZ85" s="894"/>
      <c r="CA85" s="894"/>
      <c r="CB85" s="894"/>
      <c r="CC85" s="894"/>
      <c r="CD85" s="894"/>
      <c r="CE85" s="894"/>
      <c r="CF85" s="894"/>
      <c r="CG85" s="895"/>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84"/>
      <c r="DW85" s="885"/>
      <c r="DX85" s="885"/>
      <c r="DY85" s="885"/>
      <c r="DZ85" s="886"/>
      <c r="EA85" s="189"/>
    </row>
    <row r="86" spans="1:131" s="190" customFormat="1" ht="26.25" customHeight="1">
      <c r="A86" s="204">
        <v>19</v>
      </c>
      <c r="B86" s="914"/>
      <c r="C86" s="915"/>
      <c r="D86" s="915"/>
      <c r="E86" s="915"/>
      <c r="F86" s="915"/>
      <c r="G86" s="915"/>
      <c r="H86" s="915"/>
      <c r="I86" s="915"/>
      <c r="J86" s="915"/>
      <c r="K86" s="915"/>
      <c r="L86" s="915"/>
      <c r="M86" s="915"/>
      <c r="N86" s="915"/>
      <c r="O86" s="915"/>
      <c r="P86" s="916"/>
      <c r="Q86" s="917"/>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208"/>
      <c r="BF86" s="208"/>
      <c r="BG86" s="208"/>
      <c r="BH86" s="208"/>
      <c r="BI86" s="208"/>
      <c r="BJ86" s="208"/>
      <c r="BK86" s="208"/>
      <c r="BL86" s="208"/>
      <c r="BM86" s="208"/>
      <c r="BN86" s="208"/>
      <c r="BO86" s="208"/>
      <c r="BP86" s="208"/>
      <c r="BQ86" s="205">
        <v>80</v>
      </c>
      <c r="BR86" s="210"/>
      <c r="BS86" s="893"/>
      <c r="BT86" s="894"/>
      <c r="BU86" s="894"/>
      <c r="BV86" s="894"/>
      <c r="BW86" s="894"/>
      <c r="BX86" s="894"/>
      <c r="BY86" s="894"/>
      <c r="BZ86" s="894"/>
      <c r="CA86" s="894"/>
      <c r="CB86" s="894"/>
      <c r="CC86" s="894"/>
      <c r="CD86" s="894"/>
      <c r="CE86" s="894"/>
      <c r="CF86" s="894"/>
      <c r="CG86" s="895"/>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84"/>
      <c r="DW86" s="885"/>
      <c r="DX86" s="885"/>
      <c r="DY86" s="885"/>
      <c r="DZ86" s="886"/>
      <c r="EA86" s="189"/>
    </row>
    <row r="87" spans="1:131" s="190" customFormat="1" ht="26.25" customHeight="1">
      <c r="A87" s="21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08"/>
      <c r="BF87" s="208"/>
      <c r="BG87" s="208"/>
      <c r="BH87" s="208"/>
      <c r="BI87" s="208"/>
      <c r="BJ87" s="208"/>
      <c r="BK87" s="208"/>
      <c r="BL87" s="208"/>
      <c r="BM87" s="208"/>
      <c r="BN87" s="208"/>
      <c r="BO87" s="208"/>
      <c r="BP87" s="208"/>
      <c r="BQ87" s="205">
        <v>81</v>
      </c>
      <c r="BR87" s="210"/>
      <c r="BS87" s="893"/>
      <c r="BT87" s="894"/>
      <c r="BU87" s="894"/>
      <c r="BV87" s="894"/>
      <c r="BW87" s="894"/>
      <c r="BX87" s="894"/>
      <c r="BY87" s="894"/>
      <c r="BZ87" s="894"/>
      <c r="CA87" s="894"/>
      <c r="CB87" s="894"/>
      <c r="CC87" s="894"/>
      <c r="CD87" s="894"/>
      <c r="CE87" s="894"/>
      <c r="CF87" s="894"/>
      <c r="CG87" s="895"/>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84"/>
      <c r="DW87" s="885"/>
      <c r="DX87" s="885"/>
      <c r="DY87" s="885"/>
      <c r="DZ87" s="886"/>
      <c r="EA87" s="189"/>
    </row>
    <row r="88" spans="1:131" s="190" customFormat="1" ht="26.25" customHeight="1" thickBot="1">
      <c r="A88" s="207" t="s">
        <v>343</v>
      </c>
      <c r="B88" s="887" t="s">
        <v>365</v>
      </c>
      <c r="C88" s="888"/>
      <c r="D88" s="888"/>
      <c r="E88" s="888"/>
      <c r="F88" s="888"/>
      <c r="G88" s="888"/>
      <c r="H88" s="888"/>
      <c r="I88" s="888"/>
      <c r="J88" s="888"/>
      <c r="K88" s="888"/>
      <c r="L88" s="888"/>
      <c r="M88" s="888"/>
      <c r="N88" s="888"/>
      <c r="O88" s="888"/>
      <c r="P88" s="889"/>
      <c r="Q88" s="902"/>
      <c r="R88" s="903"/>
      <c r="S88" s="903"/>
      <c r="T88" s="903"/>
      <c r="U88" s="903"/>
      <c r="V88" s="903"/>
      <c r="W88" s="903"/>
      <c r="X88" s="903"/>
      <c r="Y88" s="903"/>
      <c r="Z88" s="903"/>
      <c r="AA88" s="903"/>
      <c r="AB88" s="903"/>
      <c r="AC88" s="903"/>
      <c r="AD88" s="903"/>
      <c r="AE88" s="903"/>
      <c r="AF88" s="899">
        <f>SUM(AF68:AJ69)</f>
        <v>1968.8690000000001</v>
      </c>
      <c r="AG88" s="899"/>
      <c r="AH88" s="899"/>
      <c r="AI88" s="899"/>
      <c r="AJ88" s="899"/>
      <c r="AK88" s="903"/>
      <c r="AL88" s="903"/>
      <c r="AM88" s="903"/>
      <c r="AN88" s="903"/>
      <c r="AO88" s="903"/>
      <c r="AP88" s="899">
        <f>AP68</f>
        <v>2444.5450000000001</v>
      </c>
      <c r="AQ88" s="899"/>
      <c r="AR88" s="899"/>
      <c r="AS88" s="899"/>
      <c r="AT88" s="899"/>
      <c r="AU88" s="899">
        <f>AU68</f>
        <v>217.02099999999999</v>
      </c>
      <c r="AV88" s="899"/>
      <c r="AW88" s="899"/>
      <c r="AX88" s="899"/>
      <c r="AY88" s="899"/>
      <c r="AZ88" s="900"/>
      <c r="BA88" s="900"/>
      <c r="BB88" s="900"/>
      <c r="BC88" s="900"/>
      <c r="BD88" s="901"/>
      <c r="BE88" s="208"/>
      <c r="BF88" s="208"/>
      <c r="BG88" s="208"/>
      <c r="BH88" s="208"/>
      <c r="BI88" s="208"/>
      <c r="BJ88" s="208"/>
      <c r="BK88" s="208"/>
      <c r="BL88" s="208"/>
      <c r="BM88" s="208"/>
      <c r="BN88" s="208"/>
      <c r="BO88" s="208"/>
      <c r="BP88" s="208"/>
      <c r="BQ88" s="205">
        <v>82</v>
      </c>
      <c r="BR88" s="210"/>
      <c r="BS88" s="893"/>
      <c r="BT88" s="894"/>
      <c r="BU88" s="894"/>
      <c r="BV88" s="894"/>
      <c r="BW88" s="894"/>
      <c r="BX88" s="894"/>
      <c r="BY88" s="894"/>
      <c r="BZ88" s="894"/>
      <c r="CA88" s="894"/>
      <c r="CB88" s="894"/>
      <c r="CC88" s="894"/>
      <c r="CD88" s="894"/>
      <c r="CE88" s="894"/>
      <c r="CF88" s="894"/>
      <c r="CG88" s="895"/>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3"/>
      <c r="BT89" s="894"/>
      <c r="BU89" s="894"/>
      <c r="BV89" s="894"/>
      <c r="BW89" s="894"/>
      <c r="BX89" s="894"/>
      <c r="BY89" s="894"/>
      <c r="BZ89" s="894"/>
      <c r="CA89" s="894"/>
      <c r="CB89" s="894"/>
      <c r="CC89" s="894"/>
      <c r="CD89" s="894"/>
      <c r="CE89" s="894"/>
      <c r="CF89" s="894"/>
      <c r="CG89" s="895"/>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3"/>
      <c r="BT90" s="894"/>
      <c r="BU90" s="894"/>
      <c r="BV90" s="894"/>
      <c r="BW90" s="894"/>
      <c r="BX90" s="894"/>
      <c r="BY90" s="894"/>
      <c r="BZ90" s="894"/>
      <c r="CA90" s="894"/>
      <c r="CB90" s="894"/>
      <c r="CC90" s="894"/>
      <c r="CD90" s="894"/>
      <c r="CE90" s="894"/>
      <c r="CF90" s="894"/>
      <c r="CG90" s="895"/>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3"/>
      <c r="BT91" s="894"/>
      <c r="BU91" s="894"/>
      <c r="BV91" s="894"/>
      <c r="BW91" s="894"/>
      <c r="BX91" s="894"/>
      <c r="BY91" s="894"/>
      <c r="BZ91" s="894"/>
      <c r="CA91" s="894"/>
      <c r="CB91" s="894"/>
      <c r="CC91" s="894"/>
      <c r="CD91" s="894"/>
      <c r="CE91" s="894"/>
      <c r="CF91" s="894"/>
      <c r="CG91" s="895"/>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3"/>
      <c r="BT92" s="894"/>
      <c r="BU92" s="894"/>
      <c r="BV92" s="894"/>
      <c r="BW92" s="894"/>
      <c r="BX92" s="894"/>
      <c r="BY92" s="894"/>
      <c r="BZ92" s="894"/>
      <c r="CA92" s="894"/>
      <c r="CB92" s="894"/>
      <c r="CC92" s="894"/>
      <c r="CD92" s="894"/>
      <c r="CE92" s="894"/>
      <c r="CF92" s="894"/>
      <c r="CG92" s="895"/>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3"/>
      <c r="BT93" s="894"/>
      <c r="BU93" s="894"/>
      <c r="BV93" s="894"/>
      <c r="BW93" s="894"/>
      <c r="BX93" s="894"/>
      <c r="BY93" s="894"/>
      <c r="BZ93" s="894"/>
      <c r="CA93" s="894"/>
      <c r="CB93" s="894"/>
      <c r="CC93" s="894"/>
      <c r="CD93" s="894"/>
      <c r="CE93" s="894"/>
      <c r="CF93" s="894"/>
      <c r="CG93" s="895"/>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3"/>
      <c r="BT94" s="894"/>
      <c r="BU94" s="894"/>
      <c r="BV94" s="894"/>
      <c r="BW94" s="894"/>
      <c r="BX94" s="894"/>
      <c r="BY94" s="894"/>
      <c r="BZ94" s="894"/>
      <c r="CA94" s="894"/>
      <c r="CB94" s="894"/>
      <c r="CC94" s="894"/>
      <c r="CD94" s="894"/>
      <c r="CE94" s="894"/>
      <c r="CF94" s="894"/>
      <c r="CG94" s="895"/>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3"/>
      <c r="BT95" s="894"/>
      <c r="BU95" s="894"/>
      <c r="BV95" s="894"/>
      <c r="BW95" s="894"/>
      <c r="BX95" s="894"/>
      <c r="BY95" s="894"/>
      <c r="BZ95" s="894"/>
      <c r="CA95" s="894"/>
      <c r="CB95" s="894"/>
      <c r="CC95" s="894"/>
      <c r="CD95" s="894"/>
      <c r="CE95" s="894"/>
      <c r="CF95" s="894"/>
      <c r="CG95" s="895"/>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3"/>
      <c r="BT96" s="894"/>
      <c r="BU96" s="894"/>
      <c r="BV96" s="894"/>
      <c r="BW96" s="894"/>
      <c r="BX96" s="894"/>
      <c r="BY96" s="894"/>
      <c r="BZ96" s="894"/>
      <c r="CA96" s="894"/>
      <c r="CB96" s="894"/>
      <c r="CC96" s="894"/>
      <c r="CD96" s="894"/>
      <c r="CE96" s="894"/>
      <c r="CF96" s="894"/>
      <c r="CG96" s="895"/>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3"/>
      <c r="BT97" s="894"/>
      <c r="BU97" s="894"/>
      <c r="BV97" s="894"/>
      <c r="BW97" s="894"/>
      <c r="BX97" s="894"/>
      <c r="BY97" s="894"/>
      <c r="BZ97" s="894"/>
      <c r="CA97" s="894"/>
      <c r="CB97" s="894"/>
      <c r="CC97" s="894"/>
      <c r="CD97" s="894"/>
      <c r="CE97" s="894"/>
      <c r="CF97" s="894"/>
      <c r="CG97" s="895"/>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3"/>
      <c r="BT98" s="894"/>
      <c r="BU98" s="894"/>
      <c r="BV98" s="894"/>
      <c r="BW98" s="894"/>
      <c r="BX98" s="894"/>
      <c r="BY98" s="894"/>
      <c r="BZ98" s="894"/>
      <c r="CA98" s="894"/>
      <c r="CB98" s="894"/>
      <c r="CC98" s="894"/>
      <c r="CD98" s="894"/>
      <c r="CE98" s="894"/>
      <c r="CF98" s="894"/>
      <c r="CG98" s="895"/>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3"/>
      <c r="BT99" s="894"/>
      <c r="BU99" s="894"/>
      <c r="BV99" s="894"/>
      <c r="BW99" s="894"/>
      <c r="BX99" s="894"/>
      <c r="BY99" s="894"/>
      <c r="BZ99" s="894"/>
      <c r="CA99" s="894"/>
      <c r="CB99" s="894"/>
      <c r="CC99" s="894"/>
      <c r="CD99" s="894"/>
      <c r="CE99" s="894"/>
      <c r="CF99" s="894"/>
      <c r="CG99" s="895"/>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3"/>
      <c r="BT100" s="894"/>
      <c r="BU100" s="894"/>
      <c r="BV100" s="894"/>
      <c r="BW100" s="894"/>
      <c r="BX100" s="894"/>
      <c r="BY100" s="894"/>
      <c r="BZ100" s="894"/>
      <c r="CA100" s="894"/>
      <c r="CB100" s="894"/>
      <c r="CC100" s="894"/>
      <c r="CD100" s="894"/>
      <c r="CE100" s="894"/>
      <c r="CF100" s="894"/>
      <c r="CG100" s="895"/>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3"/>
      <c r="BT101" s="894"/>
      <c r="BU101" s="894"/>
      <c r="BV101" s="894"/>
      <c r="BW101" s="894"/>
      <c r="BX101" s="894"/>
      <c r="BY101" s="894"/>
      <c r="BZ101" s="894"/>
      <c r="CA101" s="894"/>
      <c r="CB101" s="894"/>
      <c r="CC101" s="894"/>
      <c r="CD101" s="894"/>
      <c r="CE101" s="894"/>
      <c r="CF101" s="894"/>
      <c r="CG101" s="895"/>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7" t="s">
        <v>366</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76">
        <f>SUM(CR7:CV35)</f>
        <v>29675.832000000002</v>
      </c>
      <c r="CS102" s="877"/>
      <c r="CT102" s="877"/>
      <c r="CU102" s="877"/>
      <c r="CV102" s="878"/>
      <c r="CW102" s="876">
        <f t="shared" ref="CW102" si="0">SUM(CW7:DA35)</f>
        <v>6932.9990000000007</v>
      </c>
      <c r="CX102" s="877"/>
      <c r="CY102" s="877"/>
      <c r="CZ102" s="877"/>
      <c r="DA102" s="878"/>
      <c r="DB102" s="876">
        <f t="shared" ref="DB102" si="1">SUM(DB7:DF35)</f>
        <v>51270.286</v>
      </c>
      <c r="DC102" s="877"/>
      <c r="DD102" s="877"/>
      <c r="DE102" s="877"/>
      <c r="DF102" s="878"/>
      <c r="DG102" s="876">
        <f t="shared" ref="DG102" si="2">SUM(DG7:DK35)</f>
        <v>4007.1190000000001</v>
      </c>
      <c r="DH102" s="877"/>
      <c r="DI102" s="877"/>
      <c r="DJ102" s="877"/>
      <c r="DK102" s="878"/>
      <c r="DL102" s="876">
        <f t="shared" ref="DL102" si="3">SUM(DL7:DP35)</f>
        <v>11212.087000000001</v>
      </c>
      <c r="DM102" s="877"/>
      <c r="DN102" s="877"/>
      <c r="DO102" s="877"/>
      <c r="DP102" s="878"/>
      <c r="DQ102" s="876">
        <f t="shared" ref="DQ102" si="4">SUM(DQ7:DU35)</f>
        <v>8143.3899999999994</v>
      </c>
      <c r="DR102" s="877"/>
      <c r="DS102" s="877"/>
      <c r="DT102" s="877"/>
      <c r="DU102" s="878"/>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367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368</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371</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372</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373</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374</v>
      </c>
      <c r="AB109" s="835"/>
      <c r="AC109" s="835"/>
      <c r="AD109" s="835"/>
      <c r="AE109" s="836"/>
      <c r="AF109" s="837" t="s">
        <v>276</v>
      </c>
      <c r="AG109" s="835"/>
      <c r="AH109" s="835"/>
      <c r="AI109" s="835"/>
      <c r="AJ109" s="836"/>
      <c r="AK109" s="837" t="s">
        <v>275</v>
      </c>
      <c r="AL109" s="835"/>
      <c r="AM109" s="835"/>
      <c r="AN109" s="835"/>
      <c r="AO109" s="836"/>
      <c r="AP109" s="837" t="s">
        <v>375</v>
      </c>
      <c r="AQ109" s="835"/>
      <c r="AR109" s="835"/>
      <c r="AS109" s="835"/>
      <c r="AT109" s="866"/>
      <c r="AU109" s="834" t="s">
        <v>373</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374</v>
      </c>
      <c r="BR109" s="835"/>
      <c r="BS109" s="835"/>
      <c r="BT109" s="835"/>
      <c r="BU109" s="836"/>
      <c r="BV109" s="837" t="s">
        <v>276</v>
      </c>
      <c r="BW109" s="835"/>
      <c r="BX109" s="835"/>
      <c r="BY109" s="835"/>
      <c r="BZ109" s="836"/>
      <c r="CA109" s="837" t="s">
        <v>275</v>
      </c>
      <c r="CB109" s="835"/>
      <c r="CC109" s="835"/>
      <c r="CD109" s="835"/>
      <c r="CE109" s="836"/>
      <c r="CF109" s="875" t="s">
        <v>375</v>
      </c>
      <c r="CG109" s="875"/>
      <c r="CH109" s="875"/>
      <c r="CI109" s="875"/>
      <c r="CJ109" s="875"/>
      <c r="CK109" s="837" t="s">
        <v>376</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374</v>
      </c>
      <c r="DH109" s="835"/>
      <c r="DI109" s="835"/>
      <c r="DJ109" s="835"/>
      <c r="DK109" s="836"/>
      <c r="DL109" s="837" t="s">
        <v>276</v>
      </c>
      <c r="DM109" s="835"/>
      <c r="DN109" s="835"/>
      <c r="DO109" s="835"/>
      <c r="DP109" s="836"/>
      <c r="DQ109" s="837" t="s">
        <v>275</v>
      </c>
      <c r="DR109" s="835"/>
      <c r="DS109" s="835"/>
      <c r="DT109" s="835"/>
      <c r="DU109" s="836"/>
      <c r="DV109" s="837" t="s">
        <v>375</v>
      </c>
      <c r="DW109" s="835"/>
      <c r="DX109" s="835"/>
      <c r="DY109" s="835"/>
      <c r="DZ109" s="866"/>
    </row>
    <row r="110" spans="1:131" s="189" customFormat="1" ht="26.25" customHeight="1">
      <c r="A110" s="702" t="s">
        <v>377</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96699907</v>
      </c>
      <c r="AB110" s="820"/>
      <c r="AC110" s="820"/>
      <c r="AD110" s="820"/>
      <c r="AE110" s="821"/>
      <c r="AF110" s="822">
        <v>95595203</v>
      </c>
      <c r="AG110" s="820"/>
      <c r="AH110" s="820"/>
      <c r="AI110" s="820"/>
      <c r="AJ110" s="821"/>
      <c r="AK110" s="822">
        <v>92588640</v>
      </c>
      <c r="AL110" s="820"/>
      <c r="AM110" s="820"/>
      <c r="AN110" s="820"/>
      <c r="AO110" s="821"/>
      <c r="AP110" s="823">
        <v>21.9</v>
      </c>
      <c r="AQ110" s="824"/>
      <c r="AR110" s="824"/>
      <c r="AS110" s="824"/>
      <c r="AT110" s="825"/>
      <c r="AU110" s="867" t="s">
        <v>59</v>
      </c>
      <c r="AV110" s="868"/>
      <c r="AW110" s="868"/>
      <c r="AX110" s="868"/>
      <c r="AY110" s="869"/>
      <c r="AZ110" s="761" t="s">
        <v>378</v>
      </c>
      <c r="BA110" s="703"/>
      <c r="BB110" s="703"/>
      <c r="BC110" s="703"/>
      <c r="BD110" s="703"/>
      <c r="BE110" s="703"/>
      <c r="BF110" s="703"/>
      <c r="BG110" s="703"/>
      <c r="BH110" s="703"/>
      <c r="BI110" s="703"/>
      <c r="BJ110" s="703"/>
      <c r="BK110" s="703"/>
      <c r="BL110" s="703"/>
      <c r="BM110" s="703"/>
      <c r="BN110" s="703"/>
      <c r="BO110" s="703"/>
      <c r="BP110" s="704"/>
      <c r="BQ110" s="744">
        <v>1725122026</v>
      </c>
      <c r="BR110" s="745"/>
      <c r="BS110" s="745"/>
      <c r="BT110" s="745"/>
      <c r="BU110" s="745"/>
      <c r="BV110" s="745">
        <v>1755955068</v>
      </c>
      <c r="BW110" s="745"/>
      <c r="BX110" s="745"/>
      <c r="BY110" s="745"/>
      <c r="BZ110" s="745"/>
      <c r="CA110" s="745">
        <v>1781024859</v>
      </c>
      <c r="CB110" s="745"/>
      <c r="CC110" s="745"/>
      <c r="CD110" s="745"/>
      <c r="CE110" s="745"/>
      <c r="CF110" s="808">
        <v>420.9</v>
      </c>
      <c r="CG110" s="809"/>
      <c r="CH110" s="809"/>
      <c r="CI110" s="809"/>
      <c r="CJ110" s="809"/>
      <c r="CK110" s="863" t="s">
        <v>379</v>
      </c>
      <c r="CL110" s="811"/>
      <c r="CM110" s="816" t="s">
        <v>380</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102</v>
      </c>
      <c r="DH110" s="745"/>
      <c r="DI110" s="745"/>
      <c r="DJ110" s="745"/>
      <c r="DK110" s="745"/>
      <c r="DL110" s="745" t="s">
        <v>102</v>
      </c>
      <c r="DM110" s="745"/>
      <c r="DN110" s="745"/>
      <c r="DO110" s="745"/>
      <c r="DP110" s="745"/>
      <c r="DQ110" s="745" t="s">
        <v>102</v>
      </c>
      <c r="DR110" s="745"/>
      <c r="DS110" s="745"/>
      <c r="DT110" s="745"/>
      <c r="DU110" s="745"/>
      <c r="DV110" s="746" t="s">
        <v>102</v>
      </c>
      <c r="DW110" s="746"/>
      <c r="DX110" s="746"/>
      <c r="DY110" s="746"/>
      <c r="DZ110" s="747"/>
    </row>
    <row r="111" spans="1:131" s="189" customFormat="1" ht="26.25" customHeight="1">
      <c r="A111" s="723" t="s">
        <v>381</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6182771</v>
      </c>
      <c r="AB111" s="857"/>
      <c r="AC111" s="857"/>
      <c r="AD111" s="857"/>
      <c r="AE111" s="858"/>
      <c r="AF111" s="859">
        <v>7445530</v>
      </c>
      <c r="AG111" s="857"/>
      <c r="AH111" s="857"/>
      <c r="AI111" s="857"/>
      <c r="AJ111" s="858"/>
      <c r="AK111" s="859">
        <v>7262289</v>
      </c>
      <c r="AL111" s="857"/>
      <c r="AM111" s="857"/>
      <c r="AN111" s="857"/>
      <c r="AO111" s="858"/>
      <c r="AP111" s="860">
        <v>1.7</v>
      </c>
      <c r="AQ111" s="861"/>
      <c r="AR111" s="861"/>
      <c r="AS111" s="861"/>
      <c r="AT111" s="862"/>
      <c r="AU111" s="870"/>
      <c r="AV111" s="871"/>
      <c r="AW111" s="871"/>
      <c r="AX111" s="871"/>
      <c r="AY111" s="872"/>
      <c r="AZ111" s="712" t="s">
        <v>382</v>
      </c>
      <c r="BA111" s="713"/>
      <c r="BB111" s="713"/>
      <c r="BC111" s="713"/>
      <c r="BD111" s="713"/>
      <c r="BE111" s="713"/>
      <c r="BF111" s="713"/>
      <c r="BG111" s="713"/>
      <c r="BH111" s="713"/>
      <c r="BI111" s="713"/>
      <c r="BJ111" s="713"/>
      <c r="BK111" s="713"/>
      <c r="BL111" s="713"/>
      <c r="BM111" s="713"/>
      <c r="BN111" s="713"/>
      <c r="BO111" s="713"/>
      <c r="BP111" s="714"/>
      <c r="BQ111" s="715">
        <v>15003615</v>
      </c>
      <c r="BR111" s="716"/>
      <c r="BS111" s="716"/>
      <c r="BT111" s="716"/>
      <c r="BU111" s="716"/>
      <c r="BV111" s="716">
        <v>10879318</v>
      </c>
      <c r="BW111" s="716"/>
      <c r="BX111" s="716"/>
      <c r="BY111" s="716"/>
      <c r="BZ111" s="716"/>
      <c r="CA111" s="716">
        <v>7920016</v>
      </c>
      <c r="CB111" s="716"/>
      <c r="CC111" s="716"/>
      <c r="CD111" s="716"/>
      <c r="CE111" s="716"/>
      <c r="CF111" s="797">
        <v>1.9</v>
      </c>
      <c r="CG111" s="798"/>
      <c r="CH111" s="798"/>
      <c r="CI111" s="798"/>
      <c r="CJ111" s="798"/>
      <c r="CK111" s="864"/>
      <c r="CL111" s="813"/>
      <c r="CM111" s="748" t="s">
        <v>383</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c r="A112" s="849" t="s">
        <v>384</v>
      </c>
      <c r="B112" s="850"/>
      <c r="C112" s="713" t="s">
        <v>385</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42659593</v>
      </c>
      <c r="AB112" s="729"/>
      <c r="AC112" s="729"/>
      <c r="AD112" s="729"/>
      <c r="AE112" s="730"/>
      <c r="AF112" s="731">
        <v>44294760</v>
      </c>
      <c r="AG112" s="729"/>
      <c r="AH112" s="729"/>
      <c r="AI112" s="729"/>
      <c r="AJ112" s="730"/>
      <c r="AK112" s="731">
        <v>45187668</v>
      </c>
      <c r="AL112" s="729"/>
      <c r="AM112" s="729"/>
      <c r="AN112" s="729"/>
      <c r="AO112" s="730"/>
      <c r="AP112" s="699">
        <v>10.7</v>
      </c>
      <c r="AQ112" s="700"/>
      <c r="AR112" s="700"/>
      <c r="AS112" s="700"/>
      <c r="AT112" s="701"/>
      <c r="AU112" s="870"/>
      <c r="AV112" s="871"/>
      <c r="AW112" s="871"/>
      <c r="AX112" s="871"/>
      <c r="AY112" s="872"/>
      <c r="AZ112" s="712" t="s">
        <v>386</v>
      </c>
      <c r="BA112" s="713"/>
      <c r="BB112" s="713"/>
      <c r="BC112" s="713"/>
      <c r="BD112" s="713"/>
      <c r="BE112" s="713"/>
      <c r="BF112" s="713"/>
      <c r="BG112" s="713"/>
      <c r="BH112" s="713"/>
      <c r="BI112" s="713"/>
      <c r="BJ112" s="713"/>
      <c r="BK112" s="713"/>
      <c r="BL112" s="713"/>
      <c r="BM112" s="713"/>
      <c r="BN112" s="713"/>
      <c r="BO112" s="713"/>
      <c r="BP112" s="714"/>
      <c r="BQ112" s="715">
        <v>30364077</v>
      </c>
      <c r="BR112" s="716"/>
      <c r="BS112" s="716"/>
      <c r="BT112" s="716"/>
      <c r="BU112" s="716"/>
      <c r="BV112" s="716">
        <v>29492738</v>
      </c>
      <c r="BW112" s="716"/>
      <c r="BX112" s="716"/>
      <c r="BY112" s="716"/>
      <c r="BZ112" s="716"/>
      <c r="CA112" s="716">
        <v>28392233</v>
      </c>
      <c r="CB112" s="716"/>
      <c r="CC112" s="716"/>
      <c r="CD112" s="716"/>
      <c r="CE112" s="716"/>
      <c r="CF112" s="797">
        <v>6.7</v>
      </c>
      <c r="CG112" s="798"/>
      <c r="CH112" s="798"/>
      <c r="CI112" s="798"/>
      <c r="CJ112" s="798"/>
      <c r="CK112" s="864"/>
      <c r="CL112" s="813"/>
      <c r="CM112" s="748" t="s">
        <v>387</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1394175</v>
      </c>
      <c r="DH112" s="716"/>
      <c r="DI112" s="716"/>
      <c r="DJ112" s="716"/>
      <c r="DK112" s="716"/>
      <c r="DL112" s="716">
        <v>1035666</v>
      </c>
      <c r="DM112" s="716"/>
      <c r="DN112" s="716"/>
      <c r="DO112" s="716"/>
      <c r="DP112" s="716"/>
      <c r="DQ112" s="716">
        <v>723651</v>
      </c>
      <c r="DR112" s="716"/>
      <c r="DS112" s="716"/>
      <c r="DT112" s="716"/>
      <c r="DU112" s="716"/>
      <c r="DV112" s="768">
        <v>0.2</v>
      </c>
      <c r="DW112" s="768"/>
      <c r="DX112" s="768"/>
      <c r="DY112" s="768"/>
      <c r="DZ112" s="769"/>
    </row>
    <row r="113" spans="1:130" s="189" customFormat="1" ht="26.25" customHeight="1">
      <c r="A113" s="851"/>
      <c r="B113" s="852"/>
      <c r="C113" s="713" t="s">
        <v>388</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1238508</v>
      </c>
      <c r="AB113" s="729"/>
      <c r="AC113" s="729"/>
      <c r="AD113" s="729"/>
      <c r="AE113" s="730"/>
      <c r="AF113" s="731">
        <v>1190322</v>
      </c>
      <c r="AG113" s="729"/>
      <c r="AH113" s="729"/>
      <c r="AI113" s="729"/>
      <c r="AJ113" s="730"/>
      <c r="AK113" s="731">
        <v>1047889</v>
      </c>
      <c r="AL113" s="729"/>
      <c r="AM113" s="729"/>
      <c r="AN113" s="729"/>
      <c r="AO113" s="730"/>
      <c r="AP113" s="699">
        <v>0.2</v>
      </c>
      <c r="AQ113" s="700"/>
      <c r="AR113" s="700"/>
      <c r="AS113" s="700"/>
      <c r="AT113" s="701"/>
      <c r="AU113" s="870"/>
      <c r="AV113" s="871"/>
      <c r="AW113" s="871"/>
      <c r="AX113" s="871"/>
      <c r="AY113" s="872"/>
      <c r="AZ113" s="712" t="s">
        <v>389</v>
      </c>
      <c r="BA113" s="713"/>
      <c r="BB113" s="713"/>
      <c r="BC113" s="713"/>
      <c r="BD113" s="713"/>
      <c r="BE113" s="713"/>
      <c r="BF113" s="713"/>
      <c r="BG113" s="713"/>
      <c r="BH113" s="713"/>
      <c r="BI113" s="713"/>
      <c r="BJ113" s="713"/>
      <c r="BK113" s="713"/>
      <c r="BL113" s="713"/>
      <c r="BM113" s="713"/>
      <c r="BN113" s="713"/>
      <c r="BO113" s="713"/>
      <c r="BP113" s="714"/>
      <c r="BQ113" s="715">
        <v>362481</v>
      </c>
      <c r="BR113" s="716"/>
      <c r="BS113" s="716"/>
      <c r="BT113" s="716"/>
      <c r="BU113" s="716"/>
      <c r="BV113" s="716">
        <v>287876</v>
      </c>
      <c r="BW113" s="716"/>
      <c r="BX113" s="716"/>
      <c r="BY113" s="716"/>
      <c r="BZ113" s="716"/>
      <c r="CA113" s="716">
        <v>217021</v>
      </c>
      <c r="CB113" s="716"/>
      <c r="CC113" s="716"/>
      <c r="CD113" s="716"/>
      <c r="CE113" s="716"/>
      <c r="CF113" s="797">
        <v>0.1</v>
      </c>
      <c r="CG113" s="798"/>
      <c r="CH113" s="798"/>
      <c r="CI113" s="798"/>
      <c r="CJ113" s="798"/>
      <c r="CK113" s="864"/>
      <c r="CL113" s="813"/>
      <c r="CM113" s="748" t="s">
        <v>390</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8244021</v>
      </c>
      <c r="DH113" s="716"/>
      <c r="DI113" s="716"/>
      <c r="DJ113" s="716"/>
      <c r="DK113" s="716"/>
      <c r="DL113" s="716">
        <v>6495846</v>
      </c>
      <c r="DM113" s="716"/>
      <c r="DN113" s="716"/>
      <c r="DO113" s="716"/>
      <c r="DP113" s="716"/>
      <c r="DQ113" s="716">
        <v>5104641</v>
      </c>
      <c r="DR113" s="716"/>
      <c r="DS113" s="716"/>
      <c r="DT113" s="716"/>
      <c r="DU113" s="716"/>
      <c r="DV113" s="768">
        <v>1.2</v>
      </c>
      <c r="DW113" s="768"/>
      <c r="DX113" s="768"/>
      <c r="DY113" s="768"/>
      <c r="DZ113" s="769"/>
    </row>
    <row r="114" spans="1:130" s="189" customFormat="1" ht="26.25" customHeight="1">
      <c r="A114" s="851"/>
      <c r="B114" s="852"/>
      <c r="C114" s="713" t="s">
        <v>391</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v>88952</v>
      </c>
      <c r="AB114" s="729"/>
      <c r="AC114" s="729"/>
      <c r="AD114" s="729"/>
      <c r="AE114" s="730"/>
      <c r="AF114" s="731">
        <v>85021</v>
      </c>
      <c r="AG114" s="729"/>
      <c r="AH114" s="729"/>
      <c r="AI114" s="729"/>
      <c r="AJ114" s="730"/>
      <c r="AK114" s="731">
        <v>77273</v>
      </c>
      <c r="AL114" s="729"/>
      <c r="AM114" s="729"/>
      <c r="AN114" s="729"/>
      <c r="AO114" s="730"/>
      <c r="AP114" s="699">
        <v>0</v>
      </c>
      <c r="AQ114" s="700"/>
      <c r="AR114" s="700"/>
      <c r="AS114" s="700"/>
      <c r="AT114" s="701"/>
      <c r="AU114" s="870"/>
      <c r="AV114" s="871"/>
      <c r="AW114" s="871"/>
      <c r="AX114" s="871"/>
      <c r="AY114" s="872"/>
      <c r="AZ114" s="712" t="s">
        <v>392</v>
      </c>
      <c r="BA114" s="713"/>
      <c r="BB114" s="713"/>
      <c r="BC114" s="713"/>
      <c r="BD114" s="713"/>
      <c r="BE114" s="713"/>
      <c r="BF114" s="713"/>
      <c r="BG114" s="713"/>
      <c r="BH114" s="713"/>
      <c r="BI114" s="713"/>
      <c r="BJ114" s="713"/>
      <c r="BK114" s="713"/>
      <c r="BL114" s="713"/>
      <c r="BM114" s="713"/>
      <c r="BN114" s="713"/>
      <c r="BO114" s="713"/>
      <c r="BP114" s="714"/>
      <c r="BQ114" s="715">
        <v>263709307</v>
      </c>
      <c r="BR114" s="716"/>
      <c r="BS114" s="716"/>
      <c r="BT114" s="716"/>
      <c r="BU114" s="716"/>
      <c r="BV114" s="716">
        <v>264563998</v>
      </c>
      <c r="BW114" s="716"/>
      <c r="BX114" s="716"/>
      <c r="BY114" s="716"/>
      <c r="BZ114" s="716"/>
      <c r="CA114" s="716">
        <v>245570773</v>
      </c>
      <c r="CB114" s="716"/>
      <c r="CC114" s="716"/>
      <c r="CD114" s="716"/>
      <c r="CE114" s="716"/>
      <c r="CF114" s="797">
        <v>58</v>
      </c>
      <c r="CG114" s="798"/>
      <c r="CH114" s="798"/>
      <c r="CI114" s="798"/>
      <c r="CJ114" s="798"/>
      <c r="CK114" s="864"/>
      <c r="CL114" s="813"/>
      <c r="CM114" s="748" t="s">
        <v>393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102</v>
      </c>
      <c r="DH114" s="716"/>
      <c r="DI114" s="716"/>
      <c r="DJ114" s="716"/>
      <c r="DK114" s="716"/>
      <c r="DL114" s="716" t="s">
        <v>102</v>
      </c>
      <c r="DM114" s="716"/>
      <c r="DN114" s="716"/>
      <c r="DO114" s="716"/>
      <c r="DP114" s="716"/>
      <c r="DQ114" s="716" t="s">
        <v>102</v>
      </c>
      <c r="DR114" s="716"/>
      <c r="DS114" s="716"/>
      <c r="DT114" s="716"/>
      <c r="DU114" s="716"/>
      <c r="DV114" s="768" t="s">
        <v>102</v>
      </c>
      <c r="DW114" s="768"/>
      <c r="DX114" s="768"/>
      <c r="DY114" s="768"/>
      <c r="DZ114" s="769"/>
    </row>
    <row r="115" spans="1:130" s="189" customFormat="1" ht="26.25" customHeight="1">
      <c r="A115" s="851"/>
      <c r="B115" s="852"/>
      <c r="C115" s="713" t="s">
        <v>394</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3126982</v>
      </c>
      <c r="AB115" s="729"/>
      <c r="AC115" s="729"/>
      <c r="AD115" s="729"/>
      <c r="AE115" s="730"/>
      <c r="AF115" s="731">
        <v>2944707</v>
      </c>
      <c r="AG115" s="729"/>
      <c r="AH115" s="729"/>
      <c r="AI115" s="729"/>
      <c r="AJ115" s="730"/>
      <c r="AK115" s="731">
        <v>2538775</v>
      </c>
      <c r="AL115" s="729"/>
      <c r="AM115" s="729"/>
      <c r="AN115" s="729"/>
      <c r="AO115" s="730"/>
      <c r="AP115" s="699">
        <v>0.6</v>
      </c>
      <c r="AQ115" s="700"/>
      <c r="AR115" s="700"/>
      <c r="AS115" s="700"/>
      <c r="AT115" s="701"/>
      <c r="AU115" s="870"/>
      <c r="AV115" s="871"/>
      <c r="AW115" s="871"/>
      <c r="AX115" s="871"/>
      <c r="AY115" s="872"/>
      <c r="AZ115" s="712" t="s">
        <v>395</v>
      </c>
      <c r="BA115" s="713"/>
      <c r="BB115" s="713"/>
      <c r="BC115" s="713"/>
      <c r="BD115" s="713"/>
      <c r="BE115" s="713"/>
      <c r="BF115" s="713"/>
      <c r="BG115" s="713"/>
      <c r="BH115" s="713"/>
      <c r="BI115" s="713"/>
      <c r="BJ115" s="713"/>
      <c r="BK115" s="713"/>
      <c r="BL115" s="713"/>
      <c r="BM115" s="713"/>
      <c r="BN115" s="713"/>
      <c r="BO115" s="713"/>
      <c r="BP115" s="714"/>
      <c r="BQ115" s="715">
        <v>8413926</v>
      </c>
      <c r="BR115" s="716"/>
      <c r="BS115" s="716"/>
      <c r="BT115" s="716"/>
      <c r="BU115" s="716"/>
      <c r="BV115" s="716">
        <v>8299533</v>
      </c>
      <c r="BW115" s="716"/>
      <c r="BX115" s="716"/>
      <c r="BY115" s="716"/>
      <c r="BZ115" s="716"/>
      <c r="CA115" s="716">
        <v>8143390</v>
      </c>
      <c r="CB115" s="716"/>
      <c r="CC115" s="716"/>
      <c r="CD115" s="716"/>
      <c r="CE115" s="716"/>
      <c r="CF115" s="797">
        <v>1.9</v>
      </c>
      <c r="CG115" s="798"/>
      <c r="CH115" s="798"/>
      <c r="CI115" s="798"/>
      <c r="CJ115" s="798"/>
      <c r="CK115" s="864"/>
      <c r="CL115" s="813"/>
      <c r="CM115" s="712" t="s">
        <v>396</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1454368</v>
      </c>
      <c r="DH115" s="716"/>
      <c r="DI115" s="716"/>
      <c r="DJ115" s="716"/>
      <c r="DK115" s="716"/>
      <c r="DL115" s="716">
        <v>852642</v>
      </c>
      <c r="DM115" s="716"/>
      <c r="DN115" s="716"/>
      <c r="DO115" s="716"/>
      <c r="DP115" s="716"/>
      <c r="DQ115" s="716">
        <v>989627</v>
      </c>
      <c r="DR115" s="716"/>
      <c r="DS115" s="716"/>
      <c r="DT115" s="716"/>
      <c r="DU115" s="716"/>
      <c r="DV115" s="768">
        <v>0.2</v>
      </c>
      <c r="DW115" s="768"/>
      <c r="DX115" s="768"/>
      <c r="DY115" s="768"/>
      <c r="DZ115" s="769"/>
    </row>
    <row r="116" spans="1:130" s="189" customFormat="1" ht="26.25" customHeight="1">
      <c r="A116" s="853"/>
      <c r="B116" s="854"/>
      <c r="C116" s="795" t="s">
        <v>397</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2</v>
      </c>
      <c r="AB116" s="729"/>
      <c r="AC116" s="729"/>
      <c r="AD116" s="729"/>
      <c r="AE116" s="730"/>
      <c r="AF116" s="731" t="s">
        <v>102</v>
      </c>
      <c r="AG116" s="729"/>
      <c r="AH116" s="729"/>
      <c r="AI116" s="729"/>
      <c r="AJ116" s="730"/>
      <c r="AK116" s="731" t="s">
        <v>102</v>
      </c>
      <c r="AL116" s="729"/>
      <c r="AM116" s="729"/>
      <c r="AN116" s="729"/>
      <c r="AO116" s="730"/>
      <c r="AP116" s="699" t="s">
        <v>102</v>
      </c>
      <c r="AQ116" s="700"/>
      <c r="AR116" s="700"/>
      <c r="AS116" s="700"/>
      <c r="AT116" s="701"/>
      <c r="AU116" s="870"/>
      <c r="AV116" s="871"/>
      <c r="AW116" s="871"/>
      <c r="AX116" s="871"/>
      <c r="AY116" s="872"/>
      <c r="AZ116" s="712" t="s">
        <v>398</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399</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400</v>
      </c>
      <c r="Z117" s="836"/>
      <c r="AA117" s="841">
        <v>149996715</v>
      </c>
      <c r="AB117" s="842"/>
      <c r="AC117" s="842"/>
      <c r="AD117" s="842"/>
      <c r="AE117" s="843"/>
      <c r="AF117" s="845">
        <v>151555543</v>
      </c>
      <c r="AG117" s="842"/>
      <c r="AH117" s="842"/>
      <c r="AI117" s="842"/>
      <c r="AJ117" s="843"/>
      <c r="AK117" s="845">
        <v>148702534</v>
      </c>
      <c r="AL117" s="842"/>
      <c r="AM117" s="842"/>
      <c r="AN117" s="842"/>
      <c r="AO117" s="843"/>
      <c r="AP117" s="846"/>
      <c r="AQ117" s="847"/>
      <c r="AR117" s="847"/>
      <c r="AS117" s="847"/>
      <c r="AT117" s="848"/>
      <c r="AU117" s="870"/>
      <c r="AV117" s="871"/>
      <c r="AW117" s="871"/>
      <c r="AX117" s="871"/>
      <c r="AY117" s="872"/>
      <c r="AZ117" s="794" t="s">
        <v>401</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402</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c r="A118" s="834" t="s">
        <v>376</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374</v>
      </c>
      <c r="AB118" s="835"/>
      <c r="AC118" s="835"/>
      <c r="AD118" s="835"/>
      <c r="AE118" s="836"/>
      <c r="AF118" s="837" t="s">
        <v>276</v>
      </c>
      <c r="AG118" s="835"/>
      <c r="AH118" s="835"/>
      <c r="AI118" s="835"/>
      <c r="AJ118" s="836"/>
      <c r="AK118" s="837" t="s">
        <v>275</v>
      </c>
      <c r="AL118" s="835"/>
      <c r="AM118" s="835"/>
      <c r="AN118" s="835"/>
      <c r="AO118" s="836"/>
      <c r="AP118" s="838" t="s">
        <v>375</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403</v>
      </c>
      <c r="BP118" s="787"/>
      <c r="BQ118" s="776">
        <v>2042975432</v>
      </c>
      <c r="BR118" s="752"/>
      <c r="BS118" s="752"/>
      <c r="BT118" s="752"/>
      <c r="BU118" s="752"/>
      <c r="BV118" s="752">
        <v>2069478531</v>
      </c>
      <c r="BW118" s="752"/>
      <c r="BX118" s="752"/>
      <c r="BY118" s="752"/>
      <c r="BZ118" s="752"/>
      <c r="CA118" s="752">
        <v>2071268292</v>
      </c>
      <c r="CB118" s="752"/>
      <c r="CC118" s="752"/>
      <c r="CD118" s="752"/>
      <c r="CE118" s="752"/>
      <c r="CF118" s="688"/>
      <c r="CG118" s="689"/>
      <c r="CH118" s="689"/>
      <c r="CI118" s="689"/>
      <c r="CJ118" s="790"/>
      <c r="CK118" s="864"/>
      <c r="CL118" s="813"/>
      <c r="CM118" s="748" t="s">
        <v>404</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c r="A119" s="810" t="s">
        <v>379</v>
      </c>
      <c r="B119" s="811"/>
      <c r="C119" s="816" t="s">
        <v>380</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102</v>
      </c>
      <c r="AB119" s="820"/>
      <c r="AC119" s="820"/>
      <c r="AD119" s="820"/>
      <c r="AE119" s="821"/>
      <c r="AF119" s="822" t="s">
        <v>102</v>
      </c>
      <c r="AG119" s="820"/>
      <c r="AH119" s="820"/>
      <c r="AI119" s="820"/>
      <c r="AJ119" s="821"/>
      <c r="AK119" s="822" t="s">
        <v>102</v>
      </c>
      <c r="AL119" s="820"/>
      <c r="AM119" s="820"/>
      <c r="AN119" s="820"/>
      <c r="AO119" s="821"/>
      <c r="AP119" s="823" t="s">
        <v>102</v>
      </c>
      <c r="AQ119" s="824"/>
      <c r="AR119" s="824"/>
      <c r="AS119" s="824"/>
      <c r="AT119" s="825"/>
      <c r="AU119" s="826" t="s">
        <v>405</v>
      </c>
      <c r="AV119" s="827"/>
      <c r="AW119" s="827"/>
      <c r="AX119" s="827"/>
      <c r="AY119" s="828"/>
      <c r="AZ119" s="761" t="s">
        <v>406</v>
      </c>
      <c r="BA119" s="703"/>
      <c r="BB119" s="703"/>
      <c r="BC119" s="703"/>
      <c r="BD119" s="703"/>
      <c r="BE119" s="703"/>
      <c r="BF119" s="703"/>
      <c r="BG119" s="703"/>
      <c r="BH119" s="703"/>
      <c r="BI119" s="703"/>
      <c r="BJ119" s="703"/>
      <c r="BK119" s="703"/>
      <c r="BL119" s="703"/>
      <c r="BM119" s="703"/>
      <c r="BN119" s="703"/>
      <c r="BO119" s="703"/>
      <c r="BP119" s="704"/>
      <c r="BQ119" s="744">
        <v>190710133</v>
      </c>
      <c r="BR119" s="745"/>
      <c r="BS119" s="745"/>
      <c r="BT119" s="745"/>
      <c r="BU119" s="745"/>
      <c r="BV119" s="745">
        <v>213996536</v>
      </c>
      <c r="BW119" s="745"/>
      <c r="BX119" s="745"/>
      <c r="BY119" s="745"/>
      <c r="BZ119" s="745"/>
      <c r="CA119" s="745">
        <v>242314363</v>
      </c>
      <c r="CB119" s="745"/>
      <c r="CC119" s="745"/>
      <c r="CD119" s="745"/>
      <c r="CE119" s="745"/>
      <c r="CF119" s="808">
        <v>57.3</v>
      </c>
      <c r="CG119" s="809"/>
      <c r="CH119" s="809"/>
      <c r="CI119" s="809"/>
      <c r="CJ119" s="809"/>
      <c r="CK119" s="865"/>
      <c r="CL119" s="815"/>
      <c r="CM119" s="770" t="s">
        <v>407</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3911051</v>
      </c>
      <c r="DH119" s="716"/>
      <c r="DI119" s="716"/>
      <c r="DJ119" s="716"/>
      <c r="DK119" s="716"/>
      <c r="DL119" s="716">
        <v>2495164</v>
      </c>
      <c r="DM119" s="716"/>
      <c r="DN119" s="716"/>
      <c r="DO119" s="716"/>
      <c r="DP119" s="716"/>
      <c r="DQ119" s="716">
        <v>1102097</v>
      </c>
      <c r="DR119" s="716"/>
      <c r="DS119" s="716"/>
      <c r="DT119" s="716"/>
      <c r="DU119" s="716"/>
      <c r="DV119" s="768">
        <v>0.3</v>
      </c>
      <c r="DW119" s="768"/>
      <c r="DX119" s="768"/>
      <c r="DY119" s="768"/>
      <c r="DZ119" s="769"/>
    </row>
    <row r="120" spans="1:130" s="189" customFormat="1" ht="26.25" customHeight="1">
      <c r="A120" s="812"/>
      <c r="B120" s="813"/>
      <c r="C120" s="748" t="s">
        <v>383</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408</v>
      </c>
      <c r="BA120" s="713"/>
      <c r="BB120" s="713"/>
      <c r="BC120" s="713"/>
      <c r="BD120" s="713"/>
      <c r="BE120" s="713"/>
      <c r="BF120" s="713"/>
      <c r="BG120" s="713"/>
      <c r="BH120" s="713"/>
      <c r="BI120" s="713"/>
      <c r="BJ120" s="713"/>
      <c r="BK120" s="713"/>
      <c r="BL120" s="713"/>
      <c r="BM120" s="713"/>
      <c r="BN120" s="713"/>
      <c r="BO120" s="713"/>
      <c r="BP120" s="714"/>
      <c r="BQ120" s="715">
        <v>34121372</v>
      </c>
      <c r="BR120" s="716"/>
      <c r="BS120" s="716"/>
      <c r="BT120" s="716"/>
      <c r="BU120" s="716"/>
      <c r="BV120" s="716">
        <v>31710071</v>
      </c>
      <c r="BW120" s="716"/>
      <c r="BX120" s="716"/>
      <c r="BY120" s="716"/>
      <c r="BZ120" s="716"/>
      <c r="CA120" s="716">
        <v>27845047</v>
      </c>
      <c r="CB120" s="716"/>
      <c r="CC120" s="716"/>
      <c r="CD120" s="716"/>
      <c r="CE120" s="716"/>
      <c r="CF120" s="797">
        <v>6.6</v>
      </c>
      <c r="CG120" s="798"/>
      <c r="CH120" s="798"/>
      <c r="CI120" s="798"/>
      <c r="CJ120" s="798"/>
      <c r="CK120" s="799" t="s">
        <v>409</v>
      </c>
      <c r="CL120" s="755"/>
      <c r="CM120" s="755"/>
      <c r="CN120" s="755"/>
      <c r="CO120" s="756"/>
      <c r="CP120" s="803" t="s">
        <v>358</v>
      </c>
      <c r="CQ120" s="804"/>
      <c r="CR120" s="804"/>
      <c r="CS120" s="804"/>
      <c r="CT120" s="804"/>
      <c r="CU120" s="804"/>
      <c r="CV120" s="804"/>
      <c r="CW120" s="804"/>
      <c r="CX120" s="804"/>
      <c r="CY120" s="804"/>
      <c r="CZ120" s="804"/>
      <c r="DA120" s="804"/>
      <c r="DB120" s="804"/>
      <c r="DC120" s="804"/>
      <c r="DD120" s="804"/>
      <c r="DE120" s="804"/>
      <c r="DF120" s="805"/>
      <c r="DG120" s="744">
        <v>30364077</v>
      </c>
      <c r="DH120" s="745"/>
      <c r="DI120" s="745"/>
      <c r="DJ120" s="745"/>
      <c r="DK120" s="745"/>
      <c r="DL120" s="745">
        <v>29492738</v>
      </c>
      <c r="DM120" s="745"/>
      <c r="DN120" s="745"/>
      <c r="DO120" s="745"/>
      <c r="DP120" s="745"/>
      <c r="DQ120" s="745">
        <v>28392233</v>
      </c>
      <c r="DR120" s="745"/>
      <c r="DS120" s="745"/>
      <c r="DT120" s="745"/>
      <c r="DU120" s="745"/>
      <c r="DV120" s="746">
        <v>6.7</v>
      </c>
      <c r="DW120" s="746"/>
      <c r="DX120" s="746"/>
      <c r="DY120" s="746"/>
      <c r="DZ120" s="747"/>
    </row>
    <row r="121" spans="1:130" s="189" customFormat="1" ht="26.25" customHeight="1">
      <c r="A121" s="812"/>
      <c r="B121" s="813"/>
      <c r="C121" s="791" t="s">
        <v>410</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1923661</v>
      </c>
      <c r="AB121" s="729"/>
      <c r="AC121" s="729"/>
      <c r="AD121" s="729"/>
      <c r="AE121" s="730"/>
      <c r="AF121" s="731">
        <v>1803873</v>
      </c>
      <c r="AG121" s="729"/>
      <c r="AH121" s="729"/>
      <c r="AI121" s="729"/>
      <c r="AJ121" s="730"/>
      <c r="AK121" s="731">
        <v>1703221</v>
      </c>
      <c r="AL121" s="729"/>
      <c r="AM121" s="729"/>
      <c r="AN121" s="729"/>
      <c r="AO121" s="730"/>
      <c r="AP121" s="699">
        <v>0.4</v>
      </c>
      <c r="AQ121" s="700"/>
      <c r="AR121" s="700"/>
      <c r="AS121" s="700"/>
      <c r="AT121" s="701"/>
      <c r="AU121" s="829"/>
      <c r="AV121" s="830"/>
      <c r="AW121" s="830"/>
      <c r="AX121" s="830"/>
      <c r="AY121" s="831"/>
      <c r="AZ121" s="794" t="s">
        <v>411</v>
      </c>
      <c r="BA121" s="795"/>
      <c r="BB121" s="795"/>
      <c r="BC121" s="795"/>
      <c r="BD121" s="795"/>
      <c r="BE121" s="795"/>
      <c r="BF121" s="795"/>
      <c r="BG121" s="795"/>
      <c r="BH121" s="795"/>
      <c r="BI121" s="795"/>
      <c r="BJ121" s="795"/>
      <c r="BK121" s="795"/>
      <c r="BL121" s="795"/>
      <c r="BM121" s="795"/>
      <c r="BN121" s="795"/>
      <c r="BO121" s="795"/>
      <c r="BP121" s="796"/>
      <c r="BQ121" s="776">
        <v>968977800</v>
      </c>
      <c r="BR121" s="752"/>
      <c r="BS121" s="752"/>
      <c r="BT121" s="752"/>
      <c r="BU121" s="752"/>
      <c r="BV121" s="752">
        <v>1000738233</v>
      </c>
      <c r="BW121" s="752"/>
      <c r="BX121" s="752"/>
      <c r="BY121" s="752"/>
      <c r="BZ121" s="752"/>
      <c r="CA121" s="752">
        <v>1018337062</v>
      </c>
      <c r="CB121" s="752"/>
      <c r="CC121" s="752"/>
      <c r="CD121" s="752"/>
      <c r="CE121" s="752"/>
      <c r="CF121" s="806">
        <v>240.7</v>
      </c>
      <c r="CG121" s="807"/>
      <c r="CH121" s="807"/>
      <c r="CI121" s="807"/>
      <c r="CJ121" s="807"/>
      <c r="CK121" s="800"/>
      <c r="CL121" s="757"/>
      <c r="CM121" s="757"/>
      <c r="CN121" s="757"/>
      <c r="CO121" s="758"/>
      <c r="CP121" s="780" t="s">
        <v>357</v>
      </c>
      <c r="CQ121" s="781"/>
      <c r="CR121" s="781"/>
      <c r="CS121" s="781"/>
      <c r="CT121" s="781"/>
      <c r="CU121" s="781"/>
      <c r="CV121" s="781"/>
      <c r="CW121" s="781"/>
      <c r="CX121" s="781"/>
      <c r="CY121" s="781"/>
      <c r="CZ121" s="781"/>
      <c r="DA121" s="781"/>
      <c r="DB121" s="781"/>
      <c r="DC121" s="781"/>
      <c r="DD121" s="781"/>
      <c r="DE121" s="781"/>
      <c r="DF121" s="782"/>
      <c r="DG121" s="715" t="s">
        <v>102</v>
      </c>
      <c r="DH121" s="716"/>
      <c r="DI121" s="716"/>
      <c r="DJ121" s="716"/>
      <c r="DK121" s="716"/>
      <c r="DL121" s="716" t="s">
        <v>102</v>
      </c>
      <c r="DM121" s="716"/>
      <c r="DN121" s="716"/>
      <c r="DO121" s="716"/>
      <c r="DP121" s="716"/>
      <c r="DQ121" s="716" t="s">
        <v>102</v>
      </c>
      <c r="DR121" s="716"/>
      <c r="DS121" s="716"/>
      <c r="DT121" s="716"/>
      <c r="DU121" s="716"/>
      <c r="DV121" s="768" t="s">
        <v>102</v>
      </c>
      <c r="DW121" s="768"/>
      <c r="DX121" s="768"/>
      <c r="DY121" s="768"/>
      <c r="DZ121" s="769"/>
    </row>
    <row r="122" spans="1:130" s="189" customFormat="1" ht="26.25" customHeight="1">
      <c r="A122" s="812"/>
      <c r="B122" s="813"/>
      <c r="C122" s="748" t="s">
        <v>393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765491</v>
      </c>
      <c r="AB122" s="729"/>
      <c r="AC122" s="729"/>
      <c r="AD122" s="729"/>
      <c r="AE122" s="730"/>
      <c r="AF122" s="731">
        <v>717458</v>
      </c>
      <c r="AG122" s="729"/>
      <c r="AH122" s="729"/>
      <c r="AI122" s="729"/>
      <c r="AJ122" s="730"/>
      <c r="AK122" s="731">
        <v>714633</v>
      </c>
      <c r="AL122" s="729"/>
      <c r="AM122" s="729"/>
      <c r="AN122" s="729"/>
      <c r="AO122" s="730"/>
      <c r="AP122" s="699">
        <v>0.2</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412</v>
      </c>
      <c r="BP122" s="787"/>
      <c r="BQ122" s="788">
        <v>1193809305</v>
      </c>
      <c r="BR122" s="789"/>
      <c r="BS122" s="789"/>
      <c r="BT122" s="789"/>
      <c r="BU122" s="789"/>
      <c r="BV122" s="789">
        <v>1246444840</v>
      </c>
      <c r="BW122" s="789"/>
      <c r="BX122" s="789"/>
      <c r="BY122" s="789"/>
      <c r="BZ122" s="789"/>
      <c r="CA122" s="789">
        <v>1288496472</v>
      </c>
      <c r="CB122" s="789"/>
      <c r="CC122" s="789"/>
      <c r="CD122" s="789"/>
      <c r="CE122" s="789"/>
      <c r="CF122" s="688"/>
      <c r="CG122" s="689"/>
      <c r="CH122" s="689"/>
      <c r="CI122" s="689"/>
      <c r="CJ122" s="790"/>
      <c r="CK122" s="800"/>
      <c r="CL122" s="757"/>
      <c r="CM122" s="757"/>
      <c r="CN122" s="757"/>
      <c r="CO122" s="758"/>
      <c r="CP122" s="780" t="s">
        <v>355</v>
      </c>
      <c r="CQ122" s="781"/>
      <c r="CR122" s="781"/>
      <c r="CS122" s="781"/>
      <c r="CT122" s="781"/>
      <c r="CU122" s="781"/>
      <c r="CV122" s="781"/>
      <c r="CW122" s="781"/>
      <c r="CX122" s="781"/>
      <c r="CY122" s="781"/>
      <c r="CZ122" s="781"/>
      <c r="DA122" s="781"/>
      <c r="DB122" s="781"/>
      <c r="DC122" s="781"/>
      <c r="DD122" s="781"/>
      <c r="DE122" s="781"/>
      <c r="DF122" s="782"/>
      <c r="DG122" s="715" t="s">
        <v>102</v>
      </c>
      <c r="DH122" s="716"/>
      <c r="DI122" s="716"/>
      <c r="DJ122" s="716"/>
      <c r="DK122" s="716"/>
      <c r="DL122" s="716" t="s">
        <v>102</v>
      </c>
      <c r="DM122" s="716"/>
      <c r="DN122" s="716"/>
      <c r="DO122" s="716"/>
      <c r="DP122" s="716"/>
      <c r="DQ122" s="716" t="s">
        <v>102</v>
      </c>
      <c r="DR122" s="716"/>
      <c r="DS122" s="716"/>
      <c r="DT122" s="716"/>
      <c r="DU122" s="716"/>
      <c r="DV122" s="768" t="s">
        <v>102</v>
      </c>
      <c r="DW122" s="768"/>
      <c r="DX122" s="768"/>
      <c r="DY122" s="768"/>
      <c r="DZ122" s="769"/>
    </row>
    <row r="123" spans="1:130" s="189" customFormat="1" ht="26.25" customHeight="1" thickBot="1">
      <c r="A123" s="812"/>
      <c r="B123" s="813"/>
      <c r="C123" s="748" t="s">
        <v>399</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413</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200.1</v>
      </c>
      <c r="BR123" s="778"/>
      <c r="BS123" s="778"/>
      <c r="BT123" s="778"/>
      <c r="BU123" s="778"/>
      <c r="BV123" s="778">
        <v>192</v>
      </c>
      <c r="BW123" s="778"/>
      <c r="BX123" s="778"/>
      <c r="BY123" s="778"/>
      <c r="BZ123" s="778"/>
      <c r="CA123" s="778">
        <v>185</v>
      </c>
      <c r="CB123" s="778"/>
      <c r="CC123" s="778"/>
      <c r="CD123" s="778"/>
      <c r="CE123" s="778"/>
      <c r="CF123" s="675"/>
      <c r="CG123" s="676"/>
      <c r="CH123" s="676"/>
      <c r="CI123" s="676"/>
      <c r="CJ123" s="779"/>
      <c r="CK123" s="800"/>
      <c r="CL123" s="757"/>
      <c r="CM123" s="757"/>
      <c r="CN123" s="757"/>
      <c r="CO123" s="758"/>
      <c r="CP123" s="780"/>
      <c r="CQ123" s="781"/>
      <c r="CR123" s="781"/>
      <c r="CS123" s="781"/>
      <c r="CT123" s="781"/>
      <c r="CU123" s="781"/>
      <c r="CV123" s="781"/>
      <c r="CW123" s="781"/>
      <c r="CX123" s="781"/>
      <c r="CY123" s="781"/>
      <c r="CZ123" s="781"/>
      <c r="DA123" s="781"/>
      <c r="DB123" s="781"/>
      <c r="DC123" s="781"/>
      <c r="DD123" s="781"/>
      <c r="DE123" s="781"/>
      <c r="DF123" s="782"/>
      <c r="DG123" s="715"/>
      <c r="DH123" s="716"/>
      <c r="DI123" s="716"/>
      <c r="DJ123" s="716"/>
      <c r="DK123" s="716"/>
      <c r="DL123" s="716"/>
      <c r="DM123" s="716"/>
      <c r="DN123" s="716"/>
      <c r="DO123" s="716"/>
      <c r="DP123" s="716"/>
      <c r="DQ123" s="716"/>
      <c r="DR123" s="716"/>
      <c r="DS123" s="716"/>
      <c r="DT123" s="716"/>
      <c r="DU123" s="716"/>
      <c r="DV123" s="768"/>
      <c r="DW123" s="768"/>
      <c r="DX123" s="768"/>
      <c r="DY123" s="768"/>
      <c r="DZ123" s="769"/>
    </row>
    <row r="124" spans="1:130" s="189" customFormat="1" ht="26.25" customHeight="1">
      <c r="A124" s="812"/>
      <c r="B124" s="813"/>
      <c r="C124" s="748" t="s">
        <v>402</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414</v>
      </c>
      <c r="CQ124" s="774"/>
      <c r="CR124" s="774"/>
      <c r="CS124" s="774"/>
      <c r="CT124" s="774"/>
      <c r="CU124" s="774"/>
      <c r="CV124" s="774"/>
      <c r="CW124" s="774"/>
      <c r="CX124" s="774"/>
      <c r="CY124" s="774"/>
      <c r="CZ124" s="774"/>
      <c r="DA124" s="774"/>
      <c r="DB124" s="774"/>
      <c r="DC124" s="774"/>
      <c r="DD124" s="774"/>
      <c r="DE124" s="774"/>
      <c r="DF124" s="775"/>
      <c r="DG124" s="776" t="s">
        <v>102</v>
      </c>
      <c r="DH124" s="752"/>
      <c r="DI124" s="752"/>
      <c r="DJ124" s="752"/>
      <c r="DK124" s="752"/>
      <c r="DL124" s="752" t="s">
        <v>102</v>
      </c>
      <c r="DM124" s="752"/>
      <c r="DN124" s="752"/>
      <c r="DO124" s="752"/>
      <c r="DP124" s="752"/>
      <c r="DQ124" s="752" t="s">
        <v>102</v>
      </c>
      <c r="DR124" s="752"/>
      <c r="DS124" s="752"/>
      <c r="DT124" s="752"/>
      <c r="DU124" s="752"/>
      <c r="DV124" s="753" t="s">
        <v>102</v>
      </c>
      <c r="DW124" s="753"/>
      <c r="DX124" s="753"/>
      <c r="DY124" s="753"/>
      <c r="DZ124" s="754"/>
    </row>
    <row r="125" spans="1:130" s="189" customFormat="1" ht="26.25" customHeight="1" thickBot="1">
      <c r="A125" s="812"/>
      <c r="B125" s="813"/>
      <c r="C125" s="748" t="s">
        <v>404</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415</v>
      </c>
      <c r="CL125" s="755"/>
      <c r="CM125" s="755"/>
      <c r="CN125" s="755"/>
      <c r="CO125" s="756"/>
      <c r="CP125" s="761" t="s">
        <v>416</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c r="A126" s="812"/>
      <c r="B126" s="813"/>
      <c r="C126" s="748" t="s">
        <v>407</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299139</v>
      </c>
      <c r="AB126" s="729"/>
      <c r="AC126" s="729"/>
      <c r="AD126" s="729"/>
      <c r="AE126" s="730"/>
      <c r="AF126" s="731">
        <v>299139</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417</v>
      </c>
      <c r="AY126" s="709"/>
      <c r="AZ126" s="709"/>
      <c r="BA126" s="709"/>
      <c r="BB126" s="709"/>
      <c r="BC126" s="709"/>
      <c r="BD126" s="709"/>
      <c r="BE126" s="710"/>
      <c r="BF126" s="708" t="s">
        <v>418</v>
      </c>
      <c r="BG126" s="709"/>
      <c r="BH126" s="709"/>
      <c r="BI126" s="709"/>
      <c r="BJ126" s="709"/>
      <c r="BK126" s="709"/>
      <c r="BL126" s="710"/>
      <c r="BM126" s="708" t="s">
        <v>419</v>
      </c>
      <c r="BN126" s="709"/>
      <c r="BO126" s="709"/>
      <c r="BP126" s="709"/>
      <c r="BQ126" s="709"/>
      <c r="BR126" s="709"/>
      <c r="BS126" s="710"/>
      <c r="BT126" s="708" t="s">
        <v>420</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421</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c r="A127" s="814"/>
      <c r="B127" s="815"/>
      <c r="C127" s="770" t="s">
        <v>422</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138691</v>
      </c>
      <c r="AB127" s="729"/>
      <c r="AC127" s="729"/>
      <c r="AD127" s="729"/>
      <c r="AE127" s="730"/>
      <c r="AF127" s="731">
        <v>124237</v>
      </c>
      <c r="AG127" s="729"/>
      <c r="AH127" s="729"/>
      <c r="AI127" s="729"/>
      <c r="AJ127" s="730"/>
      <c r="AK127" s="731">
        <v>120921</v>
      </c>
      <c r="AL127" s="729"/>
      <c r="AM127" s="729"/>
      <c r="AN127" s="729"/>
      <c r="AO127" s="730"/>
      <c r="AP127" s="699">
        <v>0</v>
      </c>
      <c r="AQ127" s="700"/>
      <c r="AR127" s="700"/>
      <c r="AS127" s="700"/>
      <c r="AT127" s="701"/>
      <c r="AU127" s="225"/>
      <c r="AV127" s="225"/>
      <c r="AW127" s="225"/>
      <c r="AX127" s="702" t="s">
        <v>423</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424</v>
      </c>
      <c r="CQ127" s="697"/>
      <c r="CR127" s="697"/>
      <c r="CS127" s="697"/>
      <c r="CT127" s="697"/>
      <c r="CU127" s="697"/>
      <c r="CV127" s="697"/>
      <c r="CW127" s="697"/>
      <c r="CX127" s="697"/>
      <c r="CY127" s="697"/>
      <c r="CZ127" s="697"/>
      <c r="DA127" s="697"/>
      <c r="DB127" s="697"/>
      <c r="DC127" s="697"/>
      <c r="DD127" s="697"/>
      <c r="DE127" s="697"/>
      <c r="DF127" s="698"/>
      <c r="DG127" s="764">
        <v>8413926</v>
      </c>
      <c r="DH127" s="765"/>
      <c r="DI127" s="765"/>
      <c r="DJ127" s="765"/>
      <c r="DK127" s="765"/>
      <c r="DL127" s="765">
        <v>8299533</v>
      </c>
      <c r="DM127" s="765"/>
      <c r="DN127" s="765"/>
      <c r="DO127" s="765"/>
      <c r="DP127" s="765"/>
      <c r="DQ127" s="765">
        <v>8143390</v>
      </c>
      <c r="DR127" s="765"/>
      <c r="DS127" s="765"/>
      <c r="DT127" s="765"/>
      <c r="DU127" s="765"/>
      <c r="DV127" s="766">
        <v>1.9</v>
      </c>
      <c r="DW127" s="766"/>
      <c r="DX127" s="766"/>
      <c r="DY127" s="766"/>
      <c r="DZ127" s="767"/>
    </row>
    <row r="128" spans="1:130" s="189" customFormat="1" ht="26.25" customHeight="1">
      <c r="A128" s="740" t="s">
        <v>425</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426</v>
      </c>
      <c r="X128" s="742"/>
      <c r="Y128" s="742"/>
      <c r="Z128" s="743"/>
      <c r="AA128" s="668">
        <v>3351152</v>
      </c>
      <c r="AB128" s="669"/>
      <c r="AC128" s="669"/>
      <c r="AD128" s="669"/>
      <c r="AE128" s="670"/>
      <c r="AF128" s="671">
        <v>3047830</v>
      </c>
      <c r="AG128" s="669"/>
      <c r="AH128" s="669"/>
      <c r="AI128" s="669"/>
      <c r="AJ128" s="670"/>
      <c r="AK128" s="671">
        <v>2980888</v>
      </c>
      <c r="AL128" s="669"/>
      <c r="AM128" s="669"/>
      <c r="AN128" s="669"/>
      <c r="AO128" s="670"/>
      <c r="AP128" s="672"/>
      <c r="AQ128" s="673"/>
      <c r="AR128" s="673"/>
      <c r="AS128" s="673"/>
      <c r="AT128" s="674"/>
      <c r="AU128" s="227"/>
      <c r="AV128" s="227"/>
      <c r="AW128" s="227"/>
      <c r="AX128" s="717" t="s">
        <v>427</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428</v>
      </c>
      <c r="X129" s="726"/>
      <c r="Y129" s="726"/>
      <c r="Z129" s="727"/>
      <c r="AA129" s="728">
        <v>509445548</v>
      </c>
      <c r="AB129" s="729"/>
      <c r="AC129" s="729"/>
      <c r="AD129" s="729"/>
      <c r="AE129" s="730"/>
      <c r="AF129" s="731">
        <v>514452714</v>
      </c>
      <c r="AG129" s="729"/>
      <c r="AH129" s="729"/>
      <c r="AI129" s="729"/>
      <c r="AJ129" s="730"/>
      <c r="AK129" s="731">
        <v>511274031</v>
      </c>
      <c r="AL129" s="729"/>
      <c r="AM129" s="729"/>
      <c r="AN129" s="729"/>
      <c r="AO129" s="730"/>
      <c r="AP129" s="732"/>
      <c r="AQ129" s="733"/>
      <c r="AR129" s="733"/>
      <c r="AS129" s="733"/>
      <c r="AT129" s="734"/>
      <c r="AU129" s="227"/>
      <c r="AV129" s="227"/>
      <c r="AW129" s="227"/>
      <c r="AX129" s="717" t="s">
        <v>429</v>
      </c>
      <c r="AY129" s="713"/>
      <c r="AZ129" s="713"/>
      <c r="BA129" s="713"/>
      <c r="BB129" s="713"/>
      <c r="BC129" s="713"/>
      <c r="BD129" s="713"/>
      <c r="BE129" s="714"/>
      <c r="BF129" s="718">
        <v>14.2</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430</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431</v>
      </c>
      <c r="X130" s="726"/>
      <c r="Y130" s="726"/>
      <c r="Z130" s="727"/>
      <c r="AA130" s="728">
        <v>85125539</v>
      </c>
      <c r="AB130" s="729"/>
      <c r="AC130" s="729"/>
      <c r="AD130" s="729"/>
      <c r="AE130" s="730"/>
      <c r="AF130" s="731">
        <v>86007188</v>
      </c>
      <c r="AG130" s="729"/>
      <c r="AH130" s="729"/>
      <c r="AI130" s="729"/>
      <c r="AJ130" s="730"/>
      <c r="AK130" s="731">
        <v>88161199</v>
      </c>
      <c r="AL130" s="729"/>
      <c r="AM130" s="729"/>
      <c r="AN130" s="729"/>
      <c r="AO130" s="730"/>
      <c r="AP130" s="732"/>
      <c r="AQ130" s="733"/>
      <c r="AR130" s="733"/>
      <c r="AS130" s="733"/>
      <c r="AT130" s="734"/>
      <c r="AU130" s="227"/>
      <c r="AV130" s="227"/>
      <c r="AW130" s="227"/>
      <c r="AX130" s="696" t="s">
        <v>432</v>
      </c>
      <c r="AY130" s="697"/>
      <c r="AZ130" s="697"/>
      <c r="BA130" s="697"/>
      <c r="BB130" s="697"/>
      <c r="BC130" s="697"/>
      <c r="BD130" s="697"/>
      <c r="BE130" s="698"/>
      <c r="BF130" s="650">
        <v>185</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433</v>
      </c>
      <c r="X131" s="659"/>
      <c r="Y131" s="659"/>
      <c r="Z131" s="660"/>
      <c r="AA131" s="661">
        <v>424320009</v>
      </c>
      <c r="AB131" s="662"/>
      <c r="AC131" s="662"/>
      <c r="AD131" s="662"/>
      <c r="AE131" s="663"/>
      <c r="AF131" s="664">
        <v>428445526</v>
      </c>
      <c r="AG131" s="662"/>
      <c r="AH131" s="662"/>
      <c r="AI131" s="662"/>
      <c r="AJ131" s="663"/>
      <c r="AK131" s="664">
        <v>423112832</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434</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435</v>
      </c>
      <c r="W132" s="682"/>
      <c r="X132" s="682"/>
      <c r="Y132" s="682"/>
      <c r="Z132" s="683"/>
      <c r="AA132" s="684">
        <v>14.498497049999999</v>
      </c>
      <c r="AB132" s="685"/>
      <c r="AC132" s="685"/>
      <c r="AD132" s="685"/>
      <c r="AE132" s="686"/>
      <c r="AF132" s="687">
        <v>14.58774131</v>
      </c>
      <c r="AG132" s="685"/>
      <c r="AH132" s="685"/>
      <c r="AI132" s="685"/>
      <c r="AJ132" s="686"/>
      <c r="AK132" s="687">
        <v>13.604041909999999</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436</v>
      </c>
      <c r="W133" s="691"/>
      <c r="X133" s="691"/>
      <c r="Y133" s="691"/>
      <c r="Z133" s="692"/>
      <c r="AA133" s="693">
        <v>15.2</v>
      </c>
      <c r="AB133" s="694"/>
      <c r="AC133" s="694"/>
      <c r="AD133" s="694"/>
      <c r="AE133" s="695"/>
      <c r="AF133" s="693">
        <v>14.7</v>
      </c>
      <c r="AG133" s="694"/>
      <c r="AH133" s="694"/>
      <c r="AI133" s="694"/>
      <c r="AJ133" s="695"/>
      <c r="AK133" s="693">
        <v>14.2</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437</v>
      </c>
      <c r="B5" s="238"/>
      <c r="C5" s="238"/>
      <c r="D5" s="238"/>
      <c r="E5" s="238"/>
      <c r="F5" s="238"/>
      <c r="G5" s="238"/>
      <c r="H5" s="238"/>
      <c r="I5" s="238"/>
      <c r="J5" s="238"/>
      <c r="K5" s="238"/>
      <c r="L5" s="238"/>
      <c r="M5" s="238"/>
      <c r="N5" s="238"/>
      <c r="O5" s="239"/>
    </row>
    <row r="6" spans="1:16">
      <c r="A6" s="240"/>
      <c r="B6" s="236"/>
      <c r="C6" s="236"/>
      <c r="D6" s="236"/>
      <c r="E6" s="236"/>
      <c r="F6" s="236"/>
      <c r="G6" s="241" t="s">
        <v>438</v>
      </c>
      <c r="H6" s="241"/>
      <c r="I6" s="241"/>
      <c r="J6" s="241"/>
      <c r="K6" s="236"/>
      <c r="L6" s="236"/>
      <c r="M6" s="236"/>
      <c r="N6" s="236"/>
    </row>
    <row r="7" spans="1:16">
      <c r="A7" s="240"/>
      <c r="B7" s="236"/>
      <c r="C7" s="236"/>
      <c r="D7" s="236"/>
      <c r="E7" s="236"/>
      <c r="F7" s="236"/>
      <c r="G7" s="243"/>
      <c r="H7" s="244"/>
      <c r="I7" s="244"/>
      <c r="J7" s="245"/>
      <c r="K7" s="1092" t="s">
        <v>439</v>
      </c>
      <c r="L7" s="246"/>
      <c r="M7" s="247" t="s">
        <v>440</v>
      </c>
      <c r="N7" s="248"/>
    </row>
    <row r="8" spans="1:16">
      <c r="A8" s="240"/>
      <c r="B8" s="236"/>
      <c r="C8" s="236"/>
      <c r="D8" s="236"/>
      <c r="E8" s="236"/>
      <c r="F8" s="236"/>
      <c r="G8" s="249"/>
      <c r="H8" s="250"/>
      <c r="I8" s="250"/>
      <c r="J8" s="251"/>
      <c r="K8" s="1093"/>
      <c r="L8" s="252" t="s">
        <v>441</v>
      </c>
      <c r="M8" s="253" t="s">
        <v>442</v>
      </c>
      <c r="N8" s="254" t="s">
        <v>443</v>
      </c>
    </row>
    <row r="9" spans="1:16">
      <c r="A9" s="240"/>
      <c r="B9" s="236"/>
      <c r="C9" s="236"/>
      <c r="D9" s="236"/>
      <c r="E9" s="236"/>
      <c r="F9" s="236"/>
      <c r="G9" s="1086" t="s">
        <v>444</v>
      </c>
      <c r="H9" s="1087"/>
      <c r="I9" s="1087"/>
      <c r="J9" s="1088"/>
      <c r="K9" s="255">
        <v>245250263</v>
      </c>
      <c r="L9" s="256">
        <v>113499</v>
      </c>
      <c r="M9" s="257">
        <v>115661</v>
      </c>
      <c r="N9" s="258">
        <v>-1.9</v>
      </c>
    </row>
    <row r="10" spans="1:16">
      <c r="A10" s="240"/>
      <c r="B10" s="236"/>
      <c r="C10" s="236"/>
      <c r="D10" s="236"/>
      <c r="E10" s="236"/>
      <c r="F10" s="236"/>
      <c r="G10" s="1086" t="s">
        <v>445</v>
      </c>
      <c r="H10" s="1087"/>
      <c r="I10" s="1087"/>
      <c r="J10" s="1088"/>
      <c r="K10" s="255">
        <v>459155</v>
      </c>
      <c r="L10" s="256">
        <v>212</v>
      </c>
      <c r="M10" s="257">
        <v>452</v>
      </c>
      <c r="N10" s="258">
        <v>-53.1</v>
      </c>
    </row>
    <row r="11" spans="1:16" ht="13.5" customHeight="1">
      <c r="A11" s="240"/>
      <c r="B11" s="236"/>
      <c r="C11" s="236"/>
      <c r="D11" s="236"/>
      <c r="E11" s="236"/>
      <c r="F11" s="236"/>
      <c r="G11" s="1086" t="s">
        <v>446</v>
      </c>
      <c r="H11" s="1087"/>
      <c r="I11" s="1087"/>
      <c r="J11" s="1088"/>
      <c r="K11" s="255">
        <v>205054</v>
      </c>
      <c r="L11" s="256">
        <v>95</v>
      </c>
      <c r="M11" s="257">
        <v>254</v>
      </c>
      <c r="N11" s="258">
        <v>-62.6</v>
      </c>
    </row>
    <row r="12" spans="1:16" ht="13.5" customHeight="1">
      <c r="A12" s="240"/>
      <c r="B12" s="236"/>
      <c r="C12" s="236"/>
      <c r="D12" s="236"/>
      <c r="E12" s="236"/>
      <c r="F12" s="236"/>
      <c r="G12" s="1086" t="s">
        <v>447</v>
      </c>
      <c r="H12" s="1087"/>
      <c r="I12" s="1087"/>
      <c r="J12" s="1088"/>
      <c r="K12" s="255" t="s">
        <v>448</v>
      </c>
      <c r="L12" s="256" t="s">
        <v>448</v>
      </c>
      <c r="M12" s="257" t="s">
        <v>448</v>
      </c>
      <c r="N12" s="258" t="s">
        <v>448</v>
      </c>
    </row>
    <row r="13" spans="1:16" ht="13.5" customHeight="1">
      <c r="A13" s="240"/>
      <c r="B13" s="236"/>
      <c r="C13" s="236"/>
      <c r="D13" s="236"/>
      <c r="E13" s="236"/>
      <c r="F13" s="236"/>
      <c r="G13" s="1086" t="s">
        <v>449</v>
      </c>
      <c r="H13" s="1087"/>
      <c r="I13" s="1087"/>
      <c r="J13" s="1088"/>
      <c r="K13" s="255">
        <v>187295</v>
      </c>
      <c r="L13" s="256">
        <v>87</v>
      </c>
      <c r="M13" s="257">
        <v>32</v>
      </c>
      <c r="N13" s="258">
        <v>171.9</v>
      </c>
    </row>
    <row r="14" spans="1:16" ht="13.5" customHeight="1">
      <c r="A14" s="240"/>
      <c r="B14" s="236"/>
      <c r="C14" s="236"/>
      <c r="D14" s="236"/>
      <c r="E14" s="236"/>
      <c r="F14" s="236"/>
      <c r="G14" s="1086" t="s">
        <v>450</v>
      </c>
      <c r="H14" s="1087"/>
      <c r="I14" s="1087"/>
      <c r="J14" s="1088"/>
      <c r="K14" s="255">
        <v>2667593</v>
      </c>
      <c r="L14" s="256">
        <v>1235</v>
      </c>
      <c r="M14" s="257">
        <v>1353</v>
      </c>
      <c r="N14" s="258">
        <v>-8.6999999999999993</v>
      </c>
    </row>
    <row r="15" spans="1:16">
      <c r="A15" s="240"/>
      <c r="B15" s="236"/>
      <c r="C15" s="236"/>
      <c r="D15" s="236"/>
      <c r="E15" s="236"/>
      <c r="F15" s="236"/>
      <c r="G15" s="1086" t="s">
        <v>451</v>
      </c>
      <c r="H15" s="1087"/>
      <c r="I15" s="1087"/>
      <c r="J15" s="1088"/>
      <c r="K15" s="255">
        <v>-21564731</v>
      </c>
      <c r="L15" s="256">
        <v>-9980</v>
      </c>
      <c r="M15" s="257">
        <v>-11204</v>
      </c>
      <c r="N15" s="258">
        <v>-10.9</v>
      </c>
    </row>
    <row r="16" spans="1:16">
      <c r="A16" s="240"/>
      <c r="B16" s="236"/>
      <c r="C16" s="236"/>
      <c r="D16" s="236"/>
      <c r="E16" s="236"/>
      <c r="F16" s="236"/>
      <c r="G16" s="1078" t="s">
        <v>138</v>
      </c>
      <c r="H16" s="1079"/>
      <c r="I16" s="1079"/>
      <c r="J16" s="1080"/>
      <c r="K16" s="256">
        <v>227204629</v>
      </c>
      <c r="L16" s="256">
        <v>105148</v>
      </c>
      <c r="M16" s="257">
        <v>106549</v>
      </c>
      <c r="N16" s="258">
        <v>-1.3</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452</v>
      </c>
      <c r="H19" s="236"/>
      <c r="I19" s="236"/>
      <c r="J19" s="236"/>
      <c r="K19" s="236"/>
      <c r="L19" s="236"/>
      <c r="M19" s="236"/>
      <c r="N19" s="236"/>
    </row>
    <row r="20" spans="1:16">
      <c r="A20" s="240"/>
      <c r="B20" s="236"/>
      <c r="C20" s="236"/>
      <c r="D20" s="236"/>
      <c r="E20" s="236"/>
      <c r="F20" s="236"/>
      <c r="G20" s="263"/>
      <c r="H20" s="264"/>
      <c r="I20" s="264"/>
      <c r="J20" s="265"/>
      <c r="K20" s="266" t="s">
        <v>453</v>
      </c>
      <c r="L20" s="267" t="s">
        <v>454</v>
      </c>
      <c r="M20" s="268" t="s">
        <v>455</v>
      </c>
      <c r="N20" s="269"/>
    </row>
    <row r="21" spans="1:16" s="275" customFormat="1">
      <c r="A21" s="270"/>
      <c r="B21" s="241"/>
      <c r="C21" s="241"/>
      <c r="D21" s="241"/>
      <c r="E21" s="241"/>
      <c r="F21" s="241"/>
      <c r="G21" s="1089" t="s">
        <v>456</v>
      </c>
      <c r="H21" s="1090"/>
      <c r="I21" s="1090"/>
      <c r="J21" s="1091"/>
      <c r="K21" s="271">
        <v>1232.6400000000001</v>
      </c>
      <c r="L21" s="272">
        <v>1248.24</v>
      </c>
      <c r="M21" s="273">
        <v>-15.6</v>
      </c>
      <c r="N21" s="241"/>
      <c r="O21" s="274"/>
      <c r="P21" s="270"/>
    </row>
    <row r="22" spans="1:16" s="275" customFormat="1">
      <c r="A22" s="270"/>
      <c r="B22" s="241"/>
      <c r="C22" s="241"/>
      <c r="D22" s="241"/>
      <c r="E22" s="241"/>
      <c r="F22" s="241"/>
      <c r="G22" s="1089" t="s">
        <v>457</v>
      </c>
      <c r="H22" s="1090"/>
      <c r="I22" s="1090"/>
      <c r="J22" s="1091"/>
      <c r="K22" s="276">
        <v>98.6</v>
      </c>
      <c r="L22" s="277">
        <v>99.2</v>
      </c>
      <c r="M22" s="278">
        <v>-0.6</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458</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459</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460</v>
      </c>
      <c r="H29" s="241"/>
      <c r="I29" s="241"/>
      <c r="J29" s="241"/>
      <c r="K29" s="236"/>
      <c r="L29" s="236"/>
      <c r="M29" s="236"/>
      <c r="N29" s="236"/>
      <c r="O29" s="284"/>
    </row>
    <row r="30" spans="1:16">
      <c r="A30" s="240"/>
      <c r="B30" s="236"/>
      <c r="C30" s="236"/>
      <c r="D30" s="236"/>
      <c r="E30" s="236"/>
      <c r="F30" s="236"/>
      <c r="G30" s="243"/>
      <c r="H30" s="244"/>
      <c r="I30" s="244"/>
      <c r="J30" s="245"/>
      <c r="K30" s="1092" t="s">
        <v>439</v>
      </c>
      <c r="L30" s="246"/>
      <c r="M30" s="247" t="s">
        <v>440</v>
      </c>
      <c r="N30" s="248"/>
    </row>
    <row r="31" spans="1:16">
      <c r="A31" s="240"/>
      <c r="B31" s="236"/>
      <c r="C31" s="236"/>
      <c r="D31" s="236"/>
      <c r="E31" s="236"/>
      <c r="F31" s="236"/>
      <c r="G31" s="249"/>
      <c r="H31" s="250"/>
      <c r="I31" s="250"/>
      <c r="J31" s="251"/>
      <c r="K31" s="1093"/>
      <c r="L31" s="252" t="s">
        <v>441</v>
      </c>
      <c r="M31" s="253" t="s">
        <v>442</v>
      </c>
      <c r="N31" s="254" t="s">
        <v>443</v>
      </c>
    </row>
    <row r="32" spans="1:16" ht="27" customHeight="1">
      <c r="A32" s="240"/>
      <c r="B32" s="236"/>
      <c r="C32" s="236"/>
      <c r="D32" s="236"/>
      <c r="E32" s="236"/>
      <c r="F32" s="236"/>
      <c r="G32" s="1075" t="s">
        <v>461</v>
      </c>
      <c r="H32" s="1076"/>
      <c r="I32" s="1076"/>
      <c r="J32" s="1077"/>
      <c r="K32" s="256">
        <v>92588640</v>
      </c>
      <c r="L32" s="256">
        <v>42849</v>
      </c>
      <c r="M32" s="257">
        <v>56142</v>
      </c>
      <c r="N32" s="258">
        <v>-23.7</v>
      </c>
    </row>
    <row r="33" spans="1:16" ht="13.5" customHeight="1">
      <c r="A33" s="240"/>
      <c r="B33" s="236"/>
      <c r="C33" s="236"/>
      <c r="D33" s="236"/>
      <c r="E33" s="236"/>
      <c r="F33" s="236"/>
      <c r="G33" s="1075" t="s">
        <v>462</v>
      </c>
      <c r="H33" s="1076"/>
      <c r="I33" s="1076"/>
      <c r="J33" s="1077"/>
      <c r="K33" s="256">
        <v>7262289</v>
      </c>
      <c r="L33" s="256">
        <v>3361</v>
      </c>
      <c r="M33" s="257">
        <v>756</v>
      </c>
      <c r="N33" s="258">
        <v>344.6</v>
      </c>
    </row>
    <row r="34" spans="1:16" ht="27" customHeight="1">
      <c r="A34" s="240"/>
      <c r="B34" s="236"/>
      <c r="C34" s="236"/>
      <c r="D34" s="236"/>
      <c r="E34" s="236"/>
      <c r="F34" s="236"/>
      <c r="G34" s="1075" t="s">
        <v>463</v>
      </c>
      <c r="H34" s="1076"/>
      <c r="I34" s="1076"/>
      <c r="J34" s="1077"/>
      <c r="K34" s="256">
        <v>45187668</v>
      </c>
      <c r="L34" s="256">
        <v>20912</v>
      </c>
      <c r="M34" s="257">
        <v>7589</v>
      </c>
      <c r="N34" s="258">
        <v>175.6</v>
      </c>
    </row>
    <row r="35" spans="1:16" ht="27" customHeight="1">
      <c r="A35" s="240"/>
      <c r="B35" s="236"/>
      <c r="C35" s="236"/>
      <c r="D35" s="236"/>
      <c r="E35" s="236"/>
      <c r="F35" s="236"/>
      <c r="G35" s="1075" t="s">
        <v>464</v>
      </c>
      <c r="H35" s="1076"/>
      <c r="I35" s="1076"/>
      <c r="J35" s="1077"/>
      <c r="K35" s="256">
        <v>1047889</v>
      </c>
      <c r="L35" s="256">
        <v>485</v>
      </c>
      <c r="M35" s="257">
        <v>1350</v>
      </c>
      <c r="N35" s="258">
        <v>-64.099999999999994</v>
      </c>
    </row>
    <row r="36" spans="1:16" ht="27" customHeight="1">
      <c r="A36" s="240"/>
      <c r="B36" s="236"/>
      <c r="C36" s="236"/>
      <c r="D36" s="236"/>
      <c r="E36" s="236"/>
      <c r="F36" s="236"/>
      <c r="G36" s="1075" t="s">
        <v>465</v>
      </c>
      <c r="H36" s="1076"/>
      <c r="I36" s="1076"/>
      <c r="J36" s="1077"/>
      <c r="K36" s="256">
        <v>77273</v>
      </c>
      <c r="L36" s="256">
        <v>36</v>
      </c>
      <c r="M36" s="257">
        <v>7</v>
      </c>
      <c r="N36" s="258">
        <v>414.3</v>
      </c>
    </row>
    <row r="37" spans="1:16" ht="13.5" customHeight="1">
      <c r="A37" s="240"/>
      <c r="B37" s="236"/>
      <c r="C37" s="236"/>
      <c r="D37" s="236"/>
      <c r="E37" s="236"/>
      <c r="F37" s="236"/>
      <c r="G37" s="1075" t="s">
        <v>466</v>
      </c>
      <c r="H37" s="1076"/>
      <c r="I37" s="1076"/>
      <c r="J37" s="1077"/>
      <c r="K37" s="256">
        <v>2538775</v>
      </c>
      <c r="L37" s="256">
        <v>1175</v>
      </c>
      <c r="M37" s="257">
        <v>1250</v>
      </c>
      <c r="N37" s="258">
        <v>-6</v>
      </c>
    </row>
    <row r="38" spans="1:16" ht="27" customHeight="1">
      <c r="A38" s="240"/>
      <c r="B38" s="236"/>
      <c r="C38" s="236"/>
      <c r="D38" s="236"/>
      <c r="E38" s="236"/>
      <c r="F38" s="236"/>
      <c r="G38" s="1072" t="s">
        <v>467</v>
      </c>
      <c r="H38" s="1073"/>
      <c r="I38" s="1073"/>
      <c r="J38" s="1074"/>
      <c r="K38" s="285" t="s">
        <v>448</v>
      </c>
      <c r="L38" s="285" t="s">
        <v>448</v>
      </c>
      <c r="M38" s="286">
        <v>7</v>
      </c>
      <c r="N38" s="287" t="s">
        <v>448</v>
      </c>
      <c r="O38" s="284"/>
    </row>
    <row r="39" spans="1:16">
      <c r="A39" s="240"/>
      <c r="B39" s="236"/>
      <c r="C39" s="236"/>
      <c r="D39" s="236"/>
      <c r="E39" s="236"/>
      <c r="F39" s="236"/>
      <c r="G39" s="1072" t="s">
        <v>468</v>
      </c>
      <c r="H39" s="1073"/>
      <c r="I39" s="1073"/>
      <c r="J39" s="1074"/>
      <c r="K39" s="255">
        <v>-2980888</v>
      </c>
      <c r="L39" s="255">
        <v>-1380</v>
      </c>
      <c r="M39" s="288">
        <v>-1156</v>
      </c>
      <c r="N39" s="289">
        <v>19.399999999999999</v>
      </c>
      <c r="O39" s="284"/>
    </row>
    <row r="40" spans="1:16" ht="27" customHeight="1">
      <c r="A40" s="240"/>
      <c r="B40" s="236"/>
      <c r="C40" s="236"/>
      <c r="D40" s="236"/>
      <c r="E40" s="236"/>
      <c r="F40" s="236"/>
      <c r="G40" s="1075" t="s">
        <v>469</v>
      </c>
      <c r="H40" s="1076"/>
      <c r="I40" s="1076"/>
      <c r="J40" s="1077"/>
      <c r="K40" s="255">
        <v>-88161199</v>
      </c>
      <c r="L40" s="255">
        <v>-40800</v>
      </c>
      <c r="M40" s="288">
        <v>-37607</v>
      </c>
      <c r="N40" s="289">
        <v>8.5</v>
      </c>
      <c r="O40" s="284"/>
    </row>
    <row r="41" spans="1:16">
      <c r="A41" s="240"/>
      <c r="B41" s="236"/>
      <c r="C41" s="236"/>
      <c r="D41" s="236"/>
      <c r="E41" s="236"/>
      <c r="F41" s="236"/>
      <c r="G41" s="1078" t="s">
        <v>470</v>
      </c>
      <c r="H41" s="1079"/>
      <c r="I41" s="1079"/>
      <c r="J41" s="1080"/>
      <c r="K41" s="256">
        <v>57560447</v>
      </c>
      <c r="L41" s="255">
        <v>26638</v>
      </c>
      <c r="M41" s="288">
        <v>28338</v>
      </c>
      <c r="N41" s="289">
        <v>-6</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471</v>
      </c>
      <c r="B47" s="236"/>
      <c r="C47" s="236"/>
      <c r="D47" s="236"/>
      <c r="E47" s="236"/>
      <c r="F47" s="236"/>
      <c r="G47" s="236"/>
      <c r="H47" s="236"/>
      <c r="I47" s="236"/>
      <c r="J47" s="236"/>
      <c r="K47" s="236"/>
      <c r="L47" s="236"/>
      <c r="M47" s="236"/>
      <c r="N47" s="236"/>
    </row>
    <row r="48" spans="1:16">
      <c r="A48" s="240"/>
      <c r="B48" s="236"/>
      <c r="C48" s="236"/>
      <c r="D48" s="236"/>
      <c r="E48" s="236"/>
      <c r="F48" s="236"/>
      <c r="G48" s="294" t="s">
        <v>472</v>
      </c>
      <c r="H48" s="294"/>
      <c r="I48" s="294"/>
      <c r="J48" s="294"/>
      <c r="K48" s="294"/>
      <c r="L48" s="294"/>
      <c r="M48" s="295"/>
      <c r="N48" s="294"/>
    </row>
    <row r="49" spans="1:14" ht="13.5" customHeight="1">
      <c r="A49" s="240"/>
      <c r="B49" s="236"/>
      <c r="C49" s="236"/>
      <c r="D49" s="236"/>
      <c r="E49" s="236"/>
      <c r="F49" s="236"/>
      <c r="G49" s="296"/>
      <c r="H49" s="297"/>
      <c r="I49" s="1081" t="s">
        <v>439</v>
      </c>
      <c r="J49" s="1083" t="s">
        <v>473</v>
      </c>
      <c r="K49" s="1084"/>
      <c r="L49" s="1084"/>
      <c r="M49" s="1084"/>
      <c r="N49" s="1085"/>
    </row>
    <row r="50" spans="1:14">
      <c r="A50" s="240"/>
      <c r="B50" s="236"/>
      <c r="C50" s="236"/>
      <c r="D50" s="236"/>
      <c r="E50" s="236"/>
      <c r="F50" s="236"/>
      <c r="G50" s="298"/>
      <c r="H50" s="299"/>
      <c r="I50" s="1082"/>
      <c r="J50" s="300" t="s">
        <v>474</v>
      </c>
      <c r="K50" s="301" t="s">
        <v>475</v>
      </c>
      <c r="L50" s="302" t="s">
        <v>476</v>
      </c>
      <c r="M50" s="303" t="s">
        <v>477</v>
      </c>
      <c r="N50" s="304" t="s">
        <v>478</v>
      </c>
    </row>
    <row r="51" spans="1:14">
      <c r="A51" s="240"/>
      <c r="B51" s="236"/>
      <c r="C51" s="236"/>
      <c r="D51" s="236"/>
      <c r="E51" s="236"/>
      <c r="F51" s="236"/>
      <c r="G51" s="296" t="s">
        <v>479</v>
      </c>
      <c r="H51" s="297"/>
      <c r="I51" s="305">
        <v>147893733</v>
      </c>
      <c r="J51" s="306">
        <v>68420</v>
      </c>
      <c r="K51" s="307">
        <v>5.8</v>
      </c>
      <c r="L51" s="308">
        <v>84024</v>
      </c>
      <c r="M51" s="309">
        <v>3.1</v>
      </c>
      <c r="N51" s="310">
        <v>2.7</v>
      </c>
    </row>
    <row r="52" spans="1:14">
      <c r="A52" s="240"/>
      <c r="B52" s="236"/>
      <c r="C52" s="236"/>
      <c r="D52" s="236"/>
      <c r="E52" s="236"/>
      <c r="F52" s="236"/>
      <c r="G52" s="311"/>
      <c r="H52" s="312" t="s">
        <v>480</v>
      </c>
      <c r="I52" s="313">
        <v>52489822</v>
      </c>
      <c r="J52" s="314">
        <v>24283</v>
      </c>
      <c r="K52" s="315">
        <v>5.7</v>
      </c>
      <c r="L52" s="316">
        <v>32163</v>
      </c>
      <c r="M52" s="317">
        <v>23.3</v>
      </c>
      <c r="N52" s="318">
        <v>-17.600000000000001</v>
      </c>
    </row>
    <row r="53" spans="1:14">
      <c r="A53" s="240"/>
      <c r="B53" s="236"/>
      <c r="C53" s="236"/>
      <c r="D53" s="236"/>
      <c r="E53" s="236"/>
      <c r="F53" s="236"/>
      <c r="G53" s="296" t="s">
        <v>481</v>
      </c>
      <c r="H53" s="297"/>
      <c r="I53" s="305">
        <v>148717772</v>
      </c>
      <c r="J53" s="306">
        <v>69049</v>
      </c>
      <c r="K53" s="307">
        <v>0.9</v>
      </c>
      <c r="L53" s="308">
        <v>76760</v>
      </c>
      <c r="M53" s="309">
        <v>-8.6</v>
      </c>
      <c r="N53" s="310">
        <v>9.5</v>
      </c>
    </row>
    <row r="54" spans="1:14">
      <c r="A54" s="240"/>
      <c r="B54" s="236"/>
      <c r="C54" s="236"/>
      <c r="D54" s="236"/>
      <c r="E54" s="236"/>
      <c r="F54" s="236"/>
      <c r="G54" s="311"/>
      <c r="H54" s="312" t="s">
        <v>480</v>
      </c>
      <c r="I54" s="313">
        <v>63673743</v>
      </c>
      <c r="J54" s="314">
        <v>29563</v>
      </c>
      <c r="K54" s="315">
        <v>21.7</v>
      </c>
      <c r="L54" s="316">
        <v>32105</v>
      </c>
      <c r="M54" s="317">
        <v>-0.2</v>
      </c>
      <c r="N54" s="318">
        <v>21.9</v>
      </c>
    </row>
    <row r="55" spans="1:14">
      <c r="A55" s="240"/>
      <c r="B55" s="236"/>
      <c r="C55" s="236"/>
      <c r="D55" s="236"/>
      <c r="E55" s="236"/>
      <c r="F55" s="236"/>
      <c r="G55" s="296" t="s">
        <v>482</v>
      </c>
      <c r="H55" s="297"/>
      <c r="I55" s="305">
        <v>138813753</v>
      </c>
      <c r="J55" s="306">
        <v>64686</v>
      </c>
      <c r="K55" s="307">
        <v>-6.3</v>
      </c>
      <c r="L55" s="308">
        <v>68694</v>
      </c>
      <c r="M55" s="309">
        <v>-10.5</v>
      </c>
      <c r="N55" s="310">
        <v>4.2</v>
      </c>
    </row>
    <row r="56" spans="1:14">
      <c r="A56" s="240"/>
      <c r="B56" s="236"/>
      <c r="C56" s="236"/>
      <c r="D56" s="236"/>
      <c r="E56" s="236"/>
      <c r="F56" s="236"/>
      <c r="G56" s="311"/>
      <c r="H56" s="312" t="s">
        <v>480</v>
      </c>
      <c r="I56" s="313">
        <v>47795272</v>
      </c>
      <c r="J56" s="314">
        <v>22272</v>
      </c>
      <c r="K56" s="315">
        <v>-24.7</v>
      </c>
      <c r="L56" s="316">
        <v>22902</v>
      </c>
      <c r="M56" s="317">
        <v>-28.7</v>
      </c>
      <c r="N56" s="318">
        <v>4</v>
      </c>
    </row>
    <row r="57" spans="1:14">
      <c r="A57" s="240"/>
      <c r="B57" s="236"/>
      <c r="C57" s="236"/>
      <c r="D57" s="236"/>
      <c r="E57" s="236"/>
      <c r="F57" s="236"/>
      <c r="G57" s="296" t="s">
        <v>483</v>
      </c>
      <c r="H57" s="297"/>
      <c r="I57" s="305">
        <v>135671311</v>
      </c>
      <c r="J57" s="306">
        <v>62648</v>
      </c>
      <c r="K57" s="307">
        <v>-3.2</v>
      </c>
      <c r="L57" s="308">
        <v>64604</v>
      </c>
      <c r="M57" s="309">
        <v>-6</v>
      </c>
      <c r="N57" s="310">
        <v>2.8</v>
      </c>
    </row>
    <row r="58" spans="1:14">
      <c r="A58" s="240"/>
      <c r="B58" s="236"/>
      <c r="C58" s="236"/>
      <c r="D58" s="236"/>
      <c r="E58" s="236"/>
      <c r="F58" s="236"/>
      <c r="G58" s="311"/>
      <c r="H58" s="312" t="s">
        <v>480</v>
      </c>
      <c r="I58" s="313">
        <v>35986576</v>
      </c>
      <c r="J58" s="314">
        <v>16617</v>
      </c>
      <c r="K58" s="315">
        <v>-25.4</v>
      </c>
      <c r="L58" s="316">
        <v>19885</v>
      </c>
      <c r="M58" s="317">
        <v>-13.2</v>
      </c>
      <c r="N58" s="318">
        <v>-12.2</v>
      </c>
    </row>
    <row r="59" spans="1:14">
      <c r="A59" s="240"/>
      <c r="B59" s="236"/>
      <c r="C59" s="236"/>
      <c r="D59" s="236"/>
      <c r="E59" s="236"/>
      <c r="F59" s="236"/>
      <c r="G59" s="296" t="s">
        <v>484</v>
      </c>
      <c r="H59" s="297"/>
      <c r="I59" s="305">
        <v>143725271</v>
      </c>
      <c r="J59" s="306">
        <v>66514</v>
      </c>
      <c r="K59" s="307">
        <v>6.2</v>
      </c>
      <c r="L59" s="308">
        <v>75396</v>
      </c>
      <c r="M59" s="309">
        <v>16.7</v>
      </c>
      <c r="N59" s="310">
        <v>-10.5</v>
      </c>
    </row>
    <row r="60" spans="1:14">
      <c r="A60" s="240"/>
      <c r="B60" s="236"/>
      <c r="C60" s="236"/>
      <c r="D60" s="236"/>
      <c r="E60" s="236"/>
      <c r="F60" s="236"/>
      <c r="G60" s="311"/>
      <c r="H60" s="312" t="s">
        <v>480</v>
      </c>
      <c r="I60" s="319">
        <v>35467194</v>
      </c>
      <c r="J60" s="314">
        <v>16414</v>
      </c>
      <c r="K60" s="315">
        <v>-1.2</v>
      </c>
      <c r="L60" s="316">
        <v>23659</v>
      </c>
      <c r="M60" s="317">
        <v>19</v>
      </c>
      <c r="N60" s="318">
        <v>-20.2</v>
      </c>
    </row>
    <row r="61" spans="1:14">
      <c r="A61" s="240"/>
      <c r="B61" s="236"/>
      <c r="C61" s="236"/>
      <c r="D61" s="236"/>
      <c r="E61" s="236"/>
      <c r="F61" s="236"/>
      <c r="G61" s="296" t="s">
        <v>485</v>
      </c>
      <c r="H61" s="320"/>
      <c r="I61" s="321">
        <v>142964368</v>
      </c>
      <c r="J61" s="322">
        <v>66263</v>
      </c>
      <c r="K61" s="323">
        <v>0.7</v>
      </c>
      <c r="L61" s="324">
        <v>73896</v>
      </c>
      <c r="M61" s="325">
        <v>-1.1000000000000001</v>
      </c>
      <c r="N61" s="310">
        <v>1.8</v>
      </c>
    </row>
    <row r="62" spans="1:14">
      <c r="A62" s="240"/>
      <c r="B62" s="236"/>
      <c r="C62" s="236"/>
      <c r="D62" s="236"/>
      <c r="E62" s="236"/>
      <c r="F62" s="236"/>
      <c r="G62" s="311"/>
      <c r="H62" s="312" t="s">
        <v>480</v>
      </c>
      <c r="I62" s="313">
        <v>47082521</v>
      </c>
      <c r="J62" s="314">
        <v>21830</v>
      </c>
      <c r="K62" s="315">
        <v>-4.8</v>
      </c>
      <c r="L62" s="316">
        <v>26143</v>
      </c>
      <c r="M62" s="317">
        <v>0</v>
      </c>
      <c r="N62" s="318">
        <v>-4.8</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486</v>
      </c>
      <c r="G46" s="329" t="s">
        <v>487</v>
      </c>
      <c r="H46" s="329" t="s">
        <v>488</v>
      </c>
      <c r="I46" s="329" t="s">
        <v>489</v>
      </c>
      <c r="J46" s="330" t="s">
        <v>490</v>
      </c>
    </row>
    <row r="47" spans="2:10" ht="57.75" customHeight="1">
      <c r="B47" s="7"/>
      <c r="C47" s="1094" t="s">
        <v>3</v>
      </c>
      <c r="D47" s="1094"/>
      <c r="E47" s="1095"/>
      <c r="F47" s="331">
        <v>1.71</v>
      </c>
      <c r="G47" s="332">
        <v>3.84</v>
      </c>
      <c r="H47" s="332">
        <v>4.43</v>
      </c>
      <c r="I47" s="332">
        <v>4.8899999999999997</v>
      </c>
      <c r="J47" s="333">
        <v>5.41</v>
      </c>
    </row>
    <row r="48" spans="2:10" ht="57.75" customHeight="1">
      <c r="B48" s="8"/>
      <c r="C48" s="1096" t="s">
        <v>4</v>
      </c>
      <c r="D48" s="1096"/>
      <c r="E48" s="1097"/>
      <c r="F48" s="334">
        <v>1.1299999999999999</v>
      </c>
      <c r="G48" s="335">
        <v>1.1399999999999999</v>
      </c>
      <c r="H48" s="335">
        <v>1.05</v>
      </c>
      <c r="I48" s="335">
        <v>1.01</v>
      </c>
      <c r="J48" s="336">
        <v>0.93</v>
      </c>
    </row>
    <row r="49" spans="2:10" ht="57.75" customHeight="1" thickBot="1">
      <c r="B49" s="9"/>
      <c r="C49" s="1098" t="s">
        <v>5</v>
      </c>
      <c r="D49" s="1098"/>
      <c r="E49" s="1099"/>
      <c r="F49" s="337">
        <v>0.21</v>
      </c>
      <c r="G49" s="338">
        <v>1.7</v>
      </c>
      <c r="H49" s="338" t="s">
        <v>491</v>
      </c>
      <c r="I49" s="338" t="s">
        <v>492</v>
      </c>
      <c r="J49" s="339" t="s">
        <v>493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486</v>
      </c>
      <c r="G33" s="17" t="s">
        <v>487</v>
      </c>
      <c r="H33" s="17" t="s">
        <v>488</v>
      </c>
      <c r="I33" s="17" t="s">
        <v>489</v>
      </c>
      <c r="J33" s="18" t="s">
        <v>490</v>
      </c>
      <c r="K33" s="10"/>
      <c r="L33" s="10"/>
      <c r="M33" s="10"/>
      <c r="N33" s="10"/>
      <c r="O33" s="10"/>
      <c r="P33" s="10"/>
    </row>
    <row r="34" spans="1:16" ht="39" customHeight="1">
      <c r="A34" s="10"/>
      <c r="B34" s="19"/>
      <c r="C34" s="1106" t="s">
        <v>494</v>
      </c>
      <c r="D34" s="1106"/>
      <c r="E34" s="1107"/>
      <c r="F34" s="20">
        <v>1.1000000000000001</v>
      </c>
      <c r="G34" s="21">
        <v>1.0900000000000001</v>
      </c>
      <c r="H34" s="21">
        <v>1</v>
      </c>
      <c r="I34" s="21">
        <v>0.95</v>
      </c>
      <c r="J34" s="22">
        <v>0.89</v>
      </c>
      <c r="K34" s="10"/>
      <c r="L34" s="10"/>
      <c r="M34" s="10"/>
      <c r="N34" s="10"/>
      <c r="O34" s="10"/>
      <c r="P34" s="10"/>
    </row>
    <row r="35" spans="1:16" ht="39" customHeight="1">
      <c r="A35" s="10"/>
      <c r="B35" s="23"/>
      <c r="C35" s="1100" t="s">
        <v>495</v>
      </c>
      <c r="D35" s="1101"/>
      <c r="E35" s="1102"/>
      <c r="F35" s="24">
        <v>0.59</v>
      </c>
      <c r="G35" s="25">
        <v>0.67</v>
      </c>
      <c r="H35" s="25">
        <v>0.76</v>
      </c>
      <c r="I35" s="25">
        <v>0.79</v>
      </c>
      <c r="J35" s="26">
        <v>0.68</v>
      </c>
      <c r="K35" s="10"/>
      <c r="L35" s="10"/>
      <c r="M35" s="10"/>
      <c r="N35" s="10"/>
      <c r="O35" s="10"/>
      <c r="P35" s="10"/>
    </row>
    <row r="36" spans="1:16" ht="39" customHeight="1">
      <c r="A36" s="10"/>
      <c r="B36" s="23"/>
      <c r="C36" s="1100" t="s">
        <v>496</v>
      </c>
      <c r="D36" s="1101"/>
      <c r="E36" s="1102"/>
      <c r="F36" s="24">
        <v>0.86</v>
      </c>
      <c r="G36" s="25">
        <v>0.82</v>
      </c>
      <c r="H36" s="25">
        <v>0.69</v>
      </c>
      <c r="I36" s="25">
        <v>0.57999999999999996</v>
      </c>
      <c r="J36" s="26">
        <v>0.57999999999999996</v>
      </c>
      <c r="K36" s="10"/>
      <c r="L36" s="10"/>
      <c r="M36" s="10"/>
      <c r="N36" s="10"/>
      <c r="O36" s="10"/>
      <c r="P36" s="10"/>
    </row>
    <row r="37" spans="1:16" ht="39" customHeight="1">
      <c r="A37" s="10"/>
      <c r="B37" s="23"/>
      <c r="C37" s="1100" t="s">
        <v>497</v>
      </c>
      <c r="D37" s="1101"/>
      <c r="E37" s="1102"/>
      <c r="F37" s="24">
        <v>0.11</v>
      </c>
      <c r="G37" s="25">
        <v>0.1</v>
      </c>
      <c r="H37" s="25">
        <v>0.1</v>
      </c>
      <c r="I37" s="25">
        <v>0.08</v>
      </c>
      <c r="J37" s="26">
        <v>0.1</v>
      </c>
      <c r="K37" s="10"/>
      <c r="L37" s="10"/>
      <c r="M37" s="10"/>
      <c r="N37" s="10"/>
      <c r="O37" s="10"/>
      <c r="P37" s="10"/>
    </row>
    <row r="38" spans="1:16" ht="39" customHeight="1">
      <c r="A38" s="10"/>
      <c r="B38" s="23"/>
      <c r="C38" s="1100" t="s">
        <v>498</v>
      </c>
      <c r="D38" s="1101"/>
      <c r="E38" s="1102"/>
      <c r="F38" s="24">
        <v>0.03</v>
      </c>
      <c r="G38" s="25">
        <v>0.05</v>
      </c>
      <c r="H38" s="25">
        <v>0.04</v>
      </c>
      <c r="I38" s="25">
        <v>0.05</v>
      </c>
      <c r="J38" s="26">
        <v>0.03</v>
      </c>
      <c r="K38" s="10"/>
      <c r="L38" s="10"/>
      <c r="M38" s="10"/>
      <c r="N38" s="10"/>
      <c r="O38" s="10"/>
      <c r="P38" s="10"/>
    </row>
    <row r="39" spans="1:16" ht="39" customHeight="1">
      <c r="A39" s="10"/>
      <c r="B39" s="23"/>
      <c r="C39" s="1100" t="s">
        <v>499</v>
      </c>
      <c r="D39" s="1101"/>
      <c r="E39" s="1102"/>
      <c r="F39" s="24">
        <v>0.01</v>
      </c>
      <c r="G39" s="25">
        <v>0.01</v>
      </c>
      <c r="H39" s="25">
        <v>0.01</v>
      </c>
      <c r="I39" s="25">
        <v>0.01</v>
      </c>
      <c r="J39" s="26">
        <v>0.01</v>
      </c>
      <c r="K39" s="10"/>
      <c r="L39" s="10"/>
      <c r="M39" s="10"/>
      <c r="N39" s="10"/>
      <c r="O39" s="10"/>
      <c r="P39" s="10"/>
    </row>
    <row r="40" spans="1:16" ht="39" customHeight="1">
      <c r="A40" s="10"/>
      <c r="B40" s="23"/>
      <c r="C40" s="1100" t="s">
        <v>500</v>
      </c>
      <c r="D40" s="1101"/>
      <c r="E40" s="1102"/>
      <c r="F40" s="24">
        <v>0</v>
      </c>
      <c r="G40" s="25">
        <v>0</v>
      </c>
      <c r="H40" s="25">
        <v>0</v>
      </c>
      <c r="I40" s="25">
        <v>0</v>
      </c>
      <c r="J40" s="26">
        <v>0</v>
      </c>
      <c r="K40" s="10"/>
      <c r="L40" s="10"/>
      <c r="M40" s="10"/>
      <c r="N40" s="10"/>
      <c r="O40" s="10"/>
      <c r="P40" s="10"/>
    </row>
    <row r="41" spans="1:16" ht="39" customHeight="1">
      <c r="A41" s="10"/>
      <c r="B41" s="23"/>
      <c r="C41" s="1100" t="s">
        <v>501</v>
      </c>
      <c r="D41" s="1101"/>
      <c r="E41" s="1102"/>
      <c r="F41" s="24">
        <v>0</v>
      </c>
      <c r="G41" s="25">
        <v>0</v>
      </c>
      <c r="H41" s="25">
        <v>0</v>
      </c>
      <c r="I41" s="25">
        <v>0</v>
      </c>
      <c r="J41" s="26">
        <v>0</v>
      </c>
      <c r="K41" s="10"/>
      <c r="L41" s="10"/>
      <c r="M41" s="10"/>
      <c r="N41" s="10"/>
      <c r="O41" s="10"/>
      <c r="P41" s="10"/>
    </row>
    <row r="42" spans="1:16" ht="39" customHeight="1">
      <c r="A42" s="10"/>
      <c r="B42" s="27"/>
      <c r="C42" s="1100" t="s">
        <v>502</v>
      </c>
      <c r="D42" s="1101"/>
      <c r="E42" s="1102"/>
      <c r="F42" s="24" t="s">
        <v>448</v>
      </c>
      <c r="G42" s="25" t="s">
        <v>448</v>
      </c>
      <c r="H42" s="25" t="s">
        <v>448</v>
      </c>
      <c r="I42" s="25" t="s">
        <v>448</v>
      </c>
      <c r="J42" s="26" t="s">
        <v>448</v>
      </c>
      <c r="K42" s="10"/>
      <c r="L42" s="10"/>
      <c r="M42" s="10"/>
      <c r="N42" s="10"/>
      <c r="O42" s="10"/>
      <c r="P42" s="10"/>
    </row>
    <row r="43" spans="1:16" ht="39" customHeight="1" thickBot="1">
      <c r="A43" s="10"/>
      <c r="B43" s="28"/>
      <c r="C43" s="1103" t="s">
        <v>503</v>
      </c>
      <c r="D43" s="1104"/>
      <c r="E43" s="1105"/>
      <c r="F43" s="29">
        <v>1.45</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c r="A45" s="36"/>
      <c r="B45" s="1116" t="s">
        <v>10</v>
      </c>
      <c r="C45" s="1117"/>
      <c r="D45" s="46"/>
      <c r="E45" s="1122" t="s">
        <v>11</v>
      </c>
      <c r="F45" s="1122"/>
      <c r="G45" s="1122"/>
      <c r="H45" s="1122"/>
      <c r="I45" s="1122"/>
      <c r="J45" s="1123"/>
      <c r="K45" s="47">
        <v>106387</v>
      </c>
      <c r="L45" s="48">
        <v>99539</v>
      </c>
      <c r="M45" s="48">
        <v>96700</v>
      </c>
      <c r="N45" s="48">
        <v>95595</v>
      </c>
      <c r="O45" s="49">
        <v>92589</v>
      </c>
      <c r="P45" s="36"/>
      <c r="Q45" s="36"/>
      <c r="R45" s="36"/>
      <c r="S45" s="36"/>
      <c r="T45" s="36"/>
      <c r="U45" s="36"/>
    </row>
    <row r="46" spans="1:21" ht="30.75" customHeight="1">
      <c r="A46" s="36"/>
      <c r="B46" s="1118"/>
      <c r="C46" s="1119"/>
      <c r="D46" s="50"/>
      <c r="E46" s="1110" t="s">
        <v>12</v>
      </c>
      <c r="F46" s="1110"/>
      <c r="G46" s="1110"/>
      <c r="H46" s="1110"/>
      <c r="I46" s="1110"/>
      <c r="J46" s="1111"/>
      <c r="K46" s="51">
        <v>5751</v>
      </c>
      <c r="L46" s="52">
        <v>9141</v>
      </c>
      <c r="M46" s="52">
        <v>6183</v>
      </c>
      <c r="N46" s="52">
        <v>7446</v>
      </c>
      <c r="O46" s="53">
        <v>7262</v>
      </c>
      <c r="P46" s="36"/>
      <c r="Q46" s="36"/>
      <c r="R46" s="36"/>
      <c r="S46" s="36"/>
      <c r="T46" s="36"/>
      <c r="U46" s="36"/>
    </row>
    <row r="47" spans="1:21" ht="30.75" customHeight="1">
      <c r="A47" s="36"/>
      <c r="B47" s="1118"/>
      <c r="C47" s="1119"/>
      <c r="D47" s="50"/>
      <c r="E47" s="1110" t="s">
        <v>13</v>
      </c>
      <c r="F47" s="1110"/>
      <c r="G47" s="1110"/>
      <c r="H47" s="1110"/>
      <c r="I47" s="1110"/>
      <c r="J47" s="1111"/>
      <c r="K47" s="51">
        <v>36809</v>
      </c>
      <c r="L47" s="52">
        <v>40323</v>
      </c>
      <c r="M47" s="52">
        <v>42660</v>
      </c>
      <c r="N47" s="52">
        <v>44295</v>
      </c>
      <c r="O47" s="53">
        <v>45188</v>
      </c>
      <c r="P47" s="36"/>
      <c r="Q47" s="36"/>
      <c r="R47" s="36"/>
      <c r="S47" s="36"/>
      <c r="T47" s="36"/>
      <c r="U47" s="36"/>
    </row>
    <row r="48" spans="1:21" ht="30.75" customHeight="1">
      <c r="A48" s="36"/>
      <c r="B48" s="1118"/>
      <c r="C48" s="1119"/>
      <c r="D48" s="50"/>
      <c r="E48" s="1110" t="s">
        <v>14</v>
      </c>
      <c r="F48" s="1110"/>
      <c r="G48" s="1110"/>
      <c r="H48" s="1110"/>
      <c r="I48" s="1110"/>
      <c r="J48" s="1111"/>
      <c r="K48" s="51">
        <v>2826</v>
      </c>
      <c r="L48" s="52">
        <v>1154</v>
      </c>
      <c r="M48" s="52">
        <v>1239</v>
      </c>
      <c r="N48" s="52">
        <v>1190</v>
      </c>
      <c r="O48" s="53">
        <v>1048</v>
      </c>
      <c r="P48" s="36"/>
      <c r="Q48" s="36"/>
      <c r="R48" s="36"/>
      <c r="S48" s="36"/>
      <c r="T48" s="36"/>
      <c r="U48" s="36"/>
    </row>
    <row r="49" spans="1:21" ht="30.75" customHeight="1">
      <c r="A49" s="36"/>
      <c r="B49" s="1118"/>
      <c r="C49" s="1119"/>
      <c r="D49" s="50"/>
      <c r="E49" s="1110" t="s">
        <v>15</v>
      </c>
      <c r="F49" s="1110"/>
      <c r="G49" s="1110"/>
      <c r="H49" s="1110"/>
      <c r="I49" s="1110"/>
      <c r="J49" s="1111"/>
      <c r="K49" s="51">
        <v>92</v>
      </c>
      <c r="L49" s="52">
        <v>90</v>
      </c>
      <c r="M49" s="52">
        <v>89</v>
      </c>
      <c r="N49" s="52">
        <v>85</v>
      </c>
      <c r="O49" s="53">
        <v>77</v>
      </c>
      <c r="P49" s="36"/>
      <c r="Q49" s="36"/>
      <c r="R49" s="36"/>
      <c r="S49" s="36"/>
      <c r="T49" s="36"/>
      <c r="U49" s="36"/>
    </row>
    <row r="50" spans="1:21" ht="30.75" customHeight="1">
      <c r="A50" s="36"/>
      <c r="B50" s="1118"/>
      <c r="C50" s="1119"/>
      <c r="D50" s="50"/>
      <c r="E50" s="1110" t="s">
        <v>16</v>
      </c>
      <c r="F50" s="1110"/>
      <c r="G50" s="1110"/>
      <c r="H50" s="1110"/>
      <c r="I50" s="1110"/>
      <c r="J50" s="1111"/>
      <c r="K50" s="51">
        <v>3830</v>
      </c>
      <c r="L50" s="52">
        <v>3525</v>
      </c>
      <c r="M50" s="52">
        <v>3127</v>
      </c>
      <c r="N50" s="52">
        <v>2945</v>
      </c>
      <c r="O50" s="53">
        <v>2539</v>
      </c>
      <c r="P50" s="36"/>
      <c r="Q50" s="36"/>
      <c r="R50" s="36"/>
      <c r="S50" s="36"/>
      <c r="T50" s="36"/>
      <c r="U50" s="36"/>
    </row>
    <row r="51" spans="1:21" ht="30.75" customHeight="1">
      <c r="A51" s="36"/>
      <c r="B51" s="1120"/>
      <c r="C51" s="1121"/>
      <c r="D51" s="54"/>
      <c r="E51" s="1110" t="s">
        <v>17</v>
      </c>
      <c r="F51" s="1110"/>
      <c r="G51" s="1110"/>
      <c r="H51" s="1110"/>
      <c r="I51" s="1110"/>
      <c r="J51" s="1111"/>
      <c r="K51" s="51">
        <v>0</v>
      </c>
      <c r="L51" s="52" t="s">
        <v>448</v>
      </c>
      <c r="M51" s="52">
        <v>0</v>
      </c>
      <c r="N51" s="52" t="s">
        <v>448</v>
      </c>
      <c r="O51" s="53" t="s">
        <v>448</v>
      </c>
      <c r="P51" s="36"/>
      <c r="Q51" s="36"/>
      <c r="R51" s="36"/>
      <c r="S51" s="36"/>
      <c r="T51" s="36"/>
      <c r="U51" s="36"/>
    </row>
    <row r="52" spans="1:21" ht="30.75" customHeight="1">
      <c r="A52" s="36"/>
      <c r="B52" s="1108" t="s">
        <v>18</v>
      </c>
      <c r="C52" s="1109"/>
      <c r="D52" s="54"/>
      <c r="E52" s="1110" t="s">
        <v>19</v>
      </c>
      <c r="F52" s="1110"/>
      <c r="G52" s="1110"/>
      <c r="H52" s="1110"/>
      <c r="I52" s="1110"/>
      <c r="J52" s="1111"/>
      <c r="K52" s="51">
        <v>88293</v>
      </c>
      <c r="L52" s="52">
        <v>89252</v>
      </c>
      <c r="M52" s="52">
        <v>88478</v>
      </c>
      <c r="N52" s="52">
        <v>89056</v>
      </c>
      <c r="O52" s="53">
        <v>91143</v>
      </c>
      <c r="P52" s="36"/>
      <c r="Q52" s="36"/>
      <c r="R52" s="36"/>
      <c r="S52" s="36"/>
      <c r="T52" s="36"/>
      <c r="U52" s="36"/>
    </row>
    <row r="53" spans="1:21" ht="30.75" customHeight="1" thickBot="1">
      <c r="A53" s="36"/>
      <c r="B53" s="1112" t="s">
        <v>20</v>
      </c>
      <c r="C53" s="1113"/>
      <c r="D53" s="55"/>
      <c r="E53" s="1114" t="s">
        <v>21</v>
      </c>
      <c r="F53" s="1114"/>
      <c r="G53" s="1114"/>
      <c r="H53" s="1114"/>
      <c r="I53" s="1114"/>
      <c r="J53" s="1115"/>
      <c r="K53" s="56">
        <v>67402</v>
      </c>
      <c r="L53" s="57">
        <v>64520</v>
      </c>
      <c r="M53" s="57">
        <v>61520</v>
      </c>
      <c r="N53" s="57">
        <v>62500</v>
      </c>
      <c r="O53" s="58">
        <v>57560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486</v>
      </c>
      <c r="J40" s="341" t="s">
        <v>487</v>
      </c>
      <c r="K40" s="341" t="s">
        <v>488</v>
      </c>
      <c r="L40" s="341" t="s">
        <v>489</v>
      </c>
      <c r="M40" s="342" t="s">
        <v>490</v>
      </c>
    </row>
    <row r="41" spans="2:13" ht="27.75" customHeight="1">
      <c r="B41" s="1136" t="s">
        <v>22</v>
      </c>
      <c r="C41" s="1137"/>
      <c r="D41" s="66"/>
      <c r="E41" s="1138" t="s">
        <v>23</v>
      </c>
      <c r="F41" s="1138"/>
      <c r="G41" s="1138"/>
      <c r="H41" s="1139"/>
      <c r="I41" s="343">
        <v>1619126</v>
      </c>
      <c r="J41" s="344">
        <v>1691667</v>
      </c>
      <c r="K41" s="344">
        <v>1725122</v>
      </c>
      <c r="L41" s="344">
        <v>1755955</v>
      </c>
      <c r="M41" s="345">
        <v>1781025</v>
      </c>
    </row>
    <row r="42" spans="2:13" ht="27.75" customHeight="1">
      <c r="B42" s="1126"/>
      <c r="C42" s="1127"/>
      <c r="D42" s="67"/>
      <c r="E42" s="1130" t="s">
        <v>24</v>
      </c>
      <c r="F42" s="1130"/>
      <c r="G42" s="1130"/>
      <c r="H42" s="1131"/>
      <c r="I42" s="346">
        <v>32333</v>
      </c>
      <c r="J42" s="347">
        <v>18998</v>
      </c>
      <c r="K42" s="347">
        <v>15004</v>
      </c>
      <c r="L42" s="347">
        <v>10879</v>
      </c>
      <c r="M42" s="348">
        <v>7920</v>
      </c>
    </row>
    <row r="43" spans="2:13" ht="27.75" customHeight="1">
      <c r="B43" s="1126"/>
      <c r="C43" s="1127"/>
      <c r="D43" s="67"/>
      <c r="E43" s="1130" t="s">
        <v>25</v>
      </c>
      <c r="F43" s="1130"/>
      <c r="G43" s="1130"/>
      <c r="H43" s="1131"/>
      <c r="I43" s="346">
        <v>48503</v>
      </c>
      <c r="J43" s="347">
        <v>31111</v>
      </c>
      <c r="K43" s="347">
        <v>30364</v>
      </c>
      <c r="L43" s="347">
        <v>29493</v>
      </c>
      <c r="M43" s="348">
        <v>28392</v>
      </c>
    </row>
    <row r="44" spans="2:13" ht="27.75" customHeight="1">
      <c r="B44" s="1126"/>
      <c r="C44" s="1127"/>
      <c r="D44" s="67"/>
      <c r="E44" s="1130" t="s">
        <v>26</v>
      </c>
      <c r="F44" s="1130"/>
      <c r="G44" s="1130"/>
      <c r="H44" s="1131"/>
      <c r="I44" s="346">
        <v>514</v>
      </c>
      <c r="J44" s="347">
        <v>439</v>
      </c>
      <c r="K44" s="347">
        <v>362</v>
      </c>
      <c r="L44" s="347">
        <v>288</v>
      </c>
      <c r="M44" s="348">
        <v>217</v>
      </c>
    </row>
    <row r="45" spans="2:13" ht="27.75" customHeight="1">
      <c r="B45" s="1126"/>
      <c r="C45" s="1127"/>
      <c r="D45" s="67"/>
      <c r="E45" s="1130" t="s">
        <v>27</v>
      </c>
      <c r="F45" s="1130"/>
      <c r="G45" s="1130"/>
      <c r="H45" s="1131"/>
      <c r="I45" s="346">
        <v>263202</v>
      </c>
      <c r="J45" s="347">
        <v>265074</v>
      </c>
      <c r="K45" s="347">
        <v>263709</v>
      </c>
      <c r="L45" s="347">
        <v>264564</v>
      </c>
      <c r="M45" s="348">
        <v>245571</v>
      </c>
    </row>
    <row r="46" spans="2:13" ht="27.75" customHeight="1">
      <c r="B46" s="1126"/>
      <c r="C46" s="1127"/>
      <c r="D46" s="67"/>
      <c r="E46" s="1130" t="s">
        <v>28</v>
      </c>
      <c r="F46" s="1130"/>
      <c r="G46" s="1130"/>
      <c r="H46" s="1131"/>
      <c r="I46" s="346">
        <v>8905</v>
      </c>
      <c r="J46" s="347">
        <v>8797</v>
      </c>
      <c r="K46" s="347">
        <v>8414</v>
      </c>
      <c r="L46" s="347">
        <v>8300</v>
      </c>
      <c r="M46" s="348">
        <v>8143</v>
      </c>
    </row>
    <row r="47" spans="2:13" ht="27.75" customHeight="1">
      <c r="B47" s="1126"/>
      <c r="C47" s="1127"/>
      <c r="D47" s="67"/>
      <c r="E47" s="1130" t="s">
        <v>29</v>
      </c>
      <c r="F47" s="1130"/>
      <c r="G47" s="1130"/>
      <c r="H47" s="1131"/>
      <c r="I47" s="346" t="s">
        <v>448</v>
      </c>
      <c r="J47" s="347" t="s">
        <v>448</v>
      </c>
      <c r="K47" s="347" t="s">
        <v>448</v>
      </c>
      <c r="L47" s="347" t="s">
        <v>448</v>
      </c>
      <c r="M47" s="348" t="s">
        <v>448</v>
      </c>
    </row>
    <row r="48" spans="2:13" ht="27.75" customHeight="1">
      <c r="B48" s="1128"/>
      <c r="C48" s="1129"/>
      <c r="D48" s="67"/>
      <c r="E48" s="1130" t="s">
        <v>30</v>
      </c>
      <c r="F48" s="1130"/>
      <c r="G48" s="1130"/>
      <c r="H48" s="1131"/>
      <c r="I48" s="346" t="s">
        <v>448</v>
      </c>
      <c r="J48" s="347" t="s">
        <v>448</v>
      </c>
      <c r="K48" s="347" t="s">
        <v>448</v>
      </c>
      <c r="L48" s="347" t="s">
        <v>448</v>
      </c>
      <c r="M48" s="348" t="s">
        <v>448</v>
      </c>
    </row>
    <row r="49" spans="2:13" ht="27.75" customHeight="1">
      <c r="B49" s="1124" t="s">
        <v>31</v>
      </c>
      <c r="C49" s="1125"/>
      <c r="D49" s="68"/>
      <c r="E49" s="1130" t="s">
        <v>32</v>
      </c>
      <c r="F49" s="1130"/>
      <c r="G49" s="1130"/>
      <c r="H49" s="1131"/>
      <c r="I49" s="346">
        <v>119972</v>
      </c>
      <c r="J49" s="347">
        <v>157388</v>
      </c>
      <c r="K49" s="347">
        <v>190710</v>
      </c>
      <c r="L49" s="347">
        <v>213997</v>
      </c>
      <c r="M49" s="348">
        <v>242314</v>
      </c>
    </row>
    <row r="50" spans="2:13" ht="27.75" customHeight="1">
      <c r="B50" s="1126"/>
      <c r="C50" s="1127"/>
      <c r="D50" s="67"/>
      <c r="E50" s="1130" t="s">
        <v>33</v>
      </c>
      <c r="F50" s="1130"/>
      <c r="G50" s="1130"/>
      <c r="H50" s="1131"/>
      <c r="I50" s="346">
        <v>33722</v>
      </c>
      <c r="J50" s="347">
        <v>35097</v>
      </c>
      <c r="K50" s="347">
        <v>34121</v>
      </c>
      <c r="L50" s="347">
        <v>31710</v>
      </c>
      <c r="M50" s="348">
        <v>27845</v>
      </c>
    </row>
    <row r="51" spans="2:13" ht="27.75" customHeight="1">
      <c r="B51" s="1128"/>
      <c r="C51" s="1129"/>
      <c r="D51" s="67"/>
      <c r="E51" s="1130" t="s">
        <v>34</v>
      </c>
      <c r="F51" s="1130"/>
      <c r="G51" s="1130"/>
      <c r="H51" s="1131"/>
      <c r="I51" s="346">
        <v>906470</v>
      </c>
      <c r="J51" s="347">
        <v>946186</v>
      </c>
      <c r="K51" s="347">
        <v>968978</v>
      </c>
      <c r="L51" s="347">
        <v>1000738</v>
      </c>
      <c r="M51" s="348">
        <v>1018337</v>
      </c>
    </row>
    <row r="52" spans="2:13" ht="27.75" customHeight="1" thickBot="1">
      <c r="B52" s="1132" t="s">
        <v>35</v>
      </c>
      <c r="C52" s="1133"/>
      <c r="D52" s="69"/>
      <c r="E52" s="1134" t="s">
        <v>36</v>
      </c>
      <c r="F52" s="1134"/>
      <c r="G52" s="1134"/>
      <c r="H52" s="1135"/>
      <c r="I52" s="349">
        <v>912421</v>
      </c>
      <c r="J52" s="350">
        <v>877413</v>
      </c>
      <c r="K52" s="350">
        <v>849166</v>
      </c>
      <c r="L52" s="350">
        <v>823034</v>
      </c>
      <c r="M52" s="351">
        <v>782772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479</v>
      </c>
      <c r="B3" s="88"/>
      <c r="C3" s="89"/>
      <c r="D3" s="90">
        <v>68420</v>
      </c>
      <c r="E3" s="91"/>
      <c r="F3" s="92">
        <v>84024</v>
      </c>
      <c r="G3" s="93"/>
      <c r="H3" s="94"/>
    </row>
    <row r="4" spans="1:8">
      <c r="A4" s="95"/>
      <c r="B4" s="96"/>
      <c r="C4" s="97"/>
      <c r="D4" s="98">
        <v>24283</v>
      </c>
      <c r="E4" s="99"/>
      <c r="F4" s="100">
        <v>32163</v>
      </c>
      <c r="G4" s="101"/>
      <c r="H4" s="102"/>
    </row>
    <row r="5" spans="1:8">
      <c r="A5" s="83" t="s">
        <v>481</v>
      </c>
      <c r="B5" s="88"/>
      <c r="C5" s="89"/>
      <c r="D5" s="90">
        <v>69049</v>
      </c>
      <c r="E5" s="91"/>
      <c r="F5" s="92">
        <v>76760</v>
      </c>
      <c r="G5" s="93"/>
      <c r="H5" s="94"/>
    </row>
    <row r="6" spans="1:8">
      <c r="A6" s="95"/>
      <c r="B6" s="96"/>
      <c r="C6" s="97"/>
      <c r="D6" s="98">
        <v>29563</v>
      </c>
      <c r="E6" s="99"/>
      <c r="F6" s="100">
        <v>32105</v>
      </c>
      <c r="G6" s="101"/>
      <c r="H6" s="102"/>
    </row>
    <row r="7" spans="1:8">
      <c r="A7" s="83" t="s">
        <v>482</v>
      </c>
      <c r="B7" s="88"/>
      <c r="C7" s="89"/>
      <c r="D7" s="90">
        <v>64686</v>
      </c>
      <c r="E7" s="91"/>
      <c r="F7" s="92">
        <v>68694</v>
      </c>
      <c r="G7" s="93"/>
      <c r="H7" s="94"/>
    </row>
    <row r="8" spans="1:8">
      <c r="A8" s="95"/>
      <c r="B8" s="96"/>
      <c r="C8" s="97"/>
      <c r="D8" s="98">
        <v>22272</v>
      </c>
      <c r="E8" s="99"/>
      <c r="F8" s="100">
        <v>22902</v>
      </c>
      <c r="G8" s="101"/>
      <c r="H8" s="102"/>
    </row>
    <row r="9" spans="1:8">
      <c r="A9" s="83" t="s">
        <v>483</v>
      </c>
      <c r="B9" s="88"/>
      <c r="C9" s="89"/>
      <c r="D9" s="90">
        <v>62648</v>
      </c>
      <c r="E9" s="91"/>
      <c r="F9" s="92">
        <v>64604</v>
      </c>
      <c r="G9" s="93"/>
      <c r="H9" s="94"/>
    </row>
    <row r="10" spans="1:8">
      <c r="A10" s="95"/>
      <c r="B10" s="96"/>
      <c r="C10" s="97"/>
      <c r="D10" s="98">
        <v>16617</v>
      </c>
      <c r="E10" s="99"/>
      <c r="F10" s="100">
        <v>19885</v>
      </c>
      <c r="G10" s="101"/>
      <c r="H10" s="102"/>
    </row>
    <row r="11" spans="1:8">
      <c r="A11" s="83" t="s">
        <v>484</v>
      </c>
      <c r="B11" s="88"/>
      <c r="C11" s="89"/>
      <c r="D11" s="90">
        <v>66514</v>
      </c>
      <c r="E11" s="91"/>
      <c r="F11" s="92">
        <v>75396</v>
      </c>
      <c r="G11" s="93"/>
      <c r="H11" s="94"/>
    </row>
    <row r="12" spans="1:8">
      <c r="A12" s="95"/>
      <c r="B12" s="96"/>
      <c r="C12" s="103"/>
      <c r="D12" s="98">
        <v>16414</v>
      </c>
      <c r="E12" s="99"/>
      <c r="F12" s="100">
        <v>23659</v>
      </c>
      <c r="G12" s="101"/>
      <c r="H12" s="102"/>
    </row>
    <row r="13" spans="1:8">
      <c r="A13" s="83"/>
      <c r="B13" s="88"/>
      <c r="C13" s="104"/>
      <c r="D13" s="105">
        <v>66263</v>
      </c>
      <c r="E13" s="106"/>
      <c r="F13" s="107">
        <v>73896</v>
      </c>
      <c r="G13" s="108"/>
      <c r="H13" s="94"/>
    </row>
    <row r="14" spans="1:8">
      <c r="A14" s="95"/>
      <c r="B14" s="96"/>
      <c r="C14" s="97"/>
      <c r="D14" s="98">
        <v>21830</v>
      </c>
      <c r="E14" s="99"/>
      <c r="F14" s="100">
        <v>26143</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1.1299999999999999</v>
      </c>
      <c r="C19" s="109">
        <f>ROUND(VALUE(SUBSTITUTE(実質収支比率等に係る経年分析!G$48,"▲","-")),2)</f>
        <v>1.1399999999999999</v>
      </c>
      <c r="D19" s="109">
        <f>ROUND(VALUE(SUBSTITUTE(実質収支比率等に係る経年分析!H$48,"▲","-")),2)</f>
        <v>1.05</v>
      </c>
      <c r="E19" s="109">
        <f>ROUND(VALUE(SUBSTITUTE(実質収支比率等に係る経年分析!I$48,"▲","-")),2)</f>
        <v>1.01</v>
      </c>
      <c r="F19" s="109">
        <f>ROUND(VALUE(SUBSTITUTE(実質収支比率等に係る経年分析!J$48,"▲","-")),2)</f>
        <v>0.93</v>
      </c>
    </row>
    <row r="20" spans="1:11">
      <c r="A20" s="109" t="s">
        <v>41</v>
      </c>
      <c r="B20" s="109">
        <f>ROUND(VALUE(SUBSTITUTE(実質収支比率等に係る経年分析!F$47,"▲","-")),2)</f>
        <v>1.71</v>
      </c>
      <c r="C20" s="109">
        <f>ROUND(VALUE(SUBSTITUTE(実質収支比率等に係る経年分析!G$47,"▲","-")),2)</f>
        <v>3.84</v>
      </c>
      <c r="D20" s="109">
        <f>ROUND(VALUE(SUBSTITUTE(実質収支比率等に係る経年分析!H$47,"▲","-")),2)</f>
        <v>4.43</v>
      </c>
      <c r="E20" s="109">
        <f>ROUND(VALUE(SUBSTITUTE(実質収支比率等に係る経年分析!I$47,"▲","-")),2)</f>
        <v>4.8899999999999997</v>
      </c>
      <c r="F20" s="109">
        <f>ROUND(VALUE(SUBSTITUTE(実質収支比率等に係る経年分析!J$47,"▲","-")),2)</f>
        <v>5.41</v>
      </c>
    </row>
    <row r="21" spans="1:11">
      <c r="A21" s="109" t="s">
        <v>42</v>
      </c>
      <c r="B21" s="109">
        <f>IF(ISNUMBER(VALUE(SUBSTITUTE(実質収支比率等に係る経年分析!F$49,"▲","-"))),ROUND(VALUE(SUBSTITUTE(実質収支比率等に係る経年分析!F$49,"▲","-")),2),NA())</f>
        <v>0.21</v>
      </c>
      <c r="C21" s="109">
        <f>IF(ISNUMBER(VALUE(SUBSTITUTE(実質収支比率等に係る経年分析!G$49,"▲","-"))),ROUND(VALUE(SUBSTITUTE(実質収支比率等に係る経年分析!G$49,"▲","-")),2),NA())</f>
        <v>1.7</v>
      </c>
      <c r="D21" s="109">
        <f>IF(ISNUMBER(VALUE(SUBSTITUTE(実質収支比率等に係る経年分析!H$49,"▲","-"))),ROUND(VALUE(SUBSTITUTE(実質収支比率等に係る経年分析!H$49,"▲","-")),2),NA())</f>
        <v>-0.1</v>
      </c>
      <c r="E21" s="109">
        <f>IF(ISNUMBER(VALUE(SUBSTITUTE(実質収支比率等に係る経年分析!I$49,"▲","-"))),ROUND(VALUE(SUBSTITUTE(実質収支比率等に係る経年分析!I$49,"▲","-")),2),NA())</f>
        <v>-0.02</v>
      </c>
      <c r="F21" s="109">
        <f>IF(ISNUMBER(VALUE(SUBSTITUTE(実質収支比率等に係る経年分析!J$49,"▲","-"))),ROUND(VALUE(SUBSTITUTE(実質収支比率等に係る経年分析!J$49,"▲","-")),2),NA())</f>
        <v>-0.08</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1.45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心身障害者扶養共済事業費特別会計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県営林経営費特別会計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市町村振興資金貸付金特別会計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c r="A33" s="110" t="str">
        <f>IF(連結実質赤字比率に係る赤字・黒字の構成分析!C$37="",NA(),連結実質赤字比率に係る赤字・黒字の構成分析!C$37)</f>
        <v>流域下水道事業費特別会計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0.57999999999999996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0.57999999999999996</v>
      </c>
    </row>
    <row r="35" spans="1:16">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0.59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0.68</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1.1000000000000001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1.0900000000000001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0.95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0.89</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88293</v>
      </c>
      <c r="E42" s="111"/>
      <c r="F42" s="111"/>
      <c r="G42" s="111">
        <f>'実質公債費比率（分子）の構造'!L$52</f>
        <v>89252</v>
      </c>
      <c r="H42" s="111"/>
      <c r="I42" s="111"/>
      <c r="J42" s="111">
        <f>'実質公債費比率（分子）の構造'!M$52</f>
        <v>88478</v>
      </c>
      <c r="K42" s="111"/>
      <c r="L42" s="111"/>
      <c r="M42" s="111">
        <f>'実質公債費比率（分子）の構造'!N$52</f>
        <v>89056</v>
      </c>
      <c r="N42" s="111"/>
      <c r="O42" s="111"/>
      <c r="P42" s="111">
        <f>'実質公債費比率（分子）の構造'!O$52</f>
        <v>91143</v>
      </c>
    </row>
    <row r="43" spans="1:16">
      <c r="A43" s="111" t="s">
        <v>50</v>
      </c>
      <c r="B43" s="111">
        <f>'実質公債費比率（分子）の構造'!K$51</f>
        <v>0</v>
      </c>
      <c r="C43" s="111"/>
      <c r="D43" s="111"/>
      <c r="E43" s="111" t="str">
        <f>'実質公債費比率（分子）の構造'!L$51</f>
        <v>-</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3830</v>
      </c>
      <c r="C44" s="111"/>
      <c r="D44" s="111"/>
      <c r="E44" s="111">
        <f>'実質公債費比率（分子）の構造'!L$50</f>
        <v>3525</v>
      </c>
      <c r="F44" s="111"/>
      <c r="G44" s="111"/>
      <c r="H44" s="111">
        <f>'実質公債費比率（分子）の構造'!M$50</f>
        <v>3127</v>
      </c>
      <c r="I44" s="111"/>
      <c r="J44" s="111"/>
      <c r="K44" s="111">
        <f>'実質公債費比率（分子）の構造'!N$50</f>
        <v>2945</v>
      </c>
      <c r="L44" s="111"/>
      <c r="M44" s="111"/>
      <c r="N44" s="111">
        <f>'実質公債費比率（分子）の構造'!O$50</f>
        <v>2539</v>
      </c>
      <c r="O44" s="111"/>
      <c r="P44" s="111"/>
    </row>
    <row r="45" spans="1:16">
      <c r="A45" s="111" t="s">
        <v>52</v>
      </c>
      <c r="B45" s="111">
        <f>'実質公債費比率（分子）の構造'!K$49</f>
        <v>92</v>
      </c>
      <c r="C45" s="111"/>
      <c r="D45" s="111"/>
      <c r="E45" s="111">
        <f>'実質公債費比率（分子）の構造'!L$49</f>
        <v>90</v>
      </c>
      <c r="F45" s="111"/>
      <c r="G45" s="111"/>
      <c r="H45" s="111">
        <f>'実質公債費比率（分子）の構造'!M$49</f>
        <v>89</v>
      </c>
      <c r="I45" s="111"/>
      <c r="J45" s="111"/>
      <c r="K45" s="111">
        <f>'実質公債費比率（分子）の構造'!N$49</f>
        <v>85</v>
      </c>
      <c r="L45" s="111"/>
      <c r="M45" s="111"/>
      <c r="N45" s="111">
        <f>'実質公債費比率（分子）の構造'!O$49</f>
        <v>77</v>
      </c>
      <c r="O45" s="111"/>
      <c r="P45" s="111"/>
    </row>
    <row r="46" spans="1:16">
      <c r="A46" s="111" t="s">
        <v>53</v>
      </c>
      <c r="B46" s="111">
        <f>'実質公債費比率（分子）の構造'!K$48</f>
        <v>2826</v>
      </c>
      <c r="C46" s="111"/>
      <c r="D46" s="111"/>
      <c r="E46" s="111">
        <f>'実質公債費比率（分子）の構造'!L$48</f>
        <v>1154</v>
      </c>
      <c r="F46" s="111"/>
      <c r="G46" s="111"/>
      <c r="H46" s="111">
        <f>'実質公債費比率（分子）の構造'!M$48</f>
        <v>1239</v>
      </c>
      <c r="I46" s="111"/>
      <c r="J46" s="111"/>
      <c r="K46" s="111">
        <f>'実質公債費比率（分子）の構造'!N$48</f>
        <v>1190</v>
      </c>
      <c r="L46" s="111"/>
      <c r="M46" s="111"/>
      <c r="N46" s="111">
        <f>'実質公債費比率（分子）の構造'!O$48</f>
        <v>1048</v>
      </c>
      <c r="O46" s="111"/>
      <c r="P46" s="111"/>
    </row>
    <row r="47" spans="1:16">
      <c r="A47" s="111" t="s">
        <v>54</v>
      </c>
      <c r="B47" s="111">
        <f>'実質公債費比率（分子）の構造'!K$47</f>
        <v>36809</v>
      </c>
      <c r="C47" s="111"/>
      <c r="D47" s="111"/>
      <c r="E47" s="111">
        <f>'実質公債費比率（分子）の構造'!L$47</f>
        <v>40323</v>
      </c>
      <c r="F47" s="111"/>
      <c r="G47" s="111"/>
      <c r="H47" s="111">
        <f>'実質公債費比率（分子）の構造'!M$47</f>
        <v>42660</v>
      </c>
      <c r="I47" s="111"/>
      <c r="J47" s="111"/>
      <c r="K47" s="111">
        <f>'実質公債費比率（分子）の構造'!N$47</f>
        <v>44295</v>
      </c>
      <c r="L47" s="111"/>
      <c r="M47" s="111"/>
      <c r="N47" s="111">
        <f>'実質公債費比率（分子）の構造'!O$47</f>
        <v>45188</v>
      </c>
      <c r="O47" s="111"/>
      <c r="P47" s="111"/>
    </row>
    <row r="48" spans="1:16">
      <c r="A48" s="111" t="s">
        <v>55</v>
      </c>
      <c r="B48" s="111">
        <f>'実質公債費比率（分子）の構造'!K$46</f>
        <v>5751</v>
      </c>
      <c r="C48" s="111"/>
      <c r="D48" s="111"/>
      <c r="E48" s="111">
        <f>'実質公債費比率（分子）の構造'!L$46</f>
        <v>9141</v>
      </c>
      <c r="F48" s="111"/>
      <c r="G48" s="111"/>
      <c r="H48" s="111">
        <f>'実質公債費比率（分子）の構造'!M$46</f>
        <v>6183</v>
      </c>
      <c r="I48" s="111"/>
      <c r="J48" s="111"/>
      <c r="K48" s="111">
        <f>'実質公債費比率（分子）の構造'!N$46</f>
        <v>7446</v>
      </c>
      <c r="L48" s="111"/>
      <c r="M48" s="111"/>
      <c r="N48" s="111">
        <f>'実質公債費比率（分子）の構造'!O$46</f>
        <v>7262</v>
      </c>
      <c r="O48" s="111"/>
      <c r="P48" s="111"/>
    </row>
    <row r="49" spans="1:16">
      <c r="A49" s="111" t="s">
        <v>56</v>
      </c>
      <c r="B49" s="111">
        <f>'実質公債費比率（分子）の構造'!K$45</f>
        <v>106387</v>
      </c>
      <c r="C49" s="111"/>
      <c r="D49" s="111"/>
      <c r="E49" s="111">
        <f>'実質公債費比率（分子）の構造'!L$45</f>
        <v>99539</v>
      </c>
      <c r="F49" s="111"/>
      <c r="G49" s="111"/>
      <c r="H49" s="111">
        <f>'実質公債費比率（分子）の構造'!M$45</f>
        <v>96700</v>
      </c>
      <c r="I49" s="111"/>
      <c r="J49" s="111"/>
      <c r="K49" s="111">
        <f>'実質公債費比率（分子）の構造'!N$45</f>
        <v>95595</v>
      </c>
      <c r="L49" s="111"/>
      <c r="M49" s="111"/>
      <c r="N49" s="111">
        <f>'実質公債費比率（分子）の構造'!O$45</f>
        <v>92589</v>
      </c>
      <c r="O49" s="111"/>
      <c r="P49" s="111"/>
    </row>
    <row r="50" spans="1:16">
      <c r="A50" s="111" t="s">
        <v>57</v>
      </c>
      <c r="B50" s="111" t="e">
        <f>NA()</f>
        <v>#N/A</v>
      </c>
      <c r="C50" s="111">
        <f>IF(ISNUMBER('実質公債費比率（分子）の構造'!K$53),'実質公債費比率（分子）の構造'!K$53,NA())</f>
        <v>67402</v>
      </c>
      <c r="D50" s="111" t="e">
        <f>NA()</f>
        <v>#N/A</v>
      </c>
      <c r="E50" s="111" t="e">
        <f>NA()</f>
        <v>#N/A</v>
      </c>
      <c r="F50" s="111">
        <f>IF(ISNUMBER('実質公債費比率（分子）の構造'!L$53),'実質公債費比率（分子）の構造'!L$53,NA())</f>
        <v>64520</v>
      </c>
      <c r="G50" s="111" t="e">
        <f>NA()</f>
        <v>#N/A</v>
      </c>
      <c r="H50" s="111" t="e">
        <f>NA()</f>
        <v>#N/A</v>
      </c>
      <c r="I50" s="111">
        <f>IF(ISNUMBER('実質公債費比率（分子）の構造'!M$53),'実質公債費比率（分子）の構造'!M$53,NA())</f>
        <v>61520</v>
      </c>
      <c r="J50" s="111" t="e">
        <f>NA()</f>
        <v>#N/A</v>
      </c>
      <c r="K50" s="111" t="e">
        <f>NA()</f>
        <v>#N/A</v>
      </c>
      <c r="L50" s="111">
        <f>IF(ISNUMBER('実質公債費比率（分子）の構造'!N$53),'実質公債費比率（分子）の構造'!N$53,NA())</f>
        <v>62500</v>
      </c>
      <c r="M50" s="111" t="e">
        <f>NA()</f>
        <v>#N/A</v>
      </c>
      <c r="N50" s="111" t="e">
        <f>NA()</f>
        <v>#N/A</v>
      </c>
      <c r="O50" s="111">
        <f>IF(ISNUMBER('実質公債費比率（分子）の構造'!O$53),'実質公債費比率（分子）の構造'!O$53,NA())</f>
        <v>57560</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906470</v>
      </c>
      <c r="E56" s="110"/>
      <c r="F56" s="110"/>
      <c r="G56" s="110">
        <f>'将来負担比率（分子）の構造'!J$51</f>
        <v>946186</v>
      </c>
      <c r="H56" s="110"/>
      <c r="I56" s="110"/>
      <c r="J56" s="110">
        <f>'将来負担比率（分子）の構造'!K$51</f>
        <v>968978</v>
      </c>
      <c r="K56" s="110"/>
      <c r="L56" s="110"/>
      <c r="M56" s="110">
        <f>'将来負担比率（分子）の構造'!L$51</f>
        <v>1000738</v>
      </c>
      <c r="N56" s="110"/>
      <c r="O56" s="110"/>
      <c r="P56" s="110">
        <f>'将来負担比率（分子）の構造'!M$51</f>
        <v>1018337</v>
      </c>
    </row>
    <row r="57" spans="1:16">
      <c r="A57" s="110" t="s">
        <v>33</v>
      </c>
      <c r="B57" s="110"/>
      <c r="C57" s="110"/>
      <c r="D57" s="110">
        <f>'将来負担比率（分子）の構造'!I$50</f>
        <v>33722</v>
      </c>
      <c r="E57" s="110"/>
      <c r="F57" s="110"/>
      <c r="G57" s="110">
        <f>'将来負担比率（分子）の構造'!J$50</f>
        <v>35097</v>
      </c>
      <c r="H57" s="110"/>
      <c r="I57" s="110"/>
      <c r="J57" s="110">
        <f>'将来負担比率（分子）の構造'!K$50</f>
        <v>34121</v>
      </c>
      <c r="K57" s="110"/>
      <c r="L57" s="110"/>
      <c r="M57" s="110">
        <f>'将来負担比率（分子）の構造'!L$50</f>
        <v>31710</v>
      </c>
      <c r="N57" s="110"/>
      <c r="O57" s="110"/>
      <c r="P57" s="110">
        <f>'将来負担比率（分子）の構造'!M$50</f>
        <v>27845</v>
      </c>
    </row>
    <row r="58" spans="1:16">
      <c r="A58" s="110" t="s">
        <v>32</v>
      </c>
      <c r="B58" s="110"/>
      <c r="C58" s="110"/>
      <c r="D58" s="110">
        <f>'将来負担比率（分子）の構造'!I$49</f>
        <v>119972</v>
      </c>
      <c r="E58" s="110"/>
      <c r="F58" s="110"/>
      <c r="G58" s="110">
        <f>'将来負担比率（分子）の構造'!J$49</f>
        <v>157388</v>
      </c>
      <c r="H58" s="110"/>
      <c r="I58" s="110"/>
      <c r="J58" s="110">
        <f>'将来負担比率（分子）の構造'!K$49</f>
        <v>190710</v>
      </c>
      <c r="K58" s="110"/>
      <c r="L58" s="110"/>
      <c r="M58" s="110">
        <f>'将来負担比率（分子）の構造'!L$49</f>
        <v>213997</v>
      </c>
      <c r="N58" s="110"/>
      <c r="O58" s="110"/>
      <c r="P58" s="110">
        <f>'将来負担比率（分子）の構造'!M$49</f>
        <v>242314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8905</v>
      </c>
      <c r="C61" s="110"/>
      <c r="D61" s="110"/>
      <c r="E61" s="110">
        <f>'将来負担比率（分子）の構造'!J$46</f>
        <v>8797</v>
      </c>
      <c r="F61" s="110"/>
      <c r="G61" s="110"/>
      <c r="H61" s="110">
        <f>'将来負担比率（分子）の構造'!K$46</f>
        <v>8414</v>
      </c>
      <c r="I61" s="110"/>
      <c r="J61" s="110"/>
      <c r="K61" s="110">
        <f>'将来負担比率（分子）の構造'!L$46</f>
        <v>8300</v>
      </c>
      <c r="L61" s="110"/>
      <c r="M61" s="110"/>
      <c r="N61" s="110">
        <f>'将来負担比率（分子）の構造'!M$46</f>
        <v>8143</v>
      </c>
      <c r="O61" s="110"/>
      <c r="P61" s="110"/>
    </row>
    <row r="62" spans="1:16">
      <c r="A62" s="110" t="s">
        <v>27</v>
      </c>
      <c r="B62" s="110">
        <f>'将来負担比率（分子）の構造'!I$45</f>
        <v>263202</v>
      </c>
      <c r="C62" s="110"/>
      <c r="D62" s="110"/>
      <c r="E62" s="110">
        <f>'将来負担比率（分子）の構造'!J$45</f>
        <v>265074</v>
      </c>
      <c r="F62" s="110"/>
      <c r="G62" s="110"/>
      <c r="H62" s="110">
        <f>'将来負担比率（分子）の構造'!K$45</f>
        <v>263709</v>
      </c>
      <c r="I62" s="110"/>
      <c r="J62" s="110"/>
      <c r="K62" s="110">
        <f>'将来負担比率（分子）の構造'!L$45</f>
        <v>264564</v>
      </c>
      <c r="L62" s="110"/>
      <c r="M62" s="110"/>
      <c r="N62" s="110">
        <f>'将来負担比率（分子）の構造'!M$45</f>
        <v>245571</v>
      </c>
      <c r="O62" s="110"/>
      <c r="P62" s="110"/>
    </row>
    <row r="63" spans="1:16">
      <c r="A63" s="110" t="s">
        <v>26</v>
      </c>
      <c r="B63" s="110">
        <f>'将来負担比率（分子）の構造'!I$44</f>
        <v>514</v>
      </c>
      <c r="C63" s="110"/>
      <c r="D63" s="110"/>
      <c r="E63" s="110">
        <f>'将来負担比率（分子）の構造'!J$44</f>
        <v>439</v>
      </c>
      <c r="F63" s="110"/>
      <c r="G63" s="110"/>
      <c r="H63" s="110">
        <f>'将来負担比率（分子）の構造'!K$44</f>
        <v>362</v>
      </c>
      <c r="I63" s="110"/>
      <c r="J63" s="110"/>
      <c r="K63" s="110">
        <f>'将来負担比率（分子）の構造'!L$44</f>
        <v>288</v>
      </c>
      <c r="L63" s="110"/>
      <c r="M63" s="110"/>
      <c r="N63" s="110">
        <f>'将来負担比率（分子）の構造'!M$44</f>
        <v>217</v>
      </c>
      <c r="O63" s="110"/>
      <c r="P63" s="110"/>
    </row>
    <row r="64" spans="1:16">
      <c r="A64" s="110" t="s">
        <v>25</v>
      </c>
      <c r="B64" s="110">
        <f>'将来負担比率（分子）の構造'!I$43</f>
        <v>48503</v>
      </c>
      <c r="C64" s="110"/>
      <c r="D64" s="110"/>
      <c r="E64" s="110">
        <f>'将来負担比率（分子）の構造'!J$43</f>
        <v>31111</v>
      </c>
      <c r="F64" s="110"/>
      <c r="G64" s="110"/>
      <c r="H64" s="110">
        <f>'将来負担比率（分子）の構造'!K$43</f>
        <v>30364</v>
      </c>
      <c r="I64" s="110"/>
      <c r="J64" s="110"/>
      <c r="K64" s="110">
        <f>'将来負担比率（分子）の構造'!L$43</f>
        <v>29493</v>
      </c>
      <c r="L64" s="110"/>
      <c r="M64" s="110"/>
      <c r="N64" s="110">
        <f>'将来負担比率（分子）の構造'!M$43</f>
        <v>28392</v>
      </c>
      <c r="O64" s="110"/>
      <c r="P64" s="110"/>
    </row>
    <row r="65" spans="1:16">
      <c r="A65" s="110" t="s">
        <v>24</v>
      </c>
      <c r="B65" s="110">
        <f>'将来負担比率（分子）の構造'!I$42</f>
        <v>32333</v>
      </c>
      <c r="C65" s="110"/>
      <c r="D65" s="110"/>
      <c r="E65" s="110">
        <f>'将来負担比率（分子）の構造'!J$42</f>
        <v>18998</v>
      </c>
      <c r="F65" s="110"/>
      <c r="G65" s="110"/>
      <c r="H65" s="110">
        <f>'将来負担比率（分子）の構造'!K$42</f>
        <v>15004</v>
      </c>
      <c r="I65" s="110"/>
      <c r="J65" s="110"/>
      <c r="K65" s="110">
        <f>'将来負担比率（分子）の構造'!L$42</f>
        <v>10879</v>
      </c>
      <c r="L65" s="110"/>
      <c r="M65" s="110"/>
      <c r="N65" s="110">
        <f>'将来負担比率（分子）の構造'!M$42</f>
        <v>7920</v>
      </c>
      <c r="O65" s="110"/>
      <c r="P65" s="110"/>
    </row>
    <row r="66" spans="1:16">
      <c r="A66" s="110" t="s">
        <v>23</v>
      </c>
      <c r="B66" s="110">
        <f>'将来負担比率（分子）の構造'!I$41</f>
        <v>1619126</v>
      </c>
      <c r="C66" s="110"/>
      <c r="D66" s="110"/>
      <c r="E66" s="110">
        <f>'将来負担比率（分子）の構造'!J$41</f>
        <v>1691667</v>
      </c>
      <c r="F66" s="110"/>
      <c r="G66" s="110"/>
      <c r="H66" s="110">
        <f>'将来負担比率（分子）の構造'!K$41</f>
        <v>1725122</v>
      </c>
      <c r="I66" s="110"/>
      <c r="J66" s="110"/>
      <c r="K66" s="110">
        <f>'将来負担比率（分子）の構造'!L$41</f>
        <v>1755955</v>
      </c>
      <c r="L66" s="110"/>
      <c r="M66" s="110"/>
      <c r="N66" s="110">
        <f>'将来負担比率（分子）の構造'!M$41</f>
        <v>1781025</v>
      </c>
      <c r="O66" s="110"/>
      <c r="P66" s="110"/>
    </row>
    <row r="67" spans="1:16">
      <c r="A67" s="110" t="s">
        <v>61</v>
      </c>
      <c r="B67" s="110" t="e">
        <f>NA()</f>
        <v>#N/A</v>
      </c>
      <c r="C67" s="110">
        <f>IF(ISNUMBER('将来負担比率（分子）の構造'!I$52), IF('将来負担比率（分子）の構造'!I$52 &lt; 0, 0, '将来負担比率（分子）の構造'!I$52), NA())</f>
        <v>912421</v>
      </c>
      <c r="D67" s="110" t="e">
        <f>NA()</f>
        <v>#N/A</v>
      </c>
      <c r="E67" s="110" t="e">
        <f>NA()</f>
        <v>#N/A</v>
      </c>
      <c r="F67" s="110">
        <f>IF(ISNUMBER('将来負担比率（分子）の構造'!J$52), IF('将来負担比率（分子）の構造'!J$52 &lt; 0, 0, '将来負担比率（分子）の構造'!J$52), NA())</f>
        <v>877413</v>
      </c>
      <c r="G67" s="110" t="e">
        <f>NA()</f>
        <v>#N/A</v>
      </c>
      <c r="H67" s="110" t="e">
        <f>NA()</f>
        <v>#N/A</v>
      </c>
      <c r="I67" s="110">
        <f>IF(ISNUMBER('将来負担比率（分子）の構造'!K$52), IF('将来負担比率（分子）の構造'!K$52 &lt; 0, 0, '将来負担比率（分子）の構造'!K$52), NA())</f>
        <v>849166</v>
      </c>
      <c r="J67" s="110" t="e">
        <f>NA()</f>
        <v>#N/A</v>
      </c>
      <c r="K67" s="110" t="e">
        <f>NA()</f>
        <v>#N/A</v>
      </c>
      <c r="L67" s="110">
        <f>IF(ISNUMBER('将来負担比率（分子）の構造'!L$52), IF('将来負担比率（分子）の構造'!L$52 &lt; 0, 0, '将来負担比率（分子）の構造'!L$52), NA())</f>
        <v>823034</v>
      </c>
      <c r="M67" s="110" t="e">
        <f>NA()</f>
        <v>#N/A</v>
      </c>
      <c r="N67" s="110" t="e">
        <f>NA()</f>
        <v>#N/A</v>
      </c>
      <c r="O67" s="110">
        <f>IF(ISNUMBER('将来負担比率（分子）の構造'!M$52), IF('将来負担比率（分子）の構造'!M$52 &lt; 0, 0, '将来負担比率（分子）の構造'!M$52), NA())</f>
        <v>782772</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N0130005</cp:lastModifiedBy>
  <cp:lastPrinted>2015-05-15T02:01:28Z</cp:lastPrinted>
  <dcterms:created xsi:type="dcterms:W3CDTF">2015-02-16T02:16:54Z</dcterms:created>
  <dcterms:modified xsi:type="dcterms:W3CDTF">2015-05-15T02:02:22Z</dcterms:modified>
</cp:coreProperties>
</file>