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DQ102" i="11" l="1"/>
  <c r="DL102" i="11"/>
  <c r="DG102" i="11"/>
  <c r="DB102" i="11"/>
  <c r="CW102" i="11"/>
  <c r="CR102" i="11"/>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C32" i="9"/>
  <c r="CO31" i="9"/>
  <c r="CO32" i="9" s="1"/>
  <c r="CO33" i="9" s="1"/>
  <c r="CO34" i="9" s="1"/>
  <c r="CO35" i="9" s="1"/>
  <c r="CO36" i="9" s="1"/>
  <c r="CO37" i="9" s="1"/>
  <c r="CO38" i="9" s="1"/>
  <c r="CO39" i="9" s="1"/>
  <c r="CO40" i="9" s="1"/>
  <c r="BW31" i="9"/>
  <c r="BW32" i="9" s="1"/>
  <c r="U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BE31" i="9" l="1"/>
  <c r="BE32" i="9" s="1"/>
  <c r="BE33" i="9" s="1"/>
  <c r="AM31" i="9"/>
  <c r="AM32" i="9" s="1"/>
  <c r="AM33" i="9" s="1"/>
  <c r="AM34" i="9" s="1"/>
</calcChain>
</file>

<file path=xl/sharedStrings.xml><?xml version="1.0" encoding="utf-8"?>
<sst xmlns="http://schemas.openxmlformats.org/spreadsheetml/2006/main" count="1112" uniqueCount="554">
  <si>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</si>
  <si>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</si>
  <si>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</si>
  <si>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</si>
  <si>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</si>
  <si>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</si>
  <si>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</si>
  <si>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</si>
  <si>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</si>
  <si>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</si>
  <si>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</si>
  <si>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</si>
  <si>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</si>
  <si>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</si>
  <si>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</si>
  <si>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</si>
  <si>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</si>
  <si>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</si>
  <si>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</si>
  <si>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</si>
  <si>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</si>
  <si>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</si>
  <si>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</si>
  <si>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</si>
  <si>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</si>
  <si>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</si>
  <si>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</si>
  <si>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</si>
  <si>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</si>
  <si>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</si>
  <si>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</si>
  <si>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</si>
  <si>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</si>
  <si>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</si>
  <si>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</si>
  <si>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</si>
  <si>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</si>
  <si>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</si>
  <si>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</si>
  <si>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</si>
  <si>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</si>
  <si>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</si>
  <si>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</si>
  <si>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</si>
  <si>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</si>
  <si>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</si>
  <si>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</si>
  <si>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</si>
  <si>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</si>
  <si>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</si>
  <si>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</si>
  <si>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</si>
  <si>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</si>
  <si>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</si>
  <si>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</si>
  <si>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</si>
  <si>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</si>
  <si>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</si>
  <si>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</si>
  <si>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</si>
  <si>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</si>
  <si>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</si>
  <si>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</si>
  <si>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</si>
  <si>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</si>
  <si>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</si>
  <si>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</si>
  <si>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</si>
  <si>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</si>
  <si>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</si>
  <si>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</si>
  <si>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</si>
  <si>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</si>
  <si>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</si>
  <si>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</si>
  <si>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</si>
  <si>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</si>
  <si>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</si>
  <si>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</si>
  <si>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</si>
  <si>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</si>
  <si>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</si>
  <si>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</si>
  <si>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</si>
  <si>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</si>
  <si>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</si>
  <si>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</si>
  <si>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</si>
  <si>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</si>
  <si>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</si>
  <si>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</si>
  <si>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</si>
  <si>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</si>
  <si>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</si>
  <si>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</si>
  <si>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</si>
  <si>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</si>
  <si>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</si>
  <si>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</si>
  <si>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</si>
  <si>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</si>
  <si>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</si>
  <si>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</si>
  <si>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</si>
  <si>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</si>
  <si>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</si>
  <si>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</si>
  <si>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</si>
  <si>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</si>
  <si>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</si>
  <si>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</si>
  <si>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</si>
  <si>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</si>
  <si>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</si>
  <si>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</si>
  <si>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</si>
  <si>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</si>
  <si>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</si>
  <si>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</si>
  <si>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</si>
  <si>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</si>
  <si>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</si>
  <si>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</si>
  <si>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</si>
  <si>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</si>
  <si>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</si>
  <si>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</si>
  <si>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</si>
  <si>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</si>
  <si>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</si>
  <si>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</si>
  <si>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</si>
  <si>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</si>
  <si>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</si>
  <si>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</si>
  <si>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</si>
  <si>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</si>
  <si>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</si>
  <si>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</si>
  <si>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</si>
  <si>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</si>
  <si>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</si>
  <si>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</si>
  <si>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</si>
  <si>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</si>
  <si>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</si>
  <si>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</si>
  <si>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</si>
  <si>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</si>
  <si>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</si>
  <si>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</si>
  <si>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</si>
  <si>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</si>
  <si>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</si>
  <si>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</si>
  <si>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</si>
  <si>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</si>
  <si>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</si>
  <si>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</si>
  <si>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</si>
  <si>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</si>
  <si>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</si>
  <si>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</si>
  <si>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</si>
  <si>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</si>
  <si>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</si>
  <si>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</si>
  <si>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鳥取県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</si>
  <si>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</si>
  <si>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</si>
  <si>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</si>
  <si>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</si>
  <si>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</si>
  <si>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</si>
  <si>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</si>
  <si>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</si>
  <si>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</si>
  <si>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</si>
  <si>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</si>
  <si>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</si>
  <si>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</si>
  <si>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</si>
  <si>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</si>
  <si>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</si>
  <si>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</si>
  <si>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</si>
  <si>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</si>
  <si>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</si>
  <si>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</si>
  <si>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</si>
  <si>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</si>
  <si>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</si>
  <si>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</si>
  <si>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</si>
  <si>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</si>
  <si>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</si>
  <si>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</si>
  <si>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</si>
  <si>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</si>
  <si>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</si>
  <si>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</si>
  <si>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</si>
  <si>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</si>
  <si>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</si>
  <si>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</si>
  <si>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</si>
  <si>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</si>
  <si>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</si>
  <si>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</si>
  <si>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</si>
  <si>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</si>
  <si>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</si>
  <si>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</si>
  <si>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</si>
  <si>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</si>
  <si>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</si>
  <si>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</si>
  <si>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</si>
  <si>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</si>
  <si>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</si>
  <si>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</si>
  <si>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</si>
  <si>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</si>
  <si>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</si>
  <si>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</si>
  <si>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</si>
  <si>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</si>
  <si>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</si>
  <si>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</si>
  <si>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</si>
  <si>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</si>
  <si>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</si>
  <si>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</si>
  <si>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</si>
  <si>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</si>
  <si>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</si>
  <si>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</si>
  <si>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</si>
  <si>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</si>
  <si>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</si>
  <si>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</si>
  <si>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</si>
  <si>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</si>
  <si>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</si>
  <si>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</si>
  <si>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</si>
  <si>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</si>
  <si>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</si>
  <si>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</si>
  <si>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</si>
  <si>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</si>
  <si>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</si>
  <si>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</si>
  <si>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</si>
  <si>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</si>
  <si>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</si>
  <si>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</si>
  <si>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</si>
  <si>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</si>
  <si>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</si>
  <si>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</si>
  <si>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</si>
  <si>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</si>
  <si>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</si>
  <si>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</si>
  <si>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</si>
  <si>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</si>
  <si>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</si>
  <si>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</si>
  <si>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</si>
  <si>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</si>
  <si>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</si>
  <si>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</si>
  <si>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</si>
  <si>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</si>
  <si>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</si>
  <si>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</si>
  <si>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</si>
  <si>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</si>
  <si>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</si>
  <si>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</si>
  <si>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</si>
  <si>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</si>
  <si>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</si>
  <si>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</si>
  <si>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</si>
  <si>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</si>
  <si>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</si>
  <si>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</si>
  <si>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</si>
  <si>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</si>
  <si>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</si>
  <si>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</si>
  <si>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</si>
  <si>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</si>
  <si>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</si>
  <si>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</si>
  <si>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</si>
  <si>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</si>
  <si>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</si>
  <si>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</si>
  <si>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</si>
  <si>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</si>
  <si>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</si>
  <si>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</si>
  <si>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</si>
  <si>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</si>
  <si>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</si>
  <si>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</si>
  <si>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</si>
  <si>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</si>
  <si>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</si>
  <si>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鳥取県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</si>
  <si>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</si>
  <si>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</si>
  <si>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</si>
  <si>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</si>
  <si>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</si>
  <si>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</si>
  <si>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</si>
  <si>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</si>
  <si>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</si>
  <si>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</si>
  <si>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</si>
  <si>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</si>
  <si>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</si>
  <si>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</si>
  <si>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</si>
  <si>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</si>
  <si>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</si>
  <si>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</si>
  <si>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</si>
  <si>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</si>
  <si>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</si>
  <si>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</si>
  <si>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</si>
  <si>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鳥取県給与集中管理特別会計</t>
    <phoneticPr fontId="5"/>
  </si>
  <si>
    <t>鳥取県母子寡婦福祉資金貸付事業特別会計</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</si>
  <si>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</si>
  <si>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</si>
  <si>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</si>
  <si>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</si>
  <si>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</si>
  <si>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</si>
  <si>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</si>
  <si>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</si>
  <si>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</si>
  <si>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</si>
  <si>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</si>
  <si>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</si>
  <si>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</si>
  <si>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</si>
  <si>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</si>
  <si>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</si>
  <si>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</si>
  <si>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</si>
  <si>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</si>
  <si>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</si>
  <si>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鳥取県営電気事業会計</t>
    <phoneticPr fontId="5"/>
  </si>
  <si>
    <t>鳥取県営工業用水道事業会計</t>
    <phoneticPr fontId="5"/>
  </si>
  <si>
    <t>鳥取県営病院事業会計</t>
    <phoneticPr fontId="5"/>
  </si>
  <si>
    <t>鳥取県営埋立事業会計</t>
    <phoneticPr fontId="5"/>
  </si>
  <si>
    <t>鳥取県天神川流域下水道事業特別会計</t>
    <phoneticPr fontId="5"/>
  </si>
  <si>
    <t>鳥取県県営境港水産施設事業特別会計</t>
    <phoneticPr fontId="5"/>
  </si>
  <si>
    <t>鳥取県港湾整備事業特別会計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</si>
  <si>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</si>
  <si>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</si>
  <si>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</si>
  <si>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</si>
  <si>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</si>
  <si>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</si>
  <si>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</si>
  <si>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</si>
  <si>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</si>
  <si>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</si>
  <si>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</si>
  <si>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</si>
  <si>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</si>
  <si>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</si>
  <si>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</si>
  <si>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</si>
  <si>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</si>
  <si>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</si>
  <si>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</si>
  <si>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</si>
  <si>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</si>
  <si>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</si>
  <si>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</si>
  <si>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</si>
  <si>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</si>
  <si>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</si>
  <si>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</si>
  <si>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</si>
  <si>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</si>
  <si>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</si>
  <si>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</si>
  <si>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</si>
  <si>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</si>
  <si>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</si>
  <si>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</si>
  <si>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</si>
  <si>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</si>
  <si>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</si>
  <si>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</si>
  <si>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</si>
  <si>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</si>
  <si>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</si>
  <si>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</si>
  <si>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</si>
  <si>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</si>
  <si>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</si>
  <si>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</si>
  <si>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</si>
  <si>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</si>
  <si>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</si>
  <si>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</si>
  <si>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</si>
  <si>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</si>
  <si>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</si>
  <si>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鳥取県県営境港水産施設事業特別会計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</si>
  <si>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</si>
  <si>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</si>
  <si>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</si>
  <si>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</si>
  <si>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</si>
  <si>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</si>
  <si>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</si>
  <si>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</si>
  <si>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</si>
  <si>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</si>
  <si>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</si>
  <si>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</si>
  <si>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</si>
  <si>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</si>
  <si>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</si>
  <si>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</si>
  <si>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</si>
  <si>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</si>
  <si>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</si>
  <si>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</si>
  <si>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</si>
  <si>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</si>
  <si>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</si>
  <si>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</si>
  <si>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</si>
  <si>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</si>
  <si>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</si>
  <si>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</si>
  <si>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</si>
  <si>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</si>
  <si>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</si>
  <si>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</si>
  <si>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</si>
  <si>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</si>
  <si>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</si>
  <si>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</si>
  <si>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</si>
  <si>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</si>
  <si>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</si>
  <si>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</si>
  <si>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</si>
  <si>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</si>
  <si>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</si>
  <si>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</si>
  <si>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</si>
  <si>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</si>
  <si>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</si>
  <si>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</si>
  <si>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</si>
  <si>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</si>
  <si>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</si>
  <si>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</si>
  <si>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</si>
  <si>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</si>
  <si>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</si>
  <si>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</si>
  <si>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</si>
  <si>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</si>
  <si>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</si>
  <si>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</si>
  <si>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</si>
  <si>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</si>
  <si>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</si>
  <si>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</si>
  <si>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</si>
  <si>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</si>
  <si>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</si>
  <si>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</si>
  <si>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</si>
  <si>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</si>
  <si>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</si>
  <si>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</si>
  <si>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</si>
  <si>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</si>
  <si>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</si>
  <si>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</si>
  <si>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</si>
  <si>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</si>
  <si>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</si>
  <si>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0.82</t>
  </si>
  <si>
    <t>▲ 1.49</t>
  </si>
  <si>
    <t>一般会計</t>
  </si>
  <si>
    <t>鳥取県営病院事業会計</t>
  </si>
  <si>
    <t>鳥取県営電気事業会計</t>
  </si>
  <si>
    <t>鳥取県営工業用水道事業会計</t>
  </si>
  <si>
    <t>鳥取県天神川流域下水道事業特別会計</t>
  </si>
  <si>
    <t>鳥取県用品調達等集中管理事業特別会計</t>
  </si>
  <si>
    <t>鳥取県収入証紙特別会計</t>
  </si>
  <si>
    <t>鳥取県県立学校農業実習特別会計</t>
  </si>
  <si>
    <t>その他会計（赤字）</t>
  </si>
  <si>
    <t>その他会計（黒字）</t>
  </si>
  <si>
    <t>法適用</t>
    <rPh sb="0" eb="1">
      <t>ホウ</t>
    </rPh>
    <rPh sb="1" eb="3">
      <t>テキヨウ</t>
    </rPh>
    <phoneticPr fontId="5"/>
  </si>
  <si>
    <t>法非適用</t>
    <rPh sb="0" eb="1">
      <t>ホウ</t>
    </rPh>
    <rPh sb="1" eb="3">
      <t>ヒテキ</t>
    </rPh>
    <rPh sb="3" eb="4">
      <t>ヨウ</t>
    </rPh>
    <phoneticPr fontId="5"/>
  </si>
  <si>
    <t>法非適用</t>
    <rPh sb="0" eb="1">
      <t>ホウ</t>
    </rPh>
    <rPh sb="1" eb="2">
      <t>ヒ</t>
    </rPh>
    <rPh sb="2" eb="4">
      <t>テキヨウ</t>
    </rPh>
    <phoneticPr fontId="5"/>
  </si>
  <si>
    <t>境港管理組合（一般会計）</t>
    <rPh sb="0" eb="2">
      <t>サカイコウ</t>
    </rPh>
    <rPh sb="2" eb="4">
      <t>カンリ</t>
    </rPh>
    <rPh sb="4" eb="6">
      <t>クミアイ</t>
    </rPh>
    <rPh sb="7" eb="9">
      <t>イッパン</t>
    </rPh>
    <rPh sb="9" eb="11">
      <t>カイケイ</t>
    </rPh>
    <phoneticPr fontId="5"/>
  </si>
  <si>
    <t>境港管理組合（港湾整備事業特別会計）</t>
    <rPh sb="0" eb="2">
      <t>サカイコウ</t>
    </rPh>
    <rPh sb="2" eb="4">
      <t>カンリ</t>
    </rPh>
    <rPh sb="4" eb="6">
      <t>クミアイ</t>
    </rPh>
    <rPh sb="7" eb="9">
      <t>コウワン</t>
    </rPh>
    <rPh sb="9" eb="11">
      <t>セイビ</t>
    </rPh>
    <rPh sb="11" eb="13">
      <t>ジギョウ</t>
    </rPh>
    <rPh sb="13" eb="15">
      <t>トクベツ</t>
    </rPh>
    <rPh sb="15" eb="17">
      <t>カイケイ</t>
    </rPh>
    <phoneticPr fontId="5"/>
  </si>
  <si>
    <t>公益財団法人鳥取県国際交流財団</t>
    <rPh sb="0" eb="2">
      <t>コウエキ</t>
    </rPh>
    <rPh sb="2" eb="4">
      <t>ザイダン</t>
    </rPh>
    <rPh sb="4" eb="6">
      <t>ホウジン</t>
    </rPh>
    <rPh sb="6" eb="9">
      <t>トットリケン</t>
    </rPh>
    <rPh sb="9" eb="11">
      <t>コクサイ</t>
    </rPh>
    <rPh sb="11" eb="13">
      <t>コウリュウ</t>
    </rPh>
    <rPh sb="13" eb="15">
      <t>ザイダン</t>
    </rPh>
    <phoneticPr fontId="5"/>
  </si>
  <si>
    <t>智頭急行株式会社</t>
    <rPh sb="0" eb="2">
      <t>チズ</t>
    </rPh>
    <rPh sb="2" eb="4">
      <t>キュウコウ</t>
    </rPh>
    <rPh sb="4" eb="8">
      <t>カブシキガイシャ</t>
    </rPh>
    <phoneticPr fontId="5"/>
  </si>
  <si>
    <t>公益財団法人鳥取県文化振興財団</t>
    <rPh sb="0" eb="2">
      <t>コウエキ</t>
    </rPh>
    <rPh sb="2" eb="4">
      <t>ザイダン</t>
    </rPh>
    <rPh sb="4" eb="6">
      <t>ホウジン</t>
    </rPh>
    <rPh sb="6" eb="9">
      <t>トットリケン</t>
    </rPh>
    <rPh sb="9" eb="11">
      <t>ブンカ</t>
    </rPh>
    <rPh sb="11" eb="13">
      <t>シンコウ</t>
    </rPh>
    <rPh sb="13" eb="15">
      <t>ザイダン</t>
    </rPh>
    <phoneticPr fontId="5"/>
  </si>
  <si>
    <t>公益財団法人中海水鳥国際交流基金財団</t>
    <rPh sb="0" eb="2">
      <t>コウエキ</t>
    </rPh>
    <rPh sb="2" eb="4">
      <t>ザイダン</t>
    </rPh>
    <rPh sb="4" eb="6">
      <t>ホウジン</t>
    </rPh>
    <rPh sb="6" eb="8">
      <t>ナカウミ</t>
    </rPh>
    <rPh sb="8" eb="10">
      <t>ミズドリ</t>
    </rPh>
    <rPh sb="10" eb="12">
      <t>コクサイ</t>
    </rPh>
    <rPh sb="12" eb="14">
      <t>コウリュウ</t>
    </rPh>
    <rPh sb="14" eb="16">
      <t>キキン</t>
    </rPh>
    <rPh sb="16" eb="18">
      <t>ザイダン</t>
    </rPh>
    <phoneticPr fontId="5"/>
  </si>
  <si>
    <t>公益財団法人因幡街道ふるさと振興財団</t>
    <rPh sb="0" eb="2">
      <t>コウエキ</t>
    </rPh>
    <rPh sb="2" eb="4">
      <t>ザイダン</t>
    </rPh>
    <rPh sb="4" eb="6">
      <t>ホウジン</t>
    </rPh>
    <rPh sb="6" eb="8">
      <t>イナバ</t>
    </rPh>
    <rPh sb="8" eb="10">
      <t>カイドウ</t>
    </rPh>
    <rPh sb="14" eb="16">
      <t>シンコウ</t>
    </rPh>
    <rPh sb="16" eb="18">
      <t>ザイダン</t>
    </rPh>
    <phoneticPr fontId="5"/>
  </si>
  <si>
    <t>一般財団法人鳥取県観光事業団</t>
    <rPh sb="0" eb="2">
      <t>イッパン</t>
    </rPh>
    <rPh sb="2" eb="6">
      <t>ザイダンホウジン</t>
    </rPh>
    <rPh sb="6" eb="9">
      <t>トットリケン</t>
    </rPh>
    <rPh sb="9" eb="11">
      <t>カンコウ</t>
    </rPh>
    <rPh sb="11" eb="14">
      <t>ジギョウダン</t>
    </rPh>
    <phoneticPr fontId="5"/>
  </si>
  <si>
    <t>公益財団法人とっとりコンベンションビューロー</t>
    <rPh sb="0" eb="2">
      <t>コウエキ</t>
    </rPh>
    <rPh sb="2" eb="4">
      <t>ザイダン</t>
    </rPh>
    <rPh sb="4" eb="6">
      <t>ホウジン</t>
    </rPh>
    <phoneticPr fontId="5"/>
  </si>
  <si>
    <t>公益財団法人鳥取県臓器・アイバンク</t>
    <rPh sb="0" eb="2">
      <t>コウエキ</t>
    </rPh>
    <rPh sb="2" eb="4">
      <t>ザイダン</t>
    </rPh>
    <rPh sb="4" eb="6">
      <t>ホウジン</t>
    </rPh>
    <rPh sb="6" eb="9">
      <t>トットリケン</t>
    </rPh>
    <rPh sb="9" eb="11">
      <t>ゾウキ</t>
    </rPh>
    <phoneticPr fontId="5"/>
  </si>
  <si>
    <t>公益財団法人鳥取県環境管理事業センター</t>
    <rPh sb="0" eb="2">
      <t>コウエキ</t>
    </rPh>
    <rPh sb="2" eb="4">
      <t>ザイダン</t>
    </rPh>
    <rPh sb="4" eb="6">
      <t>ホウジン</t>
    </rPh>
    <rPh sb="6" eb="9">
      <t>トットリケン</t>
    </rPh>
    <rPh sb="9" eb="11">
      <t>カンキョウ</t>
    </rPh>
    <rPh sb="11" eb="13">
      <t>カンリ</t>
    </rPh>
    <rPh sb="13" eb="15">
      <t>ジギョウ</t>
    </rPh>
    <phoneticPr fontId="5"/>
  </si>
  <si>
    <t>公益財団法人鳥取県食鳥肉衛生協会</t>
    <rPh sb="0" eb="2">
      <t>コウエキ</t>
    </rPh>
    <rPh sb="2" eb="4">
      <t>ザイダン</t>
    </rPh>
    <rPh sb="4" eb="6">
      <t>ホウジン</t>
    </rPh>
    <rPh sb="6" eb="9">
      <t>トットリケン</t>
    </rPh>
    <rPh sb="9" eb="10">
      <t>ショク</t>
    </rPh>
    <rPh sb="10" eb="11">
      <t>チョウ</t>
    </rPh>
    <rPh sb="11" eb="12">
      <t>ニク</t>
    </rPh>
    <rPh sb="12" eb="14">
      <t>エイセイ</t>
    </rPh>
    <rPh sb="14" eb="16">
      <t>キョウカイ</t>
    </rPh>
    <phoneticPr fontId="5"/>
  </si>
  <si>
    <t>公益財団法人鳥取県生活衛生営業指導センター</t>
    <rPh sb="0" eb="2">
      <t>コウエキ</t>
    </rPh>
    <rPh sb="2" eb="6">
      <t>ザイダンホウジン</t>
    </rPh>
    <rPh sb="6" eb="9">
      <t>トットリケン</t>
    </rPh>
    <rPh sb="9" eb="11">
      <t>セイカツ</t>
    </rPh>
    <rPh sb="11" eb="13">
      <t>エイセイ</t>
    </rPh>
    <rPh sb="13" eb="15">
      <t>エイギョウ</t>
    </rPh>
    <rPh sb="15" eb="17">
      <t>シドウ</t>
    </rPh>
    <phoneticPr fontId="5"/>
  </si>
  <si>
    <t>公益財団法人鳥取県天神川流域下水道公社</t>
    <rPh sb="0" eb="2">
      <t>コウエキ</t>
    </rPh>
    <rPh sb="2" eb="6">
      <t>ザイダンホウジン</t>
    </rPh>
    <rPh sb="6" eb="9">
      <t>トットリケン</t>
    </rPh>
    <rPh sb="9" eb="12">
      <t>テンジンガワ</t>
    </rPh>
    <rPh sb="12" eb="14">
      <t>リュウイキ</t>
    </rPh>
    <rPh sb="14" eb="17">
      <t>ゲスイドウ</t>
    </rPh>
    <rPh sb="17" eb="19">
      <t>コウシャ</t>
    </rPh>
    <phoneticPr fontId="5"/>
  </si>
  <si>
    <t>公益財団法人鳥取県産業振興機構</t>
    <rPh sb="0" eb="2">
      <t>コウエキ</t>
    </rPh>
    <rPh sb="2" eb="6">
      <t>ザイダンホウジン</t>
    </rPh>
    <rPh sb="6" eb="9">
      <t>トットリケン</t>
    </rPh>
    <rPh sb="9" eb="11">
      <t>サンギョウ</t>
    </rPh>
    <rPh sb="11" eb="13">
      <t>シンコウ</t>
    </rPh>
    <rPh sb="13" eb="15">
      <t>キコウ</t>
    </rPh>
    <phoneticPr fontId="5"/>
  </si>
  <si>
    <t>公益財団法人ふるさと鳥取県定住機構</t>
    <rPh sb="0" eb="2">
      <t>コウエキ</t>
    </rPh>
    <rPh sb="2" eb="6">
      <t>ザイダンホウジン</t>
    </rPh>
    <rPh sb="10" eb="13">
      <t>トットリケン</t>
    </rPh>
    <rPh sb="13" eb="15">
      <t>テイジュウ</t>
    </rPh>
    <rPh sb="15" eb="17">
      <t>キコウ</t>
    </rPh>
    <phoneticPr fontId="5"/>
  </si>
  <si>
    <t>千代三洋工業株式会社</t>
    <rPh sb="0" eb="2">
      <t>センダイ</t>
    </rPh>
    <rPh sb="2" eb="4">
      <t>サンヨウ</t>
    </rPh>
    <rPh sb="4" eb="6">
      <t>コウギョウ</t>
    </rPh>
    <rPh sb="6" eb="10">
      <t>カブシキガイシャ</t>
    </rPh>
    <phoneticPr fontId="5"/>
  </si>
  <si>
    <t>公益財団法人鳥取県農業農村担い手育成機構</t>
    <rPh sb="0" eb="2">
      <t>コウエキ</t>
    </rPh>
    <rPh sb="2" eb="6">
      <t>ザイダンホウジン</t>
    </rPh>
    <rPh sb="6" eb="9">
      <t>トットリケン</t>
    </rPh>
    <rPh sb="9" eb="11">
      <t>ノウギョウ</t>
    </rPh>
    <rPh sb="11" eb="13">
      <t>ノウソン</t>
    </rPh>
    <rPh sb="13" eb="14">
      <t>ニナ</t>
    </rPh>
    <rPh sb="15" eb="16">
      <t>テ</t>
    </rPh>
    <rPh sb="16" eb="18">
      <t>イクセイ</t>
    </rPh>
    <rPh sb="18" eb="20">
      <t>キコウ</t>
    </rPh>
    <phoneticPr fontId="5"/>
  </si>
  <si>
    <t>一般財団法人鳥取県野菜価格安定基金協会</t>
    <rPh sb="0" eb="2">
      <t>イッパン</t>
    </rPh>
    <rPh sb="2" eb="6">
      <t>ザイダンホウジン</t>
    </rPh>
    <rPh sb="6" eb="9">
      <t>トットリケン</t>
    </rPh>
    <rPh sb="9" eb="11">
      <t>ヤサイ</t>
    </rPh>
    <rPh sb="11" eb="13">
      <t>カカク</t>
    </rPh>
    <rPh sb="13" eb="15">
      <t>アンテイ</t>
    </rPh>
    <rPh sb="15" eb="17">
      <t>キキン</t>
    </rPh>
    <rPh sb="17" eb="19">
      <t>キョウカイ</t>
    </rPh>
    <phoneticPr fontId="5"/>
  </si>
  <si>
    <t>一般財団法人鳥取県果実生産出荷安定基金協会</t>
    <rPh sb="0" eb="2">
      <t>イッパン</t>
    </rPh>
    <rPh sb="2" eb="6">
      <t>ザイダンホウジン</t>
    </rPh>
    <rPh sb="6" eb="9">
      <t>トットリケン</t>
    </rPh>
    <rPh sb="9" eb="11">
      <t>カジツ</t>
    </rPh>
    <rPh sb="11" eb="13">
      <t>セイサン</t>
    </rPh>
    <rPh sb="13" eb="15">
      <t>シュッカ</t>
    </rPh>
    <rPh sb="15" eb="17">
      <t>アンテイ</t>
    </rPh>
    <rPh sb="17" eb="19">
      <t>キキン</t>
    </rPh>
    <rPh sb="19" eb="21">
      <t>キョウカイ</t>
    </rPh>
    <phoneticPr fontId="5"/>
  </si>
  <si>
    <t>公益社団法人鳥取県畜産推進機構</t>
    <rPh sb="0" eb="2">
      <t>コウエキ</t>
    </rPh>
    <rPh sb="2" eb="6">
      <t>シャダンホウジン</t>
    </rPh>
    <rPh sb="6" eb="9">
      <t>トットリケン</t>
    </rPh>
    <rPh sb="9" eb="11">
      <t>チクサン</t>
    </rPh>
    <rPh sb="11" eb="13">
      <t>スイシン</t>
    </rPh>
    <rPh sb="13" eb="15">
      <t>キコウ</t>
    </rPh>
    <phoneticPr fontId="5"/>
  </si>
  <si>
    <t>公益財団法人鳥取県畜産振興協会</t>
    <rPh sb="0" eb="2">
      <t>コウエキ</t>
    </rPh>
    <rPh sb="2" eb="4">
      <t>ザイダン</t>
    </rPh>
    <rPh sb="4" eb="6">
      <t>ホウジン</t>
    </rPh>
    <rPh sb="6" eb="9">
      <t>トットリケン</t>
    </rPh>
    <rPh sb="9" eb="11">
      <t>チクサン</t>
    </rPh>
    <rPh sb="11" eb="13">
      <t>シンコウ</t>
    </rPh>
    <rPh sb="13" eb="15">
      <t>キョウカイ</t>
    </rPh>
    <phoneticPr fontId="5"/>
  </si>
  <si>
    <t>公益財団法人鳥取県造林公社</t>
    <rPh sb="0" eb="2">
      <t>コウエキ</t>
    </rPh>
    <rPh sb="2" eb="6">
      <t>ザイダンホウジン</t>
    </rPh>
    <rPh sb="6" eb="9">
      <t>トットリケン</t>
    </rPh>
    <rPh sb="9" eb="11">
      <t>ゾウリン</t>
    </rPh>
    <rPh sb="11" eb="13">
      <t>コウシャ</t>
    </rPh>
    <phoneticPr fontId="5"/>
  </si>
  <si>
    <t>公益財団法人鳥取県林業担い手育成財団</t>
    <rPh sb="0" eb="2">
      <t>コウエキ</t>
    </rPh>
    <rPh sb="2" eb="4">
      <t>ザイダン</t>
    </rPh>
    <rPh sb="4" eb="6">
      <t>ホウジン</t>
    </rPh>
    <rPh sb="6" eb="8">
      <t>トットリ</t>
    </rPh>
    <rPh sb="8" eb="9">
      <t>ケン</t>
    </rPh>
    <rPh sb="9" eb="11">
      <t>リンギョウ</t>
    </rPh>
    <rPh sb="11" eb="12">
      <t>ニナ</t>
    </rPh>
    <rPh sb="13" eb="14">
      <t>テ</t>
    </rPh>
    <rPh sb="14" eb="16">
      <t>イクセイ</t>
    </rPh>
    <rPh sb="16" eb="18">
      <t>ザイダン</t>
    </rPh>
    <phoneticPr fontId="5"/>
  </si>
  <si>
    <t>公益財団法人鳥取県栽培漁業協会</t>
    <rPh sb="0" eb="2">
      <t>コウエキ</t>
    </rPh>
    <rPh sb="2" eb="4">
      <t>ザイダン</t>
    </rPh>
    <rPh sb="4" eb="6">
      <t>ホウジン</t>
    </rPh>
    <rPh sb="6" eb="9">
      <t>トットリケン</t>
    </rPh>
    <rPh sb="9" eb="11">
      <t>サイバイ</t>
    </rPh>
    <rPh sb="11" eb="13">
      <t>ギョギョウ</t>
    </rPh>
    <rPh sb="13" eb="15">
      <t>キョウカイ</t>
    </rPh>
    <phoneticPr fontId="5"/>
  </si>
  <si>
    <t>公益財団法人鳥取県魚の豊かな川づくり基金</t>
    <rPh sb="0" eb="2">
      <t>コウエキ</t>
    </rPh>
    <rPh sb="2" eb="4">
      <t>ザイダン</t>
    </rPh>
    <rPh sb="4" eb="6">
      <t>ホウジン</t>
    </rPh>
    <rPh sb="6" eb="9">
      <t>トットリケン</t>
    </rPh>
    <rPh sb="9" eb="10">
      <t>サカナ</t>
    </rPh>
    <rPh sb="11" eb="12">
      <t>ユタ</t>
    </rPh>
    <rPh sb="14" eb="15">
      <t>カワ</t>
    </rPh>
    <rPh sb="18" eb="20">
      <t>キキン</t>
    </rPh>
    <phoneticPr fontId="5"/>
  </si>
  <si>
    <t>鳥取県土地開発公社</t>
    <rPh sb="0" eb="3">
      <t>トットリケン</t>
    </rPh>
    <rPh sb="3" eb="5">
      <t>トチ</t>
    </rPh>
    <rPh sb="5" eb="7">
      <t>カイハツ</t>
    </rPh>
    <rPh sb="7" eb="9">
      <t>コウシャ</t>
    </rPh>
    <phoneticPr fontId="5"/>
  </si>
  <si>
    <t>鳥取県住宅供給公社</t>
    <rPh sb="0" eb="3">
      <t>トットリケン</t>
    </rPh>
    <rPh sb="3" eb="5">
      <t>ジュウタク</t>
    </rPh>
    <rPh sb="5" eb="7">
      <t>キョウキュウ</t>
    </rPh>
    <rPh sb="7" eb="9">
      <t>コウシャ</t>
    </rPh>
    <phoneticPr fontId="5"/>
  </si>
  <si>
    <t>公益財団法人鳥取県暴力追放センター</t>
    <rPh sb="0" eb="2">
      <t>コウエキ</t>
    </rPh>
    <rPh sb="2" eb="4">
      <t>ザイダン</t>
    </rPh>
    <rPh sb="4" eb="6">
      <t>ホウジン</t>
    </rPh>
    <rPh sb="6" eb="9">
      <t>トットリケン</t>
    </rPh>
    <rPh sb="9" eb="11">
      <t>ボウリョク</t>
    </rPh>
    <rPh sb="11" eb="13">
      <t>ツイホウ</t>
    </rPh>
    <phoneticPr fontId="5"/>
  </si>
  <si>
    <t>公益財団法人鳥取県教育文化財団</t>
    <rPh sb="0" eb="2">
      <t>コウエキ</t>
    </rPh>
    <rPh sb="2" eb="4">
      <t>ザイダン</t>
    </rPh>
    <rPh sb="4" eb="6">
      <t>ホウジン</t>
    </rPh>
    <rPh sb="6" eb="9">
      <t>トットリケン</t>
    </rPh>
    <rPh sb="9" eb="11">
      <t>キョウイク</t>
    </rPh>
    <rPh sb="11" eb="13">
      <t>ブンカ</t>
    </rPh>
    <rPh sb="13" eb="15">
      <t>ザイダン</t>
    </rPh>
    <phoneticPr fontId="5"/>
  </si>
  <si>
    <t>公益財団法人鳥取県体育協会</t>
    <rPh sb="0" eb="2">
      <t>コウエキ</t>
    </rPh>
    <rPh sb="2" eb="4">
      <t>ザイダン</t>
    </rPh>
    <rPh sb="4" eb="6">
      <t>ホウジン</t>
    </rPh>
    <rPh sb="6" eb="9">
      <t>トットリケン</t>
    </rPh>
    <rPh sb="9" eb="11">
      <t>タイイク</t>
    </rPh>
    <rPh sb="11" eb="13">
      <t>キョウカイ</t>
    </rPh>
    <phoneticPr fontId="5"/>
  </si>
  <si>
    <t>地方独立行政法人鳥取県産業技術センター</t>
    <rPh sb="0" eb="2">
      <t>チホウ</t>
    </rPh>
    <rPh sb="2" eb="4">
      <t>ドクリツ</t>
    </rPh>
    <rPh sb="4" eb="6">
      <t>ギョウセイ</t>
    </rPh>
    <rPh sb="6" eb="8">
      <t>ホウジン</t>
    </rPh>
    <rPh sb="8" eb="11">
      <t>トットリケン</t>
    </rPh>
    <rPh sb="11" eb="13">
      <t>サンギョウ</t>
    </rPh>
    <rPh sb="13" eb="15">
      <t>ギジュツ</t>
    </rPh>
    <phoneticPr fontId="5"/>
  </si>
  <si>
    <t>株式会社鳥取県情報センター</t>
    <rPh sb="0" eb="4">
      <t>カブシキガイシャ</t>
    </rPh>
    <rPh sb="4" eb="7">
      <t>トットリケン</t>
    </rPh>
    <rPh sb="7" eb="9">
      <t>ジョウホウ</t>
    </rPh>
    <phoneticPr fontId="5"/>
  </si>
  <si>
    <t>公立大学法人鳥取環境大学</t>
    <rPh sb="0" eb="2">
      <t>コウリツ</t>
    </rPh>
    <rPh sb="2" eb="4">
      <t>ダイガク</t>
    </rPh>
    <rPh sb="4" eb="6">
      <t>ホウジン</t>
    </rPh>
    <rPh sb="6" eb="8">
      <t>トットリ</t>
    </rPh>
    <rPh sb="8" eb="10">
      <t>カンキョウ</t>
    </rPh>
    <rPh sb="10" eb="12">
      <t>ダイガク</t>
    </rPh>
    <phoneticPr fontId="5"/>
  </si>
  <si>
    <t>一般財団法人とっとり県民活動活性化センター</t>
    <rPh sb="0" eb="2">
      <t>イッパン</t>
    </rPh>
    <rPh sb="2" eb="4">
      <t>ザイダン</t>
    </rPh>
    <rPh sb="4" eb="6">
      <t>ホウジン</t>
    </rPh>
    <rPh sb="10" eb="12">
      <t>ケンミン</t>
    </rPh>
    <rPh sb="12" eb="14">
      <t>カツドウ</t>
    </rPh>
    <rPh sb="14" eb="17">
      <t>カッセイカ</t>
    </rPh>
    <phoneticPr fontId="5"/>
  </si>
  <si>
    <t>米子空港ビル株式会社</t>
    <rPh sb="0" eb="2">
      <t>ヨナゴ</t>
    </rPh>
    <rPh sb="2" eb="4">
      <t>クウコウ</t>
    </rPh>
    <rPh sb="6" eb="10">
      <t>カブシキガイシャ</t>
    </rPh>
    <phoneticPr fontId="5"/>
  </si>
  <si>
    <t>一般社団法人鳥取県私学振興協会</t>
    <rPh sb="0" eb="2">
      <t>イッパン</t>
    </rPh>
    <rPh sb="2" eb="4">
      <t>シャダン</t>
    </rPh>
    <rPh sb="4" eb="6">
      <t>ホウジン</t>
    </rPh>
    <rPh sb="6" eb="9">
      <t>トットリケン</t>
    </rPh>
    <rPh sb="9" eb="11">
      <t>シガク</t>
    </rPh>
    <rPh sb="11" eb="13">
      <t>シンコウ</t>
    </rPh>
    <rPh sb="13" eb="15">
      <t>キョウカイ</t>
    </rPh>
    <phoneticPr fontId="5"/>
  </si>
  <si>
    <t>公益財団法人史跡鳥取藩主池田家墓所保存会</t>
    <rPh sb="0" eb="2">
      <t>コウエキ</t>
    </rPh>
    <rPh sb="2" eb="4">
      <t>ザイダン</t>
    </rPh>
    <rPh sb="4" eb="6">
      <t>ホウジン</t>
    </rPh>
    <rPh sb="6" eb="8">
      <t>シセキ</t>
    </rPh>
    <rPh sb="8" eb="10">
      <t>トットリ</t>
    </rPh>
    <rPh sb="10" eb="12">
      <t>ハンシュ</t>
    </rPh>
    <rPh sb="12" eb="14">
      <t>イケダ</t>
    </rPh>
    <rPh sb="14" eb="15">
      <t>ケ</t>
    </rPh>
    <rPh sb="15" eb="17">
      <t>ボショ</t>
    </rPh>
    <rPh sb="17" eb="19">
      <t>ホゾン</t>
    </rPh>
    <rPh sb="19" eb="20">
      <t>カイ</t>
    </rPh>
    <phoneticPr fontId="5"/>
  </si>
  <si>
    <t>株式会社SC鳥取</t>
    <rPh sb="0" eb="4">
      <t>カブシキガイシャ</t>
    </rPh>
    <rPh sb="6" eb="8">
      <t>トットリ</t>
    </rPh>
    <phoneticPr fontId="5"/>
  </si>
  <si>
    <t>公益財団法人鳥取童謡・おもちゃ館</t>
    <rPh sb="0" eb="2">
      <t>コウエキ</t>
    </rPh>
    <rPh sb="2" eb="4">
      <t>ザイダン</t>
    </rPh>
    <rPh sb="4" eb="6">
      <t>ホウジン</t>
    </rPh>
    <rPh sb="6" eb="8">
      <t>トットリ</t>
    </rPh>
    <rPh sb="8" eb="10">
      <t>ドウヨウ</t>
    </rPh>
    <rPh sb="15" eb="16">
      <t>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</si>
</sst>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1"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2"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2"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2"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2"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2"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8"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5"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6"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5" xfId="31" applyNumberFormat="1" applyFont="1" applyFill="1" applyBorder="1" applyAlignment="1" applyProtection="1">
      <alignment horizontal="right" vertical="center" shrinkToFit="1"/>
    </xf>
    <xf numFmtId="177" fontId="25" fillId="5" borderId="166"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59" xfId="31" applyNumberFormat="1" applyFont="1" applyFill="1" applyBorder="1" applyAlignment="1" applyProtection="1">
      <alignment horizontal="right" vertical="center" shrinkToFit="1"/>
    </xf>
    <xf numFmtId="177" fontId="25" fillId="5" borderId="160"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93"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93" fontId="25" fillId="0" borderId="94" xfId="29"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93" fontId="25" fillId="0" borderId="105" xfId="31" applyNumberFormat="1" applyFont="1" applyBorder="1" applyAlignment="1" applyProtection="1">
      <alignment horizontal="right" vertical="center" shrinkToFit="1"/>
      <protection locked="0"/>
    </xf>
    <xf numFmtId="193" fontId="25" fillId="0" borderId="106" xfId="31" applyNumberFormat="1" applyFont="1" applyBorder="1" applyAlignment="1" applyProtection="1">
      <alignment horizontal="right" vertical="center" shrinkToFit="1"/>
      <protection locked="0"/>
    </xf>
    <xf numFmtId="193" fontId="25" fillId="0" borderId="113" xfId="31" applyNumberFormat="1" applyFont="1" applyBorder="1" applyAlignment="1" applyProtection="1">
      <alignment horizontal="right" vertical="center" shrinkToFit="1"/>
      <protection locked="0"/>
    </xf>
    <xf numFmtId="193" fontId="25" fillId="0" borderId="110" xfId="31" applyNumberFormat="1" applyFont="1" applyBorder="1" applyAlignment="1" applyProtection="1">
      <alignment horizontal="right" vertical="center" shrinkToFit="1"/>
      <protection locked="0"/>
    </xf>
    <xf numFmtId="193" fontId="25" fillId="0" borderId="112" xfId="31" applyNumberFormat="1" applyFont="1" applyBorder="1" applyAlignment="1" applyProtection="1">
      <alignment horizontal="right" vertical="center" shrinkToFit="1"/>
      <protection locked="0"/>
    </xf>
    <xf numFmtId="193" fontId="25" fillId="0" borderId="138" xfId="31" applyNumberFormat="1" applyFont="1" applyBorder="1" applyAlignment="1" applyProtection="1">
      <alignment horizontal="right" vertical="center" shrinkToFit="1"/>
      <protection locked="0"/>
    </xf>
    <xf numFmtId="193" fontId="25" fillId="0" borderId="109" xfId="31" applyNumberFormat="1" applyFont="1" applyBorder="1" applyAlignment="1" applyProtection="1">
      <alignment horizontal="right" vertical="center" shrinkToFit="1"/>
      <protection locked="0"/>
    </xf>
    <xf numFmtId="193" fontId="25" fillId="0" borderId="114" xfId="31" applyNumberFormat="1" applyFont="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93" fontId="25" fillId="0" borderId="105" xfId="32" applyNumberFormat="1" applyFont="1" applyBorder="1" applyAlignment="1" applyProtection="1">
      <alignment horizontal="right" vertical="center" shrinkToFit="1"/>
      <protection locked="0"/>
    </xf>
    <xf numFmtId="193" fontId="25" fillId="0" borderId="106" xfId="32" applyNumberFormat="1" applyFont="1" applyBorder="1" applyAlignment="1" applyProtection="1">
      <alignment horizontal="right" vertical="center" shrinkToFit="1"/>
      <protection locked="0"/>
    </xf>
    <xf numFmtId="193" fontId="25" fillId="0" borderId="107" xfId="32" applyNumberFormat="1" applyFont="1" applyBorder="1" applyAlignment="1" applyProtection="1">
      <alignment horizontal="right"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93" fontId="25" fillId="0" borderId="108"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93" fontId="25" fillId="0" borderId="100" xfId="32" applyNumberFormat="1" applyFont="1" applyBorder="1" applyAlignment="1" applyProtection="1">
      <alignment horizontal="right" vertical="center" shrinkToFit="1"/>
      <protection locked="0"/>
    </xf>
    <xf numFmtId="193"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93" fontId="25" fillId="0" borderId="113" xfId="32" applyNumberFormat="1" applyFont="1" applyBorder="1" applyAlignment="1" applyProtection="1">
      <alignment horizontal="right" vertical="center" shrinkToFit="1"/>
      <protection locked="0"/>
    </xf>
    <xf numFmtId="193" fontId="25" fillId="0" borderId="109" xfId="32" applyNumberFormat="1" applyFont="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193" fontId="25" fillId="0" borderId="94" xfId="31" applyNumberFormat="1" applyFont="1" applyBorder="1" applyAlignment="1" applyProtection="1">
      <alignment horizontal="right" vertical="center" shrinkToFit="1"/>
      <protection locked="0"/>
    </xf>
    <xf numFmtId="193" fontId="25" fillId="0" borderId="95" xfId="31" applyNumberFormat="1" applyFont="1" applyBorder="1" applyAlignment="1" applyProtection="1">
      <alignment horizontal="right" vertical="center" shrinkToFit="1"/>
      <protection locked="0"/>
    </xf>
    <xf numFmtId="193" fontId="25" fillId="0" borderId="96" xfId="31" applyNumberFormat="1" applyFont="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193" fontId="25" fillId="0" borderId="134" xfId="29" applyNumberFormat="1" applyFont="1" applyBorder="1" applyAlignment="1" applyProtection="1">
      <alignment horizontal="right" vertical="center" shrinkToFit="1"/>
      <protection locked="0"/>
    </xf>
    <xf numFmtId="193" fontId="25" fillId="0" borderId="134" xfId="29" applyNumberFormat="1" applyFont="1" applyBorder="1" applyAlignment="1" applyProtection="1">
      <alignment horizontal="left" vertical="center" shrinkToFit="1"/>
      <protection locked="0"/>
    </xf>
    <xf numFmtId="193" fontId="25" fillId="0" borderId="136" xfId="29" applyNumberFormat="1" applyFont="1" applyBorder="1" applyAlignment="1" applyProtection="1">
      <alignment horizontal="left" vertical="center" shrinkToFit="1"/>
      <protection locked="0"/>
    </xf>
    <xf numFmtId="193" fontId="25" fillId="0" borderId="91" xfId="31" applyNumberFormat="1" applyFont="1" applyBorder="1" applyAlignment="1" applyProtection="1">
      <alignment horizontal="right" vertical="center" shrinkToFit="1"/>
      <protection locked="0"/>
    </xf>
    <xf numFmtId="193" fontId="25" fillId="0" borderId="92" xfId="31" applyNumberFormat="1" applyFont="1" applyBorder="1" applyAlignment="1" applyProtection="1">
      <alignment horizontal="right" vertical="center" shrinkToFit="1"/>
      <protection locked="0"/>
    </xf>
    <xf numFmtId="193" fontId="25" fillId="0" borderId="100" xfId="31" applyNumberFormat="1" applyFont="1" applyBorder="1" applyAlignment="1" applyProtection="1">
      <alignment horizontal="right" vertical="center" shrinkToFit="1"/>
      <protection locked="0"/>
    </xf>
    <xf numFmtId="193" fontId="25" fillId="0" borderId="103" xfId="31" applyNumberFormat="1" applyFont="1" applyBorder="1" applyAlignment="1" applyProtection="1">
      <alignment horizontal="right" vertical="center" shrinkToFit="1"/>
      <protection locked="0"/>
    </xf>
    <xf numFmtId="193" fontId="25" fillId="0" borderId="135" xfId="31" applyNumberFormat="1" applyFont="1" applyBorder="1" applyAlignment="1" applyProtection="1">
      <alignment horizontal="right" vertical="center" shrinkToFit="1"/>
      <protection locked="0"/>
    </xf>
    <xf numFmtId="193" fontId="25" fillId="0" borderId="134" xfId="31" applyNumberFormat="1" applyFont="1" applyBorder="1" applyAlignment="1" applyProtection="1">
      <alignment horizontal="right" vertical="center" shrinkToFit="1"/>
      <protection locked="0"/>
    </xf>
    <xf numFmtId="193" fontId="25" fillId="0" borderId="136" xfId="31" applyNumberFormat="1" applyFont="1" applyBorder="1" applyAlignment="1" applyProtection="1">
      <alignment horizontal="right" vertical="center" shrinkToFit="1"/>
      <protection locked="0"/>
    </xf>
    <xf numFmtId="193" fontId="25" fillId="0" borderId="137" xfId="29" applyNumberFormat="1" applyFont="1" applyBorder="1" applyAlignment="1" applyProtection="1">
      <alignment horizontal="right" vertical="center" shrinkToFit="1"/>
      <protection locked="0"/>
    </xf>
    <xf numFmtId="193" fontId="25" fillId="0" borderId="109" xfId="29" applyNumberFormat="1" applyFont="1" applyBorder="1" applyAlignment="1" applyProtection="1">
      <alignment horizontal="left" vertical="center" shrinkToFit="1"/>
      <protection locked="0"/>
    </xf>
    <xf numFmtId="193" fontId="25" fillId="0" borderId="114" xfId="29" applyNumberFormat="1" applyFont="1" applyBorder="1" applyAlignment="1" applyProtection="1">
      <alignment horizontal="left" vertical="center" shrinkToFit="1"/>
      <protection locked="0"/>
    </xf>
    <xf numFmtId="193" fontId="25" fillId="0" borderId="113" xfId="29" applyNumberFormat="1" applyFont="1" applyBorder="1" applyAlignment="1" applyProtection="1">
      <alignment horizontal="right" vertical="center" shrinkToFit="1"/>
      <protection locked="0"/>
    </xf>
    <xf numFmtId="193" fontId="25" fillId="0" borderId="109" xfId="29" applyNumberFormat="1" applyFont="1" applyBorder="1" applyAlignment="1" applyProtection="1">
      <alignment horizontal="right" vertical="center" shrinkToFit="1"/>
      <protection locked="0"/>
    </xf>
    <xf numFmtId="193" fontId="25" fillId="0" borderId="108" xfId="29" applyNumberFormat="1" applyFont="1" applyBorder="1" applyAlignment="1" applyProtection="1">
      <alignment horizontal="right" vertical="center" shrinkToFi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93" fontId="25" fillId="0" borderId="91" xfId="32" applyNumberFormat="1" applyFont="1" applyBorder="1" applyAlignment="1" applyProtection="1">
      <alignment horizontal="right" vertical="center" shrinkToFit="1"/>
      <protection locked="0"/>
    </xf>
    <xf numFmtId="193" fontId="25" fillId="0" borderId="92" xfId="32" applyNumberFormat="1" applyFont="1" applyBorder="1" applyAlignment="1" applyProtection="1">
      <alignment horizontal="right" vertical="center" shrinkToFit="1"/>
      <protection locked="0"/>
    </xf>
    <xf numFmtId="193" fontId="25" fillId="0" borderId="93" xfId="32" applyNumberFormat="1" applyFont="1" applyBorder="1" applyAlignment="1" applyProtection="1">
      <alignment horizontal="righ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134201</c:v>
                </c:pt>
                <c:pt idx="1">
                  <c:v>127103</c:v>
                </c:pt>
                <c:pt idx="2">
                  <c:v>113847</c:v>
                </c:pt>
                <c:pt idx="3">
                  <c:v>100676</c:v>
                </c:pt>
                <c:pt idx="4">
                  <c:v>126405</c:v>
                </c:pt>
              </c:numCache>
            </c:numRef>
          </c:val>
          <c:smooth val="0"/>
        </c:ser>
        <c:dLbls>
          <c:showLegendKey val="0"/>
          <c:showVal val="0"/>
          <c:showCatName val="0"/>
          <c:showSerName val="0"/>
          <c:showPercent val="0"/>
          <c:showBubbleSize val="0"/>
        </c:dLbls>
        <c:marker val="1"/>
        <c:smooth val="0"/>
        <c:axId val="109060096"/>
        <c:axId val="109060864"/>
      </c:lineChart>
      <c:catAx>
        <c:axId val="10906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60864"/>
        <c:crosses val="autoZero"/>
        <c:auto val="1"/>
        <c:lblAlgn val="ctr"/>
        <c:lblOffset val="100"/>
        <c:tickLblSkip val="1"/>
        <c:tickMarkSkip val="1"/>
        <c:noMultiLvlLbl val="0"/>
      </c:catAx>
      <c:valAx>
        <c:axId val="1090608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5.33</c:v>
                </c:pt>
                <c:pt idx="1">
                  <c:v>4.05</c:v>
                </c:pt>
                <c:pt idx="2">
                  <c:v>6.91</c:v>
                </c:pt>
                <c:pt idx="3">
                  <c:v>5.52</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1.91</c:v>
                </c:pt>
                <c:pt idx="1">
                  <c:v>1.81</c:v>
                </c:pt>
                <c:pt idx="2">
                  <c:v>1.84</c:v>
                </c:pt>
                <c:pt idx="3">
                  <c:v>1.85</c:v>
                </c:pt>
                <c:pt idx="4">
                  <c:v>1.85</c:v>
                </c:pt>
              </c:numCache>
            </c:numRef>
          </c:val>
        </c:ser>
        <c:dLbls>
          <c:showLegendKey val="0"/>
          <c:showVal val="0"/>
          <c:showCatName val="0"/>
          <c:showSerName val="0"/>
          <c:showPercent val="0"/>
          <c:showBubbleSize val="0"/>
        </c:dLbls>
        <c:gapWidth val="250"/>
        <c:overlap val="100"/>
        <c:axId val="111822720"/>
        <c:axId val="11183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1.1000000000000001</c:v>
                </c:pt>
                <c:pt idx="1">
                  <c:v>4.28</c:v>
                </c:pt>
                <c:pt idx="2">
                  <c:v>2.79</c:v>
                </c:pt>
                <c:pt idx="3">
                  <c:v>-0.82</c:v>
                </c:pt>
                <c:pt idx="4">
                  <c:v>-1.49</c:v>
                </c:pt>
              </c:numCache>
            </c:numRef>
          </c:val>
          <c:smooth val="0"/>
        </c:ser>
        <c:dLbls>
          <c:showLegendKey val="0"/>
          <c:showVal val="0"/>
          <c:showCatName val="0"/>
          <c:showSerName val="0"/>
          <c:showPercent val="0"/>
          <c:showBubbleSize val="0"/>
        </c:dLbls>
        <c:marker val="1"/>
        <c:smooth val="0"/>
        <c:axId val="111822720"/>
        <c:axId val="111837184"/>
      </c:lineChart>
      <c:catAx>
        <c:axId val="1118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37184"/>
        <c:crosses val="autoZero"/>
        <c:auto val="1"/>
        <c:lblAlgn val="ctr"/>
        <c:lblOffset val="100"/>
        <c:tickLblSkip val="1"/>
        <c:tickMarkSkip val="1"/>
        <c:noMultiLvlLbl val="0"/>
      </c:catAx>
      <c:valAx>
        <c:axId val="11183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鳥取県県立学校農業実習特別会計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鳥取県収入証紙特別会計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0.02</c:v>
                </c:pt>
              </c:numCache>
            </c:numRef>
          </c:val>
        </c:ser>
        <c:ser>
          <c:idx val="4"/>
          <c:order val="4"/>
          <c:tx>
            <c:strRef>
              <c:f>データシート!$A$31</c:f>
              <c:strCache>
                <c:ptCount val="1"/>
                <c:pt idx="0">
                  <c:v>鳥取県用品調達等集中管理事業特別会計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0.2</c:v>
                </c:pt>
                <c:pt idx="4">
                  <c:v>#N/A</c:v>
                </c:pt>
                <c:pt idx="5">
                  <c:v>0.22</c:v>
                </c:pt>
                <c:pt idx="6">
                  <c:v>#N/A</c:v>
                </c:pt>
                <c:pt idx="7">
                  <c:v>0.23</c:v>
                </c:pt>
                <c:pt idx="8">
                  <c:v>#N/A</c:v>
                </c:pt>
                <c:pt idx="9">
                  <c:v>0.06</c:v>
                </c:pt>
              </c:numCache>
            </c:numRef>
          </c:val>
        </c:ser>
        <c:ser>
          <c:idx val="5"/>
          <c:order val="5"/>
          <c:tx>
            <c:strRef>
              <c:f>データシート!$A$32</c:f>
              <c:strCache>
                <c:ptCount val="1"/>
                <c:pt idx="0">
                  <c:v>鳥取県天神川流域下水道事業特別会計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0.31</c:v>
                </c:pt>
                <c:pt idx="4">
                  <c:v>#N/A</c:v>
                </c:pt>
                <c:pt idx="5">
                  <c:v>0.31</c:v>
                </c:pt>
                <c:pt idx="6">
                  <c:v>#N/A</c:v>
                </c:pt>
                <c:pt idx="7">
                  <c:v>0.3</c:v>
                </c:pt>
                <c:pt idx="8">
                  <c:v>#N/A</c:v>
                </c:pt>
                <c:pt idx="9">
                  <c:v>0.26</c:v>
                </c:pt>
              </c:numCache>
            </c:numRef>
          </c:val>
        </c:ser>
        <c:ser>
          <c:idx val="6"/>
          <c:order val="6"/>
          <c:tx>
            <c:strRef>
              <c:f>データシート!$A$33</c:f>
              <c:strCache>
                <c:ptCount val="1"/>
                <c:pt idx="0">
                  <c:v>鳥取県営工業用水道事業会計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0.56000000000000005</c:v>
                </c:pt>
                <c:pt idx="2">
                  <c:v>#N/A</c:v>
                </c:pt>
                <c:pt idx="3">
                  <c:v>0.6</c:v>
                </c:pt>
                <c:pt idx="4">
                  <c:v>#N/A</c:v>
                </c:pt>
                <c:pt idx="5">
                  <c:v>0.47</c:v>
                </c:pt>
                <c:pt idx="6">
                  <c:v>#N/A</c:v>
                </c:pt>
                <c:pt idx="7">
                  <c:v>0.45</c:v>
                </c:pt>
                <c:pt idx="8">
                  <c:v>#N/A</c:v>
                </c:pt>
                <c:pt idx="9">
                  <c:v>0.4</c:v>
                </c:pt>
              </c:numCache>
            </c:numRef>
          </c:val>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0.81</c:v>
                </c:pt>
                <c:pt idx="2">
                  <c:v>#N/A</c:v>
                </c:pt>
                <c:pt idx="3">
                  <c:v>0.85</c:v>
                </c:pt>
                <c:pt idx="4">
                  <c:v>#N/A</c:v>
                </c:pt>
                <c:pt idx="5">
                  <c:v>0.54</c:v>
                </c:pt>
                <c:pt idx="6">
                  <c:v>#N/A</c:v>
                </c:pt>
                <c:pt idx="7">
                  <c:v>0.56999999999999995</c:v>
                </c:pt>
                <c:pt idx="8">
                  <c:v>#N/A</c:v>
                </c:pt>
                <c:pt idx="9">
                  <c:v>0.72</c:v>
                </c:pt>
              </c:numCache>
            </c:numRef>
          </c:val>
        </c:ser>
        <c:ser>
          <c:idx val="8"/>
          <c:order val="8"/>
          <c:tx>
            <c:strRef>
              <c:f>データシート!$A$35</c:f>
              <c:strCache>
                <c:ptCount val="1"/>
                <c:pt idx="0">
                  <c:v>鳥取県営病院事業会計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1.75</c:v>
                </c:pt>
                <c:pt idx="2">
                  <c:v>#N/A</c:v>
                </c:pt>
                <c:pt idx="3">
                  <c:v>2.09</c:v>
                </c:pt>
                <c:pt idx="4">
                  <c:v>#N/A</c:v>
                </c:pt>
                <c:pt idx="5">
                  <c:v>2.64</c:v>
                </c:pt>
                <c:pt idx="6">
                  <c:v>#N/A</c:v>
                </c:pt>
                <c:pt idx="7">
                  <c:v>3.27</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5.0199999999999996</c:v>
                </c:pt>
                <c:pt idx="2">
                  <c:v>#N/A</c:v>
                </c:pt>
                <c:pt idx="3">
                  <c:v>3.8</c:v>
                </c:pt>
                <c:pt idx="4">
                  <c:v>#N/A</c:v>
                </c:pt>
                <c:pt idx="5">
                  <c:v>6.65</c:v>
                </c:pt>
                <c:pt idx="6">
                  <c:v>#N/A</c:v>
                </c:pt>
                <c:pt idx="7">
                  <c:v>5.24</c:v>
                </c:pt>
                <c:pt idx="8">
                  <c:v>#N/A</c:v>
                </c:pt>
                <c:pt idx="9">
                  <c:v>3.93</c:v>
                </c:pt>
              </c:numCache>
            </c:numRef>
          </c:val>
        </c:ser>
        <c:dLbls>
          <c:showLegendKey val="0"/>
          <c:showVal val="0"/>
          <c:showCatName val="0"/>
          <c:showSerName val="0"/>
          <c:showPercent val="0"/>
          <c:showBubbleSize val="0"/>
        </c:dLbls>
        <c:gapWidth val="150"/>
        <c:overlap val="100"/>
        <c:axId val="93581312"/>
        <c:axId val="93582848"/>
      </c:barChart>
      <c:catAx>
        <c:axId val="935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82848"/>
        <c:crosses val="autoZero"/>
        <c:auto val="1"/>
        <c:lblAlgn val="ctr"/>
        <c:lblOffset val="100"/>
        <c:tickLblSkip val="1"/>
        <c:tickMarkSkip val="1"/>
        <c:noMultiLvlLbl val="0"/>
      </c:catAx>
      <c:valAx>
        <c:axId val="9358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8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38554</c:v>
                </c:pt>
                <c:pt idx="5">
                  <c:v>38218</c:v>
                </c:pt>
                <c:pt idx="8">
                  <c:v>38977</c:v>
                </c:pt>
                <c:pt idx="11">
                  <c:v>38955</c:v>
                </c:pt>
                <c:pt idx="14">
                  <c:v>40758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64</c:v>
                </c:pt>
                <c:pt idx="3">
                  <c:v>48</c:v>
                </c:pt>
                <c:pt idx="6">
                  <c:v>96</c:v>
                </c:pt>
                <c:pt idx="9">
                  <c:v>46</c:v>
                </c:pt>
                <c:pt idx="12">
                  <c:v>41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2519</c:v>
                </c:pt>
                <c:pt idx="3">
                  <c:v>2034</c:v>
                </c:pt>
                <c:pt idx="6">
                  <c:v>1769</c:v>
                </c:pt>
                <c:pt idx="9">
                  <c:v>1495</c:v>
                </c:pt>
                <c:pt idx="12">
                  <c:v>1216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1519</c:v>
                </c:pt>
                <c:pt idx="3">
                  <c:v>1593</c:v>
                </c:pt>
                <c:pt idx="6">
                  <c:v>1515</c:v>
                </c:pt>
                <c:pt idx="9">
                  <c:v>1281</c:v>
                </c:pt>
                <c:pt idx="12">
                  <c:v>1329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1113</c:v>
                </c:pt>
                <c:pt idx="3">
                  <c:v>989</c:v>
                </c:pt>
                <c:pt idx="6">
                  <c:v>809</c:v>
                </c:pt>
                <c:pt idx="9">
                  <c:v>897</c:v>
                </c:pt>
                <c:pt idx="12">
                  <c:v>975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918</c:v>
                </c:pt>
                <c:pt idx="3">
                  <c:v>915</c:v>
                </c:pt>
                <c:pt idx="6">
                  <c:v>686</c:v>
                </c:pt>
                <c:pt idx="9">
                  <c:v>616</c:v>
                </c:pt>
                <c:pt idx="12">
                  <c:v>532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53712</c:v>
                </c:pt>
                <c:pt idx="3">
                  <c:v>55732</c:v>
                </c:pt>
                <c:pt idx="6">
                  <c:v>56752</c:v>
                </c:pt>
                <c:pt idx="9">
                  <c:v>57237</c:v>
                </c:pt>
                <c:pt idx="12">
                  <c:v>58974</c:v>
                </c:pt>
              </c:numCache>
            </c:numRef>
          </c:val>
        </c:ser>
        <c:dLbls>
          <c:showLegendKey val="0"/>
          <c:showVal val="0"/>
          <c:showCatName val="0"/>
          <c:showSerName val="0"/>
          <c:showPercent val="0"/>
          <c:showBubbleSize val="0"/>
        </c:dLbls>
        <c:gapWidth val="100"/>
        <c:overlap val="100"/>
        <c:axId val="110664704"/>
        <c:axId val="11067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21291</c:v>
                </c:pt>
                <c:pt idx="2">
                  <c:v>#N/A</c:v>
                </c:pt>
                <c:pt idx="3">
                  <c:v>#N/A</c:v>
                </c:pt>
                <c:pt idx="4">
                  <c:v>23093</c:v>
                </c:pt>
                <c:pt idx="5">
                  <c:v>#N/A</c:v>
                </c:pt>
                <c:pt idx="6">
                  <c:v>#N/A</c:v>
                </c:pt>
                <c:pt idx="7">
                  <c:v>22650</c:v>
                </c:pt>
                <c:pt idx="8">
                  <c:v>#N/A</c:v>
                </c:pt>
                <c:pt idx="9">
                  <c:v>#N/A</c:v>
                </c:pt>
                <c:pt idx="10">
                  <c:v>22617</c:v>
                </c:pt>
                <c:pt idx="11">
                  <c:v>#N/A</c:v>
                </c:pt>
                <c:pt idx="12">
                  <c:v>#N/A</c:v>
                </c:pt>
                <c:pt idx="13">
                  <c:v>22309</c:v>
                </c:pt>
                <c:pt idx="14">
                  <c:v>#N/A</c:v>
                </c:pt>
              </c:numCache>
            </c:numRef>
          </c:val>
          <c:smooth val="0"/>
        </c:ser>
        <c:dLbls>
          <c:showLegendKey val="0"/>
          <c:showVal val="0"/>
          <c:showCatName val="0"/>
          <c:showSerName val="0"/>
          <c:showPercent val="0"/>
          <c:showBubbleSize val="0"/>
        </c:dLbls>
        <c:marker val="1"/>
        <c:smooth val="0"/>
        <c:axId val="110664704"/>
        <c:axId val="110675072"/>
      </c:lineChart>
      <c:catAx>
        <c:axId val="1106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75072"/>
        <c:crosses val="autoZero"/>
        <c:auto val="1"/>
        <c:lblAlgn val="ctr"/>
        <c:lblOffset val="100"/>
        <c:tickLblSkip val="1"/>
        <c:tickMarkSkip val="1"/>
        <c:noMultiLvlLbl val="0"/>
      </c:catAx>
      <c:valAx>
        <c:axId val="11067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455693</c:v>
                </c:pt>
                <c:pt idx="5">
                  <c:v>480298</c:v>
                </c:pt>
                <c:pt idx="8">
                  <c:v>489195</c:v>
                </c:pt>
                <c:pt idx="11">
                  <c:v>499301</c:v>
                </c:pt>
                <c:pt idx="14">
                  <c:v>503060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10560</c:v>
                </c:pt>
                <c:pt idx="5">
                  <c:v>10600</c:v>
                </c:pt>
                <c:pt idx="8">
                  <c:v>10223</c:v>
                </c:pt>
                <c:pt idx="11">
                  <c:v>10929</c:v>
                </c:pt>
                <c:pt idx="14">
                  <c:v>10600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66563</c:v>
                </c:pt>
                <c:pt idx="5">
                  <c:v>86676</c:v>
                </c:pt>
                <c:pt idx="8">
                  <c:v>88099</c:v>
                </c:pt>
                <c:pt idx="11">
                  <c:v>87913</c:v>
                </c:pt>
                <c:pt idx="14">
                  <c:v>86239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6890</c:v>
                </c:pt>
                <c:pt idx="3">
                  <c:v>6700</c:v>
                </c:pt>
                <c:pt idx="6">
                  <c:v>6502</c:v>
                </c:pt>
                <c:pt idx="9">
                  <c:v>6297</c:v>
                </c:pt>
                <c:pt idx="12">
                  <c:v>6133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88834</c:v>
                </c:pt>
                <c:pt idx="3">
                  <c:v>90224</c:v>
                </c:pt>
                <c:pt idx="6">
                  <c:v>91760</c:v>
                </c:pt>
                <c:pt idx="9">
                  <c:v>89856</c:v>
                </c:pt>
                <c:pt idx="12">
                  <c:v>84505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14679</c:v>
                </c:pt>
                <c:pt idx="3">
                  <c:v>13345</c:v>
                </c:pt>
                <c:pt idx="6">
                  <c:v>12405</c:v>
                </c:pt>
                <c:pt idx="9">
                  <c:v>11128</c:v>
                </c:pt>
                <c:pt idx="12">
                  <c:v>13038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12577</c:v>
                </c:pt>
                <c:pt idx="3">
                  <c:v>12507</c:v>
                </c:pt>
                <c:pt idx="6">
                  <c:v>11726</c:v>
                </c:pt>
                <c:pt idx="9">
                  <c:v>11707</c:v>
                </c:pt>
                <c:pt idx="12">
                  <c:v>7100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7862</c:v>
                </c:pt>
                <c:pt idx="3">
                  <c:v>5978</c:v>
                </c:pt>
                <c:pt idx="6">
                  <c:v>4465</c:v>
                </c:pt>
                <c:pt idx="9">
                  <c:v>3193</c:v>
                </c:pt>
                <c:pt idx="12">
                  <c:v>2156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657099</c:v>
                </c:pt>
                <c:pt idx="3">
                  <c:v>676373</c:v>
                </c:pt>
                <c:pt idx="6">
                  <c:v>679357</c:v>
                </c:pt>
                <c:pt idx="9">
                  <c:v>679942</c:v>
                </c:pt>
                <c:pt idx="12">
                  <c:v>678597</c:v>
                </c:pt>
              </c:numCache>
            </c:numRef>
          </c:val>
        </c:ser>
        <c:dLbls>
          <c:showLegendKey val="0"/>
          <c:showVal val="0"/>
          <c:showCatName val="0"/>
          <c:showSerName val="0"/>
          <c:showPercent val="0"/>
          <c:showBubbleSize val="0"/>
        </c:dLbls>
        <c:gapWidth val="100"/>
        <c:overlap val="100"/>
        <c:axId val="111717376"/>
        <c:axId val="11172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255123</c:v>
                </c:pt>
                <c:pt idx="2">
                  <c:v>#N/A</c:v>
                </c:pt>
                <c:pt idx="3">
                  <c:v>#N/A</c:v>
                </c:pt>
                <c:pt idx="4">
                  <c:v>227552</c:v>
                </c:pt>
                <c:pt idx="5">
                  <c:v>#N/A</c:v>
                </c:pt>
                <c:pt idx="6">
                  <c:v>#N/A</c:v>
                </c:pt>
                <c:pt idx="7">
                  <c:v>218698</c:v>
                </c:pt>
                <c:pt idx="8">
                  <c:v>#N/A</c:v>
                </c:pt>
                <c:pt idx="9">
                  <c:v>#N/A</c:v>
                </c:pt>
                <c:pt idx="10">
                  <c:v>203978</c:v>
                </c:pt>
                <c:pt idx="11">
                  <c:v>#N/A</c:v>
                </c:pt>
                <c:pt idx="12">
                  <c:v>#N/A</c:v>
                </c:pt>
                <c:pt idx="13">
                  <c:v>191630</c:v>
                </c:pt>
                <c:pt idx="14">
                  <c:v>#N/A</c:v>
                </c:pt>
              </c:numCache>
            </c:numRef>
          </c:val>
          <c:smooth val="0"/>
        </c:ser>
        <c:dLbls>
          <c:showLegendKey val="0"/>
          <c:showVal val="0"/>
          <c:showCatName val="0"/>
          <c:showSerName val="0"/>
          <c:showPercent val="0"/>
          <c:showBubbleSize val="0"/>
        </c:dLbls>
        <c:marker val="1"/>
        <c:smooth val="0"/>
        <c:axId val="111717376"/>
        <c:axId val="111723648"/>
      </c:lineChart>
      <c:catAx>
        <c:axId val="111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723648"/>
        <c:crosses val="autoZero"/>
        <c:auto val="1"/>
        <c:lblAlgn val="ctr"/>
        <c:lblOffset val="100"/>
        <c:tickLblSkip val="1"/>
        <c:tickMarkSkip val="1"/>
        <c:noMultiLvlLbl val="0"/>
      </c:catAx>
      <c:valAx>
        <c:axId val="11172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587,067
583,274
3,507.31
359,851,489
341,992,427
8,683,823
216,200,921
665,716,186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21</a:t>
          </a:r>
          <a:r>
            <a:rPr lang="ja-JP" altLang="en-US" sz="1100">
              <a:solidFill>
                <a:sysClr val="windowText" lastClr="000000"/>
              </a:solidFill>
              <a:effectLst/>
              <a:latin typeface="+mn-ea"/>
              <a:ea typeface="+mn-ea"/>
              <a:cs typeface="+mn-cs"/>
            </a:rPr>
            <a:t>年度以降、リーマンショックを契機とした</a:t>
          </a:r>
          <a:r>
            <a:rPr lang="ja-JP" altLang="ja-JP" sz="1100">
              <a:solidFill>
                <a:sysClr val="windowText" lastClr="000000"/>
              </a:solidFill>
              <a:effectLst/>
              <a:latin typeface="+mn-ea"/>
              <a:ea typeface="+mn-ea"/>
              <a:cs typeface="+mn-cs"/>
            </a:rPr>
            <a:t>長引く景気低迷により税収回復</a:t>
          </a:r>
          <a:r>
            <a:rPr lang="ja-JP" altLang="en-US" sz="1100">
              <a:solidFill>
                <a:sysClr val="windowText" lastClr="000000"/>
              </a:solidFill>
              <a:effectLst/>
              <a:latin typeface="+mn-ea"/>
              <a:ea typeface="+mn-ea"/>
              <a:cs typeface="+mn-cs"/>
            </a:rPr>
            <a:t>の足取りが遅い</a:t>
          </a:r>
          <a:r>
            <a:rPr lang="ja-JP" altLang="ja-JP" sz="1100">
              <a:solidFill>
                <a:sysClr val="windowText" lastClr="000000"/>
              </a:solidFill>
              <a:effectLst/>
              <a:latin typeface="+mn-ea"/>
              <a:ea typeface="+mn-ea"/>
              <a:cs typeface="+mn-cs"/>
            </a:rPr>
            <a:t>ことから、財政基盤が弱く、交付税に依存する状況が続いている。必要な事業には積極的に取り組む一方で、真に必要な事業を精査するなど経費の節減合理化を図る等の歳出の徹底的な見直しを実施するとともに、</a:t>
          </a:r>
          <a:r>
            <a:rPr lang="ja-JP" altLang="ja-JP" sz="1100" u="none" baseline="0">
              <a:solidFill>
                <a:sysClr val="windowText" lastClr="000000"/>
              </a:solidFill>
              <a:effectLst/>
              <a:latin typeface="+mn-ea"/>
              <a:ea typeface="+mn-ea"/>
              <a:cs typeface="+mn-cs"/>
            </a:rPr>
            <a:t>県有施設の有効活用</a:t>
          </a:r>
          <a:r>
            <a:rPr lang="ja-JP" altLang="en-US" sz="1100" u="none" baseline="0">
              <a:solidFill>
                <a:sysClr val="windowText" lastClr="000000"/>
              </a:solidFill>
              <a:effectLst/>
              <a:latin typeface="+mn-ea"/>
              <a:ea typeface="+mn-ea"/>
              <a:cs typeface="+mn-cs"/>
            </a:rPr>
            <a:t>（</a:t>
          </a:r>
          <a:r>
            <a:rPr lang="en-US" altLang="ja-JP" sz="1100" u="none" baseline="0">
              <a:solidFill>
                <a:sysClr val="windowText" lastClr="000000"/>
              </a:solidFill>
              <a:effectLst/>
              <a:latin typeface="+mn-ea"/>
              <a:ea typeface="+mn-ea"/>
              <a:cs typeface="+mn-cs"/>
            </a:rPr>
            <a:t>19</a:t>
          </a:r>
          <a:r>
            <a:rPr lang="ja-JP" altLang="en-US" sz="1100" u="none" baseline="0">
              <a:solidFill>
                <a:sysClr val="windowText" lastClr="000000"/>
              </a:solidFill>
              <a:effectLst/>
              <a:latin typeface="+mn-ea"/>
              <a:ea typeface="+mn-ea"/>
              <a:cs typeface="+mn-cs"/>
            </a:rPr>
            <a:t>年度～）</a:t>
          </a:r>
          <a:r>
            <a:rPr lang="ja-JP" altLang="ja-JP" sz="1100" u="none" baseline="0">
              <a:solidFill>
                <a:sysClr val="windowText" lastClr="000000"/>
              </a:solidFill>
              <a:effectLst/>
              <a:latin typeface="+mn-ea"/>
              <a:ea typeface="+mn-ea"/>
              <a:cs typeface="+mn-cs"/>
            </a:rPr>
            <a:t>、ふるさと納税</a:t>
          </a:r>
          <a:r>
            <a:rPr lang="ja-JP" altLang="en-US" sz="1100" u="none" baseline="0">
              <a:solidFill>
                <a:sysClr val="windowText" lastClr="000000"/>
              </a:solidFill>
              <a:effectLst/>
              <a:latin typeface="+mn-ea"/>
              <a:ea typeface="+mn-ea"/>
              <a:cs typeface="+mn-cs"/>
            </a:rPr>
            <a:t>（</a:t>
          </a:r>
          <a:r>
            <a:rPr lang="en-US" altLang="ja-JP" sz="1100" u="none" baseline="0">
              <a:solidFill>
                <a:sysClr val="windowText" lastClr="000000"/>
              </a:solidFill>
              <a:effectLst/>
              <a:latin typeface="+mn-ea"/>
              <a:ea typeface="+mn-ea"/>
              <a:cs typeface="+mn-cs"/>
            </a:rPr>
            <a:t>20</a:t>
          </a:r>
          <a:r>
            <a:rPr lang="ja-JP" altLang="en-US" sz="1100" u="none" baseline="0">
              <a:solidFill>
                <a:sysClr val="windowText" lastClr="000000"/>
              </a:solidFill>
              <a:effectLst/>
              <a:latin typeface="+mn-ea"/>
              <a:ea typeface="+mn-ea"/>
              <a:cs typeface="+mn-cs"/>
            </a:rPr>
            <a:t>年度～）</a:t>
          </a:r>
          <a:r>
            <a:rPr lang="ja-JP" altLang="ja-JP" sz="1100" u="none" baseline="0">
              <a:solidFill>
                <a:sysClr val="windowText" lastClr="000000"/>
              </a:solidFill>
              <a:effectLst/>
              <a:latin typeface="+mn-ea"/>
              <a:ea typeface="+mn-ea"/>
              <a:cs typeface="+mn-cs"/>
            </a:rPr>
            <a:t>の活性化、</a:t>
          </a:r>
          <a:r>
            <a:rPr lang="ja-JP" altLang="ja-JP" sz="1100">
              <a:solidFill>
                <a:sysClr val="windowText" lastClr="000000"/>
              </a:solidFill>
              <a:effectLst/>
              <a:latin typeface="+mn-ea"/>
              <a:ea typeface="+mn-ea"/>
              <a:cs typeface="+mn-cs"/>
            </a:rPr>
            <a:t>広告事業</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19</a:t>
          </a:r>
          <a:r>
            <a:rPr lang="ja-JP" altLang="en-US" sz="1100">
              <a:solidFill>
                <a:sysClr val="windowText" lastClr="000000"/>
              </a:solidFill>
              <a:effectLst/>
              <a:latin typeface="+mn-ea"/>
              <a:ea typeface="+mn-ea"/>
              <a:cs typeface="+mn-cs"/>
            </a:rPr>
            <a:t>年度～）</a:t>
          </a:r>
          <a:r>
            <a:rPr lang="ja-JP" altLang="ja-JP" sz="1100">
              <a:solidFill>
                <a:sysClr val="windowText" lastClr="000000"/>
              </a:solidFill>
              <a:effectLst/>
              <a:latin typeface="+mn-ea"/>
              <a:ea typeface="+mn-ea"/>
              <a:cs typeface="+mn-cs"/>
            </a:rPr>
            <a:t>や債権回収などによる積極的な歳入確保に取り組むなど、財政の健全化に努めている。</a:t>
          </a:r>
          <a:endParaRPr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年度は基準財政収入額が</a:t>
          </a:r>
          <a:r>
            <a:rPr kumimoji="1" lang="en-US" altLang="ja-JP" sz="1100">
              <a:solidFill>
                <a:sysClr val="windowText" lastClr="000000"/>
              </a:solidFill>
              <a:effectLst/>
              <a:latin typeface="+mn-ea"/>
              <a:ea typeface="+mn-ea"/>
              <a:cs typeface="+mn-cs"/>
            </a:rPr>
            <a:t>24</a:t>
          </a:r>
          <a:r>
            <a:rPr kumimoji="1" lang="ja-JP" altLang="en-US" sz="1100">
              <a:solidFill>
                <a:sysClr val="windowText" lastClr="000000"/>
              </a:solidFill>
              <a:effectLst/>
              <a:latin typeface="+mn-ea"/>
              <a:ea typeface="+mn-ea"/>
              <a:cs typeface="+mn-cs"/>
            </a:rPr>
            <a:t>年度と比較して増加（</a:t>
          </a:r>
          <a:r>
            <a:rPr kumimoji="1" lang="en-US" altLang="ja-JP" sz="1100">
              <a:solidFill>
                <a:sysClr val="windowText" lastClr="000000"/>
              </a:solidFill>
              <a:effectLst/>
              <a:latin typeface="+mn-ea"/>
              <a:ea typeface="+mn-ea"/>
              <a:cs typeface="+mn-cs"/>
            </a:rPr>
            <a:t>420</a:t>
          </a:r>
          <a:r>
            <a:rPr kumimoji="1" lang="ja-JP" altLang="en-US" sz="1100">
              <a:solidFill>
                <a:sysClr val="windowText" lastClr="000000"/>
              </a:solidFill>
              <a:effectLst/>
              <a:latin typeface="+mn-ea"/>
              <a:ea typeface="+mn-ea"/>
              <a:cs typeface="+mn-cs"/>
            </a:rPr>
            <a:t>億円→</a:t>
          </a:r>
          <a:r>
            <a:rPr kumimoji="1" lang="en-US" altLang="ja-JP" sz="1100">
              <a:solidFill>
                <a:sysClr val="windowText" lastClr="000000"/>
              </a:solidFill>
              <a:effectLst/>
              <a:latin typeface="+mn-ea"/>
              <a:ea typeface="+mn-ea"/>
              <a:cs typeface="+mn-cs"/>
            </a:rPr>
            <a:t>427</a:t>
          </a:r>
          <a:r>
            <a:rPr kumimoji="1" lang="ja-JP" altLang="en-US" sz="1100">
              <a:solidFill>
                <a:sysClr val="windowText" lastClr="000000"/>
              </a:solidFill>
              <a:effectLst/>
              <a:latin typeface="+mn-ea"/>
              <a:ea typeface="+mn-ea"/>
              <a:cs typeface="+mn-cs"/>
            </a:rPr>
            <a:t>億円）したが、</a:t>
          </a: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effectLst/>
              <a:latin typeface="+mn-ea"/>
              <a:ea typeface="+mn-ea"/>
              <a:cs typeface="+mn-cs"/>
            </a:rPr>
            <a:t>年度の水準（</a:t>
          </a:r>
          <a:r>
            <a:rPr kumimoji="1" lang="en-US" altLang="ja-JP" sz="1100">
              <a:solidFill>
                <a:sysClr val="windowText" lastClr="000000"/>
              </a:solidFill>
              <a:effectLst/>
              <a:latin typeface="+mn-ea"/>
              <a:ea typeface="+mn-ea"/>
              <a:cs typeface="+mn-cs"/>
            </a:rPr>
            <a:t>452</a:t>
          </a:r>
          <a:r>
            <a:rPr kumimoji="1" lang="ja-JP" altLang="en-US" sz="1100">
              <a:solidFill>
                <a:sysClr val="windowText" lastClr="000000"/>
              </a:solidFill>
              <a:effectLst/>
              <a:latin typeface="+mn-ea"/>
              <a:ea typeface="+mn-ea"/>
              <a:cs typeface="+mn-cs"/>
            </a:rPr>
            <a:t>億円）まで回復しておらず</a:t>
          </a:r>
          <a:r>
            <a:rPr kumimoji="1" lang="en-US" altLang="ja-JP" sz="1100">
              <a:solidFill>
                <a:sysClr val="windowText" lastClr="000000"/>
              </a:solidFill>
              <a:effectLst/>
              <a:latin typeface="+mn-ea"/>
              <a:ea typeface="+mn-ea"/>
              <a:cs typeface="+mn-cs"/>
            </a:rPr>
            <a:t>0.24</a:t>
          </a:r>
          <a:r>
            <a:rPr kumimoji="1" lang="ja-JP" altLang="en-US" sz="1100">
              <a:solidFill>
                <a:sysClr val="windowText" lastClr="000000"/>
              </a:solidFill>
              <a:effectLst/>
              <a:latin typeface="+mn-ea"/>
              <a:ea typeface="+mn-ea"/>
              <a:cs typeface="+mn-cs"/>
            </a:rPr>
            <a:t>なった。</a:t>
          </a:r>
          <a:endParaRPr kumimoji="1" lang="ja-JP" altLang="en-US" sz="1300">
            <a:solidFill>
              <a:sysClr val="windowText" lastClr="000000"/>
            </a:solidFill>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5" name="直線コネクタ 64"/>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66"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43</xdr:row>
      <xdr:rowOff>14817</xdr:rowOff>
    </xdr:to>
    <xdr:cxnSp macro="">
      <xdr:nvCxnSpPr>
        <xdr:cNvPr id="68" name="直線コネクタ 67"/>
        <xdr:cNvCxnSpPr/>
      </xdr:nvCxnSpPr>
      <xdr:spPr>
        <a:xfrm>
          <a:off x="3225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1" name="直線コネクタ 70"/>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127000</xdr:rowOff>
    </xdr:to>
    <xdr:cxnSp macro="">
      <xdr:nvCxnSpPr>
        <xdr:cNvPr id="74" name="直線コネクタ 73"/>
        <xdr:cNvCxnSpPr/>
      </xdr:nvCxnSpPr>
      <xdr:spPr>
        <a:xfrm>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78" name="テキスト ボックス 77"/>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6" name="円/楕円 85"/>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7" name="テキスト ボックス 8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8" name="円/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89" name="テキスト ボックス 88"/>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1" name="テキスト ボックス 90"/>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2" name="円/楕円 91"/>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93" name="テキスト ボックス 92"/>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経常収支比率については、「給与の適正化を進めていること」、「公共事業の必要性を精査することにより、結果として県債発行、ひいては公債費（起債の償還）を必要最小限に留めることができていること」などから、歳出面では上昇を抑制する方向にある。</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年度は、地方交付税に臨時財政対策債を加えた「実質的な地方交付税」が増となっており、経常収支比率は減少する結果となった。</a:t>
          </a:r>
          <a:endParaRPr kumimoji="1" lang="ja-JP" altLang="en-US" sz="1300" u="none"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94343</xdr:rowOff>
    </xdr:from>
    <xdr:to>
      <xdr:col>7</xdr:col>
      <xdr:colOff>152400</xdr:colOff>
      <xdr:row>67</xdr:row>
      <xdr:rowOff>152400</xdr:rowOff>
    </xdr:to>
    <xdr:cxnSp macro="">
      <xdr:nvCxnSpPr>
        <xdr:cNvPr id="123" name="直線コネクタ 122"/>
        <xdr:cNvCxnSpPr/>
      </xdr:nvCxnSpPr>
      <xdr:spPr>
        <a:xfrm flipV="1">
          <a:off x="4953000" y="10381343"/>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9270</xdr:rowOff>
    </xdr:from>
    <xdr:ext cx="762000" cy="259045"/>
    <xdr:sp macro="" textlink="">
      <xdr:nvSpPr>
        <xdr:cNvPr id="126" name="財政構造の弾力性最大値テキスト"/>
        <xdr:cNvSpPr txBox="1"/>
      </xdr:nvSpPr>
      <xdr:spPr>
        <a:xfrm>
          <a:off x="5041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60</xdr:row>
      <xdr:rowOff>94343</xdr:rowOff>
    </xdr:from>
    <xdr:to>
      <xdr:col>7</xdr:col>
      <xdr:colOff>241300</xdr:colOff>
      <xdr:row>60</xdr:row>
      <xdr:rowOff>94343</xdr:rowOff>
    </xdr:to>
    <xdr:cxnSp macro="">
      <xdr:nvCxnSpPr>
        <xdr:cNvPr id="127" name="直線コネクタ 126"/>
        <xdr:cNvCxnSpPr/>
      </xdr:nvCxnSpPr>
      <xdr:spPr>
        <a:xfrm>
          <a:off x="4864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61</xdr:row>
      <xdr:rowOff>60778</xdr:rowOff>
    </xdr:to>
    <xdr:cxnSp macro="">
      <xdr:nvCxnSpPr>
        <xdr:cNvPr id="128" name="直線コネクタ 127"/>
        <xdr:cNvCxnSpPr/>
      </xdr:nvCxnSpPr>
      <xdr:spPr>
        <a:xfrm flipV="1">
          <a:off x="4114800" y="103813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29"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60778</xdr:rowOff>
    </xdr:to>
    <xdr:cxnSp macro="">
      <xdr:nvCxnSpPr>
        <xdr:cNvPr id="131" name="直線コネクタ 130"/>
        <xdr:cNvCxnSpPr/>
      </xdr:nvCxnSpPr>
      <xdr:spPr>
        <a:xfrm>
          <a:off x="3225800" y="104158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65315</xdr:rowOff>
    </xdr:from>
    <xdr:to>
      <xdr:col>6</xdr:col>
      <xdr:colOff>50800</xdr:colOff>
      <xdr:row>65</xdr:row>
      <xdr:rowOff>166915</xdr:rowOff>
    </xdr:to>
    <xdr:sp macro="" textlink="">
      <xdr:nvSpPr>
        <xdr:cNvPr id="132" name="フローチャート : 判断 131"/>
        <xdr:cNvSpPr/>
      </xdr:nvSpPr>
      <xdr:spPr>
        <a:xfrm>
          <a:off x="4064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151692</xdr:rowOff>
    </xdr:from>
    <xdr:ext cx="736600" cy="259045"/>
    <xdr:sp macro="" textlink="">
      <xdr:nvSpPr>
        <xdr:cNvPr id="133" name="テキスト ボックス 132"/>
        <xdr:cNvSpPr txBox="1"/>
      </xdr:nvSpPr>
      <xdr:spPr>
        <a:xfrm>
          <a:off x="3733800" y="1129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75293</xdr:rowOff>
    </xdr:from>
    <xdr:to>
      <xdr:col>4</xdr:col>
      <xdr:colOff>482600</xdr:colOff>
      <xdr:row>60</xdr:row>
      <xdr:rowOff>128815</xdr:rowOff>
    </xdr:to>
    <xdr:cxnSp macro="">
      <xdr:nvCxnSpPr>
        <xdr:cNvPr id="134" name="直線コネクタ 133"/>
        <xdr:cNvCxnSpPr/>
      </xdr:nvCxnSpPr>
      <xdr:spPr>
        <a:xfrm>
          <a:off x="2336800" y="10019393"/>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150585</xdr:rowOff>
    </xdr:from>
    <xdr:to>
      <xdr:col>4</xdr:col>
      <xdr:colOff>533400</xdr:colOff>
      <xdr:row>65</xdr:row>
      <xdr:rowOff>80735</xdr:rowOff>
    </xdr:to>
    <xdr:sp macro="" textlink="">
      <xdr:nvSpPr>
        <xdr:cNvPr id="135" name="フローチャート : 判断 134"/>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36" name="テキスト ボックス 135"/>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75293</xdr:rowOff>
    </xdr:from>
    <xdr:to>
      <xdr:col>3</xdr:col>
      <xdr:colOff>279400</xdr:colOff>
      <xdr:row>63</xdr:row>
      <xdr:rowOff>148772</xdr:rowOff>
    </xdr:to>
    <xdr:cxnSp macro="">
      <xdr:nvCxnSpPr>
        <xdr:cNvPr id="137" name="直線コネクタ 136"/>
        <xdr:cNvCxnSpPr/>
      </xdr:nvCxnSpPr>
      <xdr:spPr>
        <a:xfrm flipV="1">
          <a:off x="1447800" y="10019393"/>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28122</xdr:rowOff>
    </xdr:from>
    <xdr:to>
      <xdr:col>3</xdr:col>
      <xdr:colOff>330200</xdr:colOff>
      <xdr:row>62</xdr:row>
      <xdr:rowOff>129722</xdr:rowOff>
    </xdr:to>
    <xdr:sp macro="" textlink="">
      <xdr:nvSpPr>
        <xdr:cNvPr id="138" name="フローチャート : 判断 137"/>
        <xdr:cNvSpPr/>
      </xdr:nvSpPr>
      <xdr:spPr>
        <a:xfrm>
          <a:off x="2286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114499</xdr:rowOff>
    </xdr:from>
    <xdr:ext cx="762000" cy="259045"/>
    <xdr:sp macro="" textlink="">
      <xdr:nvSpPr>
        <xdr:cNvPr id="139" name="テキスト ボックス 138"/>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40" name="フローチャート : 判断 139"/>
        <xdr:cNvSpPr/>
      </xdr:nvSpPr>
      <xdr:spPr>
        <a:xfrm>
          <a:off x="1397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41" name="テキスト ボックス 14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47" name="円/楕円 146"/>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136270</xdr:rowOff>
    </xdr:from>
    <xdr:ext cx="762000" cy="259045"/>
    <xdr:sp macro="" textlink="">
      <xdr:nvSpPr>
        <xdr:cNvPr id="148" name="財政構造の弾力性該当値テキスト"/>
        <xdr:cNvSpPr txBox="1"/>
      </xdr:nvSpPr>
      <xdr:spPr>
        <a:xfrm>
          <a:off x="5041900" y="102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9978</xdr:rowOff>
    </xdr:from>
    <xdr:to>
      <xdr:col>6</xdr:col>
      <xdr:colOff>50800</xdr:colOff>
      <xdr:row>61</xdr:row>
      <xdr:rowOff>111578</xdr:rowOff>
    </xdr:to>
    <xdr:sp macro="" textlink="">
      <xdr:nvSpPr>
        <xdr:cNvPr id="149" name="円/楕円 148"/>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121755</xdr:rowOff>
    </xdr:from>
    <xdr:ext cx="736600" cy="259045"/>
    <xdr:sp macro="" textlink="">
      <xdr:nvSpPr>
        <xdr:cNvPr id="150" name="テキスト ボックス 149"/>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1" name="円/楕円 150"/>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2" name="テキスト ボックス 151"/>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24493</xdr:rowOff>
    </xdr:from>
    <xdr:to>
      <xdr:col>3</xdr:col>
      <xdr:colOff>330200</xdr:colOff>
      <xdr:row>58</xdr:row>
      <xdr:rowOff>126093</xdr:rowOff>
    </xdr:to>
    <xdr:sp macro="" textlink="">
      <xdr:nvSpPr>
        <xdr:cNvPr id="153" name="円/楕円 152"/>
        <xdr:cNvSpPr/>
      </xdr:nvSpPr>
      <xdr:spPr>
        <a:xfrm>
          <a:off x="2286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136270</xdr:rowOff>
    </xdr:from>
    <xdr:ext cx="762000" cy="259045"/>
    <xdr:sp macro="" textlink="">
      <xdr:nvSpPr>
        <xdr:cNvPr id="154" name="テキスト ボックス 153"/>
        <xdr:cNvSpPr txBox="1"/>
      </xdr:nvSpPr>
      <xdr:spPr>
        <a:xfrm>
          <a:off x="1955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55" name="円/楕円 154"/>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38299</xdr:rowOff>
    </xdr:from>
    <xdr:ext cx="762000" cy="259045"/>
    <xdr:sp macro="" textlink="">
      <xdr:nvSpPr>
        <xdr:cNvPr id="156" name="テキスト ボックス 155"/>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[191,204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21</a:t>
          </a:r>
          <a:r>
            <a:rPr kumimoji="1" lang="ja-JP" altLang="en-US" sz="1100">
              <a:solidFill>
                <a:sysClr val="windowText" lastClr="000000"/>
              </a:solidFill>
              <a:effectLst/>
              <a:latin typeface="+mn-ea"/>
              <a:ea typeface="+mn-ea"/>
              <a:cs typeface="+mn-cs"/>
            </a:rPr>
            <a:t>年度から</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年度にかけて約</a:t>
          </a:r>
          <a:r>
            <a:rPr kumimoji="1" lang="en-US" altLang="ja-JP" sz="1100">
              <a:solidFill>
                <a:sysClr val="windowText" lastClr="000000"/>
              </a:solidFill>
              <a:effectLst/>
              <a:latin typeface="+mn-ea"/>
              <a:ea typeface="+mn-ea"/>
              <a:cs typeface="+mn-cs"/>
            </a:rPr>
            <a:t>400</a:t>
          </a:r>
          <a:r>
            <a:rPr kumimoji="1" lang="ja-JP" altLang="en-US" sz="1100">
              <a:solidFill>
                <a:sysClr val="windowText" lastClr="000000"/>
              </a:solidFill>
              <a:effectLst/>
              <a:latin typeface="+mn-ea"/>
              <a:ea typeface="+mn-ea"/>
              <a:cs typeface="+mn-cs"/>
            </a:rPr>
            <a:t>人の定数削減を行うなどの内部努力や給与体制の見直しにより人件費の削減に努めている。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21</a:t>
          </a:r>
          <a:r>
            <a:rPr kumimoji="1" lang="ja-JP" altLang="en-US" sz="1100">
              <a:solidFill>
                <a:sysClr val="windowText" lastClr="000000"/>
              </a:solidFill>
              <a:effectLst/>
              <a:latin typeface="+mn-ea"/>
              <a:ea typeface="+mn-ea"/>
              <a:cs typeface="+mn-cs"/>
            </a:rPr>
            <a:t>年度から</a:t>
          </a:r>
          <a:r>
            <a:rPr kumimoji="1" lang="en-US" altLang="ja-JP" sz="1100">
              <a:solidFill>
                <a:sysClr val="windowText" lastClr="000000"/>
              </a:solidFill>
              <a:effectLst/>
              <a:latin typeface="+mn-ea"/>
              <a:ea typeface="+mn-ea"/>
              <a:cs typeface="+mn-cs"/>
            </a:rPr>
            <a:t>24</a:t>
          </a:r>
          <a:r>
            <a:rPr kumimoji="1" lang="ja-JP" altLang="en-US" sz="1100">
              <a:solidFill>
                <a:sysClr val="windowText" lastClr="000000"/>
              </a:solidFill>
              <a:effectLst/>
              <a:latin typeface="+mn-ea"/>
              <a:ea typeface="+mn-ea"/>
              <a:cs typeface="+mn-cs"/>
            </a:rPr>
            <a:t>年度にかけて</a:t>
          </a:r>
          <a:r>
            <a:rPr kumimoji="1" lang="en-US" altLang="ja-JP" sz="1100">
              <a:solidFill>
                <a:sysClr val="windowText" lastClr="000000"/>
              </a:solidFill>
              <a:effectLst/>
              <a:latin typeface="+mn-ea"/>
              <a:ea typeface="+mn-ea"/>
              <a:cs typeface="+mn-cs"/>
            </a:rPr>
            <a:t>5</a:t>
          </a:r>
          <a:r>
            <a:rPr kumimoji="1" lang="ja-JP" altLang="en-US" sz="1100">
              <a:solidFill>
                <a:sysClr val="windowText" lastClr="000000"/>
              </a:solidFill>
              <a:effectLst/>
              <a:latin typeface="+mn-ea"/>
              <a:ea typeface="+mn-ea"/>
              <a:cs typeface="+mn-cs"/>
            </a:rPr>
            <a:t>つの県有施設において指定管理制度を導入しており、今後も引き続き内部管理経費の削減に努める。</a:t>
          </a:r>
          <a:endParaRPr kumimoji="1" lang="ja-JP" altLang="en-US" sz="1300">
            <a:solidFill>
              <a:sysClr val="windowText" lastClr="000000"/>
            </a:solidFill>
            <a:latin typeface="+mn-ea"/>
            <a:ea typeface="+mn-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4" name="直線コネクタ 183"/>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5"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6" name="直線コネクタ 185"/>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7"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8" name="直線コネクタ 187"/>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144861</xdr:rowOff>
    </xdr:from>
    <xdr:to>
      <xdr:col>7</xdr:col>
      <xdr:colOff>152400</xdr:colOff>
      <xdr:row>88</xdr:row>
      <xdr:rowOff>150933</xdr:rowOff>
    </xdr:to>
    <xdr:cxnSp macro="">
      <xdr:nvCxnSpPr>
        <xdr:cNvPr id="189" name="直線コネクタ 188"/>
        <xdr:cNvCxnSpPr/>
      </xdr:nvCxnSpPr>
      <xdr:spPr>
        <a:xfrm flipV="1">
          <a:off x="4114800" y="15232461"/>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132115</xdr:rowOff>
    </xdr:from>
    <xdr:ext cx="762000" cy="259045"/>
    <xdr:sp macro="" textlink="">
      <xdr:nvSpPr>
        <xdr:cNvPr id="190" name="人件費・物件費等の状況平均値テキスト"/>
        <xdr:cNvSpPr txBox="1"/>
      </xdr:nvSpPr>
      <xdr:spPr>
        <a:xfrm>
          <a:off x="5041900" y="14191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1" name="フローチャート : 判断 190"/>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150933</xdr:rowOff>
    </xdr:from>
    <xdr:to>
      <xdr:col>6</xdr:col>
      <xdr:colOff>0</xdr:colOff>
      <xdr:row>89</xdr:row>
      <xdr:rowOff>60740</xdr:rowOff>
    </xdr:to>
    <xdr:cxnSp macro="">
      <xdr:nvCxnSpPr>
        <xdr:cNvPr id="192" name="直線コネクタ 191"/>
        <xdr:cNvCxnSpPr/>
      </xdr:nvCxnSpPr>
      <xdr:spPr>
        <a:xfrm flipV="1">
          <a:off x="3225800" y="15238533"/>
          <a:ext cx="889000" cy="8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3" name="フローチャート : 判断 192"/>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142581</xdr:rowOff>
    </xdr:from>
    <xdr:ext cx="736600" cy="259045"/>
    <xdr:sp macro="" textlink="">
      <xdr:nvSpPr>
        <xdr:cNvPr id="194" name="テキスト ボックス 193"/>
        <xdr:cNvSpPr txBox="1"/>
      </xdr:nvSpPr>
      <xdr:spPr>
        <a:xfrm>
          <a:off x="3733800" y="1420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23098</xdr:rowOff>
    </xdr:from>
    <xdr:to>
      <xdr:col>4</xdr:col>
      <xdr:colOff>482600</xdr:colOff>
      <xdr:row>89</xdr:row>
      <xdr:rowOff>60740</xdr:rowOff>
    </xdr:to>
    <xdr:cxnSp macro="">
      <xdr:nvCxnSpPr>
        <xdr:cNvPr id="195" name="直線コネクタ 194"/>
        <xdr:cNvCxnSpPr/>
      </xdr:nvCxnSpPr>
      <xdr:spPr>
        <a:xfrm>
          <a:off x="2336800" y="15282148"/>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6" name="フローチャート : 判断 195"/>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114524</xdr:rowOff>
    </xdr:from>
    <xdr:ext cx="762000" cy="259045"/>
    <xdr:sp macro="" textlink="">
      <xdr:nvSpPr>
        <xdr:cNvPr id="197" name="テキスト ボックス 196"/>
        <xdr:cNvSpPr txBox="1"/>
      </xdr:nvSpPr>
      <xdr:spPr>
        <a:xfrm>
          <a:off x="2844800" y="143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65653</xdr:rowOff>
    </xdr:from>
    <xdr:to>
      <xdr:col>3</xdr:col>
      <xdr:colOff>279400</xdr:colOff>
      <xdr:row>89</xdr:row>
      <xdr:rowOff>23098</xdr:rowOff>
    </xdr:to>
    <xdr:cxnSp macro="">
      <xdr:nvCxnSpPr>
        <xdr:cNvPr id="198" name="直線コネクタ 197"/>
        <xdr:cNvCxnSpPr/>
      </xdr:nvCxnSpPr>
      <xdr:spPr>
        <a:xfrm>
          <a:off x="1447800" y="15153253"/>
          <a:ext cx="889000" cy="1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9" name="フローチャート : 判断 198"/>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22369</xdr:rowOff>
    </xdr:from>
    <xdr:ext cx="762000" cy="259045"/>
    <xdr:sp macro="" textlink="">
      <xdr:nvSpPr>
        <xdr:cNvPr id="200" name="テキスト ボックス 199"/>
        <xdr:cNvSpPr txBox="1"/>
      </xdr:nvSpPr>
      <xdr:spPr>
        <a:xfrm>
          <a:off x="1955800" y="142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201" name="フローチャート : 判断 200"/>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91299</xdr:rowOff>
    </xdr:from>
    <xdr:ext cx="762000" cy="259045"/>
    <xdr:sp macro="" textlink="">
      <xdr:nvSpPr>
        <xdr:cNvPr id="202" name="テキスト ボックス 201"/>
        <xdr:cNvSpPr txBox="1"/>
      </xdr:nvSpPr>
      <xdr:spPr>
        <a:xfrm>
          <a:off x="1066800" y="1432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94061</xdr:rowOff>
    </xdr:from>
    <xdr:to>
      <xdr:col>7</xdr:col>
      <xdr:colOff>203200</xdr:colOff>
      <xdr:row>89</xdr:row>
      <xdr:rowOff>24211</xdr:rowOff>
    </xdr:to>
    <xdr:sp macro="" textlink="">
      <xdr:nvSpPr>
        <xdr:cNvPr id="208" name="円/楕円 207"/>
        <xdr:cNvSpPr/>
      </xdr:nvSpPr>
      <xdr:spPr>
        <a:xfrm>
          <a:off x="4902200" y="15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161388</xdr:rowOff>
    </xdr:from>
    <xdr:ext cx="762000" cy="259045"/>
    <xdr:sp macro="" textlink="">
      <xdr:nvSpPr>
        <xdr:cNvPr id="209" name="人件費・物件費等の状況該当値テキスト"/>
        <xdr:cNvSpPr txBox="1"/>
      </xdr:nvSpPr>
      <xdr:spPr>
        <a:xfrm>
          <a:off x="5041900" y="150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191,204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100133</xdr:rowOff>
    </xdr:from>
    <xdr:to>
      <xdr:col>6</xdr:col>
      <xdr:colOff>50800</xdr:colOff>
      <xdr:row>89</xdr:row>
      <xdr:rowOff>30283</xdr:rowOff>
    </xdr:to>
    <xdr:sp macro="" textlink="">
      <xdr:nvSpPr>
        <xdr:cNvPr id="210" name="円/楕円 209"/>
        <xdr:cNvSpPr/>
      </xdr:nvSpPr>
      <xdr:spPr>
        <a:xfrm>
          <a:off x="4064000" y="15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15060</xdr:rowOff>
    </xdr:from>
    <xdr:ext cx="736600" cy="259045"/>
    <xdr:sp macro="" textlink="">
      <xdr:nvSpPr>
        <xdr:cNvPr id="211" name="テキスト ボックス 210"/>
        <xdr:cNvSpPr txBox="1"/>
      </xdr:nvSpPr>
      <xdr:spPr>
        <a:xfrm>
          <a:off x="3733800" y="1527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191,506</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9940</xdr:rowOff>
    </xdr:from>
    <xdr:to>
      <xdr:col>4</xdr:col>
      <xdr:colOff>533400</xdr:colOff>
      <xdr:row>89</xdr:row>
      <xdr:rowOff>111540</xdr:rowOff>
    </xdr:to>
    <xdr:sp macro="" textlink="">
      <xdr:nvSpPr>
        <xdr:cNvPr id="212" name="円/楕円 211"/>
        <xdr:cNvSpPr/>
      </xdr:nvSpPr>
      <xdr:spPr>
        <a:xfrm>
          <a:off x="3175000" y="152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96317</xdr:rowOff>
    </xdr:from>
    <xdr:ext cx="762000" cy="259045"/>
    <xdr:sp macro="" textlink="">
      <xdr:nvSpPr>
        <xdr:cNvPr id="213" name="テキスト ボックス 212"/>
        <xdr:cNvSpPr txBox="1"/>
      </xdr:nvSpPr>
      <xdr:spPr>
        <a:xfrm>
          <a:off x="2844800" y="1535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195,547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143748</xdr:rowOff>
    </xdr:from>
    <xdr:to>
      <xdr:col>3</xdr:col>
      <xdr:colOff>330200</xdr:colOff>
      <xdr:row>89</xdr:row>
      <xdr:rowOff>73898</xdr:rowOff>
    </xdr:to>
    <xdr:sp macro="" textlink="">
      <xdr:nvSpPr>
        <xdr:cNvPr id="214" name="円/楕円 213"/>
        <xdr:cNvSpPr/>
      </xdr:nvSpPr>
      <xdr:spPr>
        <a:xfrm>
          <a:off x="2286000" y="152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58675</xdr:rowOff>
    </xdr:from>
    <xdr:ext cx="762000" cy="259045"/>
    <xdr:sp macro="" textlink="">
      <xdr:nvSpPr>
        <xdr:cNvPr id="215" name="テキスト ボックス 214"/>
        <xdr:cNvSpPr txBox="1"/>
      </xdr:nvSpPr>
      <xdr:spPr>
        <a:xfrm>
          <a:off x="1955800" y="1531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193,675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14853</xdr:rowOff>
    </xdr:from>
    <xdr:to>
      <xdr:col>2</xdr:col>
      <xdr:colOff>127000</xdr:colOff>
      <xdr:row>88</xdr:row>
      <xdr:rowOff>116453</xdr:rowOff>
    </xdr:to>
    <xdr:sp macro="" textlink="">
      <xdr:nvSpPr>
        <xdr:cNvPr id="216" name="円/楕円 215"/>
        <xdr:cNvSpPr/>
      </xdr:nvSpPr>
      <xdr:spPr>
        <a:xfrm>
          <a:off x="1397000" y="151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101230</xdr:rowOff>
    </xdr:from>
    <xdr:ext cx="762000" cy="259045"/>
    <xdr:sp macro="" textlink="">
      <xdr:nvSpPr>
        <xdr:cNvPr id="217" name="テキスト ボックス 216"/>
        <xdr:cNvSpPr txBox="1"/>
      </xdr:nvSpPr>
      <xdr:spPr>
        <a:xfrm>
          <a:off x="1066800" y="151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２６年４月１日現在全都道府県中最低の９１．８となっている。また、これまで以上に無理・ムダのない簡素で機能的な組織の構築、業務の効率化や行政課題の変化に対応したスクラップアンドビルドによる人員配置の最適化を目指し、「一般行政部門等（学校教職員、警察および病院局を除く。）の職員を対象に、平成２３年度に比した平成２７年度（当初）の職員定数を３％以上削減する。」ことを目標に定数削減の取組みを行い、当該目標を達成（達成率１０１％）したところであるが、引き続きトータルで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1" name="直線コネクタ 23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2" name="テキスト ボックス 23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5" name="直線コネクタ 23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6" name="テキスト ボックス 23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9" name="直線コネクタ 23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0" name="テキスト ボックス 23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3" name="直線コネクタ 24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4" name="テキスト ボックス 24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121709</xdr:rowOff>
    </xdr:to>
    <xdr:cxnSp macro="">
      <xdr:nvCxnSpPr>
        <xdr:cNvPr id="248" name="直線コネクタ 247"/>
        <xdr:cNvCxnSpPr/>
      </xdr:nvCxnSpPr>
      <xdr:spPr>
        <a:xfrm flipV="1">
          <a:off x="17018000" y="1388110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93786</xdr:rowOff>
    </xdr:from>
    <xdr:ext cx="762000" cy="259045"/>
    <xdr:sp macro="" textlink="">
      <xdr:nvSpPr>
        <xdr:cNvPr id="249" name="給与水準   （国との比較）最小値テキスト"/>
        <xdr:cNvSpPr txBox="1"/>
      </xdr:nvSpPr>
      <xdr:spPr>
        <a:xfrm>
          <a:off x="17106900" y="1483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86</xdr:row>
      <xdr:rowOff>121709</xdr:rowOff>
    </xdr:from>
    <xdr:to>
      <xdr:col>24</xdr:col>
      <xdr:colOff>647700</xdr:colOff>
      <xdr:row>86</xdr:row>
      <xdr:rowOff>121709</xdr:rowOff>
    </xdr:to>
    <xdr:cxnSp macro="">
      <xdr:nvCxnSpPr>
        <xdr:cNvPr id="250" name="直線コネクタ 249"/>
        <xdr:cNvCxnSpPr/>
      </xdr:nvCxnSpPr>
      <xdr:spPr>
        <a:xfrm>
          <a:off x="16929100" y="14866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2" name="直線コネクタ 25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85</xdr:row>
      <xdr:rowOff>41804</xdr:rowOff>
    </xdr:to>
    <xdr:cxnSp macro="">
      <xdr:nvCxnSpPr>
        <xdr:cNvPr id="253" name="直線コネクタ 252"/>
        <xdr:cNvCxnSpPr/>
      </xdr:nvCxnSpPr>
      <xdr:spPr>
        <a:xfrm flipV="1">
          <a:off x="16179800" y="13881100"/>
          <a:ext cx="838200" cy="7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33990</xdr:rowOff>
    </xdr:from>
    <xdr:ext cx="762000" cy="259045"/>
    <xdr:sp macro="" textlink="">
      <xdr:nvSpPr>
        <xdr:cNvPr id="254"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55" name="フローチャート : 判断 25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86</xdr:row>
      <xdr:rowOff>81491</xdr:rowOff>
    </xdr:to>
    <xdr:cxnSp macro="">
      <xdr:nvCxnSpPr>
        <xdr:cNvPr id="256" name="直線コネクタ 255"/>
        <xdr:cNvCxnSpPr/>
      </xdr:nvCxnSpPr>
      <xdr:spPr>
        <a:xfrm flipV="1">
          <a:off x="15290800" y="14615054"/>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150284</xdr:rowOff>
    </xdr:from>
    <xdr:to>
      <xdr:col>23</xdr:col>
      <xdr:colOff>457200</xdr:colOff>
      <xdr:row>89</xdr:row>
      <xdr:rowOff>80434</xdr:rowOff>
    </xdr:to>
    <xdr:sp macro="" textlink="">
      <xdr:nvSpPr>
        <xdr:cNvPr id="257" name="フローチャート : 判断 256"/>
        <xdr:cNvSpPr/>
      </xdr:nvSpPr>
      <xdr:spPr>
        <a:xfrm>
          <a:off x="16129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58" name="テキスト ボックス 257"/>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43391</xdr:rowOff>
    </xdr:from>
    <xdr:to>
      <xdr:col>22</xdr:col>
      <xdr:colOff>203200</xdr:colOff>
      <xdr:row>86</xdr:row>
      <xdr:rowOff>81491</xdr:rowOff>
    </xdr:to>
    <xdr:cxnSp macro="">
      <xdr:nvCxnSpPr>
        <xdr:cNvPr id="259" name="直線コネクタ 258"/>
        <xdr:cNvCxnSpPr/>
      </xdr:nvCxnSpPr>
      <xdr:spPr>
        <a:xfrm>
          <a:off x="14401800" y="1410229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0" name="フローチャート : 判断 259"/>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1" name="テキスト ボックス 26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43391</xdr:rowOff>
    </xdr:from>
    <xdr:to>
      <xdr:col>21</xdr:col>
      <xdr:colOff>0</xdr:colOff>
      <xdr:row>82</xdr:row>
      <xdr:rowOff>123825</xdr:rowOff>
    </xdr:to>
    <xdr:cxnSp macro="">
      <xdr:nvCxnSpPr>
        <xdr:cNvPr id="262" name="直線コネクタ 261"/>
        <xdr:cNvCxnSpPr/>
      </xdr:nvCxnSpPr>
      <xdr:spPr>
        <a:xfrm flipV="1">
          <a:off x="13512800" y="141022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3" name="フローチャート : 判断 262"/>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4" name="テキスト ボックス 263"/>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5" name="フローチャート : 判断 264"/>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66" name="テキスト ボックス 26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2" name="円/楕円 271"/>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3"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162454</xdr:rowOff>
    </xdr:from>
    <xdr:to>
      <xdr:col>23</xdr:col>
      <xdr:colOff>457200</xdr:colOff>
      <xdr:row>85</xdr:row>
      <xdr:rowOff>92604</xdr:rowOff>
    </xdr:to>
    <xdr:sp macro="" textlink="">
      <xdr:nvSpPr>
        <xdr:cNvPr id="274" name="円/楕円 273"/>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102781</xdr:rowOff>
    </xdr:from>
    <xdr:ext cx="736600" cy="259045"/>
    <xdr:sp macro="" textlink="">
      <xdr:nvSpPr>
        <xdr:cNvPr id="275" name="テキスト ボックス 274"/>
        <xdr:cNvSpPr txBox="1"/>
      </xdr:nvSpPr>
      <xdr:spPr>
        <a:xfrm>
          <a:off x="15798800" y="1433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30691</xdr:rowOff>
    </xdr:from>
    <xdr:to>
      <xdr:col>22</xdr:col>
      <xdr:colOff>254000</xdr:colOff>
      <xdr:row>86</xdr:row>
      <xdr:rowOff>132291</xdr:rowOff>
    </xdr:to>
    <xdr:sp macro="" textlink="">
      <xdr:nvSpPr>
        <xdr:cNvPr id="276" name="円/楕円 275"/>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142468</xdr:rowOff>
    </xdr:from>
    <xdr:ext cx="762000" cy="259045"/>
    <xdr:sp macro="" textlink="">
      <xdr:nvSpPr>
        <xdr:cNvPr id="277" name="テキスト ボックス 276"/>
        <xdr:cNvSpPr txBox="1"/>
      </xdr:nvSpPr>
      <xdr:spPr>
        <a:xfrm>
          <a:off x="14909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164041</xdr:rowOff>
    </xdr:from>
    <xdr:to>
      <xdr:col>21</xdr:col>
      <xdr:colOff>50800</xdr:colOff>
      <xdr:row>82</xdr:row>
      <xdr:rowOff>94191</xdr:rowOff>
    </xdr:to>
    <xdr:sp macro="" textlink="">
      <xdr:nvSpPr>
        <xdr:cNvPr id="278" name="円/楕円 277"/>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104368</xdr:rowOff>
    </xdr:from>
    <xdr:ext cx="762000" cy="259045"/>
    <xdr:sp macro="" textlink="">
      <xdr:nvSpPr>
        <xdr:cNvPr id="279" name="テキスト ボックス 278"/>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73025</xdr:rowOff>
    </xdr:from>
    <xdr:to>
      <xdr:col>19</xdr:col>
      <xdr:colOff>533400</xdr:colOff>
      <xdr:row>83</xdr:row>
      <xdr:rowOff>3175</xdr:rowOff>
    </xdr:to>
    <xdr:sp macro="" textlink="">
      <xdr:nvSpPr>
        <xdr:cNvPr id="280" name="円/楕円 279"/>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13352</xdr:rowOff>
    </xdr:from>
    <xdr:ext cx="762000" cy="259045"/>
    <xdr:sp macro="" textlink="">
      <xdr:nvSpPr>
        <xdr:cNvPr id="281" name="テキスト ボックス 280"/>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[1,768.79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人口１０万人当たり職員数については、それぞれ規模のメリットが大きく反映される指標であり、人口最少の鳥取県においては、類似団体の中でも低い評価となる傾向がある。</a:t>
          </a:r>
          <a:endParaRPr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21</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から</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年度にかけて</a:t>
          </a:r>
          <a:r>
            <a:rPr kumimoji="1" lang="ja-JP" altLang="ja-JP" sz="1100">
              <a:solidFill>
                <a:sysClr val="windowText" lastClr="000000"/>
              </a:solidFill>
              <a:effectLst/>
              <a:latin typeface="+mn-ea"/>
              <a:ea typeface="+mn-ea"/>
              <a:cs typeface="+mn-cs"/>
            </a:rPr>
            <a:t>約</a:t>
          </a:r>
          <a:r>
            <a:rPr kumimoji="1" lang="en-US" altLang="ja-JP" sz="1100">
              <a:solidFill>
                <a:sysClr val="windowText" lastClr="000000"/>
              </a:solidFill>
              <a:effectLst/>
              <a:latin typeface="+mn-ea"/>
              <a:ea typeface="+mn-ea"/>
              <a:cs typeface="+mn-cs"/>
            </a:rPr>
            <a:t>400</a:t>
          </a:r>
          <a:r>
            <a:rPr kumimoji="1" lang="ja-JP" altLang="ja-JP" sz="1100">
              <a:solidFill>
                <a:sysClr val="windowText" lastClr="000000"/>
              </a:solidFill>
              <a:effectLst/>
              <a:latin typeface="+mn-ea"/>
              <a:ea typeface="+mn-ea"/>
              <a:cs typeface="+mn-cs"/>
            </a:rPr>
            <a:t>人の定数削減を</a:t>
          </a:r>
          <a:r>
            <a:rPr kumimoji="1" lang="ja-JP" altLang="en-US" sz="1100">
              <a:solidFill>
                <a:sysClr val="windowText" lastClr="000000"/>
              </a:solidFill>
              <a:effectLst/>
              <a:latin typeface="+mn-ea"/>
              <a:ea typeface="+mn-ea"/>
              <a:cs typeface="+mn-cs"/>
            </a:rPr>
            <a:t>行っている。引き続き限られた人材を有効に活用しながら効率的な職員体制の構築に努めていく。</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9" name="直線コネクタ 308"/>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10"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11" name="直線コネクタ 310"/>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12"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13" name="直線コネクタ 312"/>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158117</xdr:rowOff>
    </xdr:from>
    <xdr:to>
      <xdr:col>24</xdr:col>
      <xdr:colOff>558800</xdr:colOff>
      <xdr:row>67</xdr:row>
      <xdr:rowOff>8224</xdr:rowOff>
    </xdr:to>
    <xdr:cxnSp macro="">
      <xdr:nvCxnSpPr>
        <xdr:cNvPr id="314" name="直線コネクタ 313"/>
        <xdr:cNvCxnSpPr/>
      </xdr:nvCxnSpPr>
      <xdr:spPr>
        <a:xfrm flipV="1">
          <a:off x="16179800" y="11473817"/>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39306</xdr:rowOff>
    </xdr:from>
    <xdr:ext cx="762000" cy="259045"/>
    <xdr:sp macro="" textlink="">
      <xdr:nvSpPr>
        <xdr:cNvPr id="315" name="定員管理の状況平均値テキスト"/>
        <xdr:cNvSpPr txBox="1"/>
      </xdr:nvSpPr>
      <xdr:spPr>
        <a:xfrm>
          <a:off x="17106900" y="1015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6" name="フローチャート : 判断 315"/>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8224</xdr:rowOff>
    </xdr:from>
    <xdr:to>
      <xdr:col>23</xdr:col>
      <xdr:colOff>406400</xdr:colOff>
      <xdr:row>67</xdr:row>
      <xdr:rowOff>27567</xdr:rowOff>
    </xdr:to>
    <xdr:cxnSp macro="">
      <xdr:nvCxnSpPr>
        <xdr:cNvPr id="317" name="直線コネクタ 316"/>
        <xdr:cNvCxnSpPr/>
      </xdr:nvCxnSpPr>
      <xdr:spPr>
        <a:xfrm flipV="1">
          <a:off x="15290800" y="11495374"/>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8" name="フローチャート : 判断 317"/>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138779</xdr:rowOff>
    </xdr:from>
    <xdr:ext cx="736600" cy="259045"/>
    <xdr:sp macro="" textlink="">
      <xdr:nvSpPr>
        <xdr:cNvPr id="319" name="テキスト ボックス 318"/>
        <xdr:cNvSpPr txBox="1"/>
      </xdr:nvSpPr>
      <xdr:spPr>
        <a:xfrm>
          <a:off x="15798800" y="100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152004</xdr:rowOff>
    </xdr:from>
    <xdr:to>
      <xdr:col>22</xdr:col>
      <xdr:colOff>203200</xdr:colOff>
      <xdr:row>67</xdr:row>
      <xdr:rowOff>27567</xdr:rowOff>
    </xdr:to>
    <xdr:cxnSp macro="">
      <xdr:nvCxnSpPr>
        <xdr:cNvPr id="320" name="直線コネクタ 319"/>
        <xdr:cNvCxnSpPr/>
      </xdr:nvCxnSpPr>
      <xdr:spPr>
        <a:xfrm>
          <a:off x="14401800" y="11467704"/>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21" name="フローチャート : 判断 320"/>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58741</xdr:rowOff>
    </xdr:from>
    <xdr:ext cx="762000" cy="259045"/>
    <xdr:sp macro="" textlink="">
      <xdr:nvSpPr>
        <xdr:cNvPr id="322" name="テキスト ボックス 321"/>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123571</xdr:rowOff>
    </xdr:from>
    <xdr:to>
      <xdr:col>21</xdr:col>
      <xdr:colOff>0</xdr:colOff>
      <xdr:row>66</xdr:row>
      <xdr:rowOff>152004</xdr:rowOff>
    </xdr:to>
    <xdr:cxnSp macro="">
      <xdr:nvCxnSpPr>
        <xdr:cNvPr id="323" name="直線コネクタ 322"/>
        <xdr:cNvCxnSpPr/>
      </xdr:nvCxnSpPr>
      <xdr:spPr>
        <a:xfrm>
          <a:off x="13512800" y="11439271"/>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24" name="フローチャート : 判断 323"/>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70928</xdr:rowOff>
    </xdr:from>
    <xdr:ext cx="762000" cy="259045"/>
    <xdr:sp macro="" textlink="">
      <xdr:nvSpPr>
        <xdr:cNvPr id="325" name="テキスト ボックス 324"/>
        <xdr:cNvSpPr txBox="1"/>
      </xdr:nvSpPr>
      <xdr:spPr>
        <a:xfrm>
          <a:off x="14020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6" name="フローチャート : 判断 325"/>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16749</xdr:rowOff>
    </xdr:from>
    <xdr:ext cx="762000" cy="259045"/>
    <xdr:sp macro="" textlink="">
      <xdr:nvSpPr>
        <xdr:cNvPr id="327" name="テキスト ボックス 326"/>
        <xdr:cNvSpPr txBox="1"/>
      </xdr:nvSpPr>
      <xdr:spPr>
        <a:xfrm>
          <a:off x="13131800" y="103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107317</xdr:rowOff>
    </xdr:from>
    <xdr:to>
      <xdr:col>24</xdr:col>
      <xdr:colOff>609600</xdr:colOff>
      <xdr:row>67</xdr:row>
      <xdr:rowOff>37467</xdr:rowOff>
    </xdr:to>
    <xdr:sp macro="" textlink="">
      <xdr:nvSpPr>
        <xdr:cNvPr id="333" name="円/楕円 332"/>
        <xdr:cNvSpPr/>
      </xdr:nvSpPr>
      <xdr:spPr>
        <a:xfrm>
          <a:off x="16967200" y="114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3194</xdr:rowOff>
    </xdr:from>
    <xdr:ext cx="762000" cy="259045"/>
    <xdr:sp macro="" textlink="">
      <xdr:nvSpPr>
        <xdr:cNvPr id="334" name="定員管理の状況該当値テキスト"/>
        <xdr:cNvSpPr txBox="1"/>
      </xdr:nvSpPr>
      <xdr:spPr>
        <a:xfrm>
          <a:off x="17106900" y="113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1,768.79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128874</xdr:rowOff>
    </xdr:from>
    <xdr:to>
      <xdr:col>23</xdr:col>
      <xdr:colOff>457200</xdr:colOff>
      <xdr:row>67</xdr:row>
      <xdr:rowOff>59024</xdr:rowOff>
    </xdr:to>
    <xdr:sp macro="" textlink="">
      <xdr:nvSpPr>
        <xdr:cNvPr id="335" name="円/楕円 334"/>
        <xdr:cNvSpPr/>
      </xdr:nvSpPr>
      <xdr:spPr>
        <a:xfrm>
          <a:off x="16129000" y="11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43801</xdr:rowOff>
    </xdr:from>
    <xdr:ext cx="736600" cy="259045"/>
    <xdr:sp macro="" textlink="">
      <xdr:nvSpPr>
        <xdr:cNvPr id="336" name="テキスト ボックス 335"/>
        <xdr:cNvSpPr txBox="1"/>
      </xdr:nvSpPr>
      <xdr:spPr>
        <a:xfrm>
          <a:off x="15798800" y="1153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1,774.15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148217</xdr:rowOff>
    </xdr:from>
    <xdr:to>
      <xdr:col>22</xdr:col>
      <xdr:colOff>254000</xdr:colOff>
      <xdr:row>67</xdr:row>
      <xdr:rowOff>78367</xdr:rowOff>
    </xdr:to>
    <xdr:sp macro="" textlink="">
      <xdr:nvSpPr>
        <xdr:cNvPr id="337" name="円/楕円 336"/>
        <xdr:cNvSpPr/>
      </xdr:nvSpPr>
      <xdr:spPr>
        <a:xfrm>
          <a:off x="15240000" y="114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63144</xdr:rowOff>
    </xdr:from>
    <xdr:ext cx="762000" cy="259045"/>
    <xdr:sp macro="" textlink="">
      <xdr:nvSpPr>
        <xdr:cNvPr id="338" name="テキスト ボックス 337"/>
        <xdr:cNvSpPr txBox="1"/>
      </xdr:nvSpPr>
      <xdr:spPr>
        <a:xfrm>
          <a:off x="14909800" y="1155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1,778.96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101204</xdr:rowOff>
    </xdr:from>
    <xdr:to>
      <xdr:col>21</xdr:col>
      <xdr:colOff>50800</xdr:colOff>
      <xdr:row>67</xdr:row>
      <xdr:rowOff>31354</xdr:rowOff>
    </xdr:to>
    <xdr:sp macro="" textlink="">
      <xdr:nvSpPr>
        <xdr:cNvPr id="339" name="円/楕円 338"/>
        <xdr:cNvSpPr/>
      </xdr:nvSpPr>
      <xdr:spPr>
        <a:xfrm>
          <a:off x="14351000" y="114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16131</xdr:rowOff>
    </xdr:from>
    <xdr:ext cx="762000" cy="259045"/>
    <xdr:sp macro="" textlink="">
      <xdr:nvSpPr>
        <xdr:cNvPr id="340" name="テキスト ボックス 339"/>
        <xdr:cNvSpPr txBox="1"/>
      </xdr:nvSpPr>
      <xdr:spPr>
        <a:xfrm>
          <a:off x="14020800" y="115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1,767.27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72771</xdr:rowOff>
    </xdr:from>
    <xdr:to>
      <xdr:col>19</xdr:col>
      <xdr:colOff>533400</xdr:colOff>
      <xdr:row>67</xdr:row>
      <xdr:rowOff>2921</xdr:rowOff>
    </xdr:to>
    <xdr:sp macro="" textlink="">
      <xdr:nvSpPr>
        <xdr:cNvPr id="341" name="円/楕円 340"/>
        <xdr:cNvSpPr/>
      </xdr:nvSpPr>
      <xdr:spPr>
        <a:xfrm>
          <a:off x="13462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159148</xdr:rowOff>
    </xdr:from>
    <xdr:ext cx="762000" cy="259045"/>
    <xdr:sp macro="" textlink="">
      <xdr:nvSpPr>
        <xdr:cNvPr id="342" name="テキスト ボックス 341"/>
        <xdr:cNvSpPr txBox="1"/>
      </xdr:nvSpPr>
      <xdr:spPr>
        <a:xfrm>
          <a:off x="13131800" y="1147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ea"/>
              <a:ea typeface="+mn-ea"/>
              <a:cs typeface="+mn-cs"/>
            </a:rPr>
            <a:t>・</a:t>
          </a:r>
          <a:r>
            <a:rPr lang="ja-JP" altLang="ja-JP" sz="1100" u="none">
              <a:solidFill>
                <a:sysClr val="windowText" lastClr="000000"/>
              </a:solidFill>
              <a:effectLst/>
              <a:latin typeface="+mn-ea"/>
              <a:ea typeface="+mn-ea"/>
              <a:cs typeface="+mn-cs"/>
            </a:rPr>
            <a:t>県債の新規発行の抑制に努めるなどの財政運営を行うとともに、</a:t>
          </a:r>
          <a:r>
            <a:rPr lang="ja-JP" altLang="ja-JP" sz="1100">
              <a:solidFill>
                <a:sysClr val="windowText" lastClr="000000"/>
              </a:solidFill>
              <a:effectLst/>
              <a:latin typeface="+mn-ea"/>
              <a:ea typeface="+mn-ea"/>
              <a:cs typeface="+mn-cs"/>
            </a:rPr>
            <a:t>県債を財源とした事業実施において、交付税措置のある起債を有効活用してきたこと</a:t>
          </a:r>
          <a:r>
            <a:rPr lang="ja-JP" altLang="ja-JP" sz="1100" u="none">
              <a:solidFill>
                <a:sysClr val="windowText" lastClr="000000"/>
              </a:solidFill>
              <a:effectLst/>
              <a:latin typeface="+mn-ea"/>
              <a:ea typeface="+mn-ea"/>
              <a:cs typeface="+mn-cs"/>
            </a:rPr>
            <a:t>で</a:t>
          </a:r>
          <a:r>
            <a:rPr lang="ja-JP" altLang="ja-JP" sz="1100">
              <a:solidFill>
                <a:sysClr val="windowText" lastClr="000000"/>
              </a:solidFill>
              <a:effectLst/>
              <a:latin typeface="+mn-ea"/>
              <a:ea typeface="+mn-ea"/>
              <a:cs typeface="+mn-cs"/>
            </a:rPr>
            <a:t>、実質公債費率は相対的に高い健全度になっていると考えられ、近年その水準を保っている。</a:t>
          </a:r>
          <a:endParaRPr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21</a:t>
          </a:r>
          <a:r>
            <a:rPr lang="ja-JP" altLang="en-US" sz="1100">
              <a:solidFill>
                <a:sysClr val="windowText" lastClr="000000"/>
              </a:solidFill>
              <a:effectLst/>
              <a:latin typeface="+mn-ea"/>
              <a:ea typeface="+mn-ea"/>
              <a:cs typeface="+mn-cs"/>
            </a:rPr>
            <a:t>年度から元利償還額が増加（</a:t>
          </a:r>
          <a:r>
            <a:rPr lang="en-US" altLang="ja-JP" sz="1100">
              <a:solidFill>
                <a:sysClr val="windowText" lastClr="000000"/>
              </a:solidFill>
              <a:effectLst/>
              <a:latin typeface="+mn-ea"/>
              <a:ea typeface="+mn-ea"/>
              <a:cs typeface="+mn-cs"/>
            </a:rPr>
            <a:t>21</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536</a:t>
          </a:r>
          <a:r>
            <a:rPr lang="ja-JP" altLang="ja-JP" sz="11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22</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568</a:t>
          </a:r>
          <a:r>
            <a:rPr lang="ja-JP" altLang="ja-JP" sz="11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23</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566</a:t>
          </a:r>
          <a:r>
            <a:rPr lang="ja-JP" altLang="ja-JP" sz="11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24</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566</a:t>
          </a:r>
          <a:r>
            <a:rPr lang="ja-JP" altLang="ja-JP" sz="1100">
              <a:solidFill>
                <a:sysClr val="windowText" lastClr="000000"/>
              </a:solidFill>
              <a:effectLst/>
              <a:latin typeface="+mn-ea"/>
              <a:ea typeface="+mn-ea"/>
              <a:cs typeface="+mn-cs"/>
            </a:rPr>
            <a:t>億円、</a:t>
          </a:r>
          <a:r>
            <a:rPr lang="en-US" altLang="ja-JP" sz="1100">
              <a:solidFill>
                <a:sysClr val="windowText" lastClr="000000"/>
              </a:solidFill>
              <a:effectLst/>
              <a:latin typeface="+mn-ea"/>
              <a:ea typeface="+mn-ea"/>
              <a:cs typeface="+mn-cs"/>
            </a:rPr>
            <a:t>25</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589</a:t>
          </a:r>
          <a:r>
            <a:rPr lang="ja-JP" altLang="ja-JP" sz="1100">
              <a:solidFill>
                <a:sysClr val="windowText" lastClr="000000"/>
              </a:solidFill>
              <a:effectLst/>
              <a:latin typeface="+mn-ea"/>
              <a:ea typeface="+mn-ea"/>
              <a:cs typeface="+mn-cs"/>
            </a:rPr>
            <a:t>億円</a:t>
          </a:r>
          <a:r>
            <a:rPr lang="ja-JP" altLang="en-US" sz="1100">
              <a:solidFill>
                <a:sysClr val="windowText" lastClr="000000"/>
              </a:solidFill>
              <a:effectLst/>
              <a:latin typeface="+mn-ea"/>
              <a:ea typeface="+mn-ea"/>
              <a:cs typeface="+mn-cs"/>
            </a:rPr>
            <a:t>）傾向にあり、実質公債費比率も増加傾向にある。</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141514</xdr:rowOff>
    </xdr:from>
    <xdr:to>
      <xdr:col>24</xdr:col>
      <xdr:colOff>558800</xdr:colOff>
      <xdr:row>45</xdr:row>
      <xdr:rowOff>148772</xdr:rowOff>
    </xdr:to>
    <xdr:cxnSp macro="">
      <xdr:nvCxnSpPr>
        <xdr:cNvPr id="372" name="直線コネクタ 371"/>
        <xdr:cNvCxnSpPr/>
      </xdr:nvCxnSpPr>
      <xdr:spPr>
        <a:xfrm flipV="1">
          <a:off x="17018000" y="64851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120849</xdr:rowOff>
    </xdr:from>
    <xdr:ext cx="762000" cy="259045"/>
    <xdr:sp macro="" textlink="">
      <xdr:nvSpPr>
        <xdr:cNvPr id="373" name="公債費負担の状況最小値テキスト"/>
        <xdr:cNvSpPr txBox="1"/>
      </xdr:nvSpPr>
      <xdr:spPr>
        <a:xfrm>
          <a:off x="17106900" y="783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148772</xdr:rowOff>
    </xdr:from>
    <xdr:to>
      <xdr:col>24</xdr:col>
      <xdr:colOff>647700</xdr:colOff>
      <xdr:row>45</xdr:row>
      <xdr:rowOff>148772</xdr:rowOff>
    </xdr:to>
    <xdr:cxnSp macro="">
      <xdr:nvCxnSpPr>
        <xdr:cNvPr id="374" name="直線コネクタ 373"/>
        <xdr:cNvCxnSpPr/>
      </xdr:nvCxnSpPr>
      <xdr:spPr>
        <a:xfrm>
          <a:off x="16929100" y="78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56441</xdr:rowOff>
    </xdr:from>
    <xdr:ext cx="762000" cy="259045"/>
    <xdr:sp macro="" textlink="">
      <xdr:nvSpPr>
        <xdr:cNvPr id="375" name="公債費負担の状況最大値テキスト"/>
        <xdr:cNvSpPr txBox="1"/>
      </xdr:nvSpPr>
      <xdr:spPr>
        <a:xfrm>
          <a:off x="17106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37</xdr:row>
      <xdr:rowOff>141514</xdr:rowOff>
    </xdr:from>
    <xdr:to>
      <xdr:col>24</xdr:col>
      <xdr:colOff>647700</xdr:colOff>
      <xdr:row>37</xdr:row>
      <xdr:rowOff>141514</xdr:rowOff>
    </xdr:to>
    <xdr:cxnSp macro="">
      <xdr:nvCxnSpPr>
        <xdr:cNvPr id="376" name="直線コネクタ 375"/>
        <xdr:cNvCxnSpPr/>
      </xdr:nvCxnSpPr>
      <xdr:spPr>
        <a:xfrm>
          <a:off x="16929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38</xdr:row>
      <xdr:rowOff>73478</xdr:rowOff>
    </xdr:to>
    <xdr:cxnSp macro="">
      <xdr:nvCxnSpPr>
        <xdr:cNvPr id="377" name="直線コネクタ 376"/>
        <xdr:cNvCxnSpPr/>
      </xdr:nvCxnSpPr>
      <xdr:spPr>
        <a:xfrm>
          <a:off x="16179800" y="65885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13805</xdr:rowOff>
    </xdr:from>
    <xdr:ext cx="762000" cy="259045"/>
    <xdr:sp macro="" textlink="">
      <xdr:nvSpPr>
        <xdr:cNvPr id="378"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79" name="フローチャート : 判断 378"/>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38</xdr:row>
      <xdr:rowOff>73478</xdr:rowOff>
    </xdr:to>
    <xdr:cxnSp macro="">
      <xdr:nvCxnSpPr>
        <xdr:cNvPr id="380" name="直線コネクタ 379"/>
        <xdr:cNvCxnSpPr/>
      </xdr:nvCxnSpPr>
      <xdr:spPr>
        <a:xfrm>
          <a:off x="15290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127907</xdr:rowOff>
    </xdr:from>
    <xdr:to>
      <xdr:col>23</xdr:col>
      <xdr:colOff>457200</xdr:colOff>
      <xdr:row>41</xdr:row>
      <xdr:rowOff>58057</xdr:rowOff>
    </xdr:to>
    <xdr:sp macro="" textlink="">
      <xdr:nvSpPr>
        <xdr:cNvPr id="381" name="フローチャート : 判断 380"/>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42834</xdr:rowOff>
    </xdr:from>
    <xdr:ext cx="736600" cy="259045"/>
    <xdr:sp macro="" textlink="">
      <xdr:nvSpPr>
        <xdr:cNvPr id="382" name="テキスト ボックス 381"/>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72572</xdr:rowOff>
    </xdr:from>
    <xdr:to>
      <xdr:col>22</xdr:col>
      <xdr:colOff>203200</xdr:colOff>
      <xdr:row>38</xdr:row>
      <xdr:rowOff>56243</xdr:rowOff>
    </xdr:to>
    <xdr:cxnSp macro="">
      <xdr:nvCxnSpPr>
        <xdr:cNvPr id="383" name="直線コネクタ 382"/>
        <xdr:cNvCxnSpPr/>
      </xdr:nvCxnSpPr>
      <xdr:spPr>
        <a:xfrm>
          <a:off x="14401800" y="64162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84" name="フローチャート : 判断 383"/>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85" name="テキスト ボックス 38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140607</xdr:rowOff>
    </xdr:from>
    <xdr:to>
      <xdr:col>21</xdr:col>
      <xdr:colOff>0</xdr:colOff>
      <xdr:row>37</xdr:row>
      <xdr:rowOff>72572</xdr:rowOff>
    </xdr:to>
    <xdr:cxnSp macro="">
      <xdr:nvCxnSpPr>
        <xdr:cNvPr id="386" name="直線コネクタ 385"/>
        <xdr:cNvCxnSpPr/>
      </xdr:nvCxnSpPr>
      <xdr:spPr>
        <a:xfrm>
          <a:off x="13512800" y="631280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109765</xdr:rowOff>
    </xdr:from>
    <xdr:to>
      <xdr:col>21</xdr:col>
      <xdr:colOff>50800</xdr:colOff>
      <xdr:row>40</xdr:row>
      <xdr:rowOff>39915</xdr:rowOff>
    </xdr:to>
    <xdr:sp macro="" textlink="">
      <xdr:nvSpPr>
        <xdr:cNvPr id="387" name="フローチャート : 判断 386"/>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24692</xdr:rowOff>
    </xdr:from>
    <xdr:ext cx="762000" cy="259045"/>
    <xdr:sp macro="" textlink="">
      <xdr:nvSpPr>
        <xdr:cNvPr id="388" name="テキスト ボックス 387"/>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143328</xdr:rowOff>
    </xdr:from>
    <xdr:to>
      <xdr:col>19</xdr:col>
      <xdr:colOff>533400</xdr:colOff>
      <xdr:row>39</xdr:row>
      <xdr:rowOff>73478</xdr:rowOff>
    </xdr:to>
    <xdr:sp macro="" textlink="">
      <xdr:nvSpPr>
        <xdr:cNvPr id="389" name="フローチャート : 判断 388"/>
        <xdr:cNvSpPr/>
      </xdr:nvSpPr>
      <xdr:spPr>
        <a:xfrm>
          <a:off x="13462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58255</xdr:rowOff>
    </xdr:from>
    <xdr:ext cx="762000" cy="259045"/>
    <xdr:sp macro="" textlink="">
      <xdr:nvSpPr>
        <xdr:cNvPr id="390" name="テキスト ボックス 389"/>
        <xdr:cNvSpPr txBox="1"/>
      </xdr:nvSpPr>
      <xdr:spPr>
        <a:xfrm>
          <a:off x="13131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396" name="円/楕円 395"/>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115405</xdr:rowOff>
    </xdr:from>
    <xdr:ext cx="762000" cy="259045"/>
    <xdr:sp macro="" textlink="">
      <xdr:nvSpPr>
        <xdr:cNvPr id="397" name="公債費負担の状況該当値テキスト"/>
        <xdr:cNvSpPr txBox="1"/>
      </xdr:nvSpPr>
      <xdr:spPr>
        <a:xfrm>
          <a:off x="17106900" y="64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398" name="円/楕円 397"/>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134455</xdr:rowOff>
    </xdr:from>
    <xdr:ext cx="736600" cy="259045"/>
    <xdr:sp macro="" textlink="">
      <xdr:nvSpPr>
        <xdr:cNvPr id="399" name="テキスト ボックス 398"/>
        <xdr:cNvSpPr txBox="1"/>
      </xdr:nvSpPr>
      <xdr:spPr>
        <a:xfrm>
          <a:off x="15798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5443</xdr:rowOff>
    </xdr:from>
    <xdr:to>
      <xdr:col>22</xdr:col>
      <xdr:colOff>254000</xdr:colOff>
      <xdr:row>38</xdr:row>
      <xdr:rowOff>107043</xdr:rowOff>
    </xdr:to>
    <xdr:sp macro="" textlink="">
      <xdr:nvSpPr>
        <xdr:cNvPr id="400" name="円/楕円 399"/>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117220</xdr:rowOff>
    </xdr:from>
    <xdr:ext cx="762000" cy="259045"/>
    <xdr:sp macro="" textlink="">
      <xdr:nvSpPr>
        <xdr:cNvPr id="401" name="テキスト ボックス 400"/>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21772</xdr:rowOff>
    </xdr:from>
    <xdr:to>
      <xdr:col>21</xdr:col>
      <xdr:colOff>50800</xdr:colOff>
      <xdr:row>37</xdr:row>
      <xdr:rowOff>123372</xdr:rowOff>
    </xdr:to>
    <xdr:sp macro="" textlink="">
      <xdr:nvSpPr>
        <xdr:cNvPr id="402" name="円/楕円 401"/>
        <xdr:cNvSpPr/>
      </xdr:nvSpPr>
      <xdr:spPr>
        <a:xfrm>
          <a:off x="14351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133549</xdr:rowOff>
    </xdr:from>
    <xdr:ext cx="762000" cy="259045"/>
    <xdr:sp macro="" textlink="">
      <xdr:nvSpPr>
        <xdr:cNvPr id="403" name="テキスト ボックス 402"/>
        <xdr:cNvSpPr txBox="1"/>
      </xdr:nvSpPr>
      <xdr:spPr>
        <a:xfrm>
          <a:off x="14020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89807</xdr:rowOff>
    </xdr:from>
    <xdr:to>
      <xdr:col>19</xdr:col>
      <xdr:colOff>533400</xdr:colOff>
      <xdr:row>37</xdr:row>
      <xdr:rowOff>19957</xdr:rowOff>
    </xdr:to>
    <xdr:sp macro="" textlink="">
      <xdr:nvSpPr>
        <xdr:cNvPr id="404" name="円/楕円 403"/>
        <xdr:cNvSpPr/>
      </xdr:nvSpPr>
      <xdr:spPr>
        <a:xfrm>
          <a:off x="13462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30134</xdr:rowOff>
    </xdr:from>
    <xdr:ext cx="762000" cy="259045"/>
    <xdr:sp macro="" textlink="">
      <xdr:nvSpPr>
        <xdr:cNvPr id="405" name="テキスト ボックス 404"/>
        <xdr:cNvSpPr txBox="1"/>
      </xdr:nvSpPr>
      <xdr:spPr>
        <a:xfrm>
          <a:off x="13131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県債の新規発行の抑制に努めるなどの財政運営を行い、平成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年度決算においてその目標を達成した結果、</a:t>
          </a:r>
          <a:r>
            <a:rPr kumimoji="1" lang="ja-JP" altLang="en-US" sz="1100">
              <a:solidFill>
                <a:sysClr val="windowText" lastClr="000000"/>
              </a:solidFill>
              <a:effectLst/>
              <a:latin typeface="+mn-lt"/>
              <a:ea typeface="+mn-ea"/>
              <a:cs typeface="+mn-cs"/>
            </a:rPr>
            <a:t>相対的に</a:t>
          </a:r>
          <a:r>
            <a:rPr kumimoji="1" lang="ja-JP" altLang="ja-JP" sz="1100">
              <a:solidFill>
                <a:sysClr val="windowText" lastClr="000000"/>
              </a:solidFill>
              <a:effectLst/>
              <a:latin typeface="+mn-lt"/>
              <a:ea typeface="+mn-ea"/>
              <a:cs typeface="+mn-cs"/>
            </a:rPr>
            <a:t>高い健全度を保っている。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・分母となる標準財政規模は</a:t>
          </a:r>
          <a:r>
            <a:rPr lang="en-US" altLang="ja-JP" sz="1100">
              <a:solidFill>
                <a:sysClr val="windowText" lastClr="000000"/>
              </a:solidFill>
              <a:effectLst/>
            </a:rPr>
            <a:t>21</a:t>
          </a:r>
          <a:r>
            <a:rPr lang="ja-JP" altLang="en-US" sz="1100">
              <a:solidFill>
                <a:sysClr val="windowText" lastClr="000000"/>
              </a:solidFill>
              <a:effectLst/>
            </a:rPr>
            <a:t>年度から拡大（</a:t>
          </a:r>
          <a:r>
            <a:rPr lang="en-US" altLang="ja-JP" sz="1100">
              <a:solidFill>
                <a:sysClr val="windowText" lastClr="000000"/>
              </a:solidFill>
              <a:effectLst/>
            </a:rPr>
            <a:t>21</a:t>
          </a:r>
          <a:r>
            <a:rPr lang="ja-JP" altLang="en-US" sz="1100">
              <a:solidFill>
                <a:sysClr val="windowText" lastClr="000000"/>
              </a:solidFill>
              <a:effectLst/>
            </a:rPr>
            <a:t>：</a:t>
          </a:r>
          <a:r>
            <a:rPr lang="en-US" altLang="ja-JP" sz="1100">
              <a:solidFill>
                <a:sysClr val="windowText" lastClr="000000"/>
              </a:solidFill>
              <a:effectLst/>
            </a:rPr>
            <a:t>2,079</a:t>
          </a:r>
          <a:r>
            <a:rPr lang="ja-JP" altLang="en-US" sz="1100">
              <a:solidFill>
                <a:sysClr val="windowText" lastClr="000000"/>
              </a:solidFill>
              <a:effectLst/>
            </a:rPr>
            <a:t>億円、</a:t>
          </a:r>
          <a:r>
            <a:rPr lang="en-US" altLang="ja-JP" sz="1100">
              <a:solidFill>
                <a:sysClr val="windowText" lastClr="000000"/>
              </a:solidFill>
              <a:effectLst/>
            </a:rPr>
            <a:t>22</a:t>
          </a:r>
          <a:r>
            <a:rPr lang="ja-JP" altLang="en-US" sz="1100">
              <a:solidFill>
                <a:sysClr val="windowText" lastClr="000000"/>
              </a:solidFill>
              <a:effectLst/>
            </a:rPr>
            <a:t>：</a:t>
          </a:r>
          <a:r>
            <a:rPr lang="en-US" altLang="ja-JP" sz="1100">
              <a:solidFill>
                <a:sysClr val="windowText" lastClr="000000"/>
              </a:solidFill>
              <a:effectLst/>
            </a:rPr>
            <a:t>2,196</a:t>
          </a:r>
          <a:r>
            <a:rPr lang="ja-JP" altLang="en-US" sz="1100">
              <a:solidFill>
                <a:sysClr val="windowText" lastClr="000000"/>
              </a:solidFill>
              <a:effectLst/>
            </a:rPr>
            <a:t>億円、</a:t>
          </a:r>
          <a:r>
            <a:rPr lang="en-US" altLang="ja-JP" sz="1100">
              <a:solidFill>
                <a:sysClr val="windowText" lastClr="000000"/>
              </a:solidFill>
              <a:effectLst/>
            </a:rPr>
            <a:t>23</a:t>
          </a:r>
          <a:r>
            <a:rPr lang="ja-JP" altLang="en-US" sz="1100">
              <a:solidFill>
                <a:sysClr val="windowText" lastClr="000000"/>
              </a:solidFill>
              <a:effectLst/>
            </a:rPr>
            <a:t>：</a:t>
          </a:r>
          <a:r>
            <a:rPr lang="en-US" altLang="ja-JP" sz="1100">
              <a:solidFill>
                <a:sysClr val="windowText" lastClr="000000"/>
              </a:solidFill>
              <a:effectLst/>
            </a:rPr>
            <a:t>2,158</a:t>
          </a:r>
          <a:r>
            <a:rPr lang="ja-JP" altLang="en-US" sz="1100">
              <a:solidFill>
                <a:sysClr val="windowText" lastClr="000000"/>
              </a:solidFill>
              <a:effectLst/>
            </a:rPr>
            <a:t>億円、</a:t>
          </a:r>
          <a:r>
            <a:rPr lang="en-US" altLang="ja-JP" sz="1100">
              <a:solidFill>
                <a:sysClr val="windowText" lastClr="000000"/>
              </a:solidFill>
              <a:effectLst/>
            </a:rPr>
            <a:t>24</a:t>
          </a:r>
          <a:r>
            <a:rPr lang="ja-JP" altLang="en-US" sz="1100">
              <a:solidFill>
                <a:sysClr val="windowText" lastClr="000000"/>
              </a:solidFill>
              <a:effectLst/>
            </a:rPr>
            <a:t>：</a:t>
          </a:r>
          <a:r>
            <a:rPr lang="en-US" altLang="ja-JP" sz="1100">
              <a:solidFill>
                <a:sysClr val="windowText" lastClr="000000"/>
              </a:solidFill>
              <a:effectLst/>
            </a:rPr>
            <a:t>2,157</a:t>
          </a:r>
          <a:r>
            <a:rPr lang="ja-JP" altLang="en-US" sz="1100">
              <a:solidFill>
                <a:sysClr val="windowText" lastClr="000000"/>
              </a:solidFill>
              <a:effectLst/>
            </a:rPr>
            <a:t>億円、</a:t>
          </a:r>
          <a:r>
            <a:rPr lang="en-US" altLang="ja-JP" sz="1100">
              <a:solidFill>
                <a:sysClr val="windowText" lastClr="000000"/>
              </a:solidFill>
              <a:effectLst/>
            </a:rPr>
            <a:t>25</a:t>
          </a:r>
          <a:r>
            <a:rPr lang="ja-JP" altLang="en-US" sz="1100">
              <a:solidFill>
                <a:sysClr val="windowText" lastClr="000000"/>
              </a:solidFill>
              <a:effectLst/>
            </a:rPr>
            <a:t>：</a:t>
          </a:r>
          <a:r>
            <a:rPr lang="en-US" altLang="ja-JP" sz="1100">
              <a:solidFill>
                <a:sysClr val="windowText" lastClr="000000"/>
              </a:solidFill>
              <a:effectLst/>
            </a:rPr>
            <a:t>2,162</a:t>
          </a:r>
          <a:r>
            <a:rPr lang="ja-JP" altLang="en-US" sz="1100">
              <a:solidFill>
                <a:sysClr val="windowText" lastClr="000000"/>
              </a:solidFill>
              <a:effectLst/>
            </a:rPr>
            <a:t>億円）傾向にあり、臨時財政対策債を除いた地方債残高が減少（</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4,377</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4,126</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3,975</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3,826</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3,683</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rPr>
            <a:t>）していることから将来負担比率は年々改善傾向にある。</a:t>
          </a:r>
          <a:endParaRPr lang="en-US" altLang="ja-JP" sz="11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33" name="直線コネクタ 432"/>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34"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35" name="直線コネクタ 434"/>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6"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7" name="直線コネクタ 436"/>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101219</xdr:rowOff>
    </xdr:from>
    <xdr:to>
      <xdr:col>24</xdr:col>
      <xdr:colOff>558800</xdr:colOff>
      <xdr:row>16</xdr:row>
      <xdr:rowOff>151088</xdr:rowOff>
    </xdr:to>
    <xdr:cxnSp macro="">
      <xdr:nvCxnSpPr>
        <xdr:cNvPr id="438" name="直線コネクタ 437"/>
        <xdr:cNvCxnSpPr/>
      </xdr:nvCxnSpPr>
      <xdr:spPr>
        <a:xfrm flipV="1">
          <a:off x="16179800" y="2844419"/>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13268</xdr:rowOff>
    </xdr:from>
    <xdr:ext cx="762000" cy="259045"/>
    <xdr:sp macro="" textlink="">
      <xdr:nvSpPr>
        <xdr:cNvPr id="439" name="将来負担の状況平均値テキスト"/>
        <xdr:cNvSpPr txBox="1"/>
      </xdr:nvSpPr>
      <xdr:spPr>
        <a:xfrm>
          <a:off x="17106900" y="3270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40" name="フローチャート : 判断 439"/>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151088</xdr:rowOff>
    </xdr:from>
    <xdr:to>
      <xdr:col>23</xdr:col>
      <xdr:colOff>406400</xdr:colOff>
      <xdr:row>17</xdr:row>
      <xdr:rowOff>45593</xdr:rowOff>
    </xdr:to>
    <xdr:cxnSp macro="">
      <xdr:nvCxnSpPr>
        <xdr:cNvPr id="441" name="直線コネクタ 440"/>
        <xdr:cNvCxnSpPr/>
      </xdr:nvCxnSpPr>
      <xdr:spPr>
        <a:xfrm flipV="1">
          <a:off x="15290800" y="2894288"/>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42" name="フローチャート : 判断 441"/>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79180</xdr:rowOff>
    </xdr:from>
    <xdr:ext cx="736600" cy="259045"/>
    <xdr:sp macro="" textlink="">
      <xdr:nvSpPr>
        <xdr:cNvPr id="443" name="テキスト ボックス 442"/>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45593</xdr:rowOff>
    </xdr:from>
    <xdr:to>
      <xdr:col>22</xdr:col>
      <xdr:colOff>203200</xdr:colOff>
      <xdr:row>17</xdr:row>
      <xdr:rowOff>60071</xdr:rowOff>
    </xdr:to>
    <xdr:cxnSp macro="">
      <xdr:nvCxnSpPr>
        <xdr:cNvPr id="444" name="直線コネクタ 443"/>
        <xdr:cNvCxnSpPr/>
      </xdr:nvCxnSpPr>
      <xdr:spPr>
        <a:xfrm flipV="1">
          <a:off x="14401800" y="2960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45" name="フローチャート : 判断 444"/>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46" name="テキスト ボックス 445"/>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60071</xdr:rowOff>
    </xdr:from>
    <xdr:to>
      <xdr:col>21</xdr:col>
      <xdr:colOff>0</xdr:colOff>
      <xdr:row>18</xdr:row>
      <xdr:rowOff>89704</xdr:rowOff>
    </xdr:to>
    <xdr:cxnSp macro="">
      <xdr:nvCxnSpPr>
        <xdr:cNvPr id="447" name="直線コネクタ 446"/>
        <xdr:cNvCxnSpPr/>
      </xdr:nvCxnSpPr>
      <xdr:spPr>
        <a:xfrm flipV="1">
          <a:off x="13512800" y="2974721"/>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8" name="フローチャート : 判断 447"/>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42985</xdr:rowOff>
    </xdr:from>
    <xdr:ext cx="762000" cy="259045"/>
    <xdr:sp macro="" textlink="">
      <xdr:nvSpPr>
        <xdr:cNvPr id="449" name="テキスト ボックス 448"/>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50" name="フローチャート : 判断 449"/>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91245</xdr:rowOff>
    </xdr:from>
    <xdr:ext cx="762000" cy="259045"/>
    <xdr:sp macro="" textlink="">
      <xdr:nvSpPr>
        <xdr:cNvPr id="451" name="テキスト ボックス 450"/>
        <xdr:cNvSpPr txBox="1"/>
      </xdr:nvSpPr>
      <xdr:spPr>
        <a:xfrm>
          <a:off x="13131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7" name="円/楕円 456"/>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66946</xdr:rowOff>
    </xdr:from>
    <xdr:ext cx="762000" cy="259045"/>
    <xdr:sp macro="" textlink="">
      <xdr:nvSpPr>
        <xdr:cNvPr id="458" name="将来負担の状況該当値テキスト"/>
        <xdr:cNvSpPr txBox="1"/>
      </xdr:nvSpPr>
      <xdr:spPr>
        <a:xfrm>
          <a:off x="171069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100288</xdr:rowOff>
    </xdr:from>
    <xdr:to>
      <xdr:col>23</xdr:col>
      <xdr:colOff>457200</xdr:colOff>
      <xdr:row>17</xdr:row>
      <xdr:rowOff>30438</xdr:rowOff>
    </xdr:to>
    <xdr:sp macro="" textlink="">
      <xdr:nvSpPr>
        <xdr:cNvPr id="459" name="円/楕円 458"/>
        <xdr:cNvSpPr/>
      </xdr:nvSpPr>
      <xdr:spPr>
        <a:xfrm>
          <a:off x="161290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40615</xdr:rowOff>
    </xdr:from>
    <xdr:ext cx="736600" cy="259045"/>
    <xdr:sp macro="" textlink="">
      <xdr:nvSpPr>
        <xdr:cNvPr id="460" name="テキスト ボックス 459"/>
        <xdr:cNvSpPr txBox="1"/>
      </xdr:nvSpPr>
      <xdr:spPr>
        <a:xfrm>
          <a:off x="15798800" y="261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166243</xdr:rowOff>
    </xdr:from>
    <xdr:to>
      <xdr:col>22</xdr:col>
      <xdr:colOff>254000</xdr:colOff>
      <xdr:row>17</xdr:row>
      <xdr:rowOff>96393</xdr:rowOff>
    </xdr:to>
    <xdr:sp macro="" textlink="">
      <xdr:nvSpPr>
        <xdr:cNvPr id="461" name="円/楕円 460"/>
        <xdr:cNvSpPr/>
      </xdr:nvSpPr>
      <xdr:spPr>
        <a:xfrm>
          <a:off x="15240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106570</xdr:rowOff>
    </xdr:from>
    <xdr:ext cx="762000" cy="259045"/>
    <xdr:sp macro="" textlink="">
      <xdr:nvSpPr>
        <xdr:cNvPr id="462" name="テキスト ボックス 461"/>
        <xdr:cNvSpPr txBox="1"/>
      </xdr:nvSpPr>
      <xdr:spPr>
        <a:xfrm>
          <a:off x="14909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9271</xdr:rowOff>
    </xdr:from>
    <xdr:to>
      <xdr:col>21</xdr:col>
      <xdr:colOff>50800</xdr:colOff>
      <xdr:row>17</xdr:row>
      <xdr:rowOff>110871</xdr:rowOff>
    </xdr:to>
    <xdr:sp macro="" textlink="">
      <xdr:nvSpPr>
        <xdr:cNvPr id="463" name="円/楕円 462"/>
        <xdr:cNvSpPr/>
      </xdr:nvSpPr>
      <xdr:spPr>
        <a:xfrm>
          <a:off x="14351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121048</xdr:rowOff>
    </xdr:from>
    <xdr:ext cx="762000" cy="259045"/>
    <xdr:sp macro="" textlink="">
      <xdr:nvSpPr>
        <xdr:cNvPr id="464" name="テキスト ボックス 463"/>
        <xdr:cNvSpPr txBox="1"/>
      </xdr:nvSpPr>
      <xdr:spPr>
        <a:xfrm>
          <a:off x="14020800" y="26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38904</xdr:rowOff>
    </xdr:from>
    <xdr:to>
      <xdr:col>19</xdr:col>
      <xdr:colOff>533400</xdr:colOff>
      <xdr:row>18</xdr:row>
      <xdr:rowOff>140504</xdr:rowOff>
    </xdr:to>
    <xdr:sp macro="" textlink="">
      <xdr:nvSpPr>
        <xdr:cNvPr id="465" name="円/楕円 464"/>
        <xdr:cNvSpPr/>
      </xdr:nvSpPr>
      <xdr:spPr>
        <a:xfrm>
          <a:off x="13462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150681</xdr:rowOff>
    </xdr:from>
    <xdr:ext cx="762000" cy="259045"/>
    <xdr:sp macro="" textlink="">
      <xdr:nvSpPr>
        <xdr:cNvPr id="466" name="テキスト ボックス 465"/>
        <xdr:cNvSpPr txBox="1"/>
      </xdr:nvSpPr>
      <xdr:spPr>
        <a:xfrm>
          <a:off x="13131800" y="289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587,067
583,274
3,507.31
359,851,489
341,992,427
8,683,823
216,200,921
665,716,186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年度にかけて約</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人の定数削減を行うなどの内部努力や給与体制の見直しにより人件費の削減に努めて</a:t>
          </a:r>
          <a:r>
            <a:rPr kumimoji="1" lang="ja-JP" altLang="en-US" sz="1100">
              <a:solidFill>
                <a:sysClr val="windowText" lastClr="000000"/>
              </a:solidFill>
              <a:effectLst/>
              <a:latin typeface="+mn-lt"/>
              <a:ea typeface="+mn-ea"/>
              <a:cs typeface="+mn-cs"/>
            </a:rPr>
            <a:t>おり</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ポイント減少した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69850</xdr:rowOff>
    </xdr:to>
    <xdr:cxnSp macro="">
      <xdr:nvCxnSpPr>
        <xdr:cNvPr id="66" name="直線コネクタ 65"/>
        <xdr:cNvCxnSpPr/>
      </xdr:nvCxnSpPr>
      <xdr:spPr>
        <a:xfrm flipV="1">
          <a:off x="3987800" y="5988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86178</xdr:rowOff>
    </xdr:to>
    <xdr:cxnSp macro="">
      <xdr:nvCxnSpPr>
        <xdr:cNvPr id="69" name="直線コネクタ 68"/>
        <xdr:cNvCxnSpPr/>
      </xdr:nvCxnSpPr>
      <xdr:spPr>
        <a:xfrm flipV="1">
          <a:off x="3098800" y="6070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35</xdr:row>
      <xdr:rowOff>86178</xdr:rowOff>
    </xdr:to>
    <xdr:cxnSp macro="">
      <xdr:nvCxnSpPr>
        <xdr:cNvPr id="72" name="直線コネクタ 71"/>
        <xdr:cNvCxnSpPr/>
      </xdr:nvCxnSpPr>
      <xdr:spPr>
        <a:xfrm>
          <a:off x="2209800" y="5923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74" name="テキスト ボックス 73"/>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37</xdr:row>
      <xdr:rowOff>69850</xdr:rowOff>
    </xdr:to>
    <xdr:cxnSp macro="">
      <xdr:nvCxnSpPr>
        <xdr:cNvPr id="75" name="直線コネクタ 74"/>
        <xdr:cNvCxnSpPr/>
      </xdr:nvCxnSpPr>
      <xdr:spPr>
        <a:xfrm flipV="1">
          <a:off x="1320800" y="59236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6" name="フローチャート : 判断 75"/>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7" name="テキスト ボックス 76"/>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78" name="フローチャート : 判断 77"/>
        <xdr:cNvSpPr/>
      </xdr:nvSpPr>
      <xdr:spPr>
        <a:xfrm>
          <a:off x="1270000" y="69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79" name="テキスト ボックス 78"/>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108857</xdr:rowOff>
    </xdr:from>
    <xdr:to>
      <xdr:col>7</xdr:col>
      <xdr:colOff>66675</xdr:colOff>
      <xdr:row>35</xdr:row>
      <xdr:rowOff>39007</xdr:rowOff>
    </xdr:to>
    <xdr:sp macro="" textlink="">
      <xdr:nvSpPr>
        <xdr:cNvPr id="85" name="円/楕円 84"/>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125384</xdr:rowOff>
    </xdr:from>
    <xdr:ext cx="762000" cy="259045"/>
    <xdr:sp macro="" textlink="">
      <xdr:nvSpPr>
        <xdr:cNvPr id="86"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89" name="円/楕円 88"/>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0" name="テキスト ボックス 89"/>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1" name="円/楕円 90"/>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2" name="テキスト ボックス 91"/>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物件費に係る経常収支比率は、類似団体平均と比較して高くなっているものの、前年度と比較して減少している。今後も、経費の節減合理化等を図っていく。</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・内部経費（所属運営費、行政事務費等）の削減や事業の効率化により年々減少傾向にあり</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ポイント減少した。</a:t>
          </a:r>
          <a:endParaRPr kumimoji="1" lang="ja-JP" altLang="en-US" sz="1300">
            <a:solidFill>
              <a:sysClr val="windowText" lastClr="000000"/>
            </a:solidFill>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17</xdr:row>
      <xdr:rowOff>69850</xdr:rowOff>
    </xdr:to>
    <xdr:cxnSp macro="">
      <xdr:nvCxnSpPr>
        <xdr:cNvPr id="118" name="直線コネクタ 117"/>
        <xdr:cNvCxnSpPr/>
      </xdr:nvCxnSpPr>
      <xdr:spPr>
        <a:xfrm flipV="1">
          <a:off x="16510000" y="2344420"/>
          <a:ext cx="0" cy="64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41927</xdr:rowOff>
    </xdr:from>
    <xdr:ext cx="762000" cy="259045"/>
    <xdr:sp macro="" textlink="">
      <xdr:nvSpPr>
        <xdr:cNvPr id="119" name="物件費最小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17</xdr:row>
      <xdr:rowOff>69850</xdr:rowOff>
    </xdr:from>
    <xdr:to>
      <xdr:col>24</xdr:col>
      <xdr:colOff>111125</xdr:colOff>
      <xdr:row>17</xdr:row>
      <xdr:rowOff>69850</xdr:rowOff>
    </xdr:to>
    <xdr:cxnSp macro="">
      <xdr:nvCxnSpPr>
        <xdr:cNvPr id="120" name="直線コネクタ 119"/>
        <xdr:cNvCxnSpPr/>
      </xdr:nvCxnSpPr>
      <xdr:spPr>
        <a:xfrm>
          <a:off x="16421100" y="298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1"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2" name="直線コネクタ 121"/>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18</xdr:row>
      <xdr:rowOff>81280</xdr:rowOff>
    </xdr:to>
    <xdr:cxnSp macro="">
      <xdr:nvCxnSpPr>
        <xdr:cNvPr id="123" name="直線コネクタ 122"/>
        <xdr:cNvCxnSpPr/>
      </xdr:nvCxnSpPr>
      <xdr:spPr>
        <a:xfrm flipV="1">
          <a:off x="15671800" y="2984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92727</xdr:rowOff>
    </xdr:from>
    <xdr:ext cx="762000" cy="259045"/>
    <xdr:sp macro="" textlink="">
      <xdr:nvSpPr>
        <xdr:cNvPr id="124" name="物件費平均値テキスト"/>
        <xdr:cNvSpPr txBox="1"/>
      </xdr:nvSpPr>
      <xdr:spPr>
        <a:xfrm>
          <a:off x="16598900" y="232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5" name="フローチャート : 判断 124"/>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81280</xdr:rowOff>
    </xdr:from>
    <xdr:to>
      <xdr:col>22</xdr:col>
      <xdr:colOff>555625</xdr:colOff>
      <xdr:row>20</xdr:row>
      <xdr:rowOff>12700</xdr:rowOff>
    </xdr:to>
    <xdr:cxnSp macro="">
      <xdr:nvCxnSpPr>
        <xdr:cNvPr id="126" name="直線コネクタ 125"/>
        <xdr:cNvCxnSpPr/>
      </xdr:nvCxnSpPr>
      <xdr:spPr>
        <a:xfrm flipV="1">
          <a:off x="14782800" y="3167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76200</xdr:rowOff>
    </xdr:from>
    <xdr:to>
      <xdr:col>22</xdr:col>
      <xdr:colOff>606425</xdr:colOff>
      <xdr:row>15</xdr:row>
      <xdr:rowOff>6350</xdr:rowOff>
    </xdr:to>
    <xdr:sp macro="" textlink="">
      <xdr:nvSpPr>
        <xdr:cNvPr id="127" name="フローチャート : 判断 126"/>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16527</xdr:rowOff>
    </xdr:from>
    <xdr:ext cx="736600" cy="259045"/>
    <xdr:sp macro="" textlink="">
      <xdr:nvSpPr>
        <xdr:cNvPr id="128" name="テキスト ボックス 127"/>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21</xdr:row>
      <xdr:rowOff>24130</xdr:rowOff>
    </xdr:to>
    <xdr:cxnSp macro="">
      <xdr:nvCxnSpPr>
        <xdr:cNvPr id="129" name="直線コネクタ 128"/>
        <xdr:cNvCxnSpPr/>
      </xdr:nvCxnSpPr>
      <xdr:spPr>
        <a:xfrm flipV="1">
          <a:off x="13893800" y="3441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76200</xdr:rowOff>
    </xdr:from>
    <xdr:to>
      <xdr:col>21</xdr:col>
      <xdr:colOff>403225</xdr:colOff>
      <xdr:row>15</xdr:row>
      <xdr:rowOff>6350</xdr:rowOff>
    </xdr:to>
    <xdr:sp macro="" textlink="">
      <xdr:nvSpPr>
        <xdr:cNvPr id="130" name="フローチャート : 判断 129"/>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31" name="テキスト ボックス 13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24130</xdr:rowOff>
    </xdr:from>
    <xdr:to>
      <xdr:col>20</xdr:col>
      <xdr:colOff>149225</xdr:colOff>
      <xdr:row>21</xdr:row>
      <xdr:rowOff>161290</xdr:rowOff>
    </xdr:to>
    <xdr:cxnSp macro="">
      <xdr:nvCxnSpPr>
        <xdr:cNvPr id="132" name="直線コネクタ 131"/>
        <xdr:cNvCxnSpPr/>
      </xdr:nvCxnSpPr>
      <xdr:spPr>
        <a:xfrm flipV="1">
          <a:off x="13004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3" name="フローチャート : 判断 132"/>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34" name="テキスト ボックス 133"/>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35" name="フローチャート : 判断 134"/>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36" name="テキスト ボックス 135"/>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2" name="円/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99077</xdr:rowOff>
    </xdr:from>
    <xdr:ext cx="762000" cy="259045"/>
    <xdr:sp macro="" textlink="">
      <xdr:nvSpPr>
        <xdr:cNvPr id="143"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30480</xdr:rowOff>
    </xdr:from>
    <xdr:to>
      <xdr:col>22</xdr:col>
      <xdr:colOff>606425</xdr:colOff>
      <xdr:row>18</xdr:row>
      <xdr:rowOff>132080</xdr:rowOff>
    </xdr:to>
    <xdr:sp macro="" textlink="">
      <xdr:nvSpPr>
        <xdr:cNvPr id="144" name="円/楕円 143"/>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45" name="テキスト ボックス 144"/>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6" name="円/楕円 145"/>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7" name="テキスト ボックス 146"/>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144780</xdr:rowOff>
    </xdr:from>
    <xdr:to>
      <xdr:col>20</xdr:col>
      <xdr:colOff>200025</xdr:colOff>
      <xdr:row>21</xdr:row>
      <xdr:rowOff>74930</xdr:rowOff>
    </xdr:to>
    <xdr:sp macro="" textlink="">
      <xdr:nvSpPr>
        <xdr:cNvPr id="148" name="円/楕円 147"/>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59707</xdr:rowOff>
    </xdr:from>
    <xdr:ext cx="762000" cy="259045"/>
    <xdr:sp macro="" textlink="">
      <xdr:nvSpPr>
        <xdr:cNvPr id="149" name="テキスト ボックス 148"/>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110490</xdr:rowOff>
    </xdr:from>
    <xdr:to>
      <xdr:col>18</xdr:col>
      <xdr:colOff>682625</xdr:colOff>
      <xdr:row>22</xdr:row>
      <xdr:rowOff>40640</xdr:rowOff>
    </xdr:to>
    <xdr:sp macro="" textlink="">
      <xdr:nvSpPr>
        <xdr:cNvPr id="150" name="円/楕円 149"/>
        <xdr:cNvSpPr/>
      </xdr:nvSpPr>
      <xdr:spPr>
        <a:xfrm>
          <a:off x="12954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22</xdr:row>
      <xdr:rowOff>25417</xdr:rowOff>
    </xdr:from>
    <xdr:ext cx="762000" cy="259045"/>
    <xdr:sp macro="" textlink="">
      <xdr:nvSpPr>
        <xdr:cNvPr id="151" name="テキスト ボックス 150"/>
        <xdr:cNvSpPr txBox="1"/>
      </xdr:nvSpPr>
      <xdr:spPr>
        <a:xfrm>
          <a:off x="12623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類似団体平均と比較すると、扶助費に係る経常収支比率は低くなっている。</a:t>
          </a:r>
          <a:r>
            <a:rPr lang="ja-JP" altLang="en-US" sz="1100">
              <a:solidFill>
                <a:sysClr val="windowText" lastClr="000000"/>
              </a:solidFill>
              <a:effectLst/>
              <a:latin typeface="+mn-lt"/>
              <a:ea typeface="+mn-ea"/>
              <a:cs typeface="+mn-cs"/>
            </a:rPr>
            <a:t>社会保障関連の予算の増額に伴い</a:t>
          </a:r>
          <a:r>
            <a:rPr lang="en-US" altLang="ja-JP" sz="1100">
              <a:solidFill>
                <a:sysClr val="windowText" lastClr="000000"/>
              </a:solidFill>
              <a:effectLst/>
              <a:latin typeface="+mn-lt"/>
              <a:ea typeface="+mn-ea"/>
              <a:cs typeface="+mn-cs"/>
            </a:rPr>
            <a:t>23</a:t>
          </a:r>
          <a:r>
            <a:rPr lang="ja-JP" altLang="en-US" sz="1100">
              <a:solidFill>
                <a:sysClr val="windowText" lastClr="000000"/>
              </a:solidFill>
              <a:effectLst/>
              <a:latin typeface="+mn-lt"/>
              <a:ea typeface="+mn-ea"/>
              <a:cs typeface="+mn-cs"/>
            </a:rPr>
            <a:t>年度まで</a:t>
          </a:r>
          <a:r>
            <a:rPr lang="ja-JP" altLang="ja-JP" sz="1100">
              <a:solidFill>
                <a:sysClr val="windowText" lastClr="000000"/>
              </a:solidFill>
              <a:effectLst/>
              <a:latin typeface="+mn-lt"/>
              <a:ea typeface="+mn-ea"/>
              <a:cs typeface="+mn-cs"/>
            </a:rPr>
            <a:t>上昇傾向にあったが、</a:t>
          </a:r>
          <a:r>
            <a:rPr lang="ja-JP" altLang="ja-JP" sz="1100" u="none" baseline="0">
              <a:solidFill>
                <a:sysClr val="windowText" lastClr="000000"/>
              </a:solidFill>
              <a:effectLst/>
              <a:latin typeface="+mn-lt"/>
              <a:ea typeface="+mn-ea"/>
              <a:cs typeface="+mn-cs"/>
            </a:rPr>
            <a:t>平成</a:t>
          </a:r>
          <a:r>
            <a:rPr lang="en-US" altLang="ja-JP" sz="1100" u="none" baseline="0">
              <a:solidFill>
                <a:sysClr val="windowText" lastClr="000000"/>
              </a:solidFill>
              <a:effectLst/>
              <a:latin typeface="+mn-lt"/>
              <a:ea typeface="+mn-ea"/>
              <a:cs typeface="+mn-cs"/>
            </a:rPr>
            <a:t>24</a:t>
          </a:r>
          <a:r>
            <a:rPr lang="ja-JP" altLang="ja-JP" sz="1100" u="none" baseline="0">
              <a:solidFill>
                <a:sysClr val="windowText" lastClr="000000"/>
              </a:solidFill>
              <a:effectLst/>
              <a:latin typeface="+mn-lt"/>
              <a:ea typeface="+mn-ea"/>
              <a:cs typeface="+mn-cs"/>
            </a:rPr>
            <a:t>年度以降、町村の福祉事務所設置が進んだ結果、生活保護費が年々減少して</a:t>
          </a:r>
          <a:r>
            <a:rPr lang="ja-JP" altLang="en-US" sz="1100" u="none" baseline="0">
              <a:solidFill>
                <a:sysClr val="windowText" lastClr="000000"/>
              </a:solidFill>
              <a:effectLst/>
              <a:latin typeface="+mn-lt"/>
              <a:ea typeface="+mn-ea"/>
              <a:cs typeface="+mn-cs"/>
            </a:rPr>
            <a:t>おり</a:t>
          </a:r>
          <a:r>
            <a:rPr lang="en-US" altLang="ja-JP" sz="1100" u="none" baseline="0">
              <a:solidFill>
                <a:sysClr val="windowText" lastClr="000000"/>
              </a:solidFill>
              <a:effectLst/>
              <a:latin typeface="+mn-lt"/>
              <a:ea typeface="+mn-ea"/>
              <a:cs typeface="+mn-cs"/>
            </a:rPr>
            <a:t>25</a:t>
          </a:r>
          <a:r>
            <a:rPr lang="ja-JP" altLang="en-US" sz="1100" u="none" baseline="0">
              <a:solidFill>
                <a:sysClr val="windowText" lastClr="000000"/>
              </a:solidFill>
              <a:effectLst/>
              <a:latin typeface="+mn-lt"/>
              <a:ea typeface="+mn-ea"/>
              <a:cs typeface="+mn-cs"/>
            </a:rPr>
            <a:t>年度は</a:t>
          </a:r>
          <a:r>
            <a:rPr lang="en-US" altLang="ja-JP" sz="1100" u="none" baseline="0">
              <a:solidFill>
                <a:sysClr val="windowText" lastClr="000000"/>
              </a:solidFill>
              <a:effectLst/>
              <a:latin typeface="+mn-lt"/>
              <a:ea typeface="+mn-ea"/>
              <a:cs typeface="+mn-cs"/>
            </a:rPr>
            <a:t>21</a:t>
          </a:r>
          <a:r>
            <a:rPr lang="ja-JP" altLang="en-US" sz="1100" u="none" baseline="0">
              <a:solidFill>
                <a:sysClr val="windowText" lastClr="000000"/>
              </a:solidFill>
              <a:effectLst/>
              <a:latin typeface="+mn-lt"/>
              <a:ea typeface="+mn-ea"/>
              <a:cs typeface="+mn-cs"/>
            </a:rPr>
            <a:t>年度と同水準となった</a:t>
          </a:r>
          <a:r>
            <a:rPr lang="ja-JP" altLang="ja-JP" sz="1100" u="none" baseline="0">
              <a:solidFill>
                <a:sysClr val="windowText" lastClr="000000"/>
              </a:solidFill>
              <a:effectLst/>
              <a:latin typeface="+mn-lt"/>
              <a:ea typeface="+mn-ea"/>
              <a:cs typeface="+mn-cs"/>
            </a:rPr>
            <a:t>。</a:t>
          </a:r>
          <a:endParaRPr kumimoji="1" lang="ja-JP" altLang="en-US" sz="1300" u="none" baseline="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4" name="直線コネクタ 16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5" name="テキスト ボックス 164"/>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6" name="直線コネクタ 16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7" name="テキスト ボックス 166"/>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8" name="直線コネクタ 16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9" name="テキスト ボックス 168"/>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3" name="直線コネクタ 172"/>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7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77" name="直線コネクタ 17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78" name="直線コネクタ 177"/>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48277</xdr:rowOff>
    </xdr:from>
    <xdr:ext cx="762000" cy="259045"/>
    <xdr:sp macro="" textlink="">
      <xdr:nvSpPr>
        <xdr:cNvPr id="179"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0" name="フローチャート : 判断 17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127000</xdr:rowOff>
    </xdr:to>
    <xdr:cxnSp macro="">
      <xdr:nvCxnSpPr>
        <xdr:cNvPr id="181" name="直線コネクタ 180"/>
        <xdr:cNvCxnSpPr/>
      </xdr:nvCxnSpPr>
      <xdr:spPr>
        <a:xfrm flipV="1">
          <a:off x="3098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2" name="フローチャート : 判断 18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3" name="テキスト ボックス 18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127000</xdr:rowOff>
    </xdr:to>
    <xdr:cxnSp macro="">
      <xdr:nvCxnSpPr>
        <xdr:cNvPr id="184" name="直線コネクタ 183"/>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5" name="フローチャート : 判断 18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86" name="テキスト ボックス 18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56</xdr:row>
      <xdr:rowOff>12700</xdr:rowOff>
    </xdr:to>
    <xdr:cxnSp macro="">
      <xdr:nvCxnSpPr>
        <xdr:cNvPr id="187" name="直線コネクタ 186"/>
        <xdr:cNvCxnSpPr/>
      </xdr:nvCxnSpPr>
      <xdr:spPr>
        <a:xfrm>
          <a:off x="1320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88" name="フローチャート : 判断 187"/>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189" name="テキスト ボックス 188"/>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0" name="フローチャート : 判断 18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1" name="テキスト ボックス 19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197" name="円/楕円 19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41927</xdr:rowOff>
    </xdr:from>
    <xdr:ext cx="762000" cy="259045"/>
    <xdr:sp macro="" textlink="">
      <xdr:nvSpPr>
        <xdr:cNvPr id="198" name="扶助費該当値テキスト"/>
        <xdr:cNvSpPr txBox="1"/>
      </xdr:nvSpPr>
      <xdr:spPr>
        <a:xfrm>
          <a:off x="4914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199" name="円/楕円 19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0" name="テキスト ボックス 19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1" name="円/楕円 20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2" name="テキスト ボックス 20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3" name="円/楕円 20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5" name="円/楕円 20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6" name="テキスト ボックス 205"/>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その他に係る経常収支比率は、類似団体平均と比較して高くなって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、前年度と比較</a:t>
          </a:r>
          <a:r>
            <a:rPr lang="ja-JP" altLang="en-US" sz="1100">
              <a:solidFill>
                <a:schemeClr val="dk1"/>
              </a:solidFill>
              <a:effectLst/>
              <a:latin typeface="+mn-lt"/>
              <a:ea typeface="+mn-ea"/>
              <a:cs typeface="+mn-cs"/>
            </a:rPr>
            <a:t>すると減少</a:t>
          </a:r>
          <a:r>
            <a:rPr lang="ja-JP" altLang="ja-JP" sz="1100">
              <a:solidFill>
                <a:schemeClr val="dk1"/>
              </a:solidFill>
              <a:effectLst/>
              <a:latin typeface="+mn-lt"/>
              <a:ea typeface="+mn-ea"/>
              <a:cs typeface="+mn-cs"/>
            </a:rPr>
            <a:t>している。維持補修費については、今後、県有施設の中長期保全計画を作成することにより計画的な修繕・改修を実施し、建築物の長寿命化を実現することとで、経費節減を図っていく。</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8" name="テキスト ボックス 227"/>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0" name="直線コネクタ 229"/>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1"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2" name="直線コネクタ 231"/>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3"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4" name="直線コネクタ 233"/>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161290</xdr:rowOff>
    </xdr:from>
    <xdr:to>
      <xdr:col>24</xdr:col>
      <xdr:colOff>22225</xdr:colOff>
      <xdr:row>59</xdr:row>
      <xdr:rowOff>46990</xdr:rowOff>
    </xdr:to>
    <xdr:cxnSp macro="">
      <xdr:nvCxnSpPr>
        <xdr:cNvPr id="235" name="直線コネクタ 234"/>
        <xdr:cNvCxnSpPr/>
      </xdr:nvCxnSpPr>
      <xdr:spPr>
        <a:xfrm flipV="1">
          <a:off x="15671800" y="99339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138447</xdr:rowOff>
    </xdr:from>
    <xdr:ext cx="762000" cy="259045"/>
    <xdr:sp macro="" textlink="">
      <xdr:nvSpPr>
        <xdr:cNvPr id="236"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37" name="フローチャート : 判断 236"/>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1270</xdr:rowOff>
    </xdr:from>
    <xdr:to>
      <xdr:col>22</xdr:col>
      <xdr:colOff>555625</xdr:colOff>
      <xdr:row>59</xdr:row>
      <xdr:rowOff>46990</xdr:rowOff>
    </xdr:to>
    <xdr:cxnSp macro="">
      <xdr:nvCxnSpPr>
        <xdr:cNvPr id="238" name="直線コネクタ 237"/>
        <xdr:cNvCxnSpPr/>
      </xdr:nvCxnSpPr>
      <xdr:spPr>
        <a:xfrm>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39" name="フローチャート : 判断 238"/>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0" name="テキスト ボックス 239"/>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104140</xdr:rowOff>
    </xdr:from>
    <xdr:to>
      <xdr:col>21</xdr:col>
      <xdr:colOff>352425</xdr:colOff>
      <xdr:row>59</xdr:row>
      <xdr:rowOff>1270</xdr:rowOff>
    </xdr:to>
    <xdr:cxnSp macro="">
      <xdr:nvCxnSpPr>
        <xdr:cNvPr id="241" name="直線コネクタ 240"/>
        <xdr:cNvCxnSpPr/>
      </xdr:nvCxnSpPr>
      <xdr:spPr>
        <a:xfrm>
          <a:off x="13893800" y="97053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104140</xdr:rowOff>
    </xdr:from>
    <xdr:to>
      <xdr:col>20</xdr:col>
      <xdr:colOff>149225</xdr:colOff>
      <xdr:row>57</xdr:row>
      <xdr:rowOff>24130</xdr:rowOff>
    </xdr:to>
    <xdr:cxnSp macro="">
      <xdr:nvCxnSpPr>
        <xdr:cNvPr id="244" name="直線コネクタ 243"/>
        <xdr:cNvCxnSpPr/>
      </xdr:nvCxnSpPr>
      <xdr:spPr>
        <a:xfrm flipV="1">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47" name="フローチャート : 判断 246"/>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48" name="テキスト ボックス 247"/>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110490</xdr:rowOff>
    </xdr:from>
    <xdr:to>
      <xdr:col>24</xdr:col>
      <xdr:colOff>73025</xdr:colOff>
      <xdr:row>58</xdr:row>
      <xdr:rowOff>40640</xdr:rowOff>
    </xdr:to>
    <xdr:sp macro="" textlink="">
      <xdr:nvSpPr>
        <xdr:cNvPr id="254" name="円/楕円 25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82567</xdr:rowOff>
    </xdr:from>
    <xdr:ext cx="762000" cy="259045"/>
    <xdr:sp macro="" textlink="">
      <xdr:nvSpPr>
        <xdr:cNvPr id="25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167640</xdr:rowOff>
    </xdr:from>
    <xdr:to>
      <xdr:col>22</xdr:col>
      <xdr:colOff>606425</xdr:colOff>
      <xdr:row>59</xdr:row>
      <xdr:rowOff>97790</xdr:rowOff>
    </xdr:to>
    <xdr:sp macro="" textlink="">
      <xdr:nvSpPr>
        <xdr:cNvPr id="256" name="円/楕円 255"/>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82567</xdr:rowOff>
    </xdr:from>
    <xdr:ext cx="736600" cy="259045"/>
    <xdr:sp macro="" textlink="">
      <xdr:nvSpPr>
        <xdr:cNvPr id="257" name="テキスト ボックス 256"/>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121920</xdr:rowOff>
    </xdr:from>
    <xdr:to>
      <xdr:col>21</xdr:col>
      <xdr:colOff>403225</xdr:colOff>
      <xdr:row>59</xdr:row>
      <xdr:rowOff>52070</xdr:rowOff>
    </xdr:to>
    <xdr:sp macro="" textlink="">
      <xdr:nvSpPr>
        <xdr:cNvPr id="258" name="円/楕円 25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36847</xdr:rowOff>
    </xdr:from>
    <xdr:ext cx="762000" cy="259045"/>
    <xdr:sp macro="" textlink="">
      <xdr:nvSpPr>
        <xdr:cNvPr id="259" name="テキスト ボックス 258"/>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53340</xdr:rowOff>
    </xdr:from>
    <xdr:to>
      <xdr:col>20</xdr:col>
      <xdr:colOff>200025</xdr:colOff>
      <xdr:row>56</xdr:row>
      <xdr:rowOff>154940</xdr:rowOff>
    </xdr:to>
    <xdr:sp macro="" textlink="">
      <xdr:nvSpPr>
        <xdr:cNvPr id="260" name="円/楕円 25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61" name="テキスト ボックス 26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144780</xdr:rowOff>
    </xdr:from>
    <xdr:to>
      <xdr:col>18</xdr:col>
      <xdr:colOff>682625</xdr:colOff>
      <xdr:row>57</xdr:row>
      <xdr:rowOff>74930</xdr:rowOff>
    </xdr:to>
    <xdr:sp macro="" textlink="">
      <xdr:nvSpPr>
        <xdr:cNvPr id="262" name="円/楕円 26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補助費等に係る経常収支比率は、類似団体平均と比較して低くなっているが、前年度と比較すると増加している。今後も必要な事業には積極的に取り組む一方で、真に必要な事業を精査するなど経費の節減合理化を図る等の徹底的な見直しを実施していく。</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年度以降は福祉関係医療費の増に伴い増加傾向にあり、</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年度と比較して</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ポイント増加した。</a:t>
          </a:r>
          <a:endParaRPr kumimoji="1" lang="en-US" altLang="ja-JP" sz="1300">
            <a:solidFill>
              <a:sysClr val="windowText" lastClr="000000"/>
            </a:solidFill>
            <a:effectLst/>
            <a:latin typeface="ＭＳ Ｐゴシック"/>
            <a:ea typeface="+mn-ea"/>
            <a:cs typeface="+mn-cs"/>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89" name="直線コネクタ 288"/>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0"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1" name="直線コネクタ 290"/>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2"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3" name="直線コネクタ 292"/>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50800</xdr:rowOff>
    </xdr:to>
    <xdr:cxnSp macro="">
      <xdr:nvCxnSpPr>
        <xdr:cNvPr id="294" name="直線コネクタ 293"/>
        <xdr:cNvCxnSpPr/>
      </xdr:nvCxnSpPr>
      <xdr:spPr>
        <a:xfrm>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29227</xdr:rowOff>
    </xdr:from>
    <xdr:ext cx="762000" cy="259045"/>
    <xdr:sp macro="" textlink="">
      <xdr:nvSpPr>
        <xdr:cNvPr id="295" name="補助費等平均値テキスト"/>
        <xdr:cNvSpPr txBox="1"/>
      </xdr:nvSpPr>
      <xdr:spPr>
        <a:xfrm>
          <a:off x="16598900" y="654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296" name="フローチャート : 判断 295"/>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69850</xdr:rowOff>
    </xdr:from>
    <xdr:to>
      <xdr:col>22</xdr:col>
      <xdr:colOff>555625</xdr:colOff>
      <xdr:row>36</xdr:row>
      <xdr:rowOff>12700</xdr:rowOff>
    </xdr:to>
    <xdr:cxnSp macro="">
      <xdr:nvCxnSpPr>
        <xdr:cNvPr id="297" name="直線コネクタ 296"/>
        <xdr:cNvCxnSpPr/>
      </xdr:nvCxnSpPr>
      <xdr:spPr>
        <a:xfrm>
          <a:off x="14782800" y="5899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298" name="フローチャート : 判断 297"/>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105427</xdr:rowOff>
    </xdr:from>
    <xdr:ext cx="736600" cy="259045"/>
    <xdr:sp macro="" textlink="">
      <xdr:nvSpPr>
        <xdr:cNvPr id="299" name="テキスト ボックス 298"/>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107950</xdr:rowOff>
    </xdr:from>
    <xdr:to>
      <xdr:col>21</xdr:col>
      <xdr:colOff>352425</xdr:colOff>
      <xdr:row>34</xdr:row>
      <xdr:rowOff>69850</xdr:rowOff>
    </xdr:to>
    <xdr:cxnSp macro="">
      <xdr:nvCxnSpPr>
        <xdr:cNvPr id="300" name="直線コネクタ 299"/>
        <xdr:cNvCxnSpPr/>
      </xdr:nvCxnSpPr>
      <xdr:spPr>
        <a:xfrm>
          <a:off x="13893800" y="576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1" name="フローチャート : 判断 30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2" name="テキスト ボックス 30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107950</xdr:rowOff>
    </xdr:from>
    <xdr:to>
      <xdr:col>20</xdr:col>
      <xdr:colOff>149225</xdr:colOff>
      <xdr:row>35</xdr:row>
      <xdr:rowOff>69850</xdr:rowOff>
    </xdr:to>
    <xdr:cxnSp macro="">
      <xdr:nvCxnSpPr>
        <xdr:cNvPr id="303" name="直線コネクタ 302"/>
        <xdr:cNvCxnSpPr/>
      </xdr:nvCxnSpPr>
      <xdr:spPr>
        <a:xfrm flipV="1">
          <a:off x="13004800" y="576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4" name="フローチャート : 判断 303"/>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05" name="テキスト ボックス 304"/>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06" name="フローチャート : 判断 30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86377</xdr:rowOff>
    </xdr:from>
    <xdr:ext cx="762000" cy="259045"/>
    <xdr:sp macro="" textlink="">
      <xdr:nvSpPr>
        <xdr:cNvPr id="307" name="テキスト ボックス 306"/>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0</xdr:rowOff>
    </xdr:from>
    <xdr:to>
      <xdr:col>24</xdr:col>
      <xdr:colOff>73025</xdr:colOff>
      <xdr:row>36</xdr:row>
      <xdr:rowOff>101600</xdr:rowOff>
    </xdr:to>
    <xdr:sp macro="" textlink="">
      <xdr:nvSpPr>
        <xdr:cNvPr id="313" name="円/楕円 31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16527</xdr:rowOff>
    </xdr:from>
    <xdr:ext cx="762000" cy="259045"/>
    <xdr:sp macro="" textlink="">
      <xdr:nvSpPr>
        <xdr:cNvPr id="31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5" name="円/楕円 31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16" name="テキスト ボックス 31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19050</xdr:rowOff>
    </xdr:from>
    <xdr:to>
      <xdr:col>21</xdr:col>
      <xdr:colOff>403225</xdr:colOff>
      <xdr:row>34</xdr:row>
      <xdr:rowOff>120650</xdr:rowOff>
    </xdr:to>
    <xdr:sp macro="" textlink="">
      <xdr:nvSpPr>
        <xdr:cNvPr id="317" name="円/楕円 316"/>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130827</xdr:rowOff>
    </xdr:from>
    <xdr:ext cx="762000" cy="259045"/>
    <xdr:sp macro="" textlink="">
      <xdr:nvSpPr>
        <xdr:cNvPr id="318" name="テキスト ボックス 317"/>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57150</xdr:rowOff>
    </xdr:from>
    <xdr:to>
      <xdr:col>20</xdr:col>
      <xdr:colOff>200025</xdr:colOff>
      <xdr:row>33</xdr:row>
      <xdr:rowOff>158750</xdr:rowOff>
    </xdr:to>
    <xdr:sp macro="" textlink="">
      <xdr:nvSpPr>
        <xdr:cNvPr id="319" name="円/楕円 318"/>
        <xdr:cNvSpPr/>
      </xdr:nvSpPr>
      <xdr:spPr>
        <a:xfrm>
          <a:off x="13843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168927</xdr:rowOff>
    </xdr:from>
    <xdr:ext cx="762000" cy="259045"/>
    <xdr:sp macro="" textlink="">
      <xdr:nvSpPr>
        <xdr:cNvPr id="320" name="テキスト ボックス 319"/>
        <xdr:cNvSpPr txBox="1"/>
      </xdr:nvSpPr>
      <xdr:spPr>
        <a:xfrm>
          <a:off x="13512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21" name="円/楕円 320"/>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22" name="テキスト ボックス 321"/>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県債の新規発行の抑制</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729</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691</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539</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515</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496</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に努めた結果、減少傾向にある。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・民間資金の借入において、</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年度から入札による資金調達を導入しており低利な条件で資金調達が行えている、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48" name="直線コネクタ 347"/>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49"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0" name="直線コネクタ 349"/>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51"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2" name="直線コネクタ 351"/>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139700</xdr:rowOff>
    </xdr:from>
    <xdr:to>
      <xdr:col>7</xdr:col>
      <xdr:colOff>15875</xdr:colOff>
      <xdr:row>77</xdr:row>
      <xdr:rowOff>31750</xdr:rowOff>
    </xdr:to>
    <xdr:cxnSp macro="">
      <xdr:nvCxnSpPr>
        <xdr:cNvPr id="353" name="直線コネクタ 352"/>
        <xdr:cNvCxnSpPr/>
      </xdr:nvCxnSpPr>
      <xdr:spPr>
        <a:xfrm>
          <a:off x="3987800" y="1316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54627</xdr:rowOff>
    </xdr:from>
    <xdr:ext cx="762000" cy="259045"/>
    <xdr:sp macro="" textlink="">
      <xdr:nvSpPr>
        <xdr:cNvPr id="354" name="公債費平均値テキスト"/>
        <xdr:cNvSpPr txBox="1"/>
      </xdr:nvSpPr>
      <xdr:spPr>
        <a:xfrm>
          <a:off x="4914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55" name="フローチャート : 判断 354"/>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139700</xdr:rowOff>
    </xdr:to>
    <xdr:cxnSp macro="">
      <xdr:nvCxnSpPr>
        <xdr:cNvPr id="356" name="直線コネクタ 355"/>
        <xdr:cNvCxnSpPr/>
      </xdr:nvCxnSpPr>
      <xdr:spPr>
        <a:xfrm>
          <a:off x="3098800" y="1315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57" name="フローチャート : 判断 35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58" name="テキスト ボックス 35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139700</xdr:rowOff>
    </xdr:to>
    <xdr:cxnSp macro="">
      <xdr:nvCxnSpPr>
        <xdr:cNvPr id="359" name="直線コネクタ 358"/>
        <xdr:cNvCxnSpPr/>
      </xdr:nvCxnSpPr>
      <xdr:spPr>
        <a:xfrm flipV="1">
          <a:off x="2209800" y="1315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107950</xdr:rowOff>
    </xdr:from>
    <xdr:to>
      <xdr:col>4</xdr:col>
      <xdr:colOff>396875</xdr:colOff>
      <xdr:row>78</xdr:row>
      <xdr:rowOff>38100</xdr:rowOff>
    </xdr:to>
    <xdr:sp macro="" textlink="">
      <xdr:nvSpPr>
        <xdr:cNvPr id="360" name="フローチャート : 判断 359"/>
        <xdr:cNvSpPr/>
      </xdr:nvSpPr>
      <xdr:spPr>
        <a:xfrm>
          <a:off x="3048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22877</xdr:rowOff>
    </xdr:from>
    <xdr:ext cx="762000" cy="259045"/>
    <xdr:sp macro="" textlink="">
      <xdr:nvSpPr>
        <xdr:cNvPr id="361" name="テキスト ボックス 360"/>
        <xdr:cNvSpPr txBox="1"/>
      </xdr:nvSpPr>
      <xdr:spPr>
        <a:xfrm>
          <a:off x="2717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139700</xdr:rowOff>
    </xdr:from>
    <xdr:to>
      <xdr:col>3</xdr:col>
      <xdr:colOff>142875</xdr:colOff>
      <xdr:row>77</xdr:row>
      <xdr:rowOff>44450</xdr:rowOff>
    </xdr:to>
    <xdr:cxnSp macro="">
      <xdr:nvCxnSpPr>
        <xdr:cNvPr id="362" name="直線コネクタ 361"/>
        <xdr:cNvCxnSpPr/>
      </xdr:nvCxnSpPr>
      <xdr:spPr>
        <a:xfrm flipV="1">
          <a:off x="1320800" y="1316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3" name="フローチャート : 判断 362"/>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29227</xdr:rowOff>
    </xdr:from>
    <xdr:ext cx="762000" cy="259045"/>
    <xdr:sp macro="" textlink="">
      <xdr:nvSpPr>
        <xdr:cNvPr id="364" name="テキスト ボックス 363"/>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65" name="フローチャート : 判断 36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66" name="テキスト ボックス 365"/>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72" name="円/楕円 371"/>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73"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88900</xdr:rowOff>
    </xdr:from>
    <xdr:to>
      <xdr:col>5</xdr:col>
      <xdr:colOff>600075</xdr:colOff>
      <xdr:row>77</xdr:row>
      <xdr:rowOff>19050</xdr:rowOff>
    </xdr:to>
    <xdr:sp macro="" textlink="">
      <xdr:nvSpPr>
        <xdr:cNvPr id="374" name="円/楕円 373"/>
        <xdr:cNvSpPr/>
      </xdr:nvSpPr>
      <xdr:spPr>
        <a:xfrm>
          <a:off x="3937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29227</xdr:rowOff>
    </xdr:from>
    <xdr:ext cx="736600" cy="259045"/>
    <xdr:sp macro="" textlink="">
      <xdr:nvSpPr>
        <xdr:cNvPr id="375" name="テキスト ボックス 374"/>
        <xdr:cNvSpPr txBox="1"/>
      </xdr:nvSpPr>
      <xdr:spPr>
        <a:xfrm>
          <a:off x="3606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76" name="円/楕円 37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77" name="テキスト ボックス 37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88900</xdr:rowOff>
    </xdr:from>
    <xdr:to>
      <xdr:col>3</xdr:col>
      <xdr:colOff>193675</xdr:colOff>
      <xdr:row>77</xdr:row>
      <xdr:rowOff>19050</xdr:rowOff>
    </xdr:to>
    <xdr:sp macro="" textlink="">
      <xdr:nvSpPr>
        <xdr:cNvPr id="378" name="円/楕円 377"/>
        <xdr:cNvSpPr/>
      </xdr:nvSpPr>
      <xdr:spPr>
        <a:xfrm>
          <a:off x="2159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3827</xdr:rowOff>
    </xdr:from>
    <xdr:ext cx="762000" cy="259045"/>
    <xdr:sp macro="" textlink="">
      <xdr:nvSpPr>
        <xdr:cNvPr id="379" name="テキスト ボックス 378"/>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165100</xdr:rowOff>
    </xdr:from>
    <xdr:to>
      <xdr:col>1</xdr:col>
      <xdr:colOff>676275</xdr:colOff>
      <xdr:row>77</xdr:row>
      <xdr:rowOff>95250</xdr:rowOff>
    </xdr:to>
    <xdr:sp macro="" textlink="">
      <xdr:nvSpPr>
        <xdr:cNvPr id="380" name="円/楕円 379"/>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80027</xdr:rowOff>
    </xdr:from>
    <xdr:ext cx="762000" cy="259045"/>
    <xdr:sp macro="" textlink="">
      <xdr:nvSpPr>
        <xdr:cNvPr id="381" name="テキスト ボックス 380"/>
        <xdr:cNvSpPr txBox="1"/>
      </xdr:nvSpPr>
      <xdr:spPr>
        <a:xfrm>
          <a:off x="939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endParaRPr lang="en-US" altLang="ja-JP" sz="1100">
            <a:solidFill>
              <a:schemeClr val="dk1"/>
            </a:solidFill>
            <a:effectLst/>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4" name="直線コネクタ 39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5" name="テキスト ボックス 39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6" name="直線コネクタ 39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7" name="テキスト ボックス 39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8" name="直線コネクタ 39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399" name="テキスト ボックス 39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0" name="直線コネクタ 39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1" name="テキスト ボックス 40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2" name="直線コネクタ 40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3" name="テキスト ボックス 40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07" name="直線コネクタ 406"/>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0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09" name="直線コネクタ 40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0"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1" name="直線コネクタ 410"/>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5080</xdr:rowOff>
    </xdr:from>
    <xdr:to>
      <xdr:col>24</xdr:col>
      <xdr:colOff>22225</xdr:colOff>
      <xdr:row>76</xdr:row>
      <xdr:rowOff>104139</xdr:rowOff>
    </xdr:to>
    <xdr:cxnSp macro="">
      <xdr:nvCxnSpPr>
        <xdr:cNvPr id="412" name="直線コネクタ 411"/>
        <xdr:cNvCxnSpPr/>
      </xdr:nvCxnSpPr>
      <xdr:spPr>
        <a:xfrm flipV="1">
          <a:off x="15671800" y="13035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1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14" name="フローチャート : 判断 41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66039</xdr:rowOff>
    </xdr:from>
    <xdr:to>
      <xdr:col>22</xdr:col>
      <xdr:colOff>555625</xdr:colOff>
      <xdr:row>76</xdr:row>
      <xdr:rowOff>104139</xdr:rowOff>
    </xdr:to>
    <xdr:cxnSp macro="">
      <xdr:nvCxnSpPr>
        <xdr:cNvPr id="415" name="直線コネクタ 414"/>
        <xdr:cNvCxnSpPr/>
      </xdr:nvCxnSpPr>
      <xdr:spPr>
        <a:xfrm>
          <a:off x="14782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16" name="フローチャート : 判断 41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17" name="テキスト ボックス 416"/>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54610</xdr:rowOff>
    </xdr:from>
    <xdr:to>
      <xdr:col>21</xdr:col>
      <xdr:colOff>352425</xdr:colOff>
      <xdr:row>76</xdr:row>
      <xdr:rowOff>66039</xdr:rowOff>
    </xdr:to>
    <xdr:cxnSp macro="">
      <xdr:nvCxnSpPr>
        <xdr:cNvPr id="418" name="直線コネクタ 417"/>
        <xdr:cNvCxnSpPr/>
      </xdr:nvCxnSpPr>
      <xdr:spPr>
        <a:xfrm>
          <a:off x="13893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19" name="フローチャート : 判断 418"/>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143527</xdr:rowOff>
    </xdr:from>
    <xdr:ext cx="762000" cy="259045"/>
    <xdr:sp macro="" textlink="">
      <xdr:nvSpPr>
        <xdr:cNvPr id="420" name="テキスト ボックス 419"/>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54610</xdr:rowOff>
    </xdr:from>
    <xdr:to>
      <xdr:col>20</xdr:col>
      <xdr:colOff>149225</xdr:colOff>
      <xdr:row>77</xdr:row>
      <xdr:rowOff>77470</xdr:rowOff>
    </xdr:to>
    <xdr:cxnSp macro="">
      <xdr:nvCxnSpPr>
        <xdr:cNvPr id="421" name="直線コネクタ 420"/>
        <xdr:cNvCxnSpPr/>
      </xdr:nvCxnSpPr>
      <xdr:spPr>
        <a:xfrm flipV="1">
          <a:off x="13004800" y="129133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137161</xdr:rowOff>
    </xdr:from>
    <xdr:to>
      <xdr:col>20</xdr:col>
      <xdr:colOff>200025</xdr:colOff>
      <xdr:row>77</xdr:row>
      <xdr:rowOff>67311</xdr:rowOff>
    </xdr:to>
    <xdr:sp macro="" textlink="">
      <xdr:nvSpPr>
        <xdr:cNvPr id="422" name="フローチャート : 判断 42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52088</xdr:rowOff>
    </xdr:from>
    <xdr:ext cx="762000" cy="259045"/>
    <xdr:sp macro="" textlink="">
      <xdr:nvSpPr>
        <xdr:cNvPr id="423" name="テキスト ボックス 42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38100</xdr:rowOff>
    </xdr:from>
    <xdr:to>
      <xdr:col>18</xdr:col>
      <xdr:colOff>682625</xdr:colOff>
      <xdr:row>78</xdr:row>
      <xdr:rowOff>139700</xdr:rowOff>
    </xdr:to>
    <xdr:sp macro="" textlink="">
      <xdr:nvSpPr>
        <xdr:cNvPr id="424" name="フローチャート : 判断 423"/>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124477</xdr:rowOff>
    </xdr:from>
    <xdr:ext cx="762000" cy="259045"/>
    <xdr:sp macro="" textlink="">
      <xdr:nvSpPr>
        <xdr:cNvPr id="425" name="テキスト ボックス 424"/>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125730</xdr:rowOff>
    </xdr:from>
    <xdr:to>
      <xdr:col>24</xdr:col>
      <xdr:colOff>73025</xdr:colOff>
      <xdr:row>76</xdr:row>
      <xdr:rowOff>55880</xdr:rowOff>
    </xdr:to>
    <xdr:sp macro="" textlink="">
      <xdr:nvSpPr>
        <xdr:cNvPr id="431" name="円/楕円 430"/>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142257</xdr:rowOff>
    </xdr:from>
    <xdr:ext cx="762000" cy="259045"/>
    <xdr:sp macro="" textlink="">
      <xdr:nvSpPr>
        <xdr:cNvPr id="432"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53339</xdr:rowOff>
    </xdr:from>
    <xdr:to>
      <xdr:col>22</xdr:col>
      <xdr:colOff>606425</xdr:colOff>
      <xdr:row>76</xdr:row>
      <xdr:rowOff>154939</xdr:rowOff>
    </xdr:to>
    <xdr:sp macro="" textlink="">
      <xdr:nvSpPr>
        <xdr:cNvPr id="433" name="円/楕円 43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15239</xdr:rowOff>
    </xdr:from>
    <xdr:to>
      <xdr:col>21</xdr:col>
      <xdr:colOff>403225</xdr:colOff>
      <xdr:row>76</xdr:row>
      <xdr:rowOff>116839</xdr:rowOff>
    </xdr:to>
    <xdr:sp macro="" textlink="">
      <xdr:nvSpPr>
        <xdr:cNvPr id="435" name="円/楕円 434"/>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127017</xdr:rowOff>
    </xdr:from>
    <xdr:ext cx="762000" cy="259045"/>
    <xdr:sp macro="" textlink="">
      <xdr:nvSpPr>
        <xdr:cNvPr id="436" name="テキスト ボックス 435"/>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3810</xdr:rowOff>
    </xdr:from>
    <xdr:to>
      <xdr:col>20</xdr:col>
      <xdr:colOff>200025</xdr:colOff>
      <xdr:row>75</xdr:row>
      <xdr:rowOff>105410</xdr:rowOff>
    </xdr:to>
    <xdr:sp macro="" textlink="">
      <xdr:nvSpPr>
        <xdr:cNvPr id="437" name="円/楕円 436"/>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115587</xdr:rowOff>
    </xdr:from>
    <xdr:ext cx="762000" cy="259045"/>
    <xdr:sp macro="" textlink="">
      <xdr:nvSpPr>
        <xdr:cNvPr id="438" name="テキスト ボックス 437"/>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26670</xdr:rowOff>
    </xdr:from>
    <xdr:to>
      <xdr:col>18</xdr:col>
      <xdr:colOff>682625</xdr:colOff>
      <xdr:row>77</xdr:row>
      <xdr:rowOff>128270</xdr:rowOff>
    </xdr:to>
    <xdr:sp macro="" textlink="">
      <xdr:nvSpPr>
        <xdr:cNvPr id="439" name="円/楕円 438"/>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138447</xdr:rowOff>
    </xdr:from>
    <xdr:ext cx="762000" cy="259045"/>
    <xdr:sp macro="" textlink="">
      <xdr:nvSpPr>
        <xdr:cNvPr id="440" name="テキスト ボックス 439"/>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132889</xdr:rowOff>
    </xdr:from>
    <xdr:to>
      <xdr:col>4</xdr:col>
      <xdr:colOff>1117600</xdr:colOff>
      <xdr:row>14</xdr:row>
      <xdr:rowOff>24533</xdr:rowOff>
    </xdr:to>
    <xdr:cxnSp macro="">
      <xdr:nvCxnSpPr>
        <xdr:cNvPr id="52" name="直線コネクタ 51"/>
        <xdr:cNvCxnSpPr/>
      </xdr:nvCxnSpPr>
      <xdr:spPr bwMode="auto">
        <a:xfrm>
          <a:off x="5003800" y="2409364"/>
          <a:ext cx="647700" cy="63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14390</xdr:rowOff>
    </xdr:from>
    <xdr:ext cx="762000" cy="259045"/>
    <xdr:sp macro="" textlink="">
      <xdr:nvSpPr>
        <xdr:cNvPr id="53" name="人口1人当たり決算額の推移平均値テキスト130"/>
        <xdr:cNvSpPr txBox="1"/>
      </xdr:nvSpPr>
      <xdr:spPr>
        <a:xfrm>
          <a:off x="5740400" y="2976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72147</xdr:rowOff>
    </xdr:from>
    <xdr:to>
      <xdr:col>4</xdr:col>
      <xdr:colOff>469900</xdr:colOff>
      <xdr:row>13</xdr:row>
      <xdr:rowOff>132889</xdr:rowOff>
    </xdr:to>
    <xdr:cxnSp macro="">
      <xdr:nvCxnSpPr>
        <xdr:cNvPr id="55" name="直線コネクタ 54"/>
        <xdr:cNvCxnSpPr/>
      </xdr:nvCxnSpPr>
      <xdr:spPr bwMode="auto">
        <a:xfrm>
          <a:off x="4305300" y="2348622"/>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151876</xdr:rowOff>
    </xdr:from>
    <xdr:ext cx="736600" cy="259045"/>
    <xdr:sp macro="" textlink="">
      <xdr:nvSpPr>
        <xdr:cNvPr id="57" name="テキスト ボックス 56"/>
        <xdr:cNvSpPr txBox="1"/>
      </xdr:nvSpPr>
      <xdr:spPr>
        <a:xfrm>
          <a:off x="4622800" y="294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72147</xdr:rowOff>
    </xdr:from>
    <xdr:to>
      <xdr:col>3</xdr:col>
      <xdr:colOff>904875</xdr:colOff>
      <xdr:row>13</xdr:row>
      <xdr:rowOff>102453</xdr:rowOff>
    </xdr:to>
    <xdr:cxnSp macro="">
      <xdr:nvCxnSpPr>
        <xdr:cNvPr id="58" name="直線コネクタ 57"/>
        <xdr:cNvCxnSpPr/>
      </xdr:nvCxnSpPr>
      <xdr:spPr bwMode="auto">
        <a:xfrm flipV="1">
          <a:off x="3606800" y="2348622"/>
          <a:ext cx="698500" cy="3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54036</xdr:rowOff>
    </xdr:from>
    <xdr:ext cx="762000" cy="259045"/>
    <xdr:sp macro="" textlink="">
      <xdr:nvSpPr>
        <xdr:cNvPr id="60" name="テキスト ボックス 59"/>
        <xdr:cNvSpPr txBox="1"/>
      </xdr:nvSpPr>
      <xdr:spPr>
        <a:xfrm>
          <a:off x="3924300" y="284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102453</xdr:rowOff>
    </xdr:from>
    <xdr:to>
      <xdr:col>3</xdr:col>
      <xdr:colOff>206375</xdr:colOff>
      <xdr:row>13</xdr:row>
      <xdr:rowOff>130277</xdr:rowOff>
    </xdr:to>
    <xdr:cxnSp macro="">
      <xdr:nvCxnSpPr>
        <xdr:cNvPr id="61" name="直線コネクタ 60"/>
        <xdr:cNvCxnSpPr/>
      </xdr:nvCxnSpPr>
      <xdr:spPr bwMode="auto">
        <a:xfrm flipV="1">
          <a:off x="2908300" y="2378928"/>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85419</xdr:rowOff>
    </xdr:from>
    <xdr:ext cx="762000" cy="259045"/>
    <xdr:sp macro="" textlink="">
      <xdr:nvSpPr>
        <xdr:cNvPr id="63" name="テキスト ボックス 62"/>
        <xdr:cNvSpPr txBox="1"/>
      </xdr:nvSpPr>
      <xdr:spPr>
        <a:xfrm>
          <a:off x="3225800" y="28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163470</xdr:rowOff>
    </xdr:from>
    <xdr:ext cx="762000" cy="259045"/>
    <xdr:sp macro="" textlink="">
      <xdr:nvSpPr>
        <xdr:cNvPr id="65" name="テキスト ボックス 64"/>
        <xdr:cNvSpPr txBox="1"/>
      </xdr:nvSpPr>
      <xdr:spPr>
        <a:xfrm>
          <a:off x="2527300" y="27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145183</xdr:rowOff>
    </xdr:from>
    <xdr:to>
      <xdr:col>5</xdr:col>
      <xdr:colOff>34925</xdr:colOff>
      <xdr:row>14</xdr:row>
      <xdr:rowOff>75333</xdr:rowOff>
    </xdr:to>
    <xdr:sp macro="" textlink="">
      <xdr:nvSpPr>
        <xdr:cNvPr id="71" name="円/楕円 70"/>
        <xdr:cNvSpPr/>
      </xdr:nvSpPr>
      <xdr:spPr bwMode="auto">
        <a:xfrm>
          <a:off x="5600700" y="242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161710</xdr:rowOff>
    </xdr:from>
    <xdr:ext cx="762000" cy="259045"/>
    <xdr:sp macro="" textlink="">
      <xdr:nvSpPr>
        <xdr:cNvPr id="72" name="人口1人当たり決算額の推移該当値テキスト130"/>
        <xdr:cNvSpPr txBox="1"/>
      </xdr:nvSpPr>
      <xdr:spPr>
        <a:xfrm>
          <a:off x="5740400" y="226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82089</xdr:rowOff>
    </xdr:from>
    <xdr:to>
      <xdr:col>4</xdr:col>
      <xdr:colOff>520700</xdr:colOff>
      <xdr:row>14</xdr:row>
      <xdr:rowOff>12239</xdr:rowOff>
    </xdr:to>
    <xdr:sp macro="" textlink="">
      <xdr:nvSpPr>
        <xdr:cNvPr id="73" name="円/楕円 72"/>
        <xdr:cNvSpPr/>
      </xdr:nvSpPr>
      <xdr:spPr bwMode="auto">
        <a:xfrm>
          <a:off x="4953000" y="235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22416</xdr:rowOff>
    </xdr:from>
    <xdr:ext cx="736600" cy="259045"/>
    <xdr:sp macro="" textlink="">
      <xdr:nvSpPr>
        <xdr:cNvPr id="74" name="テキスト ボックス 73"/>
        <xdr:cNvSpPr txBox="1"/>
      </xdr:nvSpPr>
      <xdr:spPr>
        <a:xfrm>
          <a:off x="4622800" y="2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21347</xdr:rowOff>
    </xdr:from>
    <xdr:to>
      <xdr:col>3</xdr:col>
      <xdr:colOff>955675</xdr:colOff>
      <xdr:row>13</xdr:row>
      <xdr:rowOff>122947</xdr:rowOff>
    </xdr:to>
    <xdr:sp macro="" textlink="">
      <xdr:nvSpPr>
        <xdr:cNvPr id="75" name="円/楕円 74"/>
        <xdr:cNvSpPr/>
      </xdr:nvSpPr>
      <xdr:spPr bwMode="auto">
        <a:xfrm>
          <a:off x="4254500" y="22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133124</xdr:rowOff>
    </xdr:from>
    <xdr:ext cx="762000" cy="259045"/>
    <xdr:sp macro="" textlink="">
      <xdr:nvSpPr>
        <xdr:cNvPr id="76" name="テキスト ボックス 75"/>
        <xdr:cNvSpPr txBox="1"/>
      </xdr:nvSpPr>
      <xdr:spPr>
        <a:xfrm>
          <a:off x="3924300" y="20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148,638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51653</xdr:rowOff>
    </xdr:from>
    <xdr:to>
      <xdr:col>3</xdr:col>
      <xdr:colOff>257175</xdr:colOff>
      <xdr:row>13</xdr:row>
      <xdr:rowOff>153253</xdr:rowOff>
    </xdr:to>
    <xdr:sp macro="" textlink="">
      <xdr:nvSpPr>
        <xdr:cNvPr id="77" name="円/楕円 76"/>
        <xdr:cNvSpPr/>
      </xdr:nvSpPr>
      <xdr:spPr bwMode="auto">
        <a:xfrm>
          <a:off x="3556000" y="232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163430</xdr:rowOff>
    </xdr:from>
    <xdr:ext cx="762000" cy="259045"/>
    <xdr:sp macro="" textlink="">
      <xdr:nvSpPr>
        <xdr:cNvPr id="78" name="テキスト ボックス 77"/>
        <xdr:cNvSpPr txBox="1"/>
      </xdr:nvSpPr>
      <xdr:spPr>
        <a:xfrm>
          <a:off x="3225800" y="20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79477</xdr:rowOff>
    </xdr:from>
    <xdr:to>
      <xdr:col>2</xdr:col>
      <xdr:colOff>692150</xdr:colOff>
      <xdr:row>14</xdr:row>
      <xdr:rowOff>9627</xdr:rowOff>
    </xdr:to>
    <xdr:sp macro="" textlink="">
      <xdr:nvSpPr>
        <xdr:cNvPr id="79" name="円/楕円 78"/>
        <xdr:cNvSpPr/>
      </xdr:nvSpPr>
      <xdr:spPr bwMode="auto">
        <a:xfrm>
          <a:off x="2857500" y="235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19804</xdr:rowOff>
    </xdr:from>
    <xdr:ext cx="762000" cy="259045"/>
    <xdr:sp macro="" textlink="">
      <xdr:nvSpPr>
        <xdr:cNvPr id="80" name="テキスト ボックス 79"/>
        <xdr:cNvSpPr txBox="1"/>
      </xdr:nvSpPr>
      <xdr:spPr>
        <a:xfrm>
          <a:off x="2527300" y="212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8" name="テキスト ボックス 97"/>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2" name="テキスト ボックス 101"/>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243243</xdr:rowOff>
    </xdr:from>
    <xdr:to>
      <xdr:col>4</xdr:col>
      <xdr:colOff>1117600</xdr:colOff>
      <xdr:row>37</xdr:row>
      <xdr:rowOff>339484</xdr:rowOff>
    </xdr:to>
    <xdr:cxnSp macro="">
      <xdr:nvCxnSpPr>
        <xdr:cNvPr id="106" name="直線コネクタ 105"/>
        <xdr:cNvCxnSpPr/>
      </xdr:nvCxnSpPr>
      <xdr:spPr bwMode="auto">
        <a:xfrm flipV="1">
          <a:off x="5651500" y="6167793"/>
          <a:ext cx="0" cy="1296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311561</xdr:rowOff>
    </xdr:from>
    <xdr:ext cx="762000" cy="259045"/>
    <xdr:sp macro="" textlink="">
      <xdr:nvSpPr>
        <xdr:cNvPr id="107" name="人口1人当たり決算額の推移最小値テキスト445"/>
        <xdr:cNvSpPr txBox="1"/>
      </xdr:nvSpPr>
      <xdr:spPr>
        <a:xfrm>
          <a:off x="5740400" y="74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37</xdr:row>
      <xdr:rowOff>339484</xdr:rowOff>
    </xdr:from>
    <xdr:to>
      <xdr:col>5</xdr:col>
      <xdr:colOff>73025</xdr:colOff>
      <xdr:row>37</xdr:row>
      <xdr:rowOff>339484</xdr:rowOff>
    </xdr:to>
    <xdr:cxnSp macro="">
      <xdr:nvCxnSpPr>
        <xdr:cNvPr id="108" name="直線コネクタ 107"/>
        <xdr:cNvCxnSpPr/>
      </xdr:nvCxnSpPr>
      <xdr:spPr bwMode="auto">
        <a:xfrm>
          <a:off x="5562600" y="7464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158170</xdr:rowOff>
    </xdr:from>
    <xdr:ext cx="762000" cy="259045"/>
    <xdr:sp macro="" textlink="">
      <xdr:nvSpPr>
        <xdr:cNvPr id="109" name="人口1人当たり決算額の推移最大値テキスト445"/>
        <xdr:cNvSpPr txBox="1"/>
      </xdr:nvSpPr>
      <xdr:spPr>
        <a:xfrm>
          <a:off x="5740400" y="59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243243</xdr:rowOff>
    </xdr:from>
    <xdr:to>
      <xdr:col>5</xdr:col>
      <xdr:colOff>73025</xdr:colOff>
      <xdr:row>33</xdr:row>
      <xdr:rowOff>243243</xdr:rowOff>
    </xdr:to>
    <xdr:cxnSp macro="">
      <xdr:nvCxnSpPr>
        <xdr:cNvPr id="110" name="直線コネクタ 109"/>
        <xdr:cNvCxnSpPr/>
      </xdr:nvCxnSpPr>
      <xdr:spPr bwMode="auto">
        <a:xfrm>
          <a:off x="5562600" y="6167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273704</xdr:rowOff>
    </xdr:from>
    <xdr:to>
      <xdr:col>4</xdr:col>
      <xdr:colOff>1117600</xdr:colOff>
      <xdr:row>35</xdr:row>
      <xdr:rowOff>298279</xdr:rowOff>
    </xdr:to>
    <xdr:cxnSp macro="">
      <xdr:nvCxnSpPr>
        <xdr:cNvPr id="111" name="直線コネクタ 110"/>
        <xdr:cNvCxnSpPr/>
      </xdr:nvCxnSpPr>
      <xdr:spPr bwMode="auto">
        <a:xfrm>
          <a:off x="5003800" y="6884054"/>
          <a:ext cx="647700" cy="2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308653</xdr:rowOff>
    </xdr:from>
    <xdr:ext cx="762000" cy="259045"/>
    <xdr:sp macro="" textlink="">
      <xdr:nvSpPr>
        <xdr:cNvPr id="112" name="人口1人当たり決算額の推移平均値テキスト445"/>
        <xdr:cNvSpPr txBox="1"/>
      </xdr:nvSpPr>
      <xdr:spPr>
        <a:xfrm>
          <a:off x="5740400" y="691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336576</xdr:rowOff>
    </xdr:from>
    <xdr:to>
      <xdr:col>5</xdr:col>
      <xdr:colOff>34925</xdr:colOff>
      <xdr:row>36</xdr:row>
      <xdr:rowOff>95276</xdr:rowOff>
    </xdr:to>
    <xdr:sp macro="" textlink="">
      <xdr:nvSpPr>
        <xdr:cNvPr id="113" name="フローチャート : 判断 112"/>
        <xdr:cNvSpPr/>
      </xdr:nvSpPr>
      <xdr:spPr bwMode="auto">
        <a:xfrm>
          <a:off x="5600700" y="694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271361</xdr:rowOff>
    </xdr:from>
    <xdr:to>
      <xdr:col>4</xdr:col>
      <xdr:colOff>469900</xdr:colOff>
      <xdr:row>35</xdr:row>
      <xdr:rowOff>273704</xdr:rowOff>
    </xdr:to>
    <xdr:cxnSp macro="">
      <xdr:nvCxnSpPr>
        <xdr:cNvPr id="114" name="直線コネクタ 113"/>
        <xdr:cNvCxnSpPr/>
      </xdr:nvCxnSpPr>
      <xdr:spPr bwMode="auto">
        <a:xfrm>
          <a:off x="4305300" y="6881711"/>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247193</xdr:rowOff>
    </xdr:from>
    <xdr:to>
      <xdr:col>4</xdr:col>
      <xdr:colOff>520700</xdr:colOff>
      <xdr:row>36</xdr:row>
      <xdr:rowOff>5893</xdr:rowOff>
    </xdr:to>
    <xdr:sp macro="" textlink="">
      <xdr:nvSpPr>
        <xdr:cNvPr id="115" name="フローチャート : 判断 114"/>
        <xdr:cNvSpPr/>
      </xdr:nvSpPr>
      <xdr:spPr bwMode="auto">
        <a:xfrm>
          <a:off x="4953000" y="6857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333570</xdr:rowOff>
    </xdr:from>
    <xdr:ext cx="736600" cy="259045"/>
    <xdr:sp macro="" textlink="">
      <xdr:nvSpPr>
        <xdr:cNvPr id="116" name="テキスト ボックス 115"/>
        <xdr:cNvSpPr txBox="1"/>
      </xdr:nvSpPr>
      <xdr:spPr>
        <a:xfrm>
          <a:off x="4622800" y="694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241700</xdr:rowOff>
    </xdr:from>
    <xdr:to>
      <xdr:col>3</xdr:col>
      <xdr:colOff>904875</xdr:colOff>
      <xdr:row>35</xdr:row>
      <xdr:rowOff>271361</xdr:rowOff>
    </xdr:to>
    <xdr:cxnSp macro="">
      <xdr:nvCxnSpPr>
        <xdr:cNvPr id="117" name="直線コネクタ 116"/>
        <xdr:cNvCxnSpPr/>
      </xdr:nvCxnSpPr>
      <xdr:spPr bwMode="auto">
        <a:xfrm>
          <a:off x="3606800" y="6852050"/>
          <a:ext cx="698500" cy="29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184328</xdr:rowOff>
    </xdr:from>
    <xdr:to>
      <xdr:col>3</xdr:col>
      <xdr:colOff>955675</xdr:colOff>
      <xdr:row>35</xdr:row>
      <xdr:rowOff>285928</xdr:rowOff>
    </xdr:to>
    <xdr:sp macro="" textlink="">
      <xdr:nvSpPr>
        <xdr:cNvPr id="118" name="フローチャート : 判断 117"/>
        <xdr:cNvSpPr/>
      </xdr:nvSpPr>
      <xdr:spPr bwMode="auto">
        <a:xfrm>
          <a:off x="4254500" y="6794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296105</xdr:rowOff>
    </xdr:from>
    <xdr:ext cx="762000" cy="259045"/>
    <xdr:sp macro="" textlink="">
      <xdr:nvSpPr>
        <xdr:cNvPr id="119" name="テキスト ボックス 118"/>
        <xdr:cNvSpPr txBox="1"/>
      </xdr:nvSpPr>
      <xdr:spPr>
        <a:xfrm>
          <a:off x="3924300" y="65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241700</xdr:rowOff>
    </xdr:from>
    <xdr:to>
      <xdr:col>3</xdr:col>
      <xdr:colOff>206375</xdr:colOff>
      <xdr:row>36</xdr:row>
      <xdr:rowOff>83338</xdr:rowOff>
    </xdr:to>
    <xdr:cxnSp macro="">
      <xdr:nvCxnSpPr>
        <xdr:cNvPr id="120" name="直線コネクタ 119"/>
        <xdr:cNvCxnSpPr/>
      </xdr:nvCxnSpPr>
      <xdr:spPr bwMode="auto">
        <a:xfrm flipV="1">
          <a:off x="2908300" y="6852050"/>
          <a:ext cx="698500" cy="18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273596</xdr:rowOff>
    </xdr:from>
    <xdr:to>
      <xdr:col>3</xdr:col>
      <xdr:colOff>257175</xdr:colOff>
      <xdr:row>36</xdr:row>
      <xdr:rowOff>32296</xdr:rowOff>
    </xdr:to>
    <xdr:sp macro="" textlink="">
      <xdr:nvSpPr>
        <xdr:cNvPr id="121" name="フローチャート : 判断 120"/>
        <xdr:cNvSpPr/>
      </xdr:nvSpPr>
      <xdr:spPr bwMode="auto">
        <a:xfrm>
          <a:off x="3556000" y="6883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17073</xdr:rowOff>
    </xdr:from>
    <xdr:ext cx="762000" cy="259045"/>
    <xdr:sp macro="" textlink="">
      <xdr:nvSpPr>
        <xdr:cNvPr id="122" name="テキスト ボックス 121"/>
        <xdr:cNvSpPr txBox="1"/>
      </xdr:nvSpPr>
      <xdr:spPr>
        <a:xfrm>
          <a:off x="3225800" y="697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90774</xdr:rowOff>
    </xdr:from>
    <xdr:to>
      <xdr:col>2</xdr:col>
      <xdr:colOff>692150</xdr:colOff>
      <xdr:row>37</xdr:row>
      <xdr:rowOff>20924</xdr:rowOff>
    </xdr:to>
    <xdr:sp macro="" textlink="">
      <xdr:nvSpPr>
        <xdr:cNvPr id="123" name="フローチャート : 判断 122"/>
        <xdr:cNvSpPr/>
      </xdr:nvSpPr>
      <xdr:spPr bwMode="auto">
        <a:xfrm>
          <a:off x="2857500" y="70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5701</xdr:rowOff>
    </xdr:from>
    <xdr:ext cx="762000" cy="259045"/>
    <xdr:sp macro="" textlink="">
      <xdr:nvSpPr>
        <xdr:cNvPr id="124" name="テキスト ボックス 123"/>
        <xdr:cNvSpPr txBox="1"/>
      </xdr:nvSpPr>
      <xdr:spPr>
        <a:xfrm>
          <a:off x="2527300" y="71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247479</xdr:rowOff>
    </xdr:from>
    <xdr:to>
      <xdr:col>5</xdr:col>
      <xdr:colOff>34925</xdr:colOff>
      <xdr:row>36</xdr:row>
      <xdr:rowOff>6179</xdr:rowOff>
    </xdr:to>
    <xdr:sp macro="" textlink="">
      <xdr:nvSpPr>
        <xdr:cNvPr id="130" name="円/楕円 129"/>
        <xdr:cNvSpPr/>
      </xdr:nvSpPr>
      <xdr:spPr bwMode="auto">
        <a:xfrm>
          <a:off x="5600700" y="685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92556</xdr:rowOff>
    </xdr:from>
    <xdr:ext cx="762000" cy="259045"/>
    <xdr:sp macro="" textlink="">
      <xdr:nvSpPr>
        <xdr:cNvPr id="131" name="人口1人当たり決算額の推移該当値テキスト445"/>
        <xdr:cNvSpPr txBox="1"/>
      </xdr:nvSpPr>
      <xdr:spPr>
        <a:xfrm>
          <a:off x="5740400" y="670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222904</xdr:rowOff>
    </xdr:from>
    <xdr:to>
      <xdr:col>4</xdr:col>
      <xdr:colOff>520700</xdr:colOff>
      <xdr:row>35</xdr:row>
      <xdr:rowOff>324504</xdr:rowOff>
    </xdr:to>
    <xdr:sp macro="" textlink="">
      <xdr:nvSpPr>
        <xdr:cNvPr id="132" name="円/楕円 131"/>
        <xdr:cNvSpPr/>
      </xdr:nvSpPr>
      <xdr:spPr bwMode="auto">
        <a:xfrm>
          <a:off x="4953000" y="683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334681</xdr:rowOff>
    </xdr:from>
    <xdr:ext cx="736600" cy="259045"/>
    <xdr:sp macro="" textlink="">
      <xdr:nvSpPr>
        <xdr:cNvPr id="133" name="テキスト ボックス 132"/>
        <xdr:cNvSpPr txBox="1"/>
      </xdr:nvSpPr>
      <xdr:spPr>
        <a:xfrm>
          <a:off x="4622800" y="66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220561</xdr:rowOff>
    </xdr:from>
    <xdr:to>
      <xdr:col>3</xdr:col>
      <xdr:colOff>955675</xdr:colOff>
      <xdr:row>35</xdr:row>
      <xdr:rowOff>322161</xdr:rowOff>
    </xdr:to>
    <xdr:sp macro="" textlink="">
      <xdr:nvSpPr>
        <xdr:cNvPr id="134" name="円/楕円 133"/>
        <xdr:cNvSpPr/>
      </xdr:nvSpPr>
      <xdr:spPr bwMode="auto">
        <a:xfrm>
          <a:off x="4254500" y="683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306938</xdr:rowOff>
    </xdr:from>
    <xdr:ext cx="762000" cy="259045"/>
    <xdr:sp macro="" textlink="">
      <xdr:nvSpPr>
        <xdr:cNvPr id="135" name="テキスト ボックス 134"/>
        <xdr:cNvSpPr txBox="1"/>
      </xdr:nvSpPr>
      <xdr:spPr>
        <a:xfrm>
          <a:off x="3924300" y="69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190900</xdr:rowOff>
    </xdr:from>
    <xdr:to>
      <xdr:col>3</xdr:col>
      <xdr:colOff>257175</xdr:colOff>
      <xdr:row>35</xdr:row>
      <xdr:rowOff>292500</xdr:rowOff>
    </xdr:to>
    <xdr:sp macro="" textlink="">
      <xdr:nvSpPr>
        <xdr:cNvPr id="136" name="円/楕円 135"/>
        <xdr:cNvSpPr/>
      </xdr:nvSpPr>
      <xdr:spPr bwMode="auto">
        <a:xfrm>
          <a:off x="3556000" y="68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302677</xdr:rowOff>
    </xdr:from>
    <xdr:ext cx="762000" cy="259045"/>
    <xdr:sp macro="" textlink="">
      <xdr:nvSpPr>
        <xdr:cNvPr id="137" name="テキスト ボックス 136"/>
        <xdr:cNvSpPr txBox="1"/>
      </xdr:nvSpPr>
      <xdr:spPr>
        <a:xfrm>
          <a:off x="3225800" y="65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32538</xdr:rowOff>
    </xdr:from>
    <xdr:to>
      <xdr:col>2</xdr:col>
      <xdr:colOff>692150</xdr:colOff>
      <xdr:row>36</xdr:row>
      <xdr:rowOff>134138</xdr:rowOff>
    </xdr:to>
    <xdr:sp macro="" textlink="">
      <xdr:nvSpPr>
        <xdr:cNvPr id="138" name="円/楕円 137"/>
        <xdr:cNvSpPr/>
      </xdr:nvSpPr>
      <xdr:spPr bwMode="auto">
        <a:xfrm>
          <a:off x="2857500" y="69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144315</xdr:rowOff>
    </xdr:from>
    <xdr:ext cx="762000" cy="259045"/>
    <xdr:sp macro="" textlink="">
      <xdr:nvSpPr>
        <xdr:cNvPr id="139" name="テキスト ボックス 138"/>
        <xdr:cNvSpPr txBox="1"/>
      </xdr:nvSpPr>
      <xdr:spPr>
        <a:xfrm>
          <a:off x="2527300" y="675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u="none" baseline="0">
              <a:solidFill>
                <a:schemeClr val="dk1"/>
              </a:solidFill>
              <a:effectLst/>
              <a:latin typeface="+mn-lt"/>
              <a:ea typeface="+mn-ea"/>
              <a:cs typeface="+mn-cs"/>
            </a:rPr>
            <a:t>○財政調整基金残高</a:t>
          </a:r>
        </a:p>
        <a:p>
          <a:r>
            <a:rPr lang="ja-JP" altLang="ja-JP" sz="1050" u="none" baseline="0">
              <a:solidFill>
                <a:schemeClr val="dk1"/>
              </a:solidFill>
              <a:effectLst/>
              <a:latin typeface="+mn-lt"/>
              <a:ea typeface="+mn-ea"/>
              <a:cs typeface="+mn-cs"/>
            </a:rPr>
            <a:t>　標準財政規模比では平成２１年度から低下しているものの、残高については大きな変動はない。</a:t>
          </a:r>
        </a:p>
        <a:p>
          <a:r>
            <a:rPr lang="ja-JP" altLang="ja-JP" sz="1050" u="none" baseline="0">
              <a:solidFill>
                <a:schemeClr val="dk1"/>
              </a:solidFill>
              <a:effectLst/>
              <a:latin typeface="+mn-lt"/>
              <a:ea typeface="+mn-ea"/>
              <a:cs typeface="+mn-cs"/>
            </a:rPr>
            <a:t>○実質収支額</a:t>
          </a:r>
        </a:p>
        <a:p>
          <a:r>
            <a:rPr lang="ja-JP" altLang="ja-JP" sz="1050" u="none" baseline="0">
              <a:solidFill>
                <a:schemeClr val="dk1"/>
              </a:solidFill>
              <a:effectLst/>
              <a:latin typeface="+mn-lt"/>
              <a:ea typeface="+mn-ea"/>
              <a:cs typeface="+mn-cs"/>
            </a:rPr>
            <a:t>　歳出全般の見直し等により、平成２１年度以降、公共事業が大幅に減少したことにより実質収支が大幅に増加した平成２３年度を除いては、４～５％台を推移する等変動が少ない。</a:t>
          </a:r>
        </a:p>
        <a:p>
          <a:r>
            <a:rPr lang="ja-JP" altLang="ja-JP" sz="1050" u="none" baseline="0">
              <a:solidFill>
                <a:schemeClr val="dk1"/>
              </a:solidFill>
              <a:effectLst/>
              <a:latin typeface="+mn-lt"/>
              <a:ea typeface="+mn-ea"/>
              <a:cs typeface="+mn-cs"/>
            </a:rPr>
            <a:t>○実質単年度収支</a:t>
          </a:r>
        </a:p>
        <a:p>
          <a:r>
            <a:rPr lang="ja-JP" altLang="ja-JP" sz="1050" u="none" baseline="0">
              <a:solidFill>
                <a:schemeClr val="dk1"/>
              </a:solidFill>
              <a:effectLst/>
              <a:latin typeface="+mn-lt"/>
              <a:ea typeface="+mn-ea"/>
              <a:cs typeface="+mn-cs"/>
            </a:rPr>
            <a:t>　実質収支が大幅に増加した平成２３年度と比較して減少する結果となった。</a:t>
          </a:r>
        </a:p>
        <a:p>
          <a:r>
            <a:rPr lang="ja-JP" altLang="ja-JP" sz="1050" u="none" baseline="0">
              <a:solidFill>
                <a:schemeClr val="dk1"/>
              </a:solidFill>
              <a:effectLst/>
              <a:latin typeface="+mn-lt"/>
              <a:ea typeface="+mn-ea"/>
              <a:cs typeface="+mn-cs"/>
            </a:rPr>
            <a:t>○今後の対応</a:t>
          </a:r>
        </a:p>
        <a:p>
          <a:r>
            <a:rPr lang="ja-JP" altLang="ja-JP" sz="1050" u="none" baseline="0">
              <a:solidFill>
                <a:schemeClr val="dk1"/>
              </a:solidFill>
              <a:effectLst/>
              <a:latin typeface="+mn-lt"/>
              <a:ea typeface="+mn-ea"/>
              <a:cs typeface="+mn-cs"/>
            </a:rPr>
            <a:t>　「未来づくり財政誘導目標」を達成できるよう財政運営を行っていく。</a:t>
          </a:r>
          <a:endParaRPr kumimoji="1" lang="ja-JP" altLang="en-US" sz="1200" u="none"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一般会計及び全ての特別会計で赤字が生じていない。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各会計で適正な財政運営、企業運営を行っていく。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臨時財政対策債の償還により、増加傾向にある。</a:t>
          </a:r>
          <a:endParaRPr lang="ja-JP" altLang="ja-JP" sz="1400">
            <a:effectLst/>
          </a:endParaRPr>
        </a:p>
        <a:p>
          <a:r>
            <a:rPr kumimoji="1" lang="ja-JP" altLang="ja-JP" sz="1100">
              <a:solidFill>
                <a:schemeClr val="dk1"/>
              </a:solidFill>
              <a:effectLst/>
              <a:latin typeface="+mn-lt"/>
              <a:ea typeface="+mn-ea"/>
              <a:cs typeface="+mn-cs"/>
            </a:rPr>
            <a:t>○債務負担行為に基づく負担額</a:t>
          </a:r>
          <a:endParaRPr lang="ja-JP" altLang="ja-JP" sz="1400">
            <a:effectLst/>
          </a:endParaRPr>
        </a:p>
        <a:p>
          <a:r>
            <a:rPr kumimoji="1" lang="ja-JP" altLang="ja-JP" sz="1100">
              <a:solidFill>
                <a:schemeClr val="dk1"/>
              </a:solidFill>
              <a:effectLst/>
              <a:latin typeface="+mn-lt"/>
              <a:ea typeface="+mn-ea"/>
              <a:cs typeface="+mn-cs"/>
            </a:rPr>
            <a:t>　償還が進んでおり、減少している。</a:t>
          </a:r>
          <a:endParaRPr lang="ja-JP" altLang="ja-JP" sz="1400">
            <a:effectLst/>
          </a:endParaRPr>
        </a:p>
        <a:p>
          <a:r>
            <a:rPr kumimoji="1" lang="ja-JP" altLang="ja-JP" sz="1100">
              <a:solidFill>
                <a:schemeClr val="dk1"/>
              </a:solidFill>
              <a:effectLst/>
              <a:latin typeface="+mn-lt"/>
              <a:ea typeface="+mn-ea"/>
              <a:cs typeface="+mn-cs"/>
            </a:rPr>
            <a:t>○実質公債費率の分子</a:t>
          </a:r>
          <a:endParaRPr lang="ja-JP" altLang="ja-JP" sz="1400">
            <a:effectLst/>
          </a:endParaRPr>
        </a:p>
        <a:p>
          <a:r>
            <a:rPr kumimoji="1" lang="ja-JP" altLang="ja-JP" sz="1100">
              <a:solidFill>
                <a:schemeClr val="dk1"/>
              </a:solidFill>
              <a:effectLst/>
              <a:latin typeface="+mn-lt"/>
              <a:ea typeface="+mn-ea"/>
              <a:cs typeface="+mn-cs"/>
            </a:rPr>
            <a:t>　元利償還金を除くその他因子は減少傾向にあるが、元利償還金は増加傾向にあり、対前年はほぼ横ばいとなっている。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早期健全化基準未満ではあるが、今後も行財政改革を引き続き行い、比率の更なる改善を図る。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r>
            <a:rPr kumimoji="1" lang="ja-JP" altLang="ja-JP" sz="1100">
              <a:solidFill>
                <a:schemeClr val="dk1"/>
              </a:solidFill>
              <a:effectLst/>
              <a:latin typeface="+mn-lt"/>
              <a:ea typeface="+mn-ea"/>
              <a:cs typeface="+mn-cs"/>
            </a:rPr>
            <a:t>　臨時財政対策債以外の地方債残高は減少しているが、臨時財政対策債残高は増加し続けており、全体的な地方債残高は増加傾向にある。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a:t>
          </a:r>
          <a:endParaRPr lang="ja-JP" altLang="ja-JP" sz="1400">
            <a:effectLst/>
          </a:endParaRPr>
        </a:p>
        <a:p>
          <a:r>
            <a:rPr kumimoji="1" lang="ja-JP" altLang="ja-JP" sz="1100">
              <a:solidFill>
                <a:schemeClr val="dk1"/>
              </a:solidFill>
              <a:effectLst/>
              <a:latin typeface="+mn-lt"/>
              <a:ea typeface="+mn-ea"/>
              <a:cs typeface="+mn-cs"/>
            </a:rPr>
            <a:t>　債務の履行が進み、減少している。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近年は減少しているが、退職者のピークに向かって、高い水準にある。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臨時財政対策債の影響により、地方債の現在高は増加している一方で、基準財政需要額算入見込み額も増加しているため、将来負担比率の分子全体は減少している。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早期健全化基準未満ではあるが、今後も行財政改革を引き続き行い、更なる改善を図る。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359851489</v>
      </c>
      <c r="BO4" s="381"/>
      <c r="BP4" s="381"/>
      <c r="BQ4" s="381"/>
      <c r="BR4" s="381"/>
      <c r="BS4" s="381"/>
      <c r="BT4" s="381"/>
      <c r="BU4" s="382"/>
      <c r="BV4" s="380">
        <v>349786917</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4</v>
      </c>
      <c r="CU4" s="551"/>
      <c r="CV4" s="551"/>
      <c r="CW4" s="551"/>
      <c r="CX4" s="551"/>
      <c r="CY4" s="551"/>
      <c r="CZ4" s="551"/>
      <c r="DA4" s="552"/>
      <c r="DB4" s="550">
        <v>5.5</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341992427</v>
      </c>
      <c r="BO5" s="387"/>
      <c r="BP5" s="387"/>
      <c r="BQ5" s="387"/>
      <c r="BR5" s="387"/>
      <c r="BS5" s="387"/>
      <c r="BT5" s="387"/>
      <c r="BU5" s="388"/>
      <c r="BV5" s="386">
        <v>330096834</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88.6</v>
      </c>
      <c r="CU5" s="366"/>
      <c r="CV5" s="366"/>
      <c r="CW5" s="366"/>
      <c r="CX5" s="366"/>
      <c r="CY5" s="366"/>
      <c r="CZ5" s="366"/>
      <c r="DA5" s="367"/>
      <c r="DB5" s="365">
        <v>89.4</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11780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17859062</v>
      </c>
      <c r="BO6" s="387"/>
      <c r="BP6" s="387"/>
      <c r="BQ6" s="387"/>
      <c r="BR6" s="387"/>
      <c r="BS6" s="387"/>
      <c r="BT6" s="387"/>
      <c r="BU6" s="388"/>
      <c r="BV6" s="386">
        <v>19690083</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101.2</v>
      </c>
      <c r="CU6" s="540"/>
      <c r="CV6" s="540"/>
      <c r="CW6" s="540"/>
      <c r="CX6" s="540"/>
      <c r="CY6" s="540"/>
      <c r="CZ6" s="540"/>
      <c r="DA6" s="541"/>
      <c r="DB6" s="539">
        <v>102.7</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1</v>
      </c>
      <c r="AJ7" s="412"/>
      <c r="AK7" s="412"/>
      <c r="AL7" s="412"/>
      <c r="AM7" s="412"/>
      <c r="AN7" s="412"/>
      <c r="AO7" s="412"/>
      <c r="AP7" s="413"/>
      <c r="AQ7" s="411">
        <v>8790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9175239</v>
      </c>
      <c r="BO7" s="387"/>
      <c r="BP7" s="387"/>
      <c r="BQ7" s="387"/>
      <c r="BR7" s="387"/>
      <c r="BS7" s="387"/>
      <c r="BT7" s="387"/>
      <c r="BU7" s="388"/>
      <c r="BV7" s="386">
        <v>7782210</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216200921</v>
      </c>
      <c r="CU7" s="387"/>
      <c r="CV7" s="387"/>
      <c r="CW7" s="387"/>
      <c r="CX7" s="387"/>
      <c r="CY7" s="387"/>
      <c r="CZ7" s="387"/>
      <c r="DA7" s="388"/>
      <c r="DB7" s="386">
        <v>215678853</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6710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8683823</v>
      </c>
      <c r="BO8" s="387"/>
      <c r="BP8" s="387"/>
      <c r="BQ8" s="387"/>
      <c r="BR8" s="387"/>
      <c r="BS8" s="387"/>
      <c r="BT8" s="387"/>
      <c r="BU8" s="388"/>
      <c r="BV8" s="386">
        <v>11907873</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0.24074000000000001</v>
      </c>
      <c r="CU8" s="537"/>
      <c r="CV8" s="537"/>
      <c r="CW8" s="537"/>
      <c r="CX8" s="537"/>
      <c r="CY8" s="537"/>
      <c r="CZ8" s="537"/>
      <c r="DA8" s="538"/>
      <c r="DB8" s="536">
        <v>0.24399999999999999</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588667</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8649</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-3224050</v>
      </c>
      <c r="BO9" s="387"/>
      <c r="BP9" s="387"/>
      <c r="BQ9" s="387"/>
      <c r="BR9" s="387"/>
      <c r="BS9" s="387"/>
      <c r="BT9" s="387"/>
      <c r="BU9" s="388"/>
      <c r="BV9" s="386">
        <v>-2997936</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23.2</v>
      </c>
      <c r="CU9" s="366"/>
      <c r="CV9" s="366"/>
      <c r="CW9" s="366"/>
      <c r="CX9" s="366"/>
      <c r="CY9" s="366"/>
      <c r="CZ9" s="366"/>
      <c r="DA9" s="367"/>
      <c r="DB9" s="365">
        <v>23.3</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607012</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7623</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7362</v>
      </c>
      <c r="BO10" s="387"/>
      <c r="BP10" s="387"/>
      <c r="BQ10" s="387"/>
      <c r="BR10" s="387"/>
      <c r="BS10" s="387"/>
      <c r="BT10" s="387"/>
      <c r="BU10" s="388"/>
      <c r="BV10" s="386">
        <v>8350</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33</v>
      </c>
      <c r="AJ11" s="412"/>
      <c r="AK11" s="412"/>
      <c r="AL11" s="412"/>
      <c r="AM11" s="412"/>
      <c r="AN11" s="412"/>
      <c r="AO11" s="412"/>
      <c r="AP11" s="413"/>
      <c r="AQ11" s="411">
        <v>7192</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v>1215000</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587067</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583274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-3216688</v>
      </c>
      <c r="BO13" s="387"/>
      <c r="BP13" s="387"/>
      <c r="BQ13" s="387"/>
      <c r="BR13" s="387"/>
      <c r="BS13" s="387"/>
      <c r="BT13" s="387"/>
      <c r="BU13" s="388"/>
      <c r="BV13" s="386">
        <v>-1774586</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12.7</v>
      </c>
      <c r="CU13" s="366"/>
      <c r="CV13" s="366"/>
      <c r="CW13" s="366"/>
      <c r="CX13" s="366"/>
      <c r="CY13" s="366"/>
      <c r="CZ13" s="366"/>
      <c r="DA13" s="367"/>
      <c r="DB13" s="365">
        <v>12.7</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588508</v>
      </c>
      <c r="S14" s="431"/>
      <c r="T14" s="431"/>
      <c r="U14" s="431"/>
      <c r="V14" s="432"/>
      <c r="W14" s="459"/>
      <c r="X14" s="460"/>
      <c r="Y14" s="461"/>
      <c r="Z14" s="408" t="s">
        <v>117</v>
      </c>
      <c r="AA14" s="409"/>
      <c r="AB14" s="409"/>
      <c r="AC14" s="409"/>
      <c r="AD14" s="409"/>
      <c r="AE14" s="409"/>
      <c r="AF14" s="409"/>
      <c r="AG14" s="409"/>
      <c r="AH14" s="410"/>
      <c r="AI14" s="411">
        <v>3820</v>
      </c>
      <c r="AJ14" s="412"/>
      <c r="AK14" s="412"/>
      <c r="AL14" s="412"/>
      <c r="AM14" s="413"/>
      <c r="AN14" s="411">
        <v>11853460</v>
      </c>
      <c r="AO14" s="412"/>
      <c r="AP14" s="412"/>
      <c r="AQ14" s="412"/>
      <c r="AR14" s="412"/>
      <c r="AS14" s="413"/>
      <c r="AT14" s="411">
        <v>3103</v>
      </c>
      <c r="AU14" s="412"/>
      <c r="AV14" s="412"/>
      <c r="AW14" s="412"/>
      <c r="AX14" s="412"/>
      <c r="AY14" s="414"/>
      <c r="AZ14" s="377" t="s">
        <v>118</v>
      </c>
      <c r="BA14" s="378"/>
      <c r="BB14" s="378"/>
      <c r="BC14" s="378"/>
      <c r="BD14" s="378"/>
      <c r="BE14" s="378"/>
      <c r="BF14" s="378"/>
      <c r="BG14" s="378"/>
      <c r="BH14" s="378"/>
      <c r="BI14" s="378"/>
      <c r="BJ14" s="378"/>
      <c r="BK14" s="378"/>
      <c r="BL14" s="378"/>
      <c r="BM14" s="379"/>
      <c r="BN14" s="380">
        <v>42692966</v>
      </c>
      <c r="BO14" s="381"/>
      <c r="BP14" s="381"/>
      <c r="BQ14" s="381"/>
      <c r="BR14" s="381"/>
      <c r="BS14" s="381"/>
      <c r="BT14" s="381"/>
      <c r="BU14" s="382"/>
      <c r="BV14" s="380">
        <v>42044635</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108.9</v>
      </c>
      <c r="CU14" s="392"/>
      <c r="CV14" s="392"/>
      <c r="CW14" s="392"/>
      <c r="CX14" s="392"/>
      <c r="CY14" s="392"/>
      <c r="CZ14" s="392"/>
      <c r="DA14" s="393"/>
      <c r="DB14" s="391">
        <v>115.1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584602</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177962494</v>
      </c>
      <c r="BO15" s="387"/>
      <c r="BP15" s="387"/>
      <c r="BQ15" s="387"/>
      <c r="BR15" s="387"/>
      <c r="BS15" s="387"/>
      <c r="BT15" s="387"/>
      <c r="BU15" s="388"/>
      <c r="BV15" s="386">
        <v>176463695</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166</v>
      </c>
      <c r="AJ16" s="412"/>
      <c r="AK16" s="412"/>
      <c r="AL16" s="412"/>
      <c r="AM16" s="413"/>
      <c r="AN16" s="411">
        <v>492356</v>
      </c>
      <c r="AO16" s="412"/>
      <c r="AP16" s="412"/>
      <c r="AQ16" s="412"/>
      <c r="AR16" s="412"/>
      <c r="AS16" s="413"/>
      <c r="AT16" s="411">
        <v>2966</v>
      </c>
      <c r="AU16" s="412"/>
      <c r="AV16" s="412"/>
      <c r="AW16" s="412"/>
      <c r="AX16" s="412"/>
      <c r="AY16" s="414"/>
      <c r="AZ16" s="383" t="s">
        <v>126</v>
      </c>
      <c r="BA16" s="384"/>
      <c r="BB16" s="384"/>
      <c r="BC16" s="384"/>
      <c r="BD16" s="384"/>
      <c r="BE16" s="384"/>
      <c r="BF16" s="384"/>
      <c r="BG16" s="384"/>
      <c r="BH16" s="384"/>
      <c r="BI16" s="384"/>
      <c r="BJ16" s="384"/>
      <c r="BK16" s="384"/>
      <c r="BL16" s="384"/>
      <c r="BM16" s="385"/>
      <c r="BN16" s="386">
        <v>53887152</v>
      </c>
      <c r="BO16" s="387"/>
      <c r="BP16" s="387"/>
      <c r="BQ16" s="387"/>
      <c r="BR16" s="387"/>
      <c r="BS16" s="387"/>
      <c r="BT16" s="387"/>
      <c r="BU16" s="388"/>
      <c r="BV16" s="386">
        <v>53070426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1216</v>
      </c>
      <c r="AJ17" s="412"/>
      <c r="AK17" s="412"/>
      <c r="AL17" s="412"/>
      <c r="AM17" s="413"/>
      <c r="AN17" s="411">
        <v>3691776</v>
      </c>
      <c r="AO17" s="412"/>
      <c r="AP17" s="412"/>
      <c r="AQ17" s="412"/>
      <c r="AR17" s="412"/>
      <c r="AS17" s="413"/>
      <c r="AT17" s="411">
        <v>3036</v>
      </c>
      <c r="AU17" s="412"/>
      <c r="AV17" s="412"/>
      <c r="AW17" s="412"/>
      <c r="AX17" s="412"/>
      <c r="AY17" s="414"/>
      <c r="AZ17" s="383" t="s">
        <v>130</v>
      </c>
      <c r="BA17" s="384"/>
      <c r="BB17" s="384"/>
      <c r="BC17" s="384"/>
      <c r="BD17" s="384"/>
      <c r="BE17" s="384"/>
      <c r="BF17" s="384"/>
      <c r="BG17" s="384"/>
      <c r="BH17" s="384"/>
      <c r="BI17" s="384"/>
      <c r="BJ17" s="384"/>
      <c r="BK17" s="384"/>
      <c r="BL17" s="384"/>
      <c r="BM17" s="385"/>
      <c r="BN17" s="386">
        <v>194143335</v>
      </c>
      <c r="BO17" s="387"/>
      <c r="BP17" s="387"/>
      <c r="BQ17" s="387"/>
      <c r="BR17" s="387"/>
      <c r="BS17" s="387"/>
      <c r="BT17" s="387"/>
      <c r="BU17" s="388"/>
      <c r="BV17" s="386">
        <v>193721090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3507</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5348</v>
      </c>
      <c r="AJ18" s="412"/>
      <c r="AK18" s="412"/>
      <c r="AL18" s="412"/>
      <c r="AM18" s="413"/>
      <c r="AN18" s="411">
        <v>19908003</v>
      </c>
      <c r="AO18" s="412"/>
      <c r="AP18" s="412"/>
      <c r="AQ18" s="412"/>
      <c r="AR18" s="412"/>
      <c r="AS18" s="413"/>
      <c r="AT18" s="411">
        <v>3723</v>
      </c>
      <c r="AU18" s="412"/>
      <c r="AV18" s="412"/>
      <c r="AW18" s="412"/>
      <c r="AX18" s="412"/>
      <c r="AY18" s="414"/>
      <c r="AZ18" s="394" t="s">
        <v>133</v>
      </c>
      <c r="BA18" s="395"/>
      <c r="BB18" s="395"/>
      <c r="BC18" s="395"/>
      <c r="BD18" s="395"/>
      <c r="BE18" s="395"/>
      <c r="BF18" s="395"/>
      <c r="BG18" s="395"/>
      <c r="BH18" s="395"/>
      <c r="BI18" s="395"/>
      <c r="BJ18" s="395"/>
      <c r="BK18" s="395"/>
      <c r="BL18" s="395"/>
      <c r="BM18" s="396"/>
      <c r="BN18" s="360">
        <v>252083643</v>
      </c>
      <c r="BO18" s="361"/>
      <c r="BP18" s="361"/>
      <c r="BQ18" s="361"/>
      <c r="BR18" s="361"/>
      <c r="BS18" s="361"/>
      <c r="BT18" s="361"/>
      <c r="BU18" s="362"/>
      <c r="BV18" s="360">
        <v>249314946</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167</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665716186</v>
      </c>
      <c r="BO19" s="381"/>
      <c r="BP19" s="381"/>
      <c r="BQ19" s="381"/>
      <c r="BR19" s="381"/>
      <c r="BS19" s="381"/>
      <c r="BT19" s="381"/>
      <c r="BU19" s="382"/>
      <c r="BV19" s="380">
        <v>665572516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211964</v>
      </c>
      <c r="M20" s="407"/>
      <c r="N20" s="407"/>
      <c r="O20" s="407"/>
      <c r="P20" s="407"/>
      <c r="Q20" s="407"/>
      <c r="R20" s="407"/>
      <c r="S20" s="407"/>
      <c r="T20" s="407"/>
      <c r="U20" s="407"/>
      <c r="V20" s="407"/>
      <c r="W20" s="459"/>
      <c r="X20" s="460"/>
      <c r="Y20" s="461"/>
      <c r="Z20" s="408" t="s">
        <v>138</v>
      </c>
      <c r="AA20" s="409"/>
      <c r="AB20" s="409"/>
      <c r="AC20" s="409"/>
      <c r="AD20" s="409"/>
      <c r="AE20" s="409"/>
      <c r="AF20" s="409"/>
      <c r="AG20" s="409"/>
      <c r="AH20" s="410"/>
      <c r="AI20" s="411">
        <v>10384</v>
      </c>
      <c r="AJ20" s="412"/>
      <c r="AK20" s="412"/>
      <c r="AL20" s="412"/>
      <c r="AM20" s="413"/>
      <c r="AN20" s="411">
        <v>35453239</v>
      </c>
      <c r="AO20" s="412"/>
      <c r="AP20" s="412"/>
      <c r="AQ20" s="412"/>
      <c r="AR20" s="412"/>
      <c r="AS20" s="413"/>
      <c r="AT20" s="411">
        <v>3414</v>
      </c>
      <c r="AU20" s="412"/>
      <c r="AV20" s="412"/>
      <c r="AW20" s="412"/>
      <c r="AX20" s="412"/>
      <c r="AY20" s="414"/>
      <c r="AZ20" s="394" t="s">
        <v>139</v>
      </c>
      <c r="BA20" s="395"/>
      <c r="BB20" s="395"/>
      <c r="BC20" s="395"/>
      <c r="BD20" s="395"/>
      <c r="BE20" s="395"/>
      <c r="BF20" s="395"/>
      <c r="BG20" s="395"/>
      <c r="BH20" s="395"/>
      <c r="BI20" s="395"/>
      <c r="BJ20" s="395"/>
      <c r="BK20" s="395"/>
      <c r="BL20" s="395"/>
      <c r="BM20" s="396"/>
      <c r="BN20" s="360">
        <v>306825979</v>
      </c>
      <c r="BO20" s="361"/>
      <c r="BP20" s="361"/>
      <c r="BQ20" s="361"/>
      <c r="BR20" s="361"/>
      <c r="BS20" s="361"/>
      <c r="BT20" s="361"/>
      <c r="BU20" s="362"/>
      <c r="BV20" s="360">
        <v>307631933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140</v>
      </c>
      <c r="AA21" s="398"/>
      <c r="AB21" s="398"/>
      <c r="AC21" s="398"/>
      <c r="AD21" s="398"/>
      <c r="AE21" s="398"/>
      <c r="AF21" s="398"/>
      <c r="AG21" s="398"/>
      <c r="AH21" s="399"/>
      <c r="AI21" s="400">
        <v>91.8</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45289524</v>
      </c>
      <c r="BO21" s="381"/>
      <c r="BP21" s="381"/>
      <c r="BQ21" s="381"/>
      <c r="BR21" s="381"/>
      <c r="BS21" s="381"/>
      <c r="BT21" s="381"/>
      <c r="BU21" s="382"/>
      <c r="BV21" s="380">
        <v>38622216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1676487</v>
      </c>
      <c r="BO22" s="387"/>
      <c r="BP22" s="387"/>
      <c r="BQ22" s="387"/>
      <c r="BR22" s="387"/>
      <c r="BS22" s="387"/>
      <c r="BT22" s="387"/>
      <c r="BU22" s="388"/>
      <c r="BV22" s="386">
        <v>1918268</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16194720</v>
      </c>
      <c r="BO23" s="387"/>
      <c r="BP23" s="387"/>
      <c r="BQ23" s="387"/>
      <c r="BR23" s="387"/>
      <c r="BS23" s="387"/>
      <c r="BT23" s="387"/>
      <c r="BU23" s="388"/>
      <c r="BV23" s="386">
        <v>16194720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2600000</v>
      </c>
      <c r="BO24" s="361"/>
      <c r="BP24" s="361"/>
      <c r="BQ24" s="361"/>
      <c r="BR24" s="361"/>
      <c r="BS24" s="361"/>
      <c r="BT24" s="361"/>
      <c r="BU24" s="362"/>
      <c r="BV24" s="360">
        <v>2600000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3994248</v>
      </c>
      <c r="BO25" s="381"/>
      <c r="BP25" s="381"/>
      <c r="BQ25" s="381"/>
      <c r="BR25" s="381"/>
      <c r="BS25" s="381"/>
      <c r="BT25" s="381"/>
      <c r="BU25" s="382"/>
      <c r="BV25" s="380">
        <v>3986886</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26593934</v>
      </c>
      <c r="BO26" s="387"/>
      <c r="BP26" s="387"/>
      <c r="BQ26" s="387"/>
      <c r="BR26" s="387"/>
      <c r="BS26" s="387"/>
      <c r="BT26" s="387"/>
      <c r="BU26" s="388"/>
      <c r="BV26" s="386">
        <v>26481904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57316358</v>
      </c>
      <c r="BO27" s="361"/>
      <c r="BP27" s="361"/>
      <c r="BQ27" s="361"/>
      <c r="BR27" s="361"/>
      <c r="BS27" s="361"/>
      <c r="BT27" s="361"/>
      <c r="BU27" s="362"/>
      <c r="BV27" s="360">
        <v>58453663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鳥取県営電気事業会計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鳥取県天神川流域下水道事業特別会計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境港管理組合（一般会計）</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公益財団法人鳥取県国際交流財団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鳥取県用品調達等集中管理事業特別会計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鳥取県営工業用水道事業会計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鳥取県県営境港水産施設事業特別会計</v>
      </c>
      <c r="BH32" s="352"/>
      <c r="BI32" s="352"/>
      <c r="BJ32" s="352"/>
      <c r="BK32" s="352"/>
      <c r="BL32" s="352"/>
      <c r="BM32" s="352"/>
      <c r="BN32" s="352"/>
      <c r="BO32" s="352"/>
      <c r="BP32" s="352"/>
      <c r="BQ32" s="352"/>
      <c r="BR32" s="352"/>
      <c r="BS32" s="352"/>
      <c r="BT32" s="352"/>
      <c r="BU32" s="352"/>
      <c r="BV32" s="154"/>
      <c r="BW32" s="353">
        <f t="shared" ref="BW32:BW40" si="3">IF(BY32="","",BW31+1)</f>
        <v>19</v>
      </c>
      <c r="BX32" s="353"/>
      <c r="BY32" s="352" t="str">
        <f>IF('各会計、関係団体の財政状況及び健全化判断比率'!B69="","",'各会計、関係団体の財政状況及び健全化判断比率'!B69)</f>
        <v>境港管理組合（港湾整備事業特別会計）</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智頭急行株式会社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鳥取県収入証紙特別会計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鳥取県営病院事業会計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鳥取県港湾整備事業特別会計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公益財団法人鳥取県文化振興財団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鳥取県公債管理特別会計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鳥取県営埋立事業会計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公益財団法人中海水鳥国際交流基金財団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鳥取県給与集中管理特別会計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公益財団法人因幡街道ふるさと振興財団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鳥取県母子寡婦福祉資金貸付事業特別会計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一般財団法人鳥取県観光事業団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鳥取県中小企業近代化資金助成事業特別会計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公益財団法人とっとりコンベンションビューロー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鳥取県沿岸漁業改善資金助成事業特別会計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公益財団法人鳥取県臓器・アイバンク</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鳥取県県営林事業特別会計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公益財団法人鳥取県環境管理事業センター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鳥取県林業・木材産業改善資金助成事業特別会計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公益財団法人鳥取県食鳥肉衛生協会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166</v>
      </c>
      <c r="DD1" s="647"/>
      <c r="DE1" s="647"/>
      <c r="DF1" s="647"/>
      <c r="DG1" s="647"/>
      <c r="DH1" s="647"/>
      <c r="DI1" s="648"/>
      <c r="DK1" s="646" t="s">
        <v>167</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171</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172</v>
      </c>
      <c r="S4" s="617"/>
      <c r="T4" s="617"/>
      <c r="U4" s="617"/>
      <c r="V4" s="617"/>
      <c r="W4" s="617"/>
      <c r="X4" s="617"/>
      <c r="Y4" s="618"/>
      <c r="Z4" s="616" t="s">
        <v>173</v>
      </c>
      <c r="AA4" s="617"/>
      <c r="AB4" s="617"/>
      <c r="AC4" s="618"/>
      <c r="AD4" s="616" t="s">
        <v>174</v>
      </c>
      <c r="AE4" s="617"/>
      <c r="AF4" s="617"/>
      <c r="AG4" s="617"/>
      <c r="AH4" s="617"/>
      <c r="AI4" s="617"/>
      <c r="AJ4" s="617"/>
      <c r="AK4" s="618"/>
      <c r="AL4" s="616" t="s">
        <v>173</v>
      </c>
      <c r="AM4" s="617"/>
      <c r="AN4" s="617"/>
      <c r="AO4" s="618"/>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6" t="s">
        <v>178</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179</v>
      </c>
      <c r="C5" s="609"/>
      <c r="D5" s="609"/>
      <c r="E5" s="609"/>
      <c r="F5" s="609"/>
      <c r="G5" s="609"/>
      <c r="H5" s="609"/>
      <c r="I5" s="609"/>
      <c r="J5" s="609"/>
      <c r="K5" s="609"/>
      <c r="L5" s="609"/>
      <c r="M5" s="609"/>
      <c r="N5" s="609"/>
      <c r="O5" s="609"/>
      <c r="P5" s="609"/>
      <c r="Q5" s="610"/>
      <c r="R5" s="637">
        <v>52316154</v>
      </c>
      <c r="S5" s="620"/>
      <c r="T5" s="620"/>
      <c r="U5" s="620"/>
      <c r="V5" s="620"/>
      <c r="W5" s="620"/>
      <c r="X5" s="620"/>
      <c r="Y5" s="621"/>
      <c r="Z5" s="643">
        <v>14.5</v>
      </c>
      <c r="AA5" s="643"/>
      <c r="AB5" s="643"/>
      <c r="AC5" s="643"/>
      <c r="AD5" s="644">
        <v>45015936</v>
      </c>
      <c r="AE5" s="644"/>
      <c r="AF5" s="644"/>
      <c r="AG5" s="644"/>
      <c r="AH5" s="644"/>
      <c r="AI5" s="644"/>
      <c r="AJ5" s="644"/>
      <c r="AK5" s="644"/>
      <c r="AL5" s="645">
        <v>23.5</v>
      </c>
      <c r="AM5" s="630"/>
      <c r="AN5" s="630"/>
      <c r="AO5" s="631"/>
      <c r="AP5" s="608" t="s">
        <v>180</v>
      </c>
      <c r="AQ5" s="609"/>
      <c r="AR5" s="609"/>
      <c r="AS5" s="609"/>
      <c r="AT5" s="609"/>
      <c r="AU5" s="609"/>
      <c r="AV5" s="609"/>
      <c r="AW5" s="609"/>
      <c r="AX5" s="609"/>
      <c r="AY5" s="609"/>
      <c r="AZ5" s="609"/>
      <c r="BA5" s="609"/>
      <c r="BB5" s="609"/>
      <c r="BC5" s="610"/>
      <c r="BD5" s="583">
        <v>52295209</v>
      </c>
      <c r="BE5" s="584"/>
      <c r="BF5" s="584"/>
      <c r="BG5" s="584"/>
      <c r="BH5" s="584"/>
      <c r="BI5" s="584"/>
      <c r="BJ5" s="584"/>
      <c r="BK5" s="585"/>
      <c r="BL5" s="634">
        <v>100</v>
      </c>
      <c r="BM5" s="634"/>
      <c r="BN5" s="634"/>
      <c r="BO5" s="634"/>
      <c r="BP5" s="635">
        <v>351708</v>
      </c>
      <c r="BQ5" s="635"/>
      <c r="BR5" s="635"/>
      <c r="BS5" s="635"/>
      <c r="BT5" s="635"/>
      <c r="BU5" s="635"/>
      <c r="BV5" s="635"/>
      <c r="BW5" s="636"/>
      <c r="BY5" s="616" t="s">
        <v>175</v>
      </c>
      <c r="BZ5" s="617"/>
      <c r="CA5" s="617"/>
      <c r="CB5" s="617"/>
      <c r="CC5" s="617"/>
      <c r="CD5" s="617"/>
      <c r="CE5" s="617"/>
      <c r="CF5" s="617"/>
      <c r="CG5" s="617"/>
      <c r="CH5" s="617"/>
      <c r="CI5" s="617"/>
      <c r="CJ5" s="617"/>
      <c r="CK5" s="617"/>
      <c r="CL5" s="618"/>
      <c r="CM5" s="616" t="s">
        <v>181</v>
      </c>
      <c r="CN5" s="617"/>
      <c r="CO5" s="617"/>
      <c r="CP5" s="617"/>
      <c r="CQ5" s="617"/>
      <c r="CR5" s="617"/>
      <c r="CS5" s="617"/>
      <c r="CT5" s="618"/>
      <c r="CU5" s="616" t="s">
        <v>173</v>
      </c>
      <c r="CV5" s="617"/>
      <c r="CW5" s="617"/>
      <c r="CX5" s="618"/>
      <c r="CY5" s="616" t="s">
        <v>182</v>
      </c>
      <c r="CZ5" s="617"/>
      <c r="DA5" s="617"/>
      <c r="DB5" s="617"/>
      <c r="DC5" s="617"/>
      <c r="DD5" s="617"/>
      <c r="DE5" s="617"/>
      <c r="DF5" s="617"/>
      <c r="DG5" s="617"/>
      <c r="DH5" s="617"/>
      <c r="DI5" s="617"/>
      <c r="DJ5" s="617"/>
      <c r="DK5" s="618"/>
      <c r="DL5" s="616" t="s">
        <v>183</v>
      </c>
      <c r="DM5" s="617"/>
      <c r="DN5" s="617"/>
      <c r="DO5" s="617"/>
      <c r="DP5" s="617"/>
      <c r="DQ5" s="617"/>
      <c r="DR5" s="617"/>
      <c r="DS5" s="617"/>
      <c r="DT5" s="617"/>
      <c r="DU5" s="617"/>
      <c r="DV5" s="617"/>
      <c r="DW5" s="617"/>
      <c r="DX5" s="618"/>
    </row>
    <row r="6" spans="2:138" ht="11.25" customHeight="1">
      <c r="B6" s="580" t="s">
        <v>184</v>
      </c>
      <c r="C6" s="581"/>
      <c r="D6" s="581"/>
      <c r="E6" s="581"/>
      <c r="F6" s="581"/>
      <c r="G6" s="581"/>
      <c r="H6" s="581"/>
      <c r="I6" s="581"/>
      <c r="J6" s="581"/>
      <c r="K6" s="581"/>
      <c r="L6" s="581"/>
      <c r="M6" s="581"/>
      <c r="N6" s="581"/>
      <c r="O6" s="581"/>
      <c r="P6" s="581"/>
      <c r="Q6" s="582"/>
      <c r="R6" s="583">
        <v>10552026</v>
      </c>
      <c r="S6" s="584"/>
      <c r="T6" s="584"/>
      <c r="U6" s="584"/>
      <c r="V6" s="584"/>
      <c r="W6" s="584"/>
      <c r="X6" s="584"/>
      <c r="Y6" s="585"/>
      <c r="Z6" s="634">
        <v>2.9</v>
      </c>
      <c r="AA6" s="634"/>
      <c r="AB6" s="634"/>
      <c r="AC6" s="634"/>
      <c r="AD6" s="635">
        <v>10552026</v>
      </c>
      <c r="AE6" s="635"/>
      <c r="AF6" s="635"/>
      <c r="AG6" s="635"/>
      <c r="AH6" s="635"/>
      <c r="AI6" s="635"/>
      <c r="AJ6" s="635"/>
      <c r="AK6" s="635"/>
      <c r="AL6" s="632">
        <v>5.5</v>
      </c>
      <c r="AM6" s="597"/>
      <c r="AN6" s="597"/>
      <c r="AO6" s="612"/>
      <c r="AP6" s="580" t="s">
        <v>185</v>
      </c>
      <c r="AQ6" s="581"/>
      <c r="AR6" s="581"/>
      <c r="AS6" s="581"/>
      <c r="AT6" s="581"/>
      <c r="AU6" s="581"/>
      <c r="AV6" s="581"/>
      <c r="AW6" s="581"/>
      <c r="AX6" s="581"/>
      <c r="AY6" s="581"/>
      <c r="AZ6" s="581"/>
      <c r="BA6" s="581"/>
      <c r="BB6" s="581"/>
      <c r="BC6" s="582"/>
      <c r="BD6" s="583">
        <v>52295209</v>
      </c>
      <c r="BE6" s="584"/>
      <c r="BF6" s="584"/>
      <c r="BG6" s="584"/>
      <c r="BH6" s="584"/>
      <c r="BI6" s="584"/>
      <c r="BJ6" s="584"/>
      <c r="BK6" s="585"/>
      <c r="BL6" s="634">
        <v>100</v>
      </c>
      <c r="BM6" s="634"/>
      <c r="BN6" s="634"/>
      <c r="BO6" s="634"/>
      <c r="BP6" s="635">
        <v>351708</v>
      </c>
      <c r="BQ6" s="635"/>
      <c r="BR6" s="635"/>
      <c r="BS6" s="635"/>
      <c r="BT6" s="635"/>
      <c r="BU6" s="635"/>
      <c r="BV6" s="635"/>
      <c r="BW6" s="636"/>
      <c r="BY6" s="608" t="s">
        <v>186</v>
      </c>
      <c r="BZ6" s="609"/>
      <c r="CA6" s="609"/>
      <c r="CB6" s="609"/>
      <c r="CC6" s="609"/>
      <c r="CD6" s="609"/>
      <c r="CE6" s="609"/>
      <c r="CF6" s="609"/>
      <c r="CG6" s="609"/>
      <c r="CH6" s="609"/>
      <c r="CI6" s="609"/>
      <c r="CJ6" s="609"/>
      <c r="CK6" s="609"/>
      <c r="CL6" s="610"/>
      <c r="CM6" s="583">
        <v>830628</v>
      </c>
      <c r="CN6" s="584"/>
      <c r="CO6" s="584"/>
      <c r="CP6" s="584"/>
      <c r="CQ6" s="584"/>
      <c r="CR6" s="584"/>
      <c r="CS6" s="584"/>
      <c r="CT6" s="585"/>
      <c r="CU6" s="634">
        <v>0.2</v>
      </c>
      <c r="CV6" s="634"/>
      <c r="CW6" s="634"/>
      <c r="CX6" s="634"/>
      <c r="CY6" s="571" t="s">
        <v>187</v>
      </c>
      <c r="CZ6" s="584"/>
      <c r="DA6" s="584"/>
      <c r="DB6" s="584"/>
      <c r="DC6" s="584"/>
      <c r="DD6" s="584"/>
      <c r="DE6" s="584"/>
      <c r="DF6" s="584"/>
      <c r="DG6" s="584"/>
      <c r="DH6" s="584"/>
      <c r="DI6" s="584"/>
      <c r="DJ6" s="584"/>
      <c r="DK6" s="585"/>
      <c r="DL6" s="571">
        <v>829229</v>
      </c>
      <c r="DM6" s="584"/>
      <c r="DN6" s="584"/>
      <c r="DO6" s="584"/>
      <c r="DP6" s="584"/>
      <c r="DQ6" s="584"/>
      <c r="DR6" s="584"/>
      <c r="DS6" s="584"/>
      <c r="DT6" s="584"/>
      <c r="DU6" s="584"/>
      <c r="DV6" s="584"/>
      <c r="DW6" s="584"/>
      <c r="DX6" s="641"/>
    </row>
    <row r="7" spans="2:138" ht="11.25" customHeight="1">
      <c r="B7" s="580" t="s">
        <v>188</v>
      </c>
      <c r="C7" s="581"/>
      <c r="D7" s="581"/>
      <c r="E7" s="581"/>
      <c r="F7" s="581"/>
      <c r="G7" s="581"/>
      <c r="H7" s="581"/>
      <c r="I7" s="581"/>
      <c r="J7" s="581"/>
      <c r="K7" s="581"/>
      <c r="L7" s="581"/>
      <c r="M7" s="581"/>
      <c r="N7" s="581"/>
      <c r="O7" s="581"/>
      <c r="P7" s="581"/>
      <c r="Q7" s="582"/>
      <c r="R7" s="583">
        <v>1882592</v>
      </c>
      <c r="S7" s="584"/>
      <c r="T7" s="584"/>
      <c r="U7" s="584"/>
      <c r="V7" s="584"/>
      <c r="W7" s="584"/>
      <c r="X7" s="584"/>
      <c r="Y7" s="585"/>
      <c r="Z7" s="634">
        <v>0.5</v>
      </c>
      <c r="AA7" s="634"/>
      <c r="AB7" s="634"/>
      <c r="AC7" s="634"/>
      <c r="AD7" s="635">
        <v>1882592</v>
      </c>
      <c r="AE7" s="635"/>
      <c r="AF7" s="635"/>
      <c r="AG7" s="635"/>
      <c r="AH7" s="635"/>
      <c r="AI7" s="635"/>
      <c r="AJ7" s="635"/>
      <c r="AK7" s="635"/>
      <c r="AL7" s="632">
        <v>1</v>
      </c>
      <c r="AM7" s="597"/>
      <c r="AN7" s="597"/>
      <c r="AO7" s="612"/>
      <c r="AP7" s="580" t="s">
        <v>189</v>
      </c>
      <c r="AQ7" s="581"/>
      <c r="AR7" s="581"/>
      <c r="AS7" s="581"/>
      <c r="AT7" s="581"/>
      <c r="AU7" s="581"/>
      <c r="AV7" s="581"/>
      <c r="AW7" s="581"/>
      <c r="AX7" s="581"/>
      <c r="AY7" s="581"/>
      <c r="AZ7" s="581"/>
      <c r="BA7" s="581"/>
      <c r="BB7" s="581"/>
      <c r="BC7" s="582"/>
      <c r="BD7" s="583">
        <v>18188672</v>
      </c>
      <c r="BE7" s="584"/>
      <c r="BF7" s="584"/>
      <c r="BG7" s="584"/>
      <c r="BH7" s="584"/>
      <c r="BI7" s="584"/>
      <c r="BJ7" s="584"/>
      <c r="BK7" s="585"/>
      <c r="BL7" s="634">
        <v>34.799999999999997</v>
      </c>
      <c r="BM7" s="634"/>
      <c r="BN7" s="634"/>
      <c r="BO7" s="634"/>
      <c r="BP7" s="635">
        <v>351708</v>
      </c>
      <c r="BQ7" s="635"/>
      <c r="BR7" s="635"/>
      <c r="BS7" s="635"/>
      <c r="BT7" s="635"/>
      <c r="BU7" s="635"/>
      <c r="BV7" s="635"/>
      <c r="BW7" s="636"/>
      <c r="BY7" s="580" t="s">
        <v>190</v>
      </c>
      <c r="BZ7" s="581"/>
      <c r="CA7" s="581"/>
      <c r="CB7" s="581"/>
      <c r="CC7" s="581"/>
      <c r="CD7" s="581"/>
      <c r="CE7" s="581"/>
      <c r="CF7" s="581"/>
      <c r="CG7" s="581"/>
      <c r="CH7" s="581"/>
      <c r="CI7" s="581"/>
      <c r="CJ7" s="581"/>
      <c r="CK7" s="581"/>
      <c r="CL7" s="582"/>
      <c r="CM7" s="583">
        <v>24184477</v>
      </c>
      <c r="CN7" s="584"/>
      <c r="CO7" s="584"/>
      <c r="CP7" s="584"/>
      <c r="CQ7" s="584"/>
      <c r="CR7" s="584"/>
      <c r="CS7" s="584"/>
      <c r="CT7" s="585"/>
      <c r="CU7" s="634">
        <v>7.1</v>
      </c>
      <c r="CV7" s="634"/>
      <c r="CW7" s="634"/>
      <c r="CX7" s="634"/>
      <c r="CY7" s="571">
        <v>1570210</v>
      </c>
      <c r="CZ7" s="584"/>
      <c r="DA7" s="584"/>
      <c r="DB7" s="584"/>
      <c r="DC7" s="584"/>
      <c r="DD7" s="584"/>
      <c r="DE7" s="584"/>
      <c r="DF7" s="584"/>
      <c r="DG7" s="584"/>
      <c r="DH7" s="584"/>
      <c r="DI7" s="584"/>
      <c r="DJ7" s="584"/>
      <c r="DK7" s="585"/>
      <c r="DL7" s="571">
        <v>15192759</v>
      </c>
      <c r="DM7" s="584"/>
      <c r="DN7" s="584"/>
      <c r="DO7" s="584"/>
      <c r="DP7" s="584"/>
      <c r="DQ7" s="584"/>
      <c r="DR7" s="584"/>
      <c r="DS7" s="584"/>
      <c r="DT7" s="584"/>
      <c r="DU7" s="584"/>
      <c r="DV7" s="584"/>
      <c r="DW7" s="584"/>
      <c r="DX7" s="641"/>
    </row>
    <row r="8" spans="2:138" ht="11.25" customHeight="1">
      <c r="B8" s="580" t="s">
        <v>191</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192</v>
      </c>
      <c r="AQ8" s="581"/>
      <c r="AR8" s="581"/>
      <c r="AS8" s="581"/>
      <c r="AT8" s="581"/>
      <c r="AU8" s="581"/>
      <c r="AV8" s="581"/>
      <c r="AW8" s="581"/>
      <c r="AX8" s="581"/>
      <c r="AY8" s="581"/>
      <c r="AZ8" s="581"/>
      <c r="BA8" s="581"/>
      <c r="BB8" s="581"/>
      <c r="BC8" s="582"/>
      <c r="BD8" s="583">
        <v>412405</v>
      </c>
      <c r="BE8" s="584"/>
      <c r="BF8" s="584"/>
      <c r="BG8" s="584"/>
      <c r="BH8" s="584"/>
      <c r="BI8" s="584"/>
      <c r="BJ8" s="584"/>
      <c r="BK8" s="585"/>
      <c r="BL8" s="634">
        <v>0.8</v>
      </c>
      <c r="BM8" s="634"/>
      <c r="BN8" s="634"/>
      <c r="BO8" s="634"/>
      <c r="BP8" s="635">
        <v>140694</v>
      </c>
      <c r="BQ8" s="635"/>
      <c r="BR8" s="635"/>
      <c r="BS8" s="635"/>
      <c r="BT8" s="635"/>
      <c r="BU8" s="635"/>
      <c r="BV8" s="635"/>
      <c r="BW8" s="636"/>
      <c r="BY8" s="580" t="s">
        <v>193</v>
      </c>
      <c r="BZ8" s="581"/>
      <c r="CA8" s="581"/>
      <c r="CB8" s="581"/>
      <c r="CC8" s="581"/>
      <c r="CD8" s="581"/>
      <c r="CE8" s="581"/>
      <c r="CF8" s="581"/>
      <c r="CG8" s="581"/>
      <c r="CH8" s="581"/>
      <c r="CI8" s="581"/>
      <c r="CJ8" s="581"/>
      <c r="CK8" s="581"/>
      <c r="CL8" s="582"/>
      <c r="CM8" s="583">
        <v>43223638</v>
      </c>
      <c r="CN8" s="584"/>
      <c r="CO8" s="584"/>
      <c r="CP8" s="584"/>
      <c r="CQ8" s="584"/>
      <c r="CR8" s="584"/>
      <c r="CS8" s="584"/>
      <c r="CT8" s="585"/>
      <c r="CU8" s="634">
        <v>12.6</v>
      </c>
      <c r="CV8" s="634"/>
      <c r="CW8" s="634"/>
      <c r="CX8" s="634"/>
      <c r="CY8" s="571">
        <v>990173</v>
      </c>
      <c r="CZ8" s="584"/>
      <c r="DA8" s="584"/>
      <c r="DB8" s="584"/>
      <c r="DC8" s="584"/>
      <c r="DD8" s="584"/>
      <c r="DE8" s="584"/>
      <c r="DF8" s="584"/>
      <c r="DG8" s="584"/>
      <c r="DH8" s="584"/>
      <c r="DI8" s="584"/>
      <c r="DJ8" s="584"/>
      <c r="DK8" s="585"/>
      <c r="DL8" s="571">
        <v>37719262</v>
      </c>
      <c r="DM8" s="584"/>
      <c r="DN8" s="584"/>
      <c r="DO8" s="584"/>
      <c r="DP8" s="584"/>
      <c r="DQ8" s="584"/>
      <c r="DR8" s="584"/>
      <c r="DS8" s="584"/>
      <c r="DT8" s="584"/>
      <c r="DU8" s="584"/>
      <c r="DV8" s="584"/>
      <c r="DW8" s="584"/>
      <c r="DX8" s="641"/>
    </row>
    <row r="9" spans="2:138" ht="11.25" customHeight="1">
      <c r="B9" s="580" t="s">
        <v>194</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195</v>
      </c>
      <c r="AQ9" s="581"/>
      <c r="AR9" s="581"/>
      <c r="AS9" s="581"/>
      <c r="AT9" s="581"/>
      <c r="AU9" s="581"/>
      <c r="AV9" s="581"/>
      <c r="AW9" s="581"/>
      <c r="AX9" s="581"/>
      <c r="AY9" s="581"/>
      <c r="AZ9" s="581"/>
      <c r="BA9" s="581"/>
      <c r="BB9" s="581"/>
      <c r="BC9" s="582"/>
      <c r="BD9" s="583">
        <v>14344711</v>
      </c>
      <c r="BE9" s="584"/>
      <c r="BF9" s="584"/>
      <c r="BG9" s="584"/>
      <c r="BH9" s="584"/>
      <c r="BI9" s="584"/>
      <c r="BJ9" s="584"/>
      <c r="BK9" s="585"/>
      <c r="BL9" s="634">
        <v>27.4</v>
      </c>
      <c r="BM9" s="634"/>
      <c r="BN9" s="634"/>
      <c r="BO9" s="634"/>
      <c r="BP9" s="635" t="s">
        <v>102</v>
      </c>
      <c r="BQ9" s="635"/>
      <c r="BR9" s="635"/>
      <c r="BS9" s="635"/>
      <c r="BT9" s="635"/>
      <c r="BU9" s="635"/>
      <c r="BV9" s="635"/>
      <c r="BW9" s="636"/>
      <c r="BY9" s="580" t="s">
        <v>196</v>
      </c>
      <c r="BZ9" s="581"/>
      <c r="CA9" s="581"/>
      <c r="CB9" s="581"/>
      <c r="CC9" s="581"/>
      <c r="CD9" s="581"/>
      <c r="CE9" s="581"/>
      <c r="CF9" s="581"/>
      <c r="CG9" s="581"/>
      <c r="CH9" s="581"/>
      <c r="CI9" s="581"/>
      <c r="CJ9" s="581"/>
      <c r="CK9" s="581"/>
      <c r="CL9" s="582"/>
      <c r="CM9" s="583">
        <v>13482309</v>
      </c>
      <c r="CN9" s="584"/>
      <c r="CO9" s="584"/>
      <c r="CP9" s="584"/>
      <c r="CQ9" s="584"/>
      <c r="CR9" s="584"/>
      <c r="CS9" s="584"/>
      <c r="CT9" s="585"/>
      <c r="CU9" s="634">
        <v>3.9</v>
      </c>
      <c r="CV9" s="634"/>
      <c r="CW9" s="634"/>
      <c r="CX9" s="634"/>
      <c r="CY9" s="571">
        <v>1301784</v>
      </c>
      <c r="CZ9" s="584"/>
      <c r="DA9" s="584"/>
      <c r="DB9" s="584"/>
      <c r="DC9" s="584"/>
      <c r="DD9" s="584"/>
      <c r="DE9" s="584"/>
      <c r="DF9" s="584"/>
      <c r="DG9" s="584"/>
      <c r="DH9" s="584"/>
      <c r="DI9" s="584"/>
      <c r="DJ9" s="584"/>
      <c r="DK9" s="585"/>
      <c r="DL9" s="571">
        <v>7743579</v>
      </c>
      <c r="DM9" s="584"/>
      <c r="DN9" s="584"/>
      <c r="DO9" s="584"/>
      <c r="DP9" s="584"/>
      <c r="DQ9" s="584"/>
      <c r="DR9" s="584"/>
      <c r="DS9" s="584"/>
      <c r="DT9" s="584"/>
      <c r="DU9" s="584"/>
      <c r="DV9" s="584"/>
      <c r="DW9" s="584"/>
      <c r="DX9" s="641"/>
    </row>
    <row r="10" spans="2:138" ht="11.25" customHeight="1">
      <c r="B10" s="580" t="s">
        <v>197</v>
      </c>
      <c r="C10" s="581"/>
      <c r="D10" s="581"/>
      <c r="E10" s="581"/>
      <c r="F10" s="581"/>
      <c r="G10" s="581"/>
      <c r="H10" s="581"/>
      <c r="I10" s="581"/>
      <c r="J10" s="581"/>
      <c r="K10" s="581"/>
      <c r="L10" s="581"/>
      <c r="M10" s="581"/>
      <c r="N10" s="581"/>
      <c r="O10" s="581"/>
      <c r="P10" s="581"/>
      <c r="Q10" s="582"/>
      <c r="R10" s="583">
        <v>113670</v>
      </c>
      <c r="S10" s="584"/>
      <c r="T10" s="584"/>
      <c r="U10" s="584"/>
      <c r="V10" s="584"/>
      <c r="W10" s="584"/>
      <c r="X10" s="584"/>
      <c r="Y10" s="585"/>
      <c r="Z10" s="634">
        <v>0</v>
      </c>
      <c r="AA10" s="634"/>
      <c r="AB10" s="634"/>
      <c r="AC10" s="634"/>
      <c r="AD10" s="635">
        <v>113670</v>
      </c>
      <c r="AE10" s="635"/>
      <c r="AF10" s="635"/>
      <c r="AG10" s="635"/>
      <c r="AH10" s="635"/>
      <c r="AI10" s="635"/>
      <c r="AJ10" s="635"/>
      <c r="AK10" s="635"/>
      <c r="AL10" s="632">
        <v>0.1</v>
      </c>
      <c r="AM10" s="597"/>
      <c r="AN10" s="597"/>
      <c r="AO10" s="612"/>
      <c r="AP10" s="580" t="s">
        <v>198</v>
      </c>
      <c r="AQ10" s="581"/>
      <c r="AR10" s="581"/>
      <c r="AS10" s="581"/>
      <c r="AT10" s="581"/>
      <c r="AU10" s="581"/>
      <c r="AV10" s="581"/>
      <c r="AW10" s="581"/>
      <c r="AX10" s="581"/>
      <c r="AY10" s="581"/>
      <c r="AZ10" s="581"/>
      <c r="BA10" s="581"/>
      <c r="BB10" s="581"/>
      <c r="BC10" s="582"/>
      <c r="BD10" s="583">
        <v>772302</v>
      </c>
      <c r="BE10" s="584"/>
      <c r="BF10" s="584"/>
      <c r="BG10" s="584"/>
      <c r="BH10" s="584"/>
      <c r="BI10" s="584"/>
      <c r="BJ10" s="584"/>
      <c r="BK10" s="585"/>
      <c r="BL10" s="634">
        <v>1.5</v>
      </c>
      <c r="BM10" s="634"/>
      <c r="BN10" s="634"/>
      <c r="BO10" s="634"/>
      <c r="BP10" s="635">
        <v>36773</v>
      </c>
      <c r="BQ10" s="635"/>
      <c r="BR10" s="635"/>
      <c r="BS10" s="635"/>
      <c r="BT10" s="635"/>
      <c r="BU10" s="635"/>
      <c r="BV10" s="635"/>
      <c r="BW10" s="636"/>
      <c r="BY10" s="580" t="s">
        <v>199</v>
      </c>
      <c r="BZ10" s="581"/>
      <c r="CA10" s="581"/>
      <c r="CB10" s="581"/>
      <c r="CC10" s="581"/>
      <c r="CD10" s="581"/>
      <c r="CE10" s="581"/>
      <c r="CF10" s="581"/>
      <c r="CG10" s="581"/>
      <c r="CH10" s="581"/>
      <c r="CI10" s="581"/>
      <c r="CJ10" s="581"/>
      <c r="CK10" s="581"/>
      <c r="CL10" s="582"/>
      <c r="CM10" s="583">
        <v>4929839</v>
      </c>
      <c r="CN10" s="584"/>
      <c r="CO10" s="584"/>
      <c r="CP10" s="584"/>
      <c r="CQ10" s="584"/>
      <c r="CR10" s="584"/>
      <c r="CS10" s="584"/>
      <c r="CT10" s="585"/>
      <c r="CU10" s="634">
        <v>1.4</v>
      </c>
      <c r="CV10" s="634"/>
      <c r="CW10" s="634"/>
      <c r="CX10" s="634"/>
      <c r="CY10" s="571">
        <v>22437</v>
      </c>
      <c r="CZ10" s="584"/>
      <c r="DA10" s="584"/>
      <c r="DB10" s="584"/>
      <c r="DC10" s="584"/>
      <c r="DD10" s="584"/>
      <c r="DE10" s="584"/>
      <c r="DF10" s="584"/>
      <c r="DG10" s="584"/>
      <c r="DH10" s="584"/>
      <c r="DI10" s="584"/>
      <c r="DJ10" s="584"/>
      <c r="DK10" s="585"/>
      <c r="DL10" s="571">
        <v>1990547</v>
      </c>
      <c r="DM10" s="584"/>
      <c r="DN10" s="584"/>
      <c r="DO10" s="584"/>
      <c r="DP10" s="584"/>
      <c r="DQ10" s="584"/>
      <c r="DR10" s="584"/>
      <c r="DS10" s="584"/>
      <c r="DT10" s="584"/>
      <c r="DU10" s="584"/>
      <c r="DV10" s="584"/>
      <c r="DW10" s="584"/>
      <c r="DX10" s="641"/>
    </row>
    <row r="11" spans="2:138" ht="11.25" customHeight="1">
      <c r="B11" s="580" t="s">
        <v>200</v>
      </c>
      <c r="C11" s="581"/>
      <c r="D11" s="581"/>
      <c r="E11" s="581"/>
      <c r="F11" s="581"/>
      <c r="G11" s="581"/>
      <c r="H11" s="581"/>
      <c r="I11" s="581"/>
      <c r="J11" s="581"/>
      <c r="K11" s="581"/>
      <c r="L11" s="581"/>
      <c r="M11" s="581"/>
      <c r="N11" s="581"/>
      <c r="O11" s="581"/>
      <c r="P11" s="581"/>
      <c r="Q11" s="582"/>
      <c r="R11" s="583">
        <v>7984</v>
      </c>
      <c r="S11" s="584"/>
      <c r="T11" s="584"/>
      <c r="U11" s="584"/>
      <c r="V11" s="584"/>
      <c r="W11" s="584"/>
      <c r="X11" s="584"/>
      <c r="Y11" s="585"/>
      <c r="Z11" s="634">
        <v>0</v>
      </c>
      <c r="AA11" s="634"/>
      <c r="AB11" s="634"/>
      <c r="AC11" s="634"/>
      <c r="AD11" s="635">
        <v>7984</v>
      </c>
      <c r="AE11" s="635"/>
      <c r="AF11" s="635"/>
      <c r="AG11" s="635"/>
      <c r="AH11" s="635"/>
      <c r="AI11" s="635"/>
      <c r="AJ11" s="635"/>
      <c r="AK11" s="635"/>
      <c r="AL11" s="632">
        <v>0</v>
      </c>
      <c r="AM11" s="597"/>
      <c r="AN11" s="597"/>
      <c r="AO11" s="612"/>
      <c r="AP11" s="580" t="s">
        <v>201</v>
      </c>
      <c r="AQ11" s="581"/>
      <c r="AR11" s="581"/>
      <c r="AS11" s="581"/>
      <c r="AT11" s="581"/>
      <c r="AU11" s="581"/>
      <c r="AV11" s="581"/>
      <c r="AW11" s="581"/>
      <c r="AX11" s="581"/>
      <c r="AY11" s="581"/>
      <c r="AZ11" s="581"/>
      <c r="BA11" s="581"/>
      <c r="BB11" s="581"/>
      <c r="BC11" s="582"/>
      <c r="BD11" s="583">
        <v>1433549</v>
      </c>
      <c r="BE11" s="584"/>
      <c r="BF11" s="584"/>
      <c r="BG11" s="584"/>
      <c r="BH11" s="584"/>
      <c r="BI11" s="584"/>
      <c r="BJ11" s="584"/>
      <c r="BK11" s="585"/>
      <c r="BL11" s="634">
        <v>2.7</v>
      </c>
      <c r="BM11" s="634"/>
      <c r="BN11" s="634"/>
      <c r="BO11" s="634"/>
      <c r="BP11" s="635">
        <v>174241</v>
      </c>
      <c r="BQ11" s="635"/>
      <c r="BR11" s="635"/>
      <c r="BS11" s="635"/>
      <c r="BT11" s="635"/>
      <c r="BU11" s="635"/>
      <c r="BV11" s="635"/>
      <c r="BW11" s="636"/>
      <c r="BY11" s="580" t="s">
        <v>202</v>
      </c>
      <c r="BZ11" s="581"/>
      <c r="CA11" s="581"/>
      <c r="CB11" s="581"/>
      <c r="CC11" s="581"/>
      <c r="CD11" s="581"/>
      <c r="CE11" s="581"/>
      <c r="CF11" s="581"/>
      <c r="CG11" s="581"/>
      <c r="CH11" s="581"/>
      <c r="CI11" s="581"/>
      <c r="CJ11" s="581"/>
      <c r="CK11" s="581"/>
      <c r="CL11" s="582"/>
      <c r="CM11" s="583">
        <v>30048498</v>
      </c>
      <c r="CN11" s="584"/>
      <c r="CO11" s="584"/>
      <c r="CP11" s="584"/>
      <c r="CQ11" s="584"/>
      <c r="CR11" s="584"/>
      <c r="CS11" s="584"/>
      <c r="CT11" s="585"/>
      <c r="CU11" s="634">
        <v>8.8000000000000007</v>
      </c>
      <c r="CV11" s="634"/>
      <c r="CW11" s="634"/>
      <c r="CX11" s="634"/>
      <c r="CY11" s="571">
        <v>13313988</v>
      </c>
      <c r="CZ11" s="584"/>
      <c r="DA11" s="584"/>
      <c r="DB11" s="584"/>
      <c r="DC11" s="584"/>
      <c r="DD11" s="584"/>
      <c r="DE11" s="584"/>
      <c r="DF11" s="584"/>
      <c r="DG11" s="584"/>
      <c r="DH11" s="584"/>
      <c r="DI11" s="584"/>
      <c r="DJ11" s="584"/>
      <c r="DK11" s="585"/>
      <c r="DL11" s="571">
        <v>12270549</v>
      </c>
      <c r="DM11" s="584"/>
      <c r="DN11" s="584"/>
      <c r="DO11" s="584"/>
      <c r="DP11" s="584"/>
      <c r="DQ11" s="584"/>
      <c r="DR11" s="584"/>
      <c r="DS11" s="584"/>
      <c r="DT11" s="584"/>
      <c r="DU11" s="584"/>
      <c r="DV11" s="584"/>
      <c r="DW11" s="584"/>
      <c r="DX11" s="641"/>
    </row>
    <row r="12" spans="2:138" ht="11.25" customHeight="1">
      <c r="B12" s="580" t="s">
        <v>203</v>
      </c>
      <c r="C12" s="581"/>
      <c r="D12" s="581"/>
      <c r="E12" s="581"/>
      <c r="F12" s="581"/>
      <c r="G12" s="581"/>
      <c r="H12" s="581"/>
      <c r="I12" s="581"/>
      <c r="J12" s="581"/>
      <c r="K12" s="581"/>
      <c r="L12" s="581"/>
      <c r="M12" s="581"/>
      <c r="N12" s="581"/>
      <c r="O12" s="581"/>
      <c r="P12" s="581"/>
      <c r="Q12" s="582"/>
      <c r="R12" s="583">
        <v>8547780</v>
      </c>
      <c r="S12" s="584"/>
      <c r="T12" s="584"/>
      <c r="U12" s="584"/>
      <c r="V12" s="584"/>
      <c r="W12" s="584"/>
      <c r="X12" s="584"/>
      <c r="Y12" s="585"/>
      <c r="Z12" s="634">
        <v>2.4</v>
      </c>
      <c r="AA12" s="634"/>
      <c r="AB12" s="634"/>
      <c r="AC12" s="634"/>
      <c r="AD12" s="635">
        <v>8547780</v>
      </c>
      <c r="AE12" s="635"/>
      <c r="AF12" s="635"/>
      <c r="AG12" s="635"/>
      <c r="AH12" s="635"/>
      <c r="AI12" s="635"/>
      <c r="AJ12" s="635"/>
      <c r="AK12" s="635"/>
      <c r="AL12" s="632">
        <v>4.5</v>
      </c>
      <c r="AM12" s="597"/>
      <c r="AN12" s="597"/>
      <c r="AO12" s="612"/>
      <c r="AP12" s="580" t="s">
        <v>204</v>
      </c>
      <c r="AQ12" s="581"/>
      <c r="AR12" s="581"/>
      <c r="AS12" s="581"/>
      <c r="AT12" s="581"/>
      <c r="AU12" s="581"/>
      <c r="AV12" s="581"/>
      <c r="AW12" s="581"/>
      <c r="AX12" s="581"/>
      <c r="AY12" s="581"/>
      <c r="AZ12" s="581"/>
      <c r="BA12" s="581"/>
      <c r="BB12" s="581"/>
      <c r="BC12" s="582"/>
      <c r="BD12" s="583">
        <v>345972</v>
      </c>
      <c r="BE12" s="584"/>
      <c r="BF12" s="584"/>
      <c r="BG12" s="584"/>
      <c r="BH12" s="584"/>
      <c r="BI12" s="584"/>
      <c r="BJ12" s="584"/>
      <c r="BK12" s="585"/>
      <c r="BL12" s="634">
        <v>0.7</v>
      </c>
      <c r="BM12" s="634"/>
      <c r="BN12" s="634"/>
      <c r="BO12" s="634"/>
      <c r="BP12" s="635" t="s">
        <v>102</v>
      </c>
      <c r="BQ12" s="635"/>
      <c r="BR12" s="635"/>
      <c r="BS12" s="635"/>
      <c r="BT12" s="635"/>
      <c r="BU12" s="635"/>
      <c r="BV12" s="635"/>
      <c r="BW12" s="636"/>
      <c r="BY12" s="580" t="s">
        <v>205</v>
      </c>
      <c r="BZ12" s="581"/>
      <c r="CA12" s="581"/>
      <c r="CB12" s="581"/>
      <c r="CC12" s="581"/>
      <c r="CD12" s="581"/>
      <c r="CE12" s="581"/>
      <c r="CF12" s="581"/>
      <c r="CG12" s="581"/>
      <c r="CH12" s="581"/>
      <c r="CI12" s="581"/>
      <c r="CJ12" s="581"/>
      <c r="CK12" s="581"/>
      <c r="CL12" s="582"/>
      <c r="CM12" s="583">
        <v>11288256</v>
      </c>
      <c r="CN12" s="584"/>
      <c r="CO12" s="584"/>
      <c r="CP12" s="584"/>
      <c r="CQ12" s="584"/>
      <c r="CR12" s="584"/>
      <c r="CS12" s="584"/>
      <c r="CT12" s="585"/>
      <c r="CU12" s="634">
        <v>3.3</v>
      </c>
      <c r="CV12" s="634"/>
      <c r="CW12" s="634"/>
      <c r="CX12" s="634"/>
      <c r="CY12" s="571">
        <v>2954507</v>
      </c>
      <c r="CZ12" s="584"/>
      <c r="DA12" s="584"/>
      <c r="DB12" s="584"/>
      <c r="DC12" s="584"/>
      <c r="DD12" s="584"/>
      <c r="DE12" s="584"/>
      <c r="DF12" s="584"/>
      <c r="DG12" s="584"/>
      <c r="DH12" s="584"/>
      <c r="DI12" s="584"/>
      <c r="DJ12" s="584"/>
      <c r="DK12" s="585"/>
      <c r="DL12" s="571">
        <v>10001728</v>
      </c>
      <c r="DM12" s="584"/>
      <c r="DN12" s="584"/>
      <c r="DO12" s="584"/>
      <c r="DP12" s="584"/>
      <c r="DQ12" s="584"/>
      <c r="DR12" s="584"/>
      <c r="DS12" s="584"/>
      <c r="DT12" s="584"/>
      <c r="DU12" s="584"/>
      <c r="DV12" s="584"/>
      <c r="DW12" s="584"/>
      <c r="DX12" s="641"/>
    </row>
    <row r="13" spans="2:138" ht="11.25" customHeight="1">
      <c r="B13" s="580" t="s">
        <v>206</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207</v>
      </c>
      <c r="AQ13" s="581"/>
      <c r="AR13" s="581"/>
      <c r="AS13" s="581"/>
      <c r="AT13" s="581"/>
      <c r="AU13" s="581"/>
      <c r="AV13" s="581"/>
      <c r="AW13" s="581"/>
      <c r="AX13" s="581"/>
      <c r="AY13" s="581"/>
      <c r="AZ13" s="581"/>
      <c r="BA13" s="581"/>
      <c r="BB13" s="581"/>
      <c r="BC13" s="582"/>
      <c r="BD13" s="583">
        <v>428922</v>
      </c>
      <c r="BE13" s="584"/>
      <c r="BF13" s="584"/>
      <c r="BG13" s="584"/>
      <c r="BH13" s="584"/>
      <c r="BI13" s="584"/>
      <c r="BJ13" s="584"/>
      <c r="BK13" s="585"/>
      <c r="BL13" s="634">
        <v>0.8</v>
      </c>
      <c r="BM13" s="634"/>
      <c r="BN13" s="634"/>
      <c r="BO13" s="634"/>
      <c r="BP13" s="635" t="s">
        <v>102</v>
      </c>
      <c r="BQ13" s="635"/>
      <c r="BR13" s="635"/>
      <c r="BS13" s="635"/>
      <c r="BT13" s="635"/>
      <c r="BU13" s="635"/>
      <c r="BV13" s="635"/>
      <c r="BW13" s="636"/>
      <c r="BY13" s="580" t="s">
        <v>208</v>
      </c>
      <c r="BZ13" s="581"/>
      <c r="CA13" s="581"/>
      <c r="CB13" s="581"/>
      <c r="CC13" s="581"/>
      <c r="CD13" s="581"/>
      <c r="CE13" s="581"/>
      <c r="CF13" s="581"/>
      <c r="CG13" s="581"/>
      <c r="CH13" s="581"/>
      <c r="CI13" s="581"/>
      <c r="CJ13" s="581"/>
      <c r="CK13" s="581"/>
      <c r="CL13" s="582"/>
      <c r="CM13" s="583">
        <v>59005213</v>
      </c>
      <c r="CN13" s="584"/>
      <c r="CO13" s="584"/>
      <c r="CP13" s="584"/>
      <c r="CQ13" s="584"/>
      <c r="CR13" s="584"/>
      <c r="CS13" s="584"/>
      <c r="CT13" s="585"/>
      <c r="CU13" s="634">
        <v>17.3</v>
      </c>
      <c r="CV13" s="634"/>
      <c r="CW13" s="634"/>
      <c r="CX13" s="634"/>
      <c r="CY13" s="571">
        <v>48613064</v>
      </c>
      <c r="CZ13" s="584"/>
      <c r="DA13" s="584"/>
      <c r="DB13" s="584"/>
      <c r="DC13" s="584"/>
      <c r="DD13" s="584"/>
      <c r="DE13" s="584"/>
      <c r="DF13" s="584"/>
      <c r="DG13" s="584"/>
      <c r="DH13" s="584"/>
      <c r="DI13" s="584"/>
      <c r="DJ13" s="584"/>
      <c r="DK13" s="585"/>
      <c r="DL13" s="571">
        <v>13982130</v>
      </c>
      <c r="DM13" s="584"/>
      <c r="DN13" s="584"/>
      <c r="DO13" s="584"/>
      <c r="DP13" s="584"/>
      <c r="DQ13" s="584"/>
      <c r="DR13" s="584"/>
      <c r="DS13" s="584"/>
      <c r="DT13" s="584"/>
      <c r="DU13" s="584"/>
      <c r="DV13" s="584"/>
      <c r="DW13" s="584"/>
      <c r="DX13" s="641"/>
    </row>
    <row r="14" spans="2:138" ht="11.25" customHeight="1">
      <c r="B14" s="580" t="s">
        <v>209</v>
      </c>
      <c r="C14" s="581"/>
      <c r="D14" s="581"/>
      <c r="E14" s="581"/>
      <c r="F14" s="581"/>
      <c r="G14" s="581"/>
      <c r="H14" s="581"/>
      <c r="I14" s="581"/>
      <c r="J14" s="581"/>
      <c r="K14" s="581"/>
      <c r="L14" s="581"/>
      <c r="M14" s="581"/>
      <c r="N14" s="581"/>
      <c r="O14" s="581"/>
      <c r="P14" s="581"/>
      <c r="Q14" s="582"/>
      <c r="R14" s="583">
        <v>150020</v>
      </c>
      <c r="S14" s="584"/>
      <c r="T14" s="584"/>
      <c r="U14" s="584"/>
      <c r="V14" s="584"/>
      <c r="W14" s="584"/>
      <c r="X14" s="584"/>
      <c r="Y14" s="585"/>
      <c r="Z14" s="634">
        <v>0</v>
      </c>
      <c r="AA14" s="634"/>
      <c r="AB14" s="634"/>
      <c r="AC14" s="634"/>
      <c r="AD14" s="635">
        <v>150020</v>
      </c>
      <c r="AE14" s="635"/>
      <c r="AF14" s="635"/>
      <c r="AG14" s="635"/>
      <c r="AH14" s="635"/>
      <c r="AI14" s="635"/>
      <c r="AJ14" s="635"/>
      <c r="AK14" s="635"/>
      <c r="AL14" s="632">
        <v>0.1</v>
      </c>
      <c r="AM14" s="597"/>
      <c r="AN14" s="597"/>
      <c r="AO14" s="612"/>
      <c r="AP14" s="580" t="s">
        <v>210</v>
      </c>
      <c r="AQ14" s="581"/>
      <c r="AR14" s="581"/>
      <c r="AS14" s="581"/>
      <c r="AT14" s="581"/>
      <c r="AU14" s="581"/>
      <c r="AV14" s="581"/>
      <c r="AW14" s="581"/>
      <c r="AX14" s="581"/>
      <c r="AY14" s="581"/>
      <c r="AZ14" s="581"/>
      <c r="BA14" s="581"/>
      <c r="BB14" s="581"/>
      <c r="BC14" s="582"/>
      <c r="BD14" s="583">
        <v>450811</v>
      </c>
      <c r="BE14" s="584"/>
      <c r="BF14" s="584"/>
      <c r="BG14" s="584"/>
      <c r="BH14" s="584"/>
      <c r="BI14" s="584"/>
      <c r="BJ14" s="584"/>
      <c r="BK14" s="585"/>
      <c r="BL14" s="634">
        <v>0.9</v>
      </c>
      <c r="BM14" s="634"/>
      <c r="BN14" s="634"/>
      <c r="BO14" s="634"/>
      <c r="BP14" s="635" t="s">
        <v>102</v>
      </c>
      <c r="BQ14" s="635"/>
      <c r="BR14" s="635"/>
      <c r="BS14" s="635"/>
      <c r="BT14" s="635"/>
      <c r="BU14" s="635"/>
      <c r="BV14" s="635"/>
      <c r="BW14" s="636"/>
      <c r="BY14" s="580" t="s">
        <v>211</v>
      </c>
      <c r="BZ14" s="581"/>
      <c r="CA14" s="581"/>
      <c r="CB14" s="581"/>
      <c r="CC14" s="581"/>
      <c r="CD14" s="581"/>
      <c r="CE14" s="581"/>
      <c r="CF14" s="581"/>
      <c r="CG14" s="581"/>
      <c r="CH14" s="581"/>
      <c r="CI14" s="581"/>
      <c r="CJ14" s="581"/>
      <c r="CK14" s="581"/>
      <c r="CL14" s="582"/>
      <c r="CM14" s="583">
        <v>16000244</v>
      </c>
      <c r="CN14" s="584"/>
      <c r="CO14" s="584"/>
      <c r="CP14" s="584"/>
      <c r="CQ14" s="584"/>
      <c r="CR14" s="584"/>
      <c r="CS14" s="584"/>
      <c r="CT14" s="585"/>
      <c r="CU14" s="634">
        <v>4.7</v>
      </c>
      <c r="CV14" s="634"/>
      <c r="CW14" s="634"/>
      <c r="CX14" s="634"/>
      <c r="CY14" s="571">
        <v>1568779</v>
      </c>
      <c r="CZ14" s="584"/>
      <c r="DA14" s="584"/>
      <c r="DB14" s="584"/>
      <c r="DC14" s="584"/>
      <c r="DD14" s="584"/>
      <c r="DE14" s="584"/>
      <c r="DF14" s="584"/>
      <c r="DG14" s="584"/>
      <c r="DH14" s="584"/>
      <c r="DI14" s="584"/>
      <c r="DJ14" s="584"/>
      <c r="DK14" s="585"/>
      <c r="DL14" s="571">
        <v>14638059</v>
      </c>
      <c r="DM14" s="584"/>
      <c r="DN14" s="584"/>
      <c r="DO14" s="584"/>
      <c r="DP14" s="584"/>
      <c r="DQ14" s="584"/>
      <c r="DR14" s="584"/>
      <c r="DS14" s="584"/>
      <c r="DT14" s="584"/>
      <c r="DU14" s="584"/>
      <c r="DV14" s="584"/>
      <c r="DW14" s="584"/>
      <c r="DX14" s="641"/>
    </row>
    <row r="15" spans="2:138" ht="11.25" customHeight="1">
      <c r="B15" s="580" t="s">
        <v>212</v>
      </c>
      <c r="C15" s="581"/>
      <c r="D15" s="581"/>
      <c r="E15" s="581"/>
      <c r="F15" s="581"/>
      <c r="G15" s="581"/>
      <c r="H15" s="581"/>
      <c r="I15" s="581"/>
      <c r="J15" s="581"/>
      <c r="K15" s="581"/>
      <c r="L15" s="581"/>
      <c r="M15" s="581"/>
      <c r="N15" s="581"/>
      <c r="O15" s="581"/>
      <c r="P15" s="581"/>
      <c r="Q15" s="582"/>
      <c r="R15" s="583">
        <v>138031305</v>
      </c>
      <c r="S15" s="584"/>
      <c r="T15" s="584"/>
      <c r="U15" s="584"/>
      <c r="V15" s="584"/>
      <c r="W15" s="584"/>
      <c r="X15" s="584"/>
      <c r="Y15" s="585"/>
      <c r="Z15" s="634">
        <v>38.4</v>
      </c>
      <c r="AA15" s="634"/>
      <c r="AB15" s="634"/>
      <c r="AC15" s="634"/>
      <c r="AD15" s="635">
        <v>135130319</v>
      </c>
      <c r="AE15" s="635"/>
      <c r="AF15" s="635"/>
      <c r="AG15" s="635"/>
      <c r="AH15" s="635"/>
      <c r="AI15" s="635"/>
      <c r="AJ15" s="635"/>
      <c r="AK15" s="635"/>
      <c r="AL15" s="632">
        <v>70.400000000000006</v>
      </c>
      <c r="AM15" s="597"/>
      <c r="AN15" s="597"/>
      <c r="AO15" s="612"/>
      <c r="AP15" s="580" t="s">
        <v>213</v>
      </c>
      <c r="AQ15" s="581"/>
      <c r="AR15" s="581"/>
      <c r="AS15" s="581"/>
      <c r="AT15" s="581"/>
      <c r="AU15" s="581"/>
      <c r="AV15" s="581"/>
      <c r="AW15" s="581"/>
      <c r="AX15" s="581"/>
      <c r="AY15" s="581"/>
      <c r="AZ15" s="581"/>
      <c r="BA15" s="581"/>
      <c r="BB15" s="581"/>
      <c r="BC15" s="582"/>
      <c r="BD15" s="583">
        <v>7922023</v>
      </c>
      <c r="BE15" s="584"/>
      <c r="BF15" s="584"/>
      <c r="BG15" s="584"/>
      <c r="BH15" s="584"/>
      <c r="BI15" s="584"/>
      <c r="BJ15" s="584"/>
      <c r="BK15" s="585"/>
      <c r="BL15" s="634">
        <v>15.1</v>
      </c>
      <c r="BM15" s="634"/>
      <c r="BN15" s="634"/>
      <c r="BO15" s="634"/>
      <c r="BP15" s="635" t="s">
        <v>102</v>
      </c>
      <c r="BQ15" s="635"/>
      <c r="BR15" s="635"/>
      <c r="BS15" s="635"/>
      <c r="BT15" s="635"/>
      <c r="BU15" s="635"/>
      <c r="BV15" s="635"/>
      <c r="BW15" s="636"/>
      <c r="BY15" s="580" t="s">
        <v>214</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c r="B16" s="580" t="s">
        <v>215</v>
      </c>
      <c r="C16" s="581"/>
      <c r="D16" s="581"/>
      <c r="E16" s="581"/>
      <c r="F16" s="581"/>
      <c r="G16" s="581"/>
      <c r="H16" s="581"/>
      <c r="I16" s="581"/>
      <c r="J16" s="581"/>
      <c r="K16" s="581"/>
      <c r="L16" s="581"/>
      <c r="M16" s="581"/>
      <c r="N16" s="581"/>
      <c r="O16" s="581"/>
      <c r="P16" s="581"/>
      <c r="Q16" s="582"/>
      <c r="R16" s="583">
        <v>135130319</v>
      </c>
      <c r="S16" s="584"/>
      <c r="T16" s="584"/>
      <c r="U16" s="584"/>
      <c r="V16" s="584"/>
      <c r="W16" s="584"/>
      <c r="X16" s="584"/>
      <c r="Y16" s="585"/>
      <c r="Z16" s="632">
        <v>37.6</v>
      </c>
      <c r="AA16" s="597"/>
      <c r="AB16" s="597"/>
      <c r="AC16" s="633"/>
      <c r="AD16" s="571">
        <v>135130319</v>
      </c>
      <c r="AE16" s="584"/>
      <c r="AF16" s="584"/>
      <c r="AG16" s="584"/>
      <c r="AH16" s="584"/>
      <c r="AI16" s="584"/>
      <c r="AJ16" s="584"/>
      <c r="AK16" s="585"/>
      <c r="AL16" s="632">
        <v>70.400000000000006</v>
      </c>
      <c r="AM16" s="597"/>
      <c r="AN16" s="597"/>
      <c r="AO16" s="612"/>
      <c r="AP16" s="580" t="s">
        <v>216</v>
      </c>
      <c r="AQ16" s="581"/>
      <c r="AR16" s="581"/>
      <c r="AS16" s="581"/>
      <c r="AT16" s="581"/>
      <c r="AU16" s="581"/>
      <c r="AV16" s="581"/>
      <c r="AW16" s="581"/>
      <c r="AX16" s="581"/>
      <c r="AY16" s="581"/>
      <c r="AZ16" s="581"/>
      <c r="BA16" s="581"/>
      <c r="BB16" s="581"/>
      <c r="BC16" s="582"/>
      <c r="BD16" s="583">
        <v>361187</v>
      </c>
      <c r="BE16" s="584"/>
      <c r="BF16" s="584"/>
      <c r="BG16" s="584"/>
      <c r="BH16" s="584"/>
      <c r="BI16" s="584"/>
      <c r="BJ16" s="584"/>
      <c r="BK16" s="585"/>
      <c r="BL16" s="634">
        <v>0.7</v>
      </c>
      <c r="BM16" s="634"/>
      <c r="BN16" s="634"/>
      <c r="BO16" s="634"/>
      <c r="BP16" s="635" t="s">
        <v>102</v>
      </c>
      <c r="BQ16" s="635"/>
      <c r="BR16" s="635"/>
      <c r="BS16" s="635"/>
      <c r="BT16" s="635"/>
      <c r="BU16" s="635"/>
      <c r="BV16" s="635"/>
      <c r="BW16" s="636"/>
      <c r="BY16" s="580" t="s">
        <v>217</v>
      </c>
      <c r="BZ16" s="581"/>
      <c r="CA16" s="581"/>
      <c r="CB16" s="581"/>
      <c r="CC16" s="581"/>
      <c r="CD16" s="581"/>
      <c r="CE16" s="581"/>
      <c r="CF16" s="581"/>
      <c r="CG16" s="581"/>
      <c r="CH16" s="581"/>
      <c r="CI16" s="581"/>
      <c r="CJ16" s="581"/>
      <c r="CK16" s="581"/>
      <c r="CL16" s="582"/>
      <c r="CM16" s="583">
        <v>71462881</v>
      </c>
      <c r="CN16" s="584"/>
      <c r="CO16" s="584"/>
      <c r="CP16" s="584"/>
      <c r="CQ16" s="584"/>
      <c r="CR16" s="584"/>
      <c r="CS16" s="584"/>
      <c r="CT16" s="585"/>
      <c r="CU16" s="634">
        <v>20.9</v>
      </c>
      <c r="CV16" s="634"/>
      <c r="CW16" s="634"/>
      <c r="CX16" s="634"/>
      <c r="CY16" s="571">
        <v>3873510</v>
      </c>
      <c r="CZ16" s="584"/>
      <c r="DA16" s="584"/>
      <c r="DB16" s="584"/>
      <c r="DC16" s="584"/>
      <c r="DD16" s="584"/>
      <c r="DE16" s="584"/>
      <c r="DF16" s="584"/>
      <c r="DG16" s="584"/>
      <c r="DH16" s="584"/>
      <c r="DI16" s="584"/>
      <c r="DJ16" s="584"/>
      <c r="DK16" s="585"/>
      <c r="DL16" s="571">
        <v>54825205</v>
      </c>
      <c r="DM16" s="584"/>
      <c r="DN16" s="584"/>
      <c r="DO16" s="584"/>
      <c r="DP16" s="584"/>
      <c r="DQ16" s="584"/>
      <c r="DR16" s="584"/>
      <c r="DS16" s="584"/>
      <c r="DT16" s="584"/>
      <c r="DU16" s="584"/>
      <c r="DV16" s="584"/>
      <c r="DW16" s="584"/>
      <c r="DX16" s="641"/>
    </row>
    <row r="17" spans="2:128" ht="11.25" customHeight="1">
      <c r="B17" s="580" t="s">
        <v>218</v>
      </c>
      <c r="C17" s="581"/>
      <c r="D17" s="581"/>
      <c r="E17" s="581"/>
      <c r="F17" s="581"/>
      <c r="G17" s="581"/>
      <c r="H17" s="581"/>
      <c r="I17" s="581"/>
      <c r="J17" s="581"/>
      <c r="K17" s="581"/>
      <c r="L17" s="581"/>
      <c r="M17" s="581"/>
      <c r="N17" s="581"/>
      <c r="O17" s="581"/>
      <c r="P17" s="581"/>
      <c r="Q17" s="582"/>
      <c r="R17" s="583">
        <v>2793319</v>
      </c>
      <c r="S17" s="584"/>
      <c r="T17" s="584"/>
      <c r="U17" s="584"/>
      <c r="V17" s="584"/>
      <c r="W17" s="584"/>
      <c r="X17" s="584"/>
      <c r="Y17" s="585"/>
      <c r="Z17" s="632">
        <v>0.8</v>
      </c>
      <c r="AA17" s="597"/>
      <c r="AB17" s="597"/>
      <c r="AC17" s="633"/>
      <c r="AD17" s="571" t="s">
        <v>102</v>
      </c>
      <c r="AE17" s="584"/>
      <c r="AF17" s="584"/>
      <c r="AG17" s="584"/>
      <c r="AH17" s="584"/>
      <c r="AI17" s="584"/>
      <c r="AJ17" s="584"/>
      <c r="AK17" s="585"/>
      <c r="AL17" s="632" t="s">
        <v>102</v>
      </c>
      <c r="AM17" s="597"/>
      <c r="AN17" s="597"/>
      <c r="AO17" s="612"/>
      <c r="AP17" s="580" t="s">
        <v>219</v>
      </c>
      <c r="AQ17" s="581"/>
      <c r="AR17" s="581"/>
      <c r="AS17" s="581"/>
      <c r="AT17" s="581"/>
      <c r="AU17" s="581"/>
      <c r="AV17" s="581"/>
      <c r="AW17" s="581"/>
      <c r="AX17" s="581"/>
      <c r="AY17" s="581"/>
      <c r="AZ17" s="581"/>
      <c r="BA17" s="581"/>
      <c r="BB17" s="581"/>
      <c r="BC17" s="582"/>
      <c r="BD17" s="583">
        <v>7560836</v>
      </c>
      <c r="BE17" s="584"/>
      <c r="BF17" s="584"/>
      <c r="BG17" s="584"/>
      <c r="BH17" s="584"/>
      <c r="BI17" s="584"/>
      <c r="BJ17" s="584"/>
      <c r="BK17" s="585"/>
      <c r="BL17" s="634">
        <v>14.5</v>
      </c>
      <c r="BM17" s="634"/>
      <c r="BN17" s="634"/>
      <c r="BO17" s="634"/>
      <c r="BP17" s="635" t="s">
        <v>102</v>
      </c>
      <c r="BQ17" s="635"/>
      <c r="BR17" s="635"/>
      <c r="BS17" s="635"/>
      <c r="BT17" s="635"/>
      <c r="BU17" s="635"/>
      <c r="BV17" s="635"/>
      <c r="BW17" s="636"/>
      <c r="BY17" s="580" t="s">
        <v>220</v>
      </c>
      <c r="BZ17" s="581"/>
      <c r="CA17" s="581"/>
      <c r="CB17" s="581"/>
      <c r="CC17" s="581"/>
      <c r="CD17" s="581"/>
      <c r="CE17" s="581"/>
      <c r="CF17" s="581"/>
      <c r="CG17" s="581"/>
      <c r="CH17" s="581"/>
      <c r="CI17" s="581"/>
      <c r="CJ17" s="581"/>
      <c r="CK17" s="581"/>
      <c r="CL17" s="582"/>
      <c r="CM17" s="583">
        <v>1609146</v>
      </c>
      <c r="CN17" s="584"/>
      <c r="CO17" s="584"/>
      <c r="CP17" s="584"/>
      <c r="CQ17" s="584"/>
      <c r="CR17" s="584"/>
      <c r="CS17" s="584"/>
      <c r="CT17" s="585"/>
      <c r="CU17" s="634">
        <v>0.5</v>
      </c>
      <c r="CV17" s="634"/>
      <c r="CW17" s="634"/>
      <c r="CX17" s="634"/>
      <c r="CY17" s="571" t="s">
        <v>102</v>
      </c>
      <c r="CZ17" s="584"/>
      <c r="DA17" s="584"/>
      <c r="DB17" s="584"/>
      <c r="DC17" s="584"/>
      <c r="DD17" s="584"/>
      <c r="DE17" s="584"/>
      <c r="DF17" s="584"/>
      <c r="DG17" s="584"/>
      <c r="DH17" s="584"/>
      <c r="DI17" s="584"/>
      <c r="DJ17" s="584"/>
      <c r="DK17" s="585"/>
      <c r="DL17" s="571">
        <v>328268</v>
      </c>
      <c r="DM17" s="584"/>
      <c r="DN17" s="584"/>
      <c r="DO17" s="584"/>
      <c r="DP17" s="584"/>
      <c r="DQ17" s="584"/>
      <c r="DR17" s="584"/>
      <c r="DS17" s="584"/>
      <c r="DT17" s="584"/>
      <c r="DU17" s="584"/>
      <c r="DV17" s="584"/>
      <c r="DW17" s="584"/>
      <c r="DX17" s="641"/>
    </row>
    <row r="18" spans="2:128" ht="11.25" customHeight="1">
      <c r="B18" s="580" t="s">
        <v>221</v>
      </c>
      <c r="C18" s="581"/>
      <c r="D18" s="581"/>
      <c r="E18" s="581"/>
      <c r="F18" s="581"/>
      <c r="G18" s="581"/>
      <c r="H18" s="581"/>
      <c r="I18" s="581"/>
      <c r="J18" s="581"/>
      <c r="K18" s="581"/>
      <c r="L18" s="581"/>
      <c r="M18" s="581"/>
      <c r="N18" s="581"/>
      <c r="O18" s="581"/>
      <c r="P18" s="581"/>
      <c r="Q18" s="582"/>
      <c r="R18" s="583">
        <v>107667</v>
      </c>
      <c r="S18" s="584"/>
      <c r="T18" s="584"/>
      <c r="U18" s="584"/>
      <c r="V18" s="584"/>
      <c r="W18" s="584"/>
      <c r="X18" s="584"/>
      <c r="Y18" s="585"/>
      <c r="Z18" s="632">
        <v>0</v>
      </c>
      <c r="AA18" s="597"/>
      <c r="AB18" s="597"/>
      <c r="AC18" s="633"/>
      <c r="AD18" s="571" t="s">
        <v>102</v>
      </c>
      <c r="AE18" s="584"/>
      <c r="AF18" s="584"/>
      <c r="AG18" s="584"/>
      <c r="AH18" s="584"/>
      <c r="AI18" s="584"/>
      <c r="AJ18" s="584"/>
      <c r="AK18" s="585"/>
      <c r="AL18" s="632" t="s">
        <v>102</v>
      </c>
      <c r="AM18" s="597"/>
      <c r="AN18" s="597"/>
      <c r="AO18" s="612"/>
      <c r="AP18" s="580" t="s">
        <v>222</v>
      </c>
      <c r="AQ18" s="581"/>
      <c r="AR18" s="581"/>
      <c r="AS18" s="581"/>
      <c r="AT18" s="581"/>
      <c r="AU18" s="581"/>
      <c r="AV18" s="581"/>
      <c r="AW18" s="581"/>
      <c r="AX18" s="581"/>
      <c r="AY18" s="581"/>
      <c r="AZ18" s="581"/>
      <c r="BA18" s="581"/>
      <c r="BB18" s="581"/>
      <c r="BC18" s="582"/>
      <c r="BD18" s="583">
        <v>11457022</v>
      </c>
      <c r="BE18" s="584"/>
      <c r="BF18" s="584"/>
      <c r="BG18" s="584"/>
      <c r="BH18" s="584"/>
      <c r="BI18" s="584"/>
      <c r="BJ18" s="584"/>
      <c r="BK18" s="585"/>
      <c r="BL18" s="634">
        <v>21.9</v>
      </c>
      <c r="BM18" s="634"/>
      <c r="BN18" s="634"/>
      <c r="BO18" s="634"/>
      <c r="BP18" s="635" t="s">
        <v>102</v>
      </c>
      <c r="BQ18" s="635"/>
      <c r="BR18" s="635"/>
      <c r="BS18" s="635"/>
      <c r="BT18" s="635"/>
      <c r="BU18" s="635"/>
      <c r="BV18" s="635"/>
      <c r="BW18" s="636"/>
      <c r="BY18" s="580" t="s">
        <v>223</v>
      </c>
      <c r="BZ18" s="581"/>
      <c r="CA18" s="581"/>
      <c r="CB18" s="581"/>
      <c r="CC18" s="581"/>
      <c r="CD18" s="581"/>
      <c r="CE18" s="581"/>
      <c r="CF18" s="581"/>
      <c r="CG18" s="581"/>
      <c r="CH18" s="581"/>
      <c r="CI18" s="581"/>
      <c r="CJ18" s="581"/>
      <c r="CK18" s="581"/>
      <c r="CL18" s="582"/>
      <c r="CM18" s="583">
        <v>58984461</v>
      </c>
      <c r="CN18" s="584"/>
      <c r="CO18" s="584"/>
      <c r="CP18" s="584"/>
      <c r="CQ18" s="584"/>
      <c r="CR18" s="584"/>
      <c r="CS18" s="584"/>
      <c r="CT18" s="585"/>
      <c r="CU18" s="634">
        <v>17.2</v>
      </c>
      <c r="CV18" s="634"/>
      <c r="CW18" s="634"/>
      <c r="CX18" s="634"/>
      <c r="CY18" s="571" t="s">
        <v>102</v>
      </c>
      <c r="CZ18" s="584"/>
      <c r="DA18" s="584"/>
      <c r="DB18" s="584"/>
      <c r="DC18" s="584"/>
      <c r="DD18" s="584"/>
      <c r="DE18" s="584"/>
      <c r="DF18" s="584"/>
      <c r="DG18" s="584"/>
      <c r="DH18" s="584"/>
      <c r="DI18" s="584"/>
      <c r="DJ18" s="584"/>
      <c r="DK18" s="585"/>
      <c r="DL18" s="571">
        <v>58498707</v>
      </c>
      <c r="DM18" s="584"/>
      <c r="DN18" s="584"/>
      <c r="DO18" s="584"/>
      <c r="DP18" s="584"/>
      <c r="DQ18" s="584"/>
      <c r="DR18" s="584"/>
      <c r="DS18" s="584"/>
      <c r="DT18" s="584"/>
      <c r="DU18" s="584"/>
      <c r="DV18" s="584"/>
      <c r="DW18" s="584"/>
      <c r="DX18" s="641"/>
    </row>
    <row r="19" spans="2:128" ht="11.25" customHeight="1">
      <c r="B19" s="580" t="s">
        <v>224</v>
      </c>
      <c r="C19" s="581"/>
      <c r="D19" s="581"/>
      <c r="E19" s="581"/>
      <c r="F19" s="581"/>
      <c r="G19" s="581"/>
      <c r="H19" s="581"/>
      <c r="I19" s="581"/>
      <c r="J19" s="581"/>
      <c r="K19" s="581"/>
      <c r="L19" s="581"/>
      <c r="M19" s="581"/>
      <c r="N19" s="581"/>
      <c r="O19" s="581"/>
      <c r="P19" s="581"/>
      <c r="Q19" s="582"/>
      <c r="R19" s="583">
        <v>201049505</v>
      </c>
      <c r="S19" s="584"/>
      <c r="T19" s="584"/>
      <c r="U19" s="584"/>
      <c r="V19" s="584"/>
      <c r="W19" s="584"/>
      <c r="X19" s="584"/>
      <c r="Y19" s="585"/>
      <c r="Z19" s="632">
        <v>55.9</v>
      </c>
      <c r="AA19" s="597"/>
      <c r="AB19" s="597"/>
      <c r="AC19" s="633"/>
      <c r="AD19" s="571">
        <v>190848301</v>
      </c>
      <c r="AE19" s="584"/>
      <c r="AF19" s="584"/>
      <c r="AG19" s="584"/>
      <c r="AH19" s="584"/>
      <c r="AI19" s="584"/>
      <c r="AJ19" s="584"/>
      <c r="AK19" s="585"/>
      <c r="AL19" s="632">
        <v>99.5</v>
      </c>
      <c r="AM19" s="597"/>
      <c r="AN19" s="597"/>
      <c r="AO19" s="612"/>
      <c r="AP19" s="580" t="s">
        <v>225</v>
      </c>
      <c r="AQ19" s="581"/>
      <c r="AR19" s="581"/>
      <c r="AS19" s="581"/>
      <c r="AT19" s="581"/>
      <c r="AU19" s="581"/>
      <c r="AV19" s="581"/>
      <c r="AW19" s="581"/>
      <c r="AX19" s="581"/>
      <c r="AY19" s="581"/>
      <c r="AZ19" s="581"/>
      <c r="BA19" s="581"/>
      <c r="BB19" s="581"/>
      <c r="BC19" s="582"/>
      <c r="BD19" s="583">
        <v>870129</v>
      </c>
      <c r="BE19" s="584"/>
      <c r="BF19" s="584"/>
      <c r="BG19" s="584"/>
      <c r="BH19" s="584"/>
      <c r="BI19" s="584"/>
      <c r="BJ19" s="584"/>
      <c r="BK19" s="585"/>
      <c r="BL19" s="634">
        <v>1.7</v>
      </c>
      <c r="BM19" s="634"/>
      <c r="BN19" s="634"/>
      <c r="BO19" s="634"/>
      <c r="BP19" s="635" t="s">
        <v>102</v>
      </c>
      <c r="BQ19" s="635"/>
      <c r="BR19" s="635"/>
      <c r="BS19" s="635"/>
      <c r="BT19" s="635"/>
      <c r="BU19" s="635"/>
      <c r="BV19" s="635"/>
      <c r="BW19" s="636"/>
      <c r="BY19" s="580" t="s">
        <v>226</v>
      </c>
      <c r="BZ19" s="581"/>
      <c r="CA19" s="581"/>
      <c r="CB19" s="581"/>
      <c r="CC19" s="581"/>
      <c r="CD19" s="581"/>
      <c r="CE19" s="581"/>
      <c r="CF19" s="581"/>
      <c r="CG19" s="581"/>
      <c r="CH19" s="581"/>
      <c r="CI19" s="581"/>
      <c r="CJ19" s="581"/>
      <c r="CK19" s="581"/>
      <c r="CL19" s="582"/>
      <c r="CM19" s="583">
        <v>2158</v>
      </c>
      <c r="CN19" s="584"/>
      <c r="CO19" s="584"/>
      <c r="CP19" s="584"/>
      <c r="CQ19" s="584"/>
      <c r="CR19" s="584"/>
      <c r="CS19" s="584"/>
      <c r="CT19" s="585"/>
      <c r="CU19" s="634">
        <v>0</v>
      </c>
      <c r="CV19" s="634"/>
      <c r="CW19" s="634"/>
      <c r="CX19" s="634"/>
      <c r="CY19" s="571" t="s">
        <v>102</v>
      </c>
      <c r="CZ19" s="584"/>
      <c r="DA19" s="584"/>
      <c r="DB19" s="584"/>
      <c r="DC19" s="584"/>
      <c r="DD19" s="584"/>
      <c r="DE19" s="584"/>
      <c r="DF19" s="584"/>
      <c r="DG19" s="584"/>
      <c r="DH19" s="584"/>
      <c r="DI19" s="584"/>
      <c r="DJ19" s="584"/>
      <c r="DK19" s="585"/>
      <c r="DL19" s="571">
        <v>2158</v>
      </c>
      <c r="DM19" s="584"/>
      <c r="DN19" s="584"/>
      <c r="DO19" s="584"/>
      <c r="DP19" s="584"/>
      <c r="DQ19" s="584"/>
      <c r="DR19" s="584"/>
      <c r="DS19" s="584"/>
      <c r="DT19" s="584"/>
      <c r="DU19" s="584"/>
      <c r="DV19" s="584"/>
      <c r="DW19" s="584"/>
      <c r="DX19" s="641"/>
    </row>
    <row r="20" spans="2:128" ht="11.25" customHeight="1">
      <c r="B20" s="580" t="s">
        <v>227</v>
      </c>
      <c r="C20" s="581"/>
      <c r="D20" s="581"/>
      <c r="E20" s="581"/>
      <c r="F20" s="581"/>
      <c r="G20" s="581"/>
      <c r="H20" s="581"/>
      <c r="I20" s="581"/>
      <c r="J20" s="581"/>
      <c r="K20" s="581"/>
      <c r="L20" s="581"/>
      <c r="M20" s="581"/>
      <c r="N20" s="581"/>
      <c r="O20" s="581"/>
      <c r="P20" s="581"/>
      <c r="Q20" s="582"/>
      <c r="R20" s="583">
        <v>166737</v>
      </c>
      <c r="S20" s="584"/>
      <c r="T20" s="584"/>
      <c r="U20" s="584"/>
      <c r="V20" s="584"/>
      <c r="W20" s="584"/>
      <c r="X20" s="584"/>
      <c r="Y20" s="585"/>
      <c r="Z20" s="632">
        <v>0</v>
      </c>
      <c r="AA20" s="597"/>
      <c r="AB20" s="597"/>
      <c r="AC20" s="633"/>
      <c r="AD20" s="571">
        <v>166737</v>
      </c>
      <c r="AE20" s="584"/>
      <c r="AF20" s="584"/>
      <c r="AG20" s="584"/>
      <c r="AH20" s="584"/>
      <c r="AI20" s="584"/>
      <c r="AJ20" s="584"/>
      <c r="AK20" s="585"/>
      <c r="AL20" s="632">
        <v>0.1</v>
      </c>
      <c r="AM20" s="597"/>
      <c r="AN20" s="597"/>
      <c r="AO20" s="612"/>
      <c r="AP20" s="638" t="s">
        <v>228</v>
      </c>
      <c r="AQ20" s="639"/>
      <c r="AR20" s="639"/>
      <c r="AS20" s="639"/>
      <c r="AT20" s="639"/>
      <c r="AU20" s="639"/>
      <c r="AV20" s="639"/>
      <c r="AW20" s="639"/>
      <c r="AX20" s="639"/>
      <c r="AY20" s="639"/>
      <c r="AZ20" s="639"/>
      <c r="BA20" s="639"/>
      <c r="BB20" s="639"/>
      <c r="BC20" s="640"/>
      <c r="BD20" s="583">
        <v>735874</v>
      </c>
      <c r="BE20" s="584"/>
      <c r="BF20" s="584"/>
      <c r="BG20" s="584"/>
      <c r="BH20" s="584"/>
      <c r="BI20" s="584"/>
      <c r="BJ20" s="584"/>
      <c r="BK20" s="585"/>
      <c r="BL20" s="634">
        <v>1.4</v>
      </c>
      <c r="BM20" s="634"/>
      <c r="BN20" s="634"/>
      <c r="BO20" s="634"/>
      <c r="BP20" s="635" t="s">
        <v>102</v>
      </c>
      <c r="BQ20" s="635"/>
      <c r="BR20" s="635"/>
      <c r="BS20" s="635"/>
      <c r="BT20" s="635"/>
      <c r="BU20" s="635"/>
      <c r="BV20" s="635"/>
      <c r="BW20" s="636"/>
      <c r="BY20" s="638" t="s">
        <v>229</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c r="B21" s="580" t="s">
        <v>230</v>
      </c>
      <c r="C21" s="581"/>
      <c r="D21" s="581"/>
      <c r="E21" s="581"/>
      <c r="F21" s="581"/>
      <c r="G21" s="581"/>
      <c r="H21" s="581"/>
      <c r="I21" s="581"/>
      <c r="J21" s="581"/>
      <c r="K21" s="581"/>
      <c r="L21" s="581"/>
      <c r="M21" s="581"/>
      <c r="N21" s="581"/>
      <c r="O21" s="581"/>
      <c r="P21" s="581"/>
      <c r="Q21" s="582"/>
      <c r="R21" s="583">
        <v>1155458</v>
      </c>
      <c r="S21" s="584"/>
      <c r="T21" s="584"/>
      <c r="U21" s="584"/>
      <c r="V21" s="584"/>
      <c r="W21" s="584"/>
      <c r="X21" s="584"/>
      <c r="Y21" s="585"/>
      <c r="Z21" s="632">
        <v>0.3</v>
      </c>
      <c r="AA21" s="597"/>
      <c r="AB21" s="597"/>
      <c r="AC21" s="633"/>
      <c r="AD21" s="571" t="s">
        <v>102</v>
      </c>
      <c r="AE21" s="584"/>
      <c r="AF21" s="584"/>
      <c r="AG21" s="584"/>
      <c r="AH21" s="584"/>
      <c r="AI21" s="584"/>
      <c r="AJ21" s="584"/>
      <c r="AK21" s="585"/>
      <c r="AL21" s="632" t="s">
        <v>102</v>
      </c>
      <c r="AM21" s="597"/>
      <c r="AN21" s="597"/>
      <c r="AO21" s="612"/>
      <c r="AP21" s="638" t="s">
        <v>231</v>
      </c>
      <c r="AQ21" s="639"/>
      <c r="AR21" s="639"/>
      <c r="AS21" s="639"/>
      <c r="AT21" s="639"/>
      <c r="AU21" s="639"/>
      <c r="AV21" s="639"/>
      <c r="AW21" s="639"/>
      <c r="AX21" s="639"/>
      <c r="AY21" s="639"/>
      <c r="AZ21" s="639"/>
      <c r="BA21" s="639"/>
      <c r="BB21" s="639"/>
      <c r="BC21" s="640"/>
      <c r="BD21" s="583">
        <v>130733</v>
      </c>
      <c r="BE21" s="584"/>
      <c r="BF21" s="584"/>
      <c r="BG21" s="584"/>
      <c r="BH21" s="584"/>
      <c r="BI21" s="584"/>
      <c r="BJ21" s="584"/>
      <c r="BK21" s="585"/>
      <c r="BL21" s="634">
        <v>0.2</v>
      </c>
      <c r="BM21" s="634"/>
      <c r="BN21" s="634"/>
      <c r="BO21" s="634"/>
      <c r="BP21" s="635" t="s">
        <v>102</v>
      </c>
      <c r="BQ21" s="635"/>
      <c r="BR21" s="635"/>
      <c r="BS21" s="635"/>
      <c r="BT21" s="635"/>
      <c r="BU21" s="635"/>
      <c r="BV21" s="635"/>
      <c r="BW21" s="636"/>
      <c r="BY21" s="638" t="s">
        <v>232</v>
      </c>
      <c r="BZ21" s="639"/>
      <c r="CA21" s="639"/>
      <c r="CB21" s="639"/>
      <c r="CC21" s="639"/>
      <c r="CD21" s="639"/>
      <c r="CE21" s="639"/>
      <c r="CF21" s="639"/>
      <c r="CG21" s="639"/>
      <c r="CH21" s="639"/>
      <c r="CI21" s="639"/>
      <c r="CJ21" s="639"/>
      <c r="CK21" s="639"/>
      <c r="CL21" s="640"/>
      <c r="CM21" s="583">
        <v>190525</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190525</v>
      </c>
      <c r="DM21" s="584"/>
      <c r="DN21" s="584"/>
      <c r="DO21" s="584"/>
      <c r="DP21" s="584"/>
      <c r="DQ21" s="584"/>
      <c r="DR21" s="584"/>
      <c r="DS21" s="584"/>
      <c r="DT21" s="584"/>
      <c r="DU21" s="584"/>
      <c r="DV21" s="584"/>
      <c r="DW21" s="584"/>
      <c r="DX21" s="641"/>
    </row>
    <row r="22" spans="2:128" ht="11.25" customHeight="1">
      <c r="B22" s="580" t="s">
        <v>233</v>
      </c>
      <c r="C22" s="581"/>
      <c r="D22" s="581"/>
      <c r="E22" s="581"/>
      <c r="F22" s="581"/>
      <c r="G22" s="581"/>
      <c r="H22" s="581"/>
      <c r="I22" s="581"/>
      <c r="J22" s="581"/>
      <c r="K22" s="581"/>
      <c r="L22" s="581"/>
      <c r="M22" s="581"/>
      <c r="N22" s="581"/>
      <c r="O22" s="581"/>
      <c r="P22" s="581"/>
      <c r="Q22" s="582"/>
      <c r="R22" s="583">
        <v>2218444</v>
      </c>
      <c r="S22" s="584"/>
      <c r="T22" s="584"/>
      <c r="U22" s="584"/>
      <c r="V22" s="584"/>
      <c r="W22" s="584"/>
      <c r="X22" s="584"/>
      <c r="Y22" s="585"/>
      <c r="Z22" s="632">
        <v>0.6</v>
      </c>
      <c r="AA22" s="597"/>
      <c r="AB22" s="597"/>
      <c r="AC22" s="633"/>
      <c r="AD22" s="571">
        <v>255784</v>
      </c>
      <c r="AE22" s="584"/>
      <c r="AF22" s="584"/>
      <c r="AG22" s="584"/>
      <c r="AH22" s="584"/>
      <c r="AI22" s="584"/>
      <c r="AJ22" s="584"/>
      <c r="AK22" s="585"/>
      <c r="AL22" s="632">
        <v>0.1</v>
      </c>
      <c r="AM22" s="597"/>
      <c r="AN22" s="597"/>
      <c r="AO22" s="612"/>
      <c r="AP22" s="638" t="s">
        <v>234</v>
      </c>
      <c r="AQ22" s="639"/>
      <c r="AR22" s="639"/>
      <c r="AS22" s="639"/>
      <c r="AT22" s="639"/>
      <c r="AU22" s="639"/>
      <c r="AV22" s="639"/>
      <c r="AW22" s="639"/>
      <c r="AX22" s="639"/>
      <c r="AY22" s="639"/>
      <c r="AZ22" s="639"/>
      <c r="BA22" s="639"/>
      <c r="BB22" s="639"/>
      <c r="BC22" s="640"/>
      <c r="BD22" s="583">
        <v>804671</v>
      </c>
      <c r="BE22" s="584"/>
      <c r="BF22" s="584"/>
      <c r="BG22" s="584"/>
      <c r="BH22" s="584"/>
      <c r="BI22" s="584"/>
      <c r="BJ22" s="584"/>
      <c r="BK22" s="585"/>
      <c r="BL22" s="634">
        <v>1.5</v>
      </c>
      <c r="BM22" s="634"/>
      <c r="BN22" s="634"/>
      <c r="BO22" s="634"/>
      <c r="BP22" s="635" t="s">
        <v>102</v>
      </c>
      <c r="BQ22" s="635"/>
      <c r="BR22" s="635"/>
      <c r="BS22" s="635"/>
      <c r="BT22" s="635"/>
      <c r="BU22" s="635"/>
      <c r="BV22" s="635"/>
      <c r="BW22" s="636"/>
      <c r="BY22" s="638" t="s">
        <v>235</v>
      </c>
      <c r="BZ22" s="639"/>
      <c r="CA22" s="639"/>
      <c r="CB22" s="639"/>
      <c r="CC22" s="639"/>
      <c r="CD22" s="639"/>
      <c r="CE22" s="639"/>
      <c r="CF22" s="639"/>
      <c r="CG22" s="639"/>
      <c r="CH22" s="639"/>
      <c r="CI22" s="639"/>
      <c r="CJ22" s="639"/>
      <c r="CK22" s="639"/>
      <c r="CL22" s="640"/>
      <c r="CM22" s="583">
        <v>254623</v>
      </c>
      <c r="CN22" s="584"/>
      <c r="CO22" s="584"/>
      <c r="CP22" s="584"/>
      <c r="CQ22" s="584"/>
      <c r="CR22" s="584"/>
      <c r="CS22" s="584"/>
      <c r="CT22" s="585"/>
      <c r="CU22" s="634">
        <v>0.1</v>
      </c>
      <c r="CV22" s="634"/>
      <c r="CW22" s="634"/>
      <c r="CX22" s="634"/>
      <c r="CY22" s="571" t="s">
        <v>102</v>
      </c>
      <c r="CZ22" s="584"/>
      <c r="DA22" s="584"/>
      <c r="DB22" s="584"/>
      <c r="DC22" s="584"/>
      <c r="DD22" s="584"/>
      <c r="DE22" s="584"/>
      <c r="DF22" s="584"/>
      <c r="DG22" s="584"/>
      <c r="DH22" s="584"/>
      <c r="DI22" s="584"/>
      <c r="DJ22" s="584"/>
      <c r="DK22" s="585"/>
      <c r="DL22" s="571">
        <v>254623</v>
      </c>
      <c r="DM22" s="584"/>
      <c r="DN22" s="584"/>
      <c r="DO22" s="584"/>
      <c r="DP22" s="584"/>
      <c r="DQ22" s="584"/>
      <c r="DR22" s="584"/>
      <c r="DS22" s="584"/>
      <c r="DT22" s="584"/>
      <c r="DU22" s="584"/>
      <c r="DV22" s="584"/>
      <c r="DW22" s="584"/>
      <c r="DX22" s="641"/>
    </row>
    <row r="23" spans="2:128" ht="11.25" customHeight="1">
      <c r="B23" s="580" t="s">
        <v>236</v>
      </c>
      <c r="C23" s="581"/>
      <c r="D23" s="581"/>
      <c r="E23" s="581"/>
      <c r="F23" s="581"/>
      <c r="G23" s="581"/>
      <c r="H23" s="581"/>
      <c r="I23" s="581"/>
      <c r="J23" s="581"/>
      <c r="K23" s="581"/>
      <c r="L23" s="581"/>
      <c r="M23" s="581"/>
      <c r="N23" s="581"/>
      <c r="O23" s="581"/>
      <c r="P23" s="581"/>
      <c r="Q23" s="582"/>
      <c r="R23" s="583">
        <v>913445</v>
      </c>
      <c r="S23" s="584"/>
      <c r="T23" s="584"/>
      <c r="U23" s="584"/>
      <c r="V23" s="584"/>
      <c r="W23" s="584"/>
      <c r="X23" s="584"/>
      <c r="Y23" s="585"/>
      <c r="Z23" s="632">
        <v>0.3</v>
      </c>
      <c r="AA23" s="597"/>
      <c r="AB23" s="597"/>
      <c r="AC23" s="633"/>
      <c r="AD23" s="571" t="s">
        <v>102</v>
      </c>
      <c r="AE23" s="584"/>
      <c r="AF23" s="584"/>
      <c r="AG23" s="584"/>
      <c r="AH23" s="584"/>
      <c r="AI23" s="584"/>
      <c r="AJ23" s="584"/>
      <c r="AK23" s="585"/>
      <c r="AL23" s="632" t="s">
        <v>102</v>
      </c>
      <c r="AM23" s="597"/>
      <c r="AN23" s="597"/>
      <c r="AO23" s="612"/>
      <c r="AP23" s="638" t="s">
        <v>237</v>
      </c>
      <c r="AQ23" s="639"/>
      <c r="AR23" s="639"/>
      <c r="AS23" s="639"/>
      <c r="AT23" s="639"/>
      <c r="AU23" s="639"/>
      <c r="AV23" s="639"/>
      <c r="AW23" s="639"/>
      <c r="AX23" s="639"/>
      <c r="AY23" s="639"/>
      <c r="AZ23" s="639"/>
      <c r="BA23" s="639"/>
      <c r="BB23" s="639"/>
      <c r="BC23" s="640"/>
      <c r="BD23" s="583">
        <v>5056109</v>
      </c>
      <c r="BE23" s="584"/>
      <c r="BF23" s="584"/>
      <c r="BG23" s="584"/>
      <c r="BH23" s="584"/>
      <c r="BI23" s="584"/>
      <c r="BJ23" s="584"/>
      <c r="BK23" s="585"/>
      <c r="BL23" s="634">
        <v>9.6999999999999993</v>
      </c>
      <c r="BM23" s="634"/>
      <c r="BN23" s="634"/>
      <c r="BO23" s="634"/>
      <c r="BP23" s="635" t="s">
        <v>102</v>
      </c>
      <c r="BQ23" s="635"/>
      <c r="BR23" s="635"/>
      <c r="BS23" s="635"/>
      <c r="BT23" s="635"/>
      <c r="BU23" s="635"/>
      <c r="BV23" s="635"/>
      <c r="BW23" s="636"/>
      <c r="BY23" s="638" t="s">
        <v>238</v>
      </c>
      <c r="BZ23" s="639"/>
      <c r="CA23" s="639"/>
      <c r="CB23" s="639"/>
      <c r="CC23" s="639"/>
      <c r="CD23" s="639"/>
      <c r="CE23" s="639"/>
      <c r="CF23" s="639"/>
      <c r="CG23" s="639"/>
      <c r="CH23" s="639"/>
      <c r="CI23" s="639"/>
      <c r="CJ23" s="639"/>
      <c r="CK23" s="639"/>
      <c r="CL23" s="640"/>
      <c r="CM23" s="583">
        <v>267822</v>
      </c>
      <c r="CN23" s="584"/>
      <c r="CO23" s="584"/>
      <c r="CP23" s="584"/>
      <c r="CQ23" s="584"/>
      <c r="CR23" s="584"/>
      <c r="CS23" s="584"/>
      <c r="CT23" s="585"/>
      <c r="CU23" s="634">
        <v>0.1</v>
      </c>
      <c r="CV23" s="634"/>
      <c r="CW23" s="634"/>
      <c r="CX23" s="634"/>
      <c r="CY23" s="571" t="s">
        <v>102</v>
      </c>
      <c r="CZ23" s="584"/>
      <c r="DA23" s="584"/>
      <c r="DB23" s="584"/>
      <c r="DC23" s="584"/>
      <c r="DD23" s="584"/>
      <c r="DE23" s="584"/>
      <c r="DF23" s="584"/>
      <c r="DG23" s="584"/>
      <c r="DH23" s="584"/>
      <c r="DI23" s="584"/>
      <c r="DJ23" s="584"/>
      <c r="DK23" s="585"/>
      <c r="DL23" s="571">
        <v>267822</v>
      </c>
      <c r="DM23" s="584"/>
      <c r="DN23" s="584"/>
      <c r="DO23" s="584"/>
      <c r="DP23" s="584"/>
      <c r="DQ23" s="584"/>
      <c r="DR23" s="584"/>
      <c r="DS23" s="584"/>
      <c r="DT23" s="584"/>
      <c r="DU23" s="584"/>
      <c r="DV23" s="584"/>
      <c r="DW23" s="584"/>
      <c r="DX23" s="641"/>
    </row>
    <row r="24" spans="2:128" ht="11.25" customHeight="1">
      <c r="B24" s="580" t="s">
        <v>239</v>
      </c>
      <c r="C24" s="581"/>
      <c r="D24" s="581"/>
      <c r="E24" s="581"/>
      <c r="F24" s="581"/>
      <c r="G24" s="581"/>
      <c r="H24" s="581"/>
      <c r="I24" s="581"/>
      <c r="J24" s="581"/>
      <c r="K24" s="581"/>
      <c r="L24" s="581"/>
      <c r="M24" s="581"/>
      <c r="N24" s="581"/>
      <c r="O24" s="581"/>
      <c r="P24" s="581"/>
      <c r="Q24" s="582"/>
      <c r="R24" s="583">
        <v>59751489</v>
      </c>
      <c r="S24" s="584"/>
      <c r="T24" s="584"/>
      <c r="U24" s="584"/>
      <c r="V24" s="584"/>
      <c r="W24" s="584"/>
      <c r="X24" s="584"/>
      <c r="Y24" s="585"/>
      <c r="Z24" s="632">
        <v>16.600000000000001</v>
      </c>
      <c r="AA24" s="597"/>
      <c r="AB24" s="597"/>
      <c r="AC24" s="633"/>
      <c r="AD24" s="571" t="s">
        <v>102</v>
      </c>
      <c r="AE24" s="584"/>
      <c r="AF24" s="584"/>
      <c r="AG24" s="584"/>
      <c r="AH24" s="584"/>
      <c r="AI24" s="584"/>
      <c r="AJ24" s="584"/>
      <c r="AK24" s="585"/>
      <c r="AL24" s="632" t="s">
        <v>102</v>
      </c>
      <c r="AM24" s="597"/>
      <c r="AN24" s="597"/>
      <c r="AO24" s="612"/>
      <c r="AP24" s="638" t="s">
        <v>240</v>
      </c>
      <c r="AQ24" s="639"/>
      <c r="AR24" s="639"/>
      <c r="AS24" s="639"/>
      <c r="AT24" s="639"/>
      <c r="AU24" s="639"/>
      <c r="AV24" s="639"/>
      <c r="AW24" s="639"/>
      <c r="AX24" s="639"/>
      <c r="AY24" s="639"/>
      <c r="AZ24" s="639"/>
      <c r="BA24" s="639"/>
      <c r="BB24" s="639"/>
      <c r="BC24" s="640"/>
      <c r="BD24" s="583">
        <v>7129252</v>
      </c>
      <c r="BE24" s="584"/>
      <c r="BF24" s="584"/>
      <c r="BG24" s="584"/>
      <c r="BH24" s="584"/>
      <c r="BI24" s="584"/>
      <c r="BJ24" s="584"/>
      <c r="BK24" s="585"/>
      <c r="BL24" s="634">
        <v>13.6</v>
      </c>
      <c r="BM24" s="634"/>
      <c r="BN24" s="634"/>
      <c r="BO24" s="634"/>
      <c r="BP24" s="635" t="s">
        <v>102</v>
      </c>
      <c r="BQ24" s="635"/>
      <c r="BR24" s="635"/>
      <c r="BS24" s="635"/>
      <c r="BT24" s="635"/>
      <c r="BU24" s="635"/>
      <c r="BV24" s="635"/>
      <c r="BW24" s="636"/>
      <c r="BY24" s="638" t="s">
        <v>241</v>
      </c>
      <c r="BZ24" s="639"/>
      <c r="CA24" s="639"/>
      <c r="CB24" s="639"/>
      <c r="CC24" s="639"/>
      <c r="CD24" s="639"/>
      <c r="CE24" s="639"/>
      <c r="CF24" s="639"/>
      <c r="CG24" s="639"/>
      <c r="CH24" s="639"/>
      <c r="CI24" s="639"/>
      <c r="CJ24" s="639"/>
      <c r="CK24" s="639"/>
      <c r="CL24" s="640"/>
      <c r="CM24" s="583">
        <v>5609190</v>
      </c>
      <c r="CN24" s="584"/>
      <c r="CO24" s="584"/>
      <c r="CP24" s="584"/>
      <c r="CQ24" s="584"/>
      <c r="CR24" s="584"/>
      <c r="CS24" s="584"/>
      <c r="CT24" s="585"/>
      <c r="CU24" s="634">
        <v>1.6</v>
      </c>
      <c r="CV24" s="634"/>
      <c r="CW24" s="634"/>
      <c r="CX24" s="634"/>
      <c r="CY24" s="571" t="s">
        <v>102</v>
      </c>
      <c r="CZ24" s="584"/>
      <c r="DA24" s="584"/>
      <c r="DB24" s="584"/>
      <c r="DC24" s="584"/>
      <c r="DD24" s="584"/>
      <c r="DE24" s="584"/>
      <c r="DF24" s="584"/>
      <c r="DG24" s="584"/>
      <c r="DH24" s="584"/>
      <c r="DI24" s="584"/>
      <c r="DJ24" s="584"/>
      <c r="DK24" s="585"/>
      <c r="DL24" s="571">
        <v>5609190</v>
      </c>
      <c r="DM24" s="584"/>
      <c r="DN24" s="584"/>
      <c r="DO24" s="584"/>
      <c r="DP24" s="584"/>
      <c r="DQ24" s="584"/>
      <c r="DR24" s="584"/>
      <c r="DS24" s="584"/>
      <c r="DT24" s="584"/>
      <c r="DU24" s="584"/>
      <c r="DV24" s="584"/>
      <c r="DW24" s="584"/>
      <c r="DX24" s="641"/>
    </row>
    <row r="25" spans="2:128" ht="11.25" customHeight="1">
      <c r="B25" s="580" t="s">
        <v>242</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243</v>
      </c>
      <c r="AQ25" s="639"/>
      <c r="AR25" s="639"/>
      <c r="AS25" s="639"/>
      <c r="AT25" s="639"/>
      <c r="AU25" s="639"/>
      <c r="AV25" s="639"/>
      <c r="AW25" s="639"/>
      <c r="AX25" s="639"/>
      <c r="AY25" s="639"/>
      <c r="AZ25" s="639"/>
      <c r="BA25" s="639"/>
      <c r="BB25" s="639"/>
      <c r="BC25" s="640"/>
      <c r="BD25" s="583">
        <v>724</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244</v>
      </c>
      <c r="BZ25" s="639"/>
      <c r="CA25" s="639"/>
      <c r="CB25" s="639"/>
      <c r="CC25" s="639"/>
      <c r="CD25" s="639"/>
      <c r="CE25" s="639"/>
      <c r="CF25" s="639"/>
      <c r="CG25" s="639"/>
      <c r="CH25" s="639"/>
      <c r="CI25" s="639"/>
      <c r="CJ25" s="639"/>
      <c r="CK25" s="639"/>
      <c r="CL25" s="640"/>
      <c r="CM25" s="583">
        <v>92829</v>
      </c>
      <c r="CN25" s="584"/>
      <c r="CO25" s="584"/>
      <c r="CP25" s="584"/>
      <c r="CQ25" s="584"/>
      <c r="CR25" s="584"/>
      <c r="CS25" s="584"/>
      <c r="CT25" s="585"/>
      <c r="CU25" s="634">
        <v>0</v>
      </c>
      <c r="CV25" s="634"/>
      <c r="CW25" s="634"/>
      <c r="CX25" s="634"/>
      <c r="CY25" s="571" t="s">
        <v>102</v>
      </c>
      <c r="CZ25" s="584"/>
      <c r="DA25" s="584"/>
      <c r="DB25" s="584"/>
      <c r="DC25" s="584"/>
      <c r="DD25" s="584"/>
      <c r="DE25" s="584"/>
      <c r="DF25" s="584"/>
      <c r="DG25" s="584"/>
      <c r="DH25" s="584"/>
      <c r="DI25" s="584"/>
      <c r="DJ25" s="584"/>
      <c r="DK25" s="585"/>
      <c r="DL25" s="571">
        <v>92829</v>
      </c>
      <c r="DM25" s="584"/>
      <c r="DN25" s="584"/>
      <c r="DO25" s="584"/>
      <c r="DP25" s="584"/>
      <c r="DQ25" s="584"/>
      <c r="DR25" s="584"/>
      <c r="DS25" s="584"/>
      <c r="DT25" s="584"/>
      <c r="DU25" s="584"/>
      <c r="DV25" s="584"/>
      <c r="DW25" s="584"/>
      <c r="DX25" s="641"/>
    </row>
    <row r="26" spans="2:128" ht="11.25" customHeight="1">
      <c r="B26" s="580" t="s">
        <v>245</v>
      </c>
      <c r="C26" s="581"/>
      <c r="D26" s="581"/>
      <c r="E26" s="581"/>
      <c r="F26" s="581"/>
      <c r="G26" s="581"/>
      <c r="H26" s="581"/>
      <c r="I26" s="581"/>
      <c r="J26" s="581"/>
      <c r="K26" s="581"/>
      <c r="L26" s="581"/>
      <c r="M26" s="581"/>
      <c r="N26" s="581"/>
      <c r="O26" s="581"/>
      <c r="P26" s="581"/>
      <c r="Q26" s="582"/>
      <c r="R26" s="583">
        <v>1333686</v>
      </c>
      <c r="S26" s="584"/>
      <c r="T26" s="584"/>
      <c r="U26" s="584"/>
      <c r="V26" s="584"/>
      <c r="W26" s="584"/>
      <c r="X26" s="584"/>
      <c r="Y26" s="585"/>
      <c r="Z26" s="632">
        <v>0.4</v>
      </c>
      <c r="AA26" s="597"/>
      <c r="AB26" s="597"/>
      <c r="AC26" s="633"/>
      <c r="AD26" s="571">
        <v>117186</v>
      </c>
      <c r="AE26" s="584"/>
      <c r="AF26" s="584"/>
      <c r="AG26" s="584"/>
      <c r="AH26" s="584"/>
      <c r="AI26" s="584"/>
      <c r="AJ26" s="584"/>
      <c r="AK26" s="585"/>
      <c r="AL26" s="632">
        <v>0.1</v>
      </c>
      <c r="AM26" s="597"/>
      <c r="AN26" s="597"/>
      <c r="AO26" s="612"/>
      <c r="AP26" s="638" t="s">
        <v>246</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247</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c r="B27" s="580" t="s">
        <v>248</v>
      </c>
      <c r="C27" s="581"/>
      <c r="D27" s="581"/>
      <c r="E27" s="581"/>
      <c r="F27" s="581"/>
      <c r="G27" s="581"/>
      <c r="H27" s="581"/>
      <c r="I27" s="581"/>
      <c r="J27" s="581"/>
      <c r="K27" s="581"/>
      <c r="L27" s="581"/>
      <c r="M27" s="581"/>
      <c r="N27" s="581"/>
      <c r="O27" s="581"/>
      <c r="P27" s="581"/>
      <c r="Q27" s="582"/>
      <c r="R27" s="583">
        <v>397804</v>
      </c>
      <c r="S27" s="584"/>
      <c r="T27" s="584"/>
      <c r="U27" s="584"/>
      <c r="V27" s="584"/>
      <c r="W27" s="584"/>
      <c r="X27" s="584"/>
      <c r="Y27" s="585"/>
      <c r="Z27" s="632">
        <v>0.1</v>
      </c>
      <c r="AA27" s="597"/>
      <c r="AB27" s="597"/>
      <c r="AC27" s="633"/>
      <c r="AD27" s="571" t="s">
        <v>102</v>
      </c>
      <c r="AE27" s="584"/>
      <c r="AF27" s="584"/>
      <c r="AG27" s="584"/>
      <c r="AH27" s="584"/>
      <c r="AI27" s="584"/>
      <c r="AJ27" s="584"/>
      <c r="AK27" s="585"/>
      <c r="AL27" s="632" t="s">
        <v>102</v>
      </c>
      <c r="AM27" s="597"/>
      <c r="AN27" s="597"/>
      <c r="AO27" s="612"/>
      <c r="AP27" s="638" t="s">
        <v>249</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250</v>
      </c>
      <c r="BZ27" s="639"/>
      <c r="CA27" s="639"/>
      <c r="CB27" s="639"/>
      <c r="CC27" s="639"/>
      <c r="CD27" s="639"/>
      <c r="CE27" s="639"/>
      <c r="CF27" s="639"/>
      <c r="CG27" s="639"/>
      <c r="CH27" s="639"/>
      <c r="CI27" s="639"/>
      <c r="CJ27" s="639"/>
      <c r="CK27" s="639"/>
      <c r="CL27" s="640"/>
      <c r="CM27" s="583">
        <v>525690</v>
      </c>
      <c r="CN27" s="584"/>
      <c r="CO27" s="584"/>
      <c r="CP27" s="584"/>
      <c r="CQ27" s="584"/>
      <c r="CR27" s="584"/>
      <c r="CS27" s="584"/>
      <c r="CT27" s="585"/>
      <c r="CU27" s="634">
        <v>0.2</v>
      </c>
      <c r="CV27" s="634"/>
      <c r="CW27" s="634"/>
      <c r="CX27" s="634"/>
      <c r="CY27" s="571" t="s">
        <v>102</v>
      </c>
      <c r="CZ27" s="584"/>
      <c r="DA27" s="584"/>
      <c r="DB27" s="584"/>
      <c r="DC27" s="584"/>
      <c r="DD27" s="584"/>
      <c r="DE27" s="584"/>
      <c r="DF27" s="584"/>
      <c r="DG27" s="584"/>
      <c r="DH27" s="584"/>
      <c r="DI27" s="584"/>
      <c r="DJ27" s="584"/>
      <c r="DK27" s="585"/>
      <c r="DL27" s="571">
        <v>525690</v>
      </c>
      <c r="DM27" s="584"/>
      <c r="DN27" s="584"/>
      <c r="DO27" s="584"/>
      <c r="DP27" s="584"/>
      <c r="DQ27" s="584"/>
      <c r="DR27" s="584"/>
      <c r="DS27" s="584"/>
      <c r="DT27" s="584"/>
      <c r="DU27" s="584"/>
      <c r="DV27" s="584"/>
      <c r="DW27" s="584"/>
      <c r="DX27" s="641"/>
    </row>
    <row r="28" spans="2:128" ht="11.25" customHeight="1">
      <c r="B28" s="580" t="s">
        <v>251</v>
      </c>
      <c r="C28" s="581"/>
      <c r="D28" s="581"/>
      <c r="E28" s="581"/>
      <c r="F28" s="581"/>
      <c r="G28" s="581"/>
      <c r="H28" s="581"/>
      <c r="I28" s="581"/>
      <c r="J28" s="581"/>
      <c r="K28" s="581"/>
      <c r="L28" s="581"/>
      <c r="M28" s="581"/>
      <c r="N28" s="581"/>
      <c r="O28" s="581"/>
      <c r="P28" s="581"/>
      <c r="Q28" s="582"/>
      <c r="R28" s="583">
        <v>12623561</v>
      </c>
      <c r="S28" s="584"/>
      <c r="T28" s="584"/>
      <c r="U28" s="584"/>
      <c r="V28" s="584"/>
      <c r="W28" s="584"/>
      <c r="X28" s="584"/>
      <c r="Y28" s="585"/>
      <c r="Z28" s="632">
        <v>3.5</v>
      </c>
      <c r="AA28" s="597"/>
      <c r="AB28" s="597"/>
      <c r="AC28" s="633"/>
      <c r="AD28" s="571" t="s">
        <v>102</v>
      </c>
      <c r="AE28" s="584"/>
      <c r="AF28" s="584"/>
      <c r="AG28" s="584"/>
      <c r="AH28" s="584"/>
      <c r="AI28" s="584"/>
      <c r="AJ28" s="584"/>
      <c r="AK28" s="585"/>
      <c r="AL28" s="632" t="s">
        <v>102</v>
      </c>
      <c r="AM28" s="597"/>
      <c r="AN28" s="597"/>
      <c r="AO28" s="612"/>
      <c r="AP28" s="638" t="s">
        <v>252</v>
      </c>
      <c r="AQ28" s="639"/>
      <c r="AR28" s="639"/>
      <c r="AS28" s="639"/>
      <c r="AT28" s="639"/>
      <c r="AU28" s="639"/>
      <c r="AV28" s="639"/>
      <c r="AW28" s="639"/>
      <c r="AX28" s="639"/>
      <c r="AY28" s="639"/>
      <c r="AZ28" s="639"/>
      <c r="BA28" s="639"/>
      <c r="BB28" s="639"/>
      <c r="BC28" s="640"/>
      <c r="BD28" s="583">
        <v>20748</v>
      </c>
      <c r="BE28" s="584"/>
      <c r="BF28" s="584"/>
      <c r="BG28" s="584"/>
      <c r="BH28" s="584"/>
      <c r="BI28" s="584"/>
      <c r="BJ28" s="584"/>
      <c r="BK28" s="585"/>
      <c r="BL28" s="634">
        <v>0</v>
      </c>
      <c r="BM28" s="634"/>
      <c r="BN28" s="634"/>
      <c r="BO28" s="634"/>
      <c r="BP28" s="635" t="s">
        <v>102</v>
      </c>
      <c r="BQ28" s="635"/>
      <c r="BR28" s="635"/>
      <c r="BS28" s="635"/>
      <c r="BT28" s="635"/>
      <c r="BU28" s="635"/>
      <c r="BV28" s="635"/>
      <c r="BW28" s="636"/>
      <c r="BY28" s="638" t="s">
        <v>253</v>
      </c>
      <c r="BZ28" s="639"/>
      <c r="CA28" s="639"/>
      <c r="CB28" s="639"/>
      <c r="CC28" s="639"/>
      <c r="CD28" s="639"/>
      <c r="CE28" s="639"/>
      <c r="CF28" s="639"/>
      <c r="CG28" s="639"/>
      <c r="CH28" s="639"/>
      <c r="CI28" s="639"/>
      <c r="CJ28" s="639"/>
      <c r="CK28" s="639"/>
      <c r="CL28" s="640"/>
      <c r="CM28" s="583" t="s">
        <v>102</v>
      </c>
      <c r="CN28" s="584"/>
      <c r="CO28" s="584"/>
      <c r="CP28" s="584"/>
      <c r="CQ28" s="584"/>
      <c r="CR28" s="584"/>
      <c r="CS28" s="584"/>
      <c r="CT28" s="585"/>
      <c r="CU28" s="634" t="s">
        <v>102</v>
      </c>
      <c r="CV28" s="634"/>
      <c r="CW28" s="634"/>
      <c r="CX28" s="634"/>
      <c r="CY28" s="571" t="s">
        <v>102</v>
      </c>
      <c r="CZ28" s="584"/>
      <c r="DA28" s="584"/>
      <c r="DB28" s="584"/>
      <c r="DC28" s="584"/>
      <c r="DD28" s="584"/>
      <c r="DE28" s="584"/>
      <c r="DF28" s="584"/>
      <c r="DG28" s="584"/>
      <c r="DH28" s="584"/>
      <c r="DI28" s="584"/>
      <c r="DJ28" s="584"/>
      <c r="DK28" s="585"/>
      <c r="DL28" s="571" t="s">
        <v>102</v>
      </c>
      <c r="DM28" s="584"/>
      <c r="DN28" s="584"/>
      <c r="DO28" s="584"/>
      <c r="DP28" s="584"/>
      <c r="DQ28" s="584"/>
      <c r="DR28" s="584"/>
      <c r="DS28" s="584"/>
      <c r="DT28" s="584"/>
      <c r="DU28" s="584"/>
      <c r="DV28" s="584"/>
      <c r="DW28" s="584"/>
      <c r="DX28" s="641"/>
    </row>
    <row r="29" spans="2:128" ht="11.25" customHeight="1">
      <c r="B29" s="580" t="s">
        <v>254</v>
      </c>
      <c r="C29" s="581"/>
      <c r="D29" s="581"/>
      <c r="E29" s="581"/>
      <c r="F29" s="581"/>
      <c r="G29" s="581"/>
      <c r="H29" s="581"/>
      <c r="I29" s="581"/>
      <c r="J29" s="581"/>
      <c r="K29" s="581"/>
      <c r="L29" s="581"/>
      <c r="M29" s="581"/>
      <c r="N29" s="581"/>
      <c r="O29" s="581"/>
      <c r="P29" s="581"/>
      <c r="Q29" s="582"/>
      <c r="R29" s="583">
        <v>19690083</v>
      </c>
      <c r="S29" s="584"/>
      <c r="T29" s="584"/>
      <c r="U29" s="584"/>
      <c r="V29" s="584"/>
      <c r="W29" s="584"/>
      <c r="X29" s="584"/>
      <c r="Y29" s="585"/>
      <c r="Z29" s="632">
        <v>5.5</v>
      </c>
      <c r="AA29" s="597"/>
      <c r="AB29" s="597"/>
      <c r="AC29" s="633"/>
      <c r="AD29" s="571" t="s">
        <v>102</v>
      </c>
      <c r="AE29" s="584"/>
      <c r="AF29" s="584"/>
      <c r="AG29" s="584"/>
      <c r="AH29" s="584"/>
      <c r="AI29" s="584"/>
      <c r="AJ29" s="584"/>
      <c r="AK29" s="585"/>
      <c r="AL29" s="632" t="s">
        <v>102</v>
      </c>
      <c r="AM29" s="597"/>
      <c r="AN29" s="597"/>
      <c r="AO29" s="612"/>
      <c r="AP29" s="638" t="s">
        <v>255</v>
      </c>
      <c r="AQ29" s="639"/>
      <c r="AR29" s="639"/>
      <c r="AS29" s="639"/>
      <c r="AT29" s="639"/>
      <c r="AU29" s="639"/>
      <c r="AV29" s="639"/>
      <c r="AW29" s="639"/>
      <c r="AX29" s="639"/>
      <c r="AY29" s="639"/>
      <c r="AZ29" s="639"/>
      <c r="BA29" s="639"/>
      <c r="BB29" s="639"/>
      <c r="BC29" s="640"/>
      <c r="BD29" s="583">
        <v>12917</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256</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c r="B30" s="580" t="s">
        <v>257</v>
      </c>
      <c r="C30" s="581"/>
      <c r="D30" s="581"/>
      <c r="E30" s="581"/>
      <c r="F30" s="581"/>
      <c r="G30" s="581"/>
      <c r="H30" s="581"/>
      <c r="I30" s="581"/>
      <c r="J30" s="581"/>
      <c r="K30" s="581"/>
      <c r="L30" s="581"/>
      <c r="M30" s="581"/>
      <c r="N30" s="581"/>
      <c r="O30" s="581"/>
      <c r="P30" s="581"/>
      <c r="Q30" s="582"/>
      <c r="R30" s="583">
        <v>10945877</v>
      </c>
      <c r="S30" s="584"/>
      <c r="T30" s="584"/>
      <c r="U30" s="584"/>
      <c r="V30" s="584"/>
      <c r="W30" s="584"/>
      <c r="X30" s="584"/>
      <c r="Y30" s="585"/>
      <c r="Z30" s="632">
        <v>3</v>
      </c>
      <c r="AA30" s="597"/>
      <c r="AB30" s="597"/>
      <c r="AC30" s="633"/>
      <c r="AD30" s="571">
        <v>511200</v>
      </c>
      <c r="AE30" s="584"/>
      <c r="AF30" s="584"/>
      <c r="AG30" s="584"/>
      <c r="AH30" s="584"/>
      <c r="AI30" s="584"/>
      <c r="AJ30" s="584"/>
      <c r="AK30" s="585"/>
      <c r="AL30" s="632">
        <v>0.3</v>
      </c>
      <c r="AM30" s="597"/>
      <c r="AN30" s="597"/>
      <c r="AO30" s="612"/>
      <c r="AP30" s="638" t="s">
        <v>258</v>
      </c>
      <c r="AQ30" s="639"/>
      <c r="AR30" s="639"/>
      <c r="AS30" s="639"/>
      <c r="AT30" s="639"/>
      <c r="AU30" s="639"/>
      <c r="AV30" s="639"/>
      <c r="AW30" s="639"/>
      <c r="AX30" s="639"/>
      <c r="AY30" s="639"/>
      <c r="AZ30" s="639"/>
      <c r="BA30" s="639"/>
      <c r="BB30" s="639"/>
      <c r="BC30" s="640"/>
      <c r="BD30" s="583">
        <v>12917</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259</v>
      </c>
      <c r="BZ30" s="581"/>
      <c r="CA30" s="581"/>
      <c r="CB30" s="581"/>
      <c r="CC30" s="581"/>
      <c r="CD30" s="581"/>
      <c r="CE30" s="581"/>
      <c r="CF30" s="581"/>
      <c r="CG30" s="581"/>
      <c r="CH30" s="581"/>
      <c r="CI30" s="581"/>
      <c r="CJ30" s="581"/>
      <c r="CK30" s="581"/>
      <c r="CL30" s="582"/>
      <c r="CM30" s="583">
        <v>341992427</v>
      </c>
      <c r="CN30" s="584"/>
      <c r="CO30" s="584"/>
      <c r="CP30" s="584"/>
      <c r="CQ30" s="584"/>
      <c r="CR30" s="584"/>
      <c r="CS30" s="584"/>
      <c r="CT30" s="585"/>
      <c r="CU30" s="634">
        <v>100</v>
      </c>
      <c r="CV30" s="634"/>
      <c r="CW30" s="634"/>
      <c r="CX30" s="634"/>
      <c r="CY30" s="571">
        <v>74208452</v>
      </c>
      <c r="CZ30" s="584"/>
      <c r="DA30" s="584"/>
      <c r="DB30" s="584"/>
      <c r="DC30" s="584"/>
      <c r="DD30" s="584"/>
      <c r="DE30" s="584"/>
      <c r="DF30" s="584"/>
      <c r="DG30" s="584"/>
      <c r="DH30" s="584"/>
      <c r="DI30" s="584"/>
      <c r="DJ30" s="584"/>
      <c r="DK30" s="585"/>
      <c r="DL30" s="571">
        <v>234962859</v>
      </c>
      <c r="DM30" s="584"/>
      <c r="DN30" s="584"/>
      <c r="DO30" s="584"/>
      <c r="DP30" s="584"/>
      <c r="DQ30" s="584"/>
      <c r="DR30" s="584"/>
      <c r="DS30" s="584"/>
      <c r="DT30" s="584"/>
      <c r="DU30" s="584"/>
      <c r="DV30" s="584"/>
      <c r="DW30" s="584"/>
      <c r="DX30" s="641"/>
    </row>
    <row r="31" spans="2:128" ht="11.25" customHeight="1">
      <c r="B31" s="580" t="s">
        <v>260</v>
      </c>
      <c r="C31" s="581"/>
      <c r="D31" s="581"/>
      <c r="E31" s="581"/>
      <c r="F31" s="581"/>
      <c r="G31" s="581"/>
      <c r="H31" s="581"/>
      <c r="I31" s="581"/>
      <c r="J31" s="581"/>
      <c r="K31" s="581"/>
      <c r="L31" s="581"/>
      <c r="M31" s="581"/>
      <c r="N31" s="581"/>
      <c r="O31" s="581"/>
      <c r="P31" s="581"/>
      <c r="Q31" s="582"/>
      <c r="R31" s="583">
        <v>49605400</v>
      </c>
      <c r="S31" s="584"/>
      <c r="T31" s="584"/>
      <c r="U31" s="584"/>
      <c r="V31" s="584"/>
      <c r="W31" s="584"/>
      <c r="X31" s="584"/>
      <c r="Y31" s="585"/>
      <c r="Z31" s="632">
        <v>13.8</v>
      </c>
      <c r="AA31" s="597"/>
      <c r="AB31" s="597"/>
      <c r="AC31" s="633"/>
      <c r="AD31" s="571" t="s">
        <v>102</v>
      </c>
      <c r="AE31" s="584"/>
      <c r="AF31" s="584"/>
      <c r="AG31" s="584"/>
      <c r="AH31" s="584"/>
      <c r="AI31" s="584"/>
      <c r="AJ31" s="584"/>
      <c r="AK31" s="585"/>
      <c r="AL31" s="632" t="s">
        <v>102</v>
      </c>
      <c r="AM31" s="597"/>
      <c r="AN31" s="597"/>
      <c r="AO31" s="612"/>
      <c r="AP31" s="638" t="s">
        <v>261</v>
      </c>
      <c r="AQ31" s="639"/>
      <c r="AR31" s="639"/>
      <c r="AS31" s="639"/>
      <c r="AT31" s="639"/>
      <c r="AU31" s="639"/>
      <c r="AV31" s="639"/>
      <c r="AW31" s="639"/>
      <c r="AX31" s="639"/>
      <c r="AY31" s="639"/>
      <c r="AZ31" s="639"/>
      <c r="BA31" s="639"/>
      <c r="BB31" s="639"/>
      <c r="BC31" s="640"/>
      <c r="BD31" s="583">
        <v>7831</v>
      </c>
      <c r="BE31" s="584"/>
      <c r="BF31" s="584"/>
      <c r="BG31" s="584"/>
      <c r="BH31" s="584"/>
      <c r="BI31" s="584"/>
      <c r="BJ31" s="584"/>
      <c r="BK31" s="585"/>
      <c r="BL31" s="634">
        <v>0</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262</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263</v>
      </c>
      <c r="AQ32" s="639"/>
      <c r="AR32" s="639"/>
      <c r="AS32" s="639"/>
      <c r="AT32" s="639"/>
      <c r="AU32" s="639"/>
      <c r="AV32" s="639"/>
      <c r="AW32" s="639"/>
      <c r="AX32" s="639"/>
      <c r="AY32" s="639"/>
      <c r="AZ32" s="639"/>
      <c r="BA32" s="639"/>
      <c r="BB32" s="639"/>
      <c r="BC32" s="640"/>
      <c r="BD32" s="583">
        <v>197</v>
      </c>
      <c r="BE32" s="584"/>
      <c r="BF32" s="584"/>
      <c r="BG32" s="584"/>
      <c r="BH32" s="584"/>
      <c r="BI32" s="584"/>
      <c r="BJ32" s="584"/>
      <c r="BK32" s="585"/>
      <c r="BL32" s="634">
        <v>0</v>
      </c>
      <c r="BM32" s="634"/>
      <c r="BN32" s="634"/>
      <c r="BO32" s="634"/>
      <c r="BP32" s="635" t="s">
        <v>102</v>
      </c>
      <c r="BQ32" s="635"/>
      <c r="BR32" s="635"/>
      <c r="BS32" s="635"/>
      <c r="BT32" s="635"/>
      <c r="BU32" s="635"/>
      <c r="BV32" s="635"/>
      <c r="BW32" s="636"/>
      <c r="BY32" s="616" t="s">
        <v>264</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265</v>
      </c>
      <c r="C33" s="581"/>
      <c r="D33" s="581"/>
      <c r="E33" s="581"/>
      <c r="F33" s="581"/>
      <c r="G33" s="581"/>
      <c r="H33" s="581"/>
      <c r="I33" s="581"/>
      <c r="J33" s="581"/>
      <c r="K33" s="581"/>
      <c r="L33" s="581"/>
      <c r="M33" s="581"/>
      <c r="N33" s="581"/>
      <c r="O33" s="581"/>
      <c r="P33" s="581"/>
      <c r="Q33" s="582"/>
      <c r="R33" s="583">
        <v>27183000</v>
      </c>
      <c r="S33" s="584"/>
      <c r="T33" s="584"/>
      <c r="U33" s="584"/>
      <c r="V33" s="584"/>
      <c r="W33" s="584"/>
      <c r="X33" s="584"/>
      <c r="Y33" s="585"/>
      <c r="Z33" s="632">
        <v>7.6</v>
      </c>
      <c r="AA33" s="597"/>
      <c r="AB33" s="597"/>
      <c r="AC33" s="633"/>
      <c r="AD33" s="571" t="s">
        <v>102</v>
      </c>
      <c r="AE33" s="584"/>
      <c r="AF33" s="584"/>
      <c r="AG33" s="584"/>
      <c r="AH33" s="584"/>
      <c r="AI33" s="584"/>
      <c r="AJ33" s="584"/>
      <c r="AK33" s="585"/>
      <c r="AL33" s="632" t="s">
        <v>102</v>
      </c>
      <c r="AM33" s="597"/>
      <c r="AN33" s="597"/>
      <c r="AO33" s="612"/>
      <c r="AP33" s="580" t="s">
        <v>138</v>
      </c>
      <c r="AQ33" s="581"/>
      <c r="AR33" s="581"/>
      <c r="AS33" s="581"/>
      <c r="AT33" s="581"/>
      <c r="AU33" s="581"/>
      <c r="AV33" s="581"/>
      <c r="AW33" s="581"/>
      <c r="AX33" s="581"/>
      <c r="AY33" s="581"/>
      <c r="AZ33" s="581"/>
      <c r="BA33" s="581"/>
      <c r="BB33" s="581"/>
      <c r="BC33" s="582"/>
      <c r="BD33" s="583">
        <v>52316154</v>
      </c>
      <c r="BE33" s="584"/>
      <c r="BF33" s="584"/>
      <c r="BG33" s="584"/>
      <c r="BH33" s="584"/>
      <c r="BI33" s="584"/>
      <c r="BJ33" s="584"/>
      <c r="BK33" s="585"/>
      <c r="BL33" s="634">
        <v>100</v>
      </c>
      <c r="BM33" s="634"/>
      <c r="BN33" s="634"/>
      <c r="BO33" s="634"/>
      <c r="BP33" s="635">
        <v>351708</v>
      </c>
      <c r="BQ33" s="635"/>
      <c r="BR33" s="635"/>
      <c r="BS33" s="635"/>
      <c r="BT33" s="635"/>
      <c r="BU33" s="635"/>
      <c r="BV33" s="635"/>
      <c r="BW33" s="636"/>
      <c r="BY33" s="616" t="s">
        <v>175</v>
      </c>
      <c r="BZ33" s="617"/>
      <c r="CA33" s="617"/>
      <c r="CB33" s="617"/>
      <c r="CC33" s="617"/>
      <c r="CD33" s="617"/>
      <c r="CE33" s="617"/>
      <c r="CF33" s="617"/>
      <c r="CG33" s="617"/>
      <c r="CH33" s="617"/>
      <c r="CI33" s="617"/>
      <c r="CJ33" s="617"/>
      <c r="CK33" s="617"/>
      <c r="CL33" s="618"/>
      <c r="CM33" s="616" t="s">
        <v>266</v>
      </c>
      <c r="CN33" s="617"/>
      <c r="CO33" s="617"/>
      <c r="CP33" s="617"/>
      <c r="CQ33" s="617"/>
      <c r="CR33" s="617"/>
      <c r="CS33" s="617"/>
      <c r="CT33" s="618"/>
      <c r="CU33" s="616" t="s">
        <v>267</v>
      </c>
      <c r="CV33" s="617"/>
      <c r="CW33" s="617"/>
      <c r="CX33" s="618"/>
      <c r="CY33" s="616" t="s">
        <v>268</v>
      </c>
      <c r="CZ33" s="617"/>
      <c r="DA33" s="617"/>
      <c r="DB33" s="617"/>
      <c r="DC33" s="617"/>
      <c r="DD33" s="617"/>
      <c r="DE33" s="617"/>
      <c r="DF33" s="618"/>
      <c r="DG33" s="626" t="s">
        <v>269</v>
      </c>
      <c r="DH33" s="627"/>
      <c r="DI33" s="627"/>
      <c r="DJ33" s="627"/>
      <c r="DK33" s="627"/>
      <c r="DL33" s="627"/>
      <c r="DM33" s="627"/>
      <c r="DN33" s="627"/>
      <c r="DO33" s="627"/>
      <c r="DP33" s="627"/>
      <c r="DQ33" s="628"/>
      <c r="DR33" s="616" t="s">
        <v>270</v>
      </c>
      <c r="DS33" s="617"/>
      <c r="DT33" s="617"/>
      <c r="DU33" s="617"/>
      <c r="DV33" s="617"/>
      <c r="DW33" s="617"/>
      <c r="DX33" s="618"/>
    </row>
    <row r="34" spans="2:128" ht="11.25" customHeight="1">
      <c r="B34" s="553" t="s">
        <v>271</v>
      </c>
      <c r="C34" s="554"/>
      <c r="D34" s="554"/>
      <c r="E34" s="554"/>
      <c r="F34" s="554"/>
      <c r="G34" s="554"/>
      <c r="H34" s="554"/>
      <c r="I34" s="554"/>
      <c r="J34" s="554"/>
      <c r="K34" s="554"/>
      <c r="L34" s="554"/>
      <c r="M34" s="554"/>
      <c r="N34" s="554"/>
      <c r="O34" s="554"/>
      <c r="P34" s="554"/>
      <c r="Q34" s="555"/>
      <c r="R34" s="583">
        <v>359851489</v>
      </c>
      <c r="S34" s="584"/>
      <c r="T34" s="584"/>
      <c r="U34" s="584"/>
      <c r="V34" s="584"/>
      <c r="W34" s="584"/>
      <c r="X34" s="584"/>
      <c r="Y34" s="585"/>
      <c r="Z34" s="634">
        <v>100</v>
      </c>
      <c r="AA34" s="634"/>
      <c r="AB34" s="634"/>
      <c r="AC34" s="634"/>
      <c r="AD34" s="635">
        <v>191899208</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272</v>
      </c>
      <c r="BZ34" s="609"/>
      <c r="CA34" s="609"/>
      <c r="CB34" s="609"/>
      <c r="CC34" s="609"/>
      <c r="CD34" s="609"/>
      <c r="CE34" s="609"/>
      <c r="CF34" s="609"/>
      <c r="CG34" s="609"/>
      <c r="CH34" s="609"/>
      <c r="CI34" s="609"/>
      <c r="CJ34" s="609"/>
      <c r="CK34" s="609"/>
      <c r="CL34" s="610"/>
      <c r="CM34" s="637">
        <v>153055545</v>
      </c>
      <c r="CN34" s="620"/>
      <c r="CO34" s="620"/>
      <c r="CP34" s="620"/>
      <c r="CQ34" s="620"/>
      <c r="CR34" s="620"/>
      <c r="CS34" s="620"/>
      <c r="CT34" s="621"/>
      <c r="CU34" s="622">
        <v>44.8</v>
      </c>
      <c r="CV34" s="623"/>
      <c r="CW34" s="623"/>
      <c r="CX34" s="625"/>
      <c r="CY34" s="619">
        <v>138978712</v>
      </c>
      <c r="CZ34" s="620"/>
      <c r="DA34" s="620"/>
      <c r="DB34" s="620"/>
      <c r="DC34" s="620"/>
      <c r="DD34" s="620"/>
      <c r="DE34" s="620"/>
      <c r="DF34" s="621"/>
      <c r="DG34" s="619">
        <v>136834025</v>
      </c>
      <c r="DH34" s="620"/>
      <c r="DI34" s="620"/>
      <c r="DJ34" s="620"/>
      <c r="DK34" s="620"/>
      <c r="DL34" s="620"/>
      <c r="DM34" s="620"/>
      <c r="DN34" s="620"/>
      <c r="DO34" s="620"/>
      <c r="DP34" s="620"/>
      <c r="DQ34" s="621"/>
      <c r="DR34" s="622">
        <v>62.5</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273</v>
      </c>
      <c r="BZ35" s="581"/>
      <c r="CA35" s="581"/>
      <c r="CB35" s="581"/>
      <c r="CC35" s="581"/>
      <c r="CD35" s="581"/>
      <c r="CE35" s="581"/>
      <c r="CF35" s="581"/>
      <c r="CG35" s="581"/>
      <c r="CH35" s="581"/>
      <c r="CI35" s="581"/>
      <c r="CJ35" s="581"/>
      <c r="CK35" s="581"/>
      <c r="CL35" s="582"/>
      <c r="CM35" s="583">
        <v>88920685</v>
      </c>
      <c r="CN35" s="572"/>
      <c r="CO35" s="572"/>
      <c r="CP35" s="572"/>
      <c r="CQ35" s="572"/>
      <c r="CR35" s="572"/>
      <c r="CS35" s="572"/>
      <c r="CT35" s="573"/>
      <c r="CU35" s="586">
        <v>26</v>
      </c>
      <c r="CV35" s="587"/>
      <c r="CW35" s="587"/>
      <c r="CX35" s="588"/>
      <c r="CY35" s="571">
        <v>77587433</v>
      </c>
      <c r="CZ35" s="572"/>
      <c r="DA35" s="572"/>
      <c r="DB35" s="572"/>
      <c r="DC35" s="572"/>
      <c r="DD35" s="572"/>
      <c r="DE35" s="572"/>
      <c r="DF35" s="573"/>
      <c r="DG35" s="571">
        <v>75442746</v>
      </c>
      <c r="DH35" s="572"/>
      <c r="DI35" s="572"/>
      <c r="DJ35" s="572"/>
      <c r="DK35" s="572"/>
      <c r="DL35" s="572"/>
      <c r="DM35" s="572"/>
      <c r="DN35" s="572"/>
      <c r="DO35" s="572"/>
      <c r="DP35" s="572"/>
      <c r="DQ35" s="573"/>
      <c r="DR35" s="586">
        <v>34.4</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274</v>
      </c>
      <c r="BZ36" s="581"/>
      <c r="CA36" s="581"/>
      <c r="CB36" s="581"/>
      <c r="CC36" s="581"/>
      <c r="CD36" s="581"/>
      <c r="CE36" s="581"/>
      <c r="CF36" s="581"/>
      <c r="CG36" s="581"/>
      <c r="CH36" s="581"/>
      <c r="CI36" s="581"/>
      <c r="CJ36" s="581"/>
      <c r="CK36" s="581"/>
      <c r="CL36" s="582"/>
      <c r="CM36" s="583">
        <v>62578630</v>
      </c>
      <c r="CN36" s="584"/>
      <c r="CO36" s="584"/>
      <c r="CP36" s="584"/>
      <c r="CQ36" s="584"/>
      <c r="CR36" s="584"/>
      <c r="CS36" s="584"/>
      <c r="CT36" s="585"/>
      <c r="CU36" s="586">
        <v>18.3</v>
      </c>
      <c r="CV36" s="587"/>
      <c r="CW36" s="587"/>
      <c r="CX36" s="588"/>
      <c r="CY36" s="571">
        <v>52108249</v>
      </c>
      <c r="CZ36" s="572"/>
      <c r="DA36" s="572"/>
      <c r="DB36" s="572"/>
      <c r="DC36" s="572"/>
      <c r="DD36" s="572"/>
      <c r="DE36" s="572"/>
      <c r="DF36" s="573"/>
      <c r="DG36" s="571">
        <v>52108249</v>
      </c>
      <c r="DH36" s="572"/>
      <c r="DI36" s="572"/>
      <c r="DJ36" s="572"/>
      <c r="DK36" s="572"/>
      <c r="DL36" s="572"/>
      <c r="DM36" s="572"/>
      <c r="DN36" s="572"/>
      <c r="DO36" s="572"/>
      <c r="DP36" s="572"/>
      <c r="DQ36" s="573"/>
      <c r="DR36" s="586">
        <v>23.8</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275</v>
      </c>
      <c r="AQ37" s="617"/>
      <c r="AR37" s="617"/>
      <c r="AS37" s="617"/>
      <c r="AT37" s="617"/>
      <c r="AU37" s="617"/>
      <c r="AV37" s="617"/>
      <c r="AW37" s="617"/>
      <c r="AX37" s="617"/>
      <c r="AY37" s="617"/>
      <c r="AZ37" s="617"/>
      <c r="BA37" s="617"/>
      <c r="BB37" s="617"/>
      <c r="BC37" s="618"/>
      <c r="BD37" s="616" t="s">
        <v>276</v>
      </c>
      <c r="BE37" s="617"/>
      <c r="BF37" s="617"/>
      <c r="BG37" s="617"/>
      <c r="BH37" s="617"/>
      <c r="BI37" s="617"/>
      <c r="BJ37" s="617"/>
      <c r="BK37" s="617"/>
      <c r="BL37" s="617"/>
      <c r="BM37" s="618"/>
      <c r="BN37" s="616" t="s">
        <v>277</v>
      </c>
      <c r="BO37" s="617"/>
      <c r="BP37" s="617"/>
      <c r="BQ37" s="617"/>
      <c r="BR37" s="617"/>
      <c r="BS37" s="617"/>
      <c r="BT37" s="617"/>
      <c r="BU37" s="617"/>
      <c r="BV37" s="617"/>
      <c r="BW37" s="618"/>
      <c r="BY37" s="580" t="s">
        <v>278</v>
      </c>
      <c r="BZ37" s="581"/>
      <c r="CA37" s="581"/>
      <c r="CB37" s="581"/>
      <c r="CC37" s="581"/>
      <c r="CD37" s="581"/>
      <c r="CE37" s="581"/>
      <c r="CF37" s="581"/>
      <c r="CG37" s="581"/>
      <c r="CH37" s="581"/>
      <c r="CI37" s="581"/>
      <c r="CJ37" s="581"/>
      <c r="CK37" s="581"/>
      <c r="CL37" s="582"/>
      <c r="CM37" s="583">
        <v>5174455</v>
      </c>
      <c r="CN37" s="572"/>
      <c r="CO37" s="572"/>
      <c r="CP37" s="572"/>
      <c r="CQ37" s="572"/>
      <c r="CR37" s="572"/>
      <c r="CS37" s="572"/>
      <c r="CT37" s="573"/>
      <c r="CU37" s="586">
        <v>1.5</v>
      </c>
      <c r="CV37" s="587"/>
      <c r="CW37" s="587"/>
      <c r="CX37" s="588"/>
      <c r="CY37" s="571">
        <v>2916628</v>
      </c>
      <c r="CZ37" s="572"/>
      <c r="DA37" s="572"/>
      <c r="DB37" s="572"/>
      <c r="DC37" s="572"/>
      <c r="DD37" s="572"/>
      <c r="DE37" s="572"/>
      <c r="DF37" s="573"/>
      <c r="DG37" s="571">
        <v>2916628</v>
      </c>
      <c r="DH37" s="572"/>
      <c r="DI37" s="572"/>
      <c r="DJ37" s="572"/>
      <c r="DK37" s="572"/>
      <c r="DL37" s="572"/>
      <c r="DM37" s="572"/>
      <c r="DN37" s="572"/>
      <c r="DO37" s="572"/>
      <c r="DP37" s="572"/>
      <c r="DQ37" s="573"/>
      <c r="DR37" s="586">
        <v>1.3</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279</v>
      </c>
      <c r="AQ38" s="600"/>
      <c r="AR38" s="600"/>
      <c r="AS38" s="600"/>
      <c r="AT38" s="605" t="s">
        <v>280</v>
      </c>
      <c r="AU38" s="178"/>
      <c r="AV38" s="178"/>
      <c r="AW38" s="178"/>
      <c r="AX38" s="608" t="s">
        <v>138</v>
      </c>
      <c r="AY38" s="609"/>
      <c r="AZ38" s="609"/>
      <c r="BA38" s="609"/>
      <c r="BB38" s="609"/>
      <c r="BC38" s="610"/>
      <c r="BD38" s="629">
        <v>99.4</v>
      </c>
      <c r="BE38" s="630"/>
      <c r="BF38" s="630"/>
      <c r="BG38" s="630"/>
      <c r="BH38" s="630"/>
      <c r="BI38" s="630">
        <v>98</v>
      </c>
      <c r="BJ38" s="630"/>
      <c r="BK38" s="630"/>
      <c r="BL38" s="630"/>
      <c r="BM38" s="631"/>
      <c r="BN38" s="629">
        <v>99.3</v>
      </c>
      <c r="BO38" s="630"/>
      <c r="BP38" s="630"/>
      <c r="BQ38" s="630"/>
      <c r="BR38" s="630"/>
      <c r="BS38" s="630">
        <v>97.8</v>
      </c>
      <c r="BT38" s="630"/>
      <c r="BU38" s="630"/>
      <c r="BV38" s="630"/>
      <c r="BW38" s="631"/>
      <c r="BY38" s="580" t="s">
        <v>281</v>
      </c>
      <c r="BZ38" s="581"/>
      <c r="CA38" s="581"/>
      <c r="CB38" s="581"/>
      <c r="CC38" s="581"/>
      <c r="CD38" s="581"/>
      <c r="CE38" s="581"/>
      <c r="CF38" s="581"/>
      <c r="CG38" s="581"/>
      <c r="CH38" s="581"/>
      <c r="CI38" s="581"/>
      <c r="CJ38" s="581"/>
      <c r="CK38" s="581"/>
      <c r="CL38" s="582"/>
      <c r="CM38" s="583">
        <v>58960405</v>
      </c>
      <c r="CN38" s="584"/>
      <c r="CO38" s="584"/>
      <c r="CP38" s="584"/>
      <c r="CQ38" s="584"/>
      <c r="CR38" s="584"/>
      <c r="CS38" s="584"/>
      <c r="CT38" s="585"/>
      <c r="CU38" s="586">
        <v>17.2</v>
      </c>
      <c r="CV38" s="587"/>
      <c r="CW38" s="587"/>
      <c r="CX38" s="588"/>
      <c r="CY38" s="571">
        <v>58474651</v>
      </c>
      <c r="CZ38" s="572"/>
      <c r="DA38" s="572"/>
      <c r="DB38" s="572"/>
      <c r="DC38" s="572"/>
      <c r="DD38" s="572"/>
      <c r="DE38" s="572"/>
      <c r="DF38" s="573"/>
      <c r="DG38" s="571">
        <v>58474651</v>
      </c>
      <c r="DH38" s="572"/>
      <c r="DI38" s="572"/>
      <c r="DJ38" s="572"/>
      <c r="DK38" s="572"/>
      <c r="DL38" s="572"/>
      <c r="DM38" s="572"/>
      <c r="DN38" s="572"/>
      <c r="DO38" s="572"/>
      <c r="DP38" s="572"/>
      <c r="DQ38" s="573"/>
      <c r="DR38" s="586">
        <v>26.7</v>
      </c>
      <c r="DS38" s="587"/>
      <c r="DT38" s="587"/>
      <c r="DU38" s="587"/>
      <c r="DV38" s="587"/>
      <c r="DW38" s="587"/>
      <c r="DX38" s="596"/>
    </row>
    <row r="39" spans="2:128" ht="11.25" customHeight="1">
      <c r="AP39" s="601"/>
      <c r="AQ39" s="602"/>
      <c r="AR39" s="602"/>
      <c r="AS39" s="602"/>
      <c r="AT39" s="606"/>
      <c r="AU39" s="167" t="s">
        <v>282</v>
      </c>
      <c r="AV39" s="167"/>
      <c r="AW39" s="167"/>
      <c r="AX39" s="580" t="s">
        <v>283</v>
      </c>
      <c r="AY39" s="581"/>
      <c r="AZ39" s="581"/>
      <c r="BA39" s="581"/>
      <c r="BB39" s="581"/>
      <c r="BC39" s="582"/>
      <c r="BD39" s="611">
        <v>99</v>
      </c>
      <c r="BE39" s="597"/>
      <c r="BF39" s="597"/>
      <c r="BG39" s="597"/>
      <c r="BH39" s="597"/>
      <c r="BI39" s="597">
        <v>95.8</v>
      </c>
      <c r="BJ39" s="597"/>
      <c r="BK39" s="597"/>
      <c r="BL39" s="597"/>
      <c r="BM39" s="612"/>
      <c r="BN39" s="611">
        <v>98.8</v>
      </c>
      <c r="BO39" s="597"/>
      <c r="BP39" s="597"/>
      <c r="BQ39" s="597"/>
      <c r="BR39" s="597"/>
      <c r="BS39" s="597">
        <v>95.3</v>
      </c>
      <c r="BT39" s="597"/>
      <c r="BU39" s="597"/>
      <c r="BV39" s="597"/>
      <c r="BW39" s="612"/>
      <c r="BY39" s="589" t="s">
        <v>284</v>
      </c>
      <c r="BZ39" s="590"/>
      <c r="CA39" s="580" t="s">
        <v>285</v>
      </c>
      <c r="CB39" s="581"/>
      <c r="CC39" s="581"/>
      <c r="CD39" s="581"/>
      <c r="CE39" s="581"/>
      <c r="CF39" s="581"/>
      <c r="CG39" s="581"/>
      <c r="CH39" s="581"/>
      <c r="CI39" s="581"/>
      <c r="CJ39" s="581"/>
      <c r="CK39" s="581"/>
      <c r="CL39" s="582"/>
      <c r="CM39" s="583">
        <v>58920198</v>
      </c>
      <c r="CN39" s="572"/>
      <c r="CO39" s="572"/>
      <c r="CP39" s="572"/>
      <c r="CQ39" s="572"/>
      <c r="CR39" s="572"/>
      <c r="CS39" s="572"/>
      <c r="CT39" s="573"/>
      <c r="CU39" s="586">
        <v>17.2</v>
      </c>
      <c r="CV39" s="587"/>
      <c r="CW39" s="587"/>
      <c r="CX39" s="588"/>
      <c r="CY39" s="571">
        <v>58434444</v>
      </c>
      <c r="CZ39" s="572"/>
      <c r="DA39" s="572"/>
      <c r="DB39" s="572"/>
      <c r="DC39" s="572"/>
      <c r="DD39" s="572"/>
      <c r="DE39" s="572"/>
      <c r="DF39" s="573"/>
      <c r="DG39" s="571">
        <v>58434444</v>
      </c>
      <c r="DH39" s="572"/>
      <c r="DI39" s="572"/>
      <c r="DJ39" s="572"/>
      <c r="DK39" s="572"/>
      <c r="DL39" s="572"/>
      <c r="DM39" s="572"/>
      <c r="DN39" s="572"/>
      <c r="DO39" s="572"/>
      <c r="DP39" s="572"/>
      <c r="DQ39" s="573"/>
      <c r="DR39" s="586">
        <v>26.7</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99.8</v>
      </c>
      <c r="BE40" s="614"/>
      <c r="BF40" s="614"/>
      <c r="BG40" s="614"/>
      <c r="BH40" s="614"/>
      <c r="BI40" s="614">
        <v>99.5</v>
      </c>
      <c r="BJ40" s="614"/>
      <c r="BK40" s="614"/>
      <c r="BL40" s="614"/>
      <c r="BM40" s="615"/>
      <c r="BN40" s="613">
        <v>99.8</v>
      </c>
      <c r="BO40" s="614"/>
      <c r="BP40" s="614"/>
      <c r="BQ40" s="614"/>
      <c r="BR40" s="614"/>
      <c r="BS40" s="614">
        <v>99.4</v>
      </c>
      <c r="BT40" s="614"/>
      <c r="BU40" s="614"/>
      <c r="BV40" s="614"/>
      <c r="BW40" s="615"/>
      <c r="BY40" s="591"/>
      <c r="BZ40" s="592"/>
      <c r="CA40" s="580" t="s">
        <v>287</v>
      </c>
      <c r="CB40" s="581"/>
      <c r="CC40" s="581"/>
      <c r="CD40" s="581"/>
      <c r="CE40" s="581"/>
      <c r="CF40" s="581"/>
      <c r="CG40" s="581"/>
      <c r="CH40" s="581"/>
      <c r="CI40" s="581"/>
      <c r="CJ40" s="581"/>
      <c r="CK40" s="581"/>
      <c r="CL40" s="582"/>
      <c r="CM40" s="583">
        <v>49461730</v>
      </c>
      <c r="CN40" s="584"/>
      <c r="CO40" s="584"/>
      <c r="CP40" s="584"/>
      <c r="CQ40" s="584"/>
      <c r="CR40" s="584"/>
      <c r="CS40" s="584"/>
      <c r="CT40" s="585"/>
      <c r="CU40" s="586">
        <v>14.5</v>
      </c>
      <c r="CV40" s="587"/>
      <c r="CW40" s="587"/>
      <c r="CX40" s="588"/>
      <c r="CY40" s="571">
        <v>49022367</v>
      </c>
      <c r="CZ40" s="572"/>
      <c r="DA40" s="572"/>
      <c r="DB40" s="572"/>
      <c r="DC40" s="572"/>
      <c r="DD40" s="572"/>
      <c r="DE40" s="572"/>
      <c r="DF40" s="573"/>
      <c r="DG40" s="571">
        <v>49022367</v>
      </c>
      <c r="DH40" s="572"/>
      <c r="DI40" s="572"/>
      <c r="DJ40" s="572"/>
      <c r="DK40" s="572"/>
      <c r="DL40" s="572"/>
      <c r="DM40" s="572"/>
      <c r="DN40" s="572"/>
      <c r="DO40" s="572"/>
      <c r="DP40" s="572"/>
      <c r="DQ40" s="573"/>
      <c r="DR40" s="586">
        <v>22.4</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9458468</v>
      </c>
      <c r="CN41" s="572"/>
      <c r="CO41" s="572"/>
      <c r="CP41" s="572"/>
      <c r="CQ41" s="572"/>
      <c r="CR41" s="572"/>
      <c r="CS41" s="572"/>
      <c r="CT41" s="573"/>
      <c r="CU41" s="586">
        <v>2.8</v>
      </c>
      <c r="CV41" s="587"/>
      <c r="CW41" s="587"/>
      <c r="CX41" s="588"/>
      <c r="CY41" s="571">
        <v>9412077</v>
      </c>
      <c r="CZ41" s="572"/>
      <c r="DA41" s="572"/>
      <c r="DB41" s="572"/>
      <c r="DC41" s="572"/>
      <c r="DD41" s="572"/>
      <c r="DE41" s="572"/>
      <c r="DF41" s="573"/>
      <c r="DG41" s="571">
        <v>9412077</v>
      </c>
      <c r="DH41" s="572"/>
      <c r="DI41" s="572"/>
      <c r="DJ41" s="572"/>
      <c r="DK41" s="572"/>
      <c r="DL41" s="572"/>
      <c r="DM41" s="572"/>
      <c r="DN41" s="572"/>
      <c r="DO41" s="572"/>
      <c r="DP41" s="572"/>
      <c r="DQ41" s="573"/>
      <c r="DR41" s="586">
        <v>4.3</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40207</v>
      </c>
      <c r="CN42" s="584"/>
      <c r="CO42" s="584"/>
      <c r="CP42" s="584"/>
      <c r="CQ42" s="584"/>
      <c r="CR42" s="584"/>
      <c r="CS42" s="584"/>
      <c r="CT42" s="585"/>
      <c r="CU42" s="586">
        <v>0</v>
      </c>
      <c r="CV42" s="587"/>
      <c r="CW42" s="587"/>
      <c r="CX42" s="588"/>
      <c r="CY42" s="571">
        <v>40207</v>
      </c>
      <c r="CZ42" s="572"/>
      <c r="DA42" s="572"/>
      <c r="DB42" s="572"/>
      <c r="DC42" s="572"/>
      <c r="DD42" s="572"/>
      <c r="DE42" s="572"/>
      <c r="DF42" s="573"/>
      <c r="DG42" s="571">
        <v>40207</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113119284</v>
      </c>
      <c r="CN43" s="572"/>
      <c r="CO43" s="572"/>
      <c r="CP43" s="572"/>
      <c r="CQ43" s="572"/>
      <c r="CR43" s="572"/>
      <c r="CS43" s="572"/>
      <c r="CT43" s="573"/>
      <c r="CU43" s="586">
        <v>33.1</v>
      </c>
      <c r="CV43" s="587"/>
      <c r="CW43" s="587"/>
      <c r="CX43" s="588"/>
      <c r="CY43" s="571">
        <v>79090119</v>
      </c>
      <c r="CZ43" s="572"/>
      <c r="DA43" s="572"/>
      <c r="DB43" s="572"/>
      <c r="DC43" s="572"/>
      <c r="DD43" s="572"/>
      <c r="DE43" s="572"/>
      <c r="DF43" s="573"/>
      <c r="DG43" s="571">
        <v>57309310</v>
      </c>
      <c r="DH43" s="572"/>
      <c r="DI43" s="572"/>
      <c r="DJ43" s="572"/>
      <c r="DK43" s="572"/>
      <c r="DL43" s="572"/>
      <c r="DM43" s="572"/>
      <c r="DN43" s="572"/>
      <c r="DO43" s="572"/>
      <c r="DP43" s="572"/>
      <c r="DQ43" s="573"/>
      <c r="DR43" s="586">
        <v>26.2</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20933911</v>
      </c>
      <c r="CN44" s="584"/>
      <c r="CO44" s="584"/>
      <c r="CP44" s="584"/>
      <c r="CQ44" s="584"/>
      <c r="CR44" s="584"/>
      <c r="CS44" s="584"/>
      <c r="CT44" s="585"/>
      <c r="CU44" s="586">
        <v>6.1</v>
      </c>
      <c r="CV44" s="587"/>
      <c r="CW44" s="587"/>
      <c r="CX44" s="588"/>
      <c r="CY44" s="571">
        <v>12455221</v>
      </c>
      <c r="CZ44" s="572"/>
      <c r="DA44" s="572"/>
      <c r="DB44" s="572"/>
      <c r="DC44" s="572"/>
      <c r="DD44" s="572"/>
      <c r="DE44" s="572"/>
      <c r="DF44" s="573"/>
      <c r="DG44" s="571">
        <v>9788639</v>
      </c>
      <c r="DH44" s="572"/>
      <c r="DI44" s="572"/>
      <c r="DJ44" s="572"/>
      <c r="DK44" s="572"/>
      <c r="DL44" s="572"/>
      <c r="DM44" s="572"/>
      <c r="DN44" s="572"/>
      <c r="DO44" s="572"/>
      <c r="DP44" s="572"/>
      <c r="DQ44" s="573"/>
      <c r="DR44" s="586">
        <v>4.5</v>
      </c>
      <c r="DS44" s="587"/>
      <c r="DT44" s="587"/>
      <c r="DU44" s="587"/>
      <c r="DV44" s="587"/>
      <c r="DW44" s="587"/>
      <c r="DX44" s="596"/>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6395111</v>
      </c>
      <c r="CN45" s="572"/>
      <c r="CO45" s="572"/>
      <c r="CP45" s="572"/>
      <c r="CQ45" s="572"/>
      <c r="CR45" s="572"/>
      <c r="CS45" s="572"/>
      <c r="CT45" s="573"/>
      <c r="CU45" s="586">
        <v>1.9</v>
      </c>
      <c r="CV45" s="587"/>
      <c r="CW45" s="587"/>
      <c r="CX45" s="588"/>
      <c r="CY45" s="571">
        <v>4889079</v>
      </c>
      <c r="CZ45" s="572"/>
      <c r="DA45" s="572"/>
      <c r="DB45" s="572"/>
      <c r="DC45" s="572"/>
      <c r="DD45" s="572"/>
      <c r="DE45" s="572"/>
      <c r="DF45" s="573"/>
      <c r="DG45" s="571">
        <v>4889079</v>
      </c>
      <c r="DH45" s="572"/>
      <c r="DI45" s="572"/>
      <c r="DJ45" s="572"/>
      <c r="DK45" s="572"/>
      <c r="DL45" s="572"/>
      <c r="DM45" s="572"/>
      <c r="DN45" s="572"/>
      <c r="DO45" s="572"/>
      <c r="DP45" s="572"/>
      <c r="DQ45" s="573"/>
      <c r="DR45" s="586">
        <v>2.2000000000000002</v>
      </c>
      <c r="DS45" s="587"/>
      <c r="DT45" s="587"/>
      <c r="DU45" s="587"/>
      <c r="DV45" s="587"/>
      <c r="DW45" s="587"/>
      <c r="DX45" s="596"/>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69440427</v>
      </c>
      <c r="CN46" s="584"/>
      <c r="CO46" s="584"/>
      <c r="CP46" s="584"/>
      <c r="CQ46" s="584"/>
      <c r="CR46" s="584"/>
      <c r="CS46" s="584"/>
      <c r="CT46" s="585"/>
      <c r="CU46" s="586">
        <v>20.3</v>
      </c>
      <c r="CV46" s="587"/>
      <c r="CW46" s="587"/>
      <c r="CX46" s="588"/>
      <c r="CY46" s="571">
        <v>58752603</v>
      </c>
      <c r="CZ46" s="572"/>
      <c r="DA46" s="572"/>
      <c r="DB46" s="572"/>
      <c r="DC46" s="572"/>
      <c r="DD46" s="572"/>
      <c r="DE46" s="572"/>
      <c r="DF46" s="573"/>
      <c r="DG46" s="571">
        <v>41629536</v>
      </c>
      <c r="DH46" s="572"/>
      <c r="DI46" s="572"/>
      <c r="DJ46" s="572"/>
      <c r="DK46" s="572"/>
      <c r="DL46" s="572"/>
      <c r="DM46" s="572"/>
      <c r="DN46" s="572"/>
      <c r="DO46" s="572"/>
      <c r="DP46" s="572"/>
      <c r="DQ46" s="573"/>
      <c r="DR46" s="586">
        <v>19</v>
      </c>
      <c r="DS46" s="587"/>
      <c r="DT46" s="587"/>
      <c r="DU46" s="587"/>
      <c r="DV46" s="587"/>
      <c r="DW46" s="587"/>
      <c r="DX46" s="596"/>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643144</v>
      </c>
      <c r="CN47" s="572"/>
      <c r="CO47" s="572"/>
      <c r="CP47" s="572"/>
      <c r="CQ47" s="572"/>
      <c r="CR47" s="572"/>
      <c r="CS47" s="572"/>
      <c r="CT47" s="573"/>
      <c r="CU47" s="586">
        <v>0.2</v>
      </c>
      <c r="CV47" s="587"/>
      <c r="CW47" s="587"/>
      <c r="CX47" s="588"/>
      <c r="CY47" s="571">
        <v>643144</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11422177</v>
      </c>
      <c r="CN48" s="584"/>
      <c r="CO48" s="584"/>
      <c r="CP48" s="584"/>
      <c r="CQ48" s="584"/>
      <c r="CR48" s="584"/>
      <c r="CS48" s="584"/>
      <c r="CT48" s="585"/>
      <c r="CU48" s="586">
        <v>3.3</v>
      </c>
      <c r="CV48" s="587"/>
      <c r="CW48" s="587"/>
      <c r="CX48" s="588"/>
      <c r="CY48" s="571">
        <v>750489</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225003</v>
      </c>
      <c r="CN49" s="572"/>
      <c r="CO49" s="572"/>
      <c r="CP49" s="572"/>
      <c r="CQ49" s="572"/>
      <c r="CR49" s="572"/>
      <c r="CS49" s="572"/>
      <c r="CT49" s="573"/>
      <c r="CU49" s="586">
        <v>0.1</v>
      </c>
      <c r="CV49" s="587"/>
      <c r="CW49" s="587"/>
      <c r="CX49" s="588"/>
      <c r="CY49" s="571">
        <v>225003</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4059511</v>
      </c>
      <c r="CN50" s="584"/>
      <c r="CO50" s="584"/>
      <c r="CP50" s="584"/>
      <c r="CQ50" s="584"/>
      <c r="CR50" s="584"/>
      <c r="CS50" s="584"/>
      <c r="CT50" s="585"/>
      <c r="CU50" s="586">
        <v>1.2</v>
      </c>
      <c r="CV50" s="587"/>
      <c r="CW50" s="587"/>
      <c r="CX50" s="588"/>
      <c r="CY50" s="571">
        <v>1374580</v>
      </c>
      <c r="CZ50" s="572"/>
      <c r="DA50" s="572"/>
      <c r="DB50" s="572"/>
      <c r="DC50" s="572"/>
      <c r="DD50" s="572"/>
      <c r="DE50" s="572"/>
      <c r="DF50" s="573"/>
      <c r="DG50" s="571">
        <v>1002056</v>
      </c>
      <c r="DH50" s="572"/>
      <c r="DI50" s="572"/>
      <c r="DJ50" s="572"/>
      <c r="DK50" s="572"/>
      <c r="DL50" s="572"/>
      <c r="DM50" s="572"/>
      <c r="DN50" s="572"/>
      <c r="DO50" s="572"/>
      <c r="DP50" s="572"/>
      <c r="DQ50" s="573"/>
      <c r="DR50" s="586">
        <v>0.5</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75817598</v>
      </c>
      <c r="CN52" s="584"/>
      <c r="CO52" s="584"/>
      <c r="CP52" s="584"/>
      <c r="CQ52" s="584"/>
      <c r="CR52" s="584"/>
      <c r="CS52" s="584"/>
      <c r="CT52" s="585"/>
      <c r="CU52" s="586">
        <v>22.2</v>
      </c>
      <c r="CV52" s="587"/>
      <c r="CW52" s="587"/>
      <c r="CX52" s="588"/>
      <c r="CY52" s="571">
        <v>16894028</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3776008</v>
      </c>
      <c r="CN53" s="584"/>
      <c r="CO53" s="584"/>
      <c r="CP53" s="584"/>
      <c r="CQ53" s="584"/>
      <c r="CR53" s="584"/>
      <c r="CS53" s="584"/>
      <c r="CT53" s="585"/>
      <c r="CU53" s="586">
        <v>1.1000000000000001</v>
      </c>
      <c r="CV53" s="587"/>
      <c r="CW53" s="587"/>
      <c r="CX53" s="588"/>
      <c r="CY53" s="571">
        <v>3255332</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284</v>
      </c>
      <c r="BZ54" s="590"/>
      <c r="CA54" s="580" t="s">
        <v>304</v>
      </c>
      <c r="CB54" s="581"/>
      <c r="CC54" s="581"/>
      <c r="CD54" s="581"/>
      <c r="CE54" s="581"/>
      <c r="CF54" s="581"/>
      <c r="CG54" s="581"/>
      <c r="CH54" s="581"/>
      <c r="CI54" s="581"/>
      <c r="CJ54" s="581"/>
      <c r="CK54" s="581"/>
      <c r="CL54" s="582"/>
      <c r="CM54" s="583">
        <v>74208452</v>
      </c>
      <c r="CN54" s="584"/>
      <c r="CO54" s="584"/>
      <c r="CP54" s="584"/>
      <c r="CQ54" s="584"/>
      <c r="CR54" s="584"/>
      <c r="CS54" s="584"/>
      <c r="CT54" s="585"/>
      <c r="CU54" s="586">
        <v>21.7</v>
      </c>
      <c r="CV54" s="587"/>
      <c r="CW54" s="587"/>
      <c r="CX54" s="588"/>
      <c r="CY54" s="571">
        <v>16565760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51914743</v>
      </c>
      <c r="CN55" s="584"/>
      <c r="CO55" s="584"/>
      <c r="CP55" s="584"/>
      <c r="CQ55" s="584"/>
      <c r="CR55" s="584"/>
      <c r="CS55" s="584"/>
      <c r="CT55" s="585"/>
      <c r="CU55" s="586">
        <v>15.2</v>
      </c>
      <c r="CV55" s="587"/>
      <c r="CW55" s="587"/>
      <c r="CX55" s="588"/>
      <c r="CY55" s="571">
        <v>4366548</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16648031</v>
      </c>
      <c r="CN56" s="584"/>
      <c r="CO56" s="584"/>
      <c r="CP56" s="584"/>
      <c r="CQ56" s="584"/>
      <c r="CR56" s="584"/>
      <c r="CS56" s="584"/>
      <c r="CT56" s="585"/>
      <c r="CU56" s="586">
        <v>4.9000000000000004</v>
      </c>
      <c r="CV56" s="587"/>
      <c r="CW56" s="587"/>
      <c r="CX56" s="588"/>
      <c r="CY56" s="571">
        <v>10778384</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1609146</v>
      </c>
      <c r="CN57" s="584"/>
      <c r="CO57" s="584"/>
      <c r="CP57" s="584"/>
      <c r="CQ57" s="584"/>
      <c r="CR57" s="584"/>
      <c r="CS57" s="584"/>
      <c r="CT57" s="585"/>
      <c r="CU57" s="586">
        <v>0.5</v>
      </c>
      <c r="CV57" s="587"/>
      <c r="CW57" s="587"/>
      <c r="CX57" s="588"/>
      <c r="CY57" s="571">
        <v>328268</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341992427</v>
      </c>
      <c r="CN59" s="557"/>
      <c r="CO59" s="557"/>
      <c r="CP59" s="557"/>
      <c r="CQ59" s="557"/>
      <c r="CR59" s="557"/>
      <c r="CS59" s="557"/>
      <c r="CT59" s="558"/>
      <c r="CU59" s="559">
        <v>100</v>
      </c>
      <c r="CV59" s="560"/>
      <c r="CW59" s="560"/>
      <c r="CX59" s="561"/>
      <c r="CY59" s="562">
        <v>234962859</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40" t="s">
        <v>311</v>
      </c>
      <c r="DK2" s="1041"/>
      <c r="DL2" s="1041"/>
      <c r="DM2" s="1041"/>
      <c r="DN2" s="1041"/>
      <c r="DO2" s="1042"/>
      <c r="DP2" s="192"/>
      <c r="DQ2" s="1040" t="s">
        <v>312</v>
      </c>
      <c r="DR2" s="1041"/>
      <c r="DS2" s="1041"/>
      <c r="DT2" s="1041"/>
      <c r="DU2" s="1041"/>
      <c r="DV2" s="1041"/>
      <c r="DW2" s="1041"/>
      <c r="DX2" s="1041"/>
      <c r="DY2" s="1041"/>
      <c r="DZ2" s="104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22" t="s">
        <v>313</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5" t="s">
        <v>315</v>
      </c>
      <c r="B5" s="936"/>
      <c r="C5" s="936"/>
      <c r="D5" s="936"/>
      <c r="E5" s="936"/>
      <c r="F5" s="936"/>
      <c r="G5" s="936"/>
      <c r="H5" s="936"/>
      <c r="I5" s="936"/>
      <c r="J5" s="936"/>
      <c r="K5" s="936"/>
      <c r="L5" s="936"/>
      <c r="M5" s="936"/>
      <c r="N5" s="936"/>
      <c r="O5" s="936"/>
      <c r="P5" s="937"/>
      <c r="Q5" s="941" t="s">
        <v>316</v>
      </c>
      <c r="R5" s="942"/>
      <c r="S5" s="942"/>
      <c r="T5" s="942"/>
      <c r="U5" s="943"/>
      <c r="V5" s="941" t="s">
        <v>317</v>
      </c>
      <c r="W5" s="942"/>
      <c r="X5" s="942"/>
      <c r="Y5" s="942"/>
      <c r="Z5" s="943"/>
      <c r="AA5" s="941" t="s">
        <v>318</v>
      </c>
      <c r="AB5" s="942"/>
      <c r="AC5" s="942"/>
      <c r="AD5" s="942"/>
      <c r="AE5" s="942"/>
      <c r="AF5" s="1043" t="s">
        <v>319</v>
      </c>
      <c r="AG5" s="942"/>
      <c r="AH5" s="942"/>
      <c r="AI5" s="942"/>
      <c r="AJ5" s="954"/>
      <c r="AK5" s="942" t="s">
        <v>320</v>
      </c>
      <c r="AL5" s="942"/>
      <c r="AM5" s="942"/>
      <c r="AN5" s="942"/>
      <c r="AO5" s="943"/>
      <c r="AP5" s="941" t="s">
        <v>321</v>
      </c>
      <c r="AQ5" s="942"/>
      <c r="AR5" s="942"/>
      <c r="AS5" s="942"/>
      <c r="AT5" s="943"/>
      <c r="AU5" s="941" t="s">
        <v>322</v>
      </c>
      <c r="AV5" s="942"/>
      <c r="AW5" s="942"/>
      <c r="AX5" s="942"/>
      <c r="AY5" s="954"/>
      <c r="AZ5" s="199"/>
      <c r="BA5" s="199"/>
      <c r="BB5" s="199"/>
      <c r="BC5" s="199"/>
      <c r="BD5" s="199"/>
      <c r="BE5" s="200"/>
      <c r="BF5" s="200"/>
      <c r="BG5" s="200"/>
      <c r="BH5" s="200"/>
      <c r="BI5" s="200"/>
      <c r="BJ5" s="200"/>
      <c r="BK5" s="200"/>
      <c r="BL5" s="200"/>
      <c r="BM5" s="200"/>
      <c r="BN5" s="200"/>
      <c r="BO5" s="200"/>
      <c r="BP5" s="200"/>
      <c r="BQ5" s="935" t="s">
        <v>323</v>
      </c>
      <c r="BR5" s="936"/>
      <c r="BS5" s="936"/>
      <c r="BT5" s="936"/>
      <c r="BU5" s="936"/>
      <c r="BV5" s="936"/>
      <c r="BW5" s="936"/>
      <c r="BX5" s="936"/>
      <c r="BY5" s="936"/>
      <c r="BZ5" s="936"/>
      <c r="CA5" s="936"/>
      <c r="CB5" s="936"/>
      <c r="CC5" s="936"/>
      <c r="CD5" s="936"/>
      <c r="CE5" s="936"/>
      <c r="CF5" s="936"/>
      <c r="CG5" s="937"/>
      <c r="CH5" s="941" t="s">
        <v>324</v>
      </c>
      <c r="CI5" s="942"/>
      <c r="CJ5" s="942"/>
      <c r="CK5" s="942"/>
      <c r="CL5" s="943"/>
      <c r="CM5" s="941" t="s">
        <v>325</v>
      </c>
      <c r="CN5" s="942"/>
      <c r="CO5" s="942"/>
      <c r="CP5" s="942"/>
      <c r="CQ5" s="943"/>
      <c r="CR5" s="941" t="s">
        <v>326</v>
      </c>
      <c r="CS5" s="942"/>
      <c r="CT5" s="942"/>
      <c r="CU5" s="942"/>
      <c r="CV5" s="943"/>
      <c r="CW5" s="941" t="s">
        <v>327</v>
      </c>
      <c r="CX5" s="942"/>
      <c r="CY5" s="942"/>
      <c r="CZ5" s="942"/>
      <c r="DA5" s="943"/>
      <c r="DB5" s="941" t="s">
        <v>328</v>
      </c>
      <c r="DC5" s="942"/>
      <c r="DD5" s="942"/>
      <c r="DE5" s="942"/>
      <c r="DF5" s="943"/>
      <c r="DG5" s="1051" t="s">
        <v>329</v>
      </c>
      <c r="DH5" s="1052"/>
      <c r="DI5" s="1052"/>
      <c r="DJ5" s="1052"/>
      <c r="DK5" s="1053"/>
      <c r="DL5" s="1051" t="s">
        <v>330</v>
      </c>
      <c r="DM5" s="1052"/>
      <c r="DN5" s="1052"/>
      <c r="DO5" s="1052"/>
      <c r="DP5" s="1053"/>
      <c r="DQ5" s="941" t="s">
        <v>331</v>
      </c>
      <c r="DR5" s="942"/>
      <c r="DS5" s="942"/>
      <c r="DT5" s="942"/>
      <c r="DU5" s="943"/>
      <c r="DV5" s="941" t="s">
        <v>322</v>
      </c>
      <c r="DW5" s="942"/>
      <c r="DX5" s="942"/>
      <c r="DY5" s="942"/>
      <c r="DZ5" s="954"/>
      <c r="EA5" s="197"/>
    </row>
    <row r="6" spans="1:131" s="198" customFormat="1" ht="26.25" customHeight="1" thickBot="1">
      <c r="A6" s="938"/>
      <c r="B6" s="939"/>
      <c r="C6" s="939"/>
      <c r="D6" s="939"/>
      <c r="E6" s="939"/>
      <c r="F6" s="939"/>
      <c r="G6" s="939"/>
      <c r="H6" s="939"/>
      <c r="I6" s="939"/>
      <c r="J6" s="939"/>
      <c r="K6" s="939"/>
      <c r="L6" s="939"/>
      <c r="M6" s="939"/>
      <c r="N6" s="939"/>
      <c r="O6" s="939"/>
      <c r="P6" s="940"/>
      <c r="Q6" s="944"/>
      <c r="R6" s="945"/>
      <c r="S6" s="945"/>
      <c r="T6" s="945"/>
      <c r="U6" s="946"/>
      <c r="V6" s="944"/>
      <c r="W6" s="945"/>
      <c r="X6" s="945"/>
      <c r="Y6" s="945"/>
      <c r="Z6" s="946"/>
      <c r="AA6" s="944"/>
      <c r="AB6" s="945"/>
      <c r="AC6" s="945"/>
      <c r="AD6" s="945"/>
      <c r="AE6" s="945"/>
      <c r="AF6" s="1044"/>
      <c r="AG6" s="945"/>
      <c r="AH6" s="945"/>
      <c r="AI6" s="945"/>
      <c r="AJ6" s="955"/>
      <c r="AK6" s="945"/>
      <c r="AL6" s="945"/>
      <c r="AM6" s="945"/>
      <c r="AN6" s="945"/>
      <c r="AO6" s="946"/>
      <c r="AP6" s="944"/>
      <c r="AQ6" s="945"/>
      <c r="AR6" s="945"/>
      <c r="AS6" s="945"/>
      <c r="AT6" s="946"/>
      <c r="AU6" s="944"/>
      <c r="AV6" s="945"/>
      <c r="AW6" s="945"/>
      <c r="AX6" s="945"/>
      <c r="AY6" s="955"/>
      <c r="AZ6" s="195"/>
      <c r="BA6" s="195"/>
      <c r="BB6" s="195"/>
      <c r="BC6" s="195"/>
      <c r="BD6" s="195"/>
      <c r="BE6" s="196"/>
      <c r="BF6" s="196"/>
      <c r="BG6" s="196"/>
      <c r="BH6" s="196"/>
      <c r="BI6" s="196"/>
      <c r="BJ6" s="196"/>
      <c r="BK6" s="196"/>
      <c r="BL6" s="196"/>
      <c r="BM6" s="196"/>
      <c r="BN6" s="196"/>
      <c r="BO6" s="196"/>
      <c r="BP6" s="196"/>
      <c r="BQ6" s="938"/>
      <c r="BR6" s="939"/>
      <c r="BS6" s="939"/>
      <c r="BT6" s="939"/>
      <c r="BU6" s="939"/>
      <c r="BV6" s="939"/>
      <c r="BW6" s="939"/>
      <c r="BX6" s="939"/>
      <c r="BY6" s="939"/>
      <c r="BZ6" s="939"/>
      <c r="CA6" s="939"/>
      <c r="CB6" s="939"/>
      <c r="CC6" s="939"/>
      <c r="CD6" s="939"/>
      <c r="CE6" s="939"/>
      <c r="CF6" s="939"/>
      <c r="CG6" s="940"/>
      <c r="CH6" s="944"/>
      <c r="CI6" s="945"/>
      <c r="CJ6" s="945"/>
      <c r="CK6" s="945"/>
      <c r="CL6" s="946"/>
      <c r="CM6" s="944"/>
      <c r="CN6" s="945"/>
      <c r="CO6" s="945"/>
      <c r="CP6" s="945"/>
      <c r="CQ6" s="946"/>
      <c r="CR6" s="944"/>
      <c r="CS6" s="945"/>
      <c r="CT6" s="945"/>
      <c r="CU6" s="945"/>
      <c r="CV6" s="946"/>
      <c r="CW6" s="944"/>
      <c r="CX6" s="945"/>
      <c r="CY6" s="945"/>
      <c r="CZ6" s="945"/>
      <c r="DA6" s="946"/>
      <c r="DB6" s="944"/>
      <c r="DC6" s="945"/>
      <c r="DD6" s="945"/>
      <c r="DE6" s="945"/>
      <c r="DF6" s="946"/>
      <c r="DG6" s="1054"/>
      <c r="DH6" s="1055"/>
      <c r="DI6" s="1055"/>
      <c r="DJ6" s="1055"/>
      <c r="DK6" s="1056"/>
      <c r="DL6" s="1054"/>
      <c r="DM6" s="1055"/>
      <c r="DN6" s="1055"/>
      <c r="DO6" s="1055"/>
      <c r="DP6" s="1056"/>
      <c r="DQ6" s="944"/>
      <c r="DR6" s="945"/>
      <c r="DS6" s="945"/>
      <c r="DT6" s="945"/>
      <c r="DU6" s="946"/>
      <c r="DV6" s="944"/>
      <c r="DW6" s="945"/>
      <c r="DX6" s="945"/>
      <c r="DY6" s="945"/>
      <c r="DZ6" s="955"/>
      <c r="EA6" s="197"/>
    </row>
    <row r="7" spans="1:131" s="198" customFormat="1" ht="26.25" customHeight="1" thickTop="1">
      <c r="A7" s="201">
        <v>1</v>
      </c>
      <c r="B7" s="995" t="s">
        <v>332</v>
      </c>
      <c r="C7" s="996"/>
      <c r="D7" s="996"/>
      <c r="E7" s="996"/>
      <c r="F7" s="996"/>
      <c r="G7" s="996"/>
      <c r="H7" s="996"/>
      <c r="I7" s="996"/>
      <c r="J7" s="996"/>
      <c r="K7" s="996"/>
      <c r="L7" s="996"/>
      <c r="M7" s="996"/>
      <c r="N7" s="996"/>
      <c r="O7" s="996"/>
      <c r="P7" s="997"/>
      <c r="Q7" s="1060">
        <v>362666778</v>
      </c>
      <c r="R7" s="1061"/>
      <c r="S7" s="1061"/>
      <c r="T7" s="1061"/>
      <c r="U7" s="1061"/>
      <c r="V7" s="1061">
        <v>345978525</v>
      </c>
      <c r="W7" s="1061"/>
      <c r="X7" s="1061"/>
      <c r="Y7" s="1061"/>
      <c r="Z7" s="1061"/>
      <c r="AA7" s="1061">
        <v>16688253</v>
      </c>
      <c r="AB7" s="1061"/>
      <c r="AC7" s="1061"/>
      <c r="AD7" s="1061"/>
      <c r="AE7" s="1062"/>
      <c r="AF7" s="1057">
        <v>8491</v>
      </c>
      <c r="AG7" s="1058"/>
      <c r="AH7" s="1058"/>
      <c r="AI7" s="1058"/>
      <c r="AJ7" s="1059"/>
      <c r="AK7" s="1045">
        <v>12968206</v>
      </c>
      <c r="AL7" s="1046"/>
      <c r="AM7" s="1046"/>
      <c r="AN7" s="1046"/>
      <c r="AO7" s="1046"/>
      <c r="AP7" s="1046">
        <v>675914684</v>
      </c>
      <c r="AQ7" s="1046"/>
      <c r="AR7" s="1046"/>
      <c r="AS7" s="1046"/>
      <c r="AT7" s="1046"/>
      <c r="AU7" s="1047"/>
      <c r="AV7" s="1047"/>
      <c r="AW7" s="1047"/>
      <c r="AX7" s="1047"/>
      <c r="AY7" s="1048"/>
      <c r="AZ7" s="195"/>
      <c r="BA7" s="195"/>
      <c r="BB7" s="195"/>
      <c r="BC7" s="195"/>
      <c r="BD7" s="195"/>
      <c r="BE7" s="196"/>
      <c r="BF7" s="196"/>
      <c r="BG7" s="196"/>
      <c r="BH7" s="196"/>
      <c r="BI7" s="196"/>
      <c r="BJ7" s="196"/>
      <c r="BK7" s="196"/>
      <c r="BL7" s="196"/>
      <c r="BM7" s="196"/>
      <c r="BN7" s="196"/>
      <c r="BO7" s="196"/>
      <c r="BP7" s="196"/>
      <c r="BQ7" s="202">
        <v>1</v>
      </c>
      <c r="BR7" s="203"/>
      <c r="BS7" s="1093" t="s">
        <v>516</v>
      </c>
      <c r="BT7" s="1094"/>
      <c r="BU7" s="1094"/>
      <c r="BV7" s="1094"/>
      <c r="BW7" s="1094"/>
      <c r="BX7" s="1094"/>
      <c r="BY7" s="1094"/>
      <c r="BZ7" s="1094"/>
      <c r="CA7" s="1094"/>
      <c r="CB7" s="1094"/>
      <c r="CC7" s="1094"/>
      <c r="CD7" s="1094"/>
      <c r="CE7" s="1094"/>
      <c r="CF7" s="1094"/>
      <c r="CG7" s="1095"/>
      <c r="CH7" s="1090">
        <v>-4627</v>
      </c>
      <c r="CI7" s="1091"/>
      <c r="CJ7" s="1091"/>
      <c r="CK7" s="1091"/>
      <c r="CL7" s="1092"/>
      <c r="CM7" s="1090">
        <v>1345812</v>
      </c>
      <c r="CN7" s="1091"/>
      <c r="CO7" s="1091"/>
      <c r="CP7" s="1091"/>
      <c r="CQ7" s="1092"/>
      <c r="CR7" s="1090">
        <v>500320</v>
      </c>
      <c r="CS7" s="1091"/>
      <c r="CT7" s="1091"/>
      <c r="CU7" s="1091"/>
      <c r="CV7" s="1092"/>
      <c r="CW7" s="1090">
        <v>42580</v>
      </c>
      <c r="CX7" s="1091"/>
      <c r="CY7" s="1091"/>
      <c r="CZ7" s="1091"/>
      <c r="DA7" s="1092"/>
      <c r="DB7" s="1090" t="s">
        <v>456</v>
      </c>
      <c r="DC7" s="1091"/>
      <c r="DD7" s="1091"/>
      <c r="DE7" s="1091"/>
      <c r="DF7" s="1092"/>
      <c r="DG7" s="1090" t="s">
        <v>456</v>
      </c>
      <c r="DH7" s="1091"/>
      <c r="DI7" s="1091"/>
      <c r="DJ7" s="1091"/>
      <c r="DK7" s="1092"/>
      <c r="DL7" s="1090" t="s">
        <v>456</v>
      </c>
      <c r="DM7" s="1091"/>
      <c r="DN7" s="1091"/>
      <c r="DO7" s="1091"/>
      <c r="DP7" s="1092"/>
      <c r="DQ7" s="1090" t="s">
        <v>456</v>
      </c>
      <c r="DR7" s="1091"/>
      <c r="DS7" s="1091"/>
      <c r="DT7" s="1091"/>
      <c r="DU7" s="1092"/>
      <c r="DV7" s="1087"/>
      <c r="DW7" s="1088"/>
      <c r="DX7" s="1088"/>
      <c r="DY7" s="1088"/>
      <c r="DZ7" s="1089"/>
      <c r="EA7" s="197"/>
    </row>
    <row r="8" spans="1:131" s="198" customFormat="1" ht="26.25" customHeight="1">
      <c r="A8" s="204">
        <v>2</v>
      </c>
      <c r="B8" s="987" t="s">
        <v>333</v>
      </c>
      <c r="C8" s="988"/>
      <c r="D8" s="988"/>
      <c r="E8" s="988"/>
      <c r="F8" s="988"/>
      <c r="G8" s="988"/>
      <c r="H8" s="988"/>
      <c r="I8" s="988"/>
      <c r="J8" s="988"/>
      <c r="K8" s="988"/>
      <c r="L8" s="988"/>
      <c r="M8" s="988"/>
      <c r="N8" s="988"/>
      <c r="O8" s="988"/>
      <c r="P8" s="989"/>
      <c r="Q8" s="1039">
        <v>4854188</v>
      </c>
      <c r="R8" s="1004"/>
      <c r="S8" s="1004"/>
      <c r="T8" s="1004"/>
      <c r="U8" s="1004"/>
      <c r="V8" s="1004">
        <v>4715748</v>
      </c>
      <c r="W8" s="1004"/>
      <c r="X8" s="1004"/>
      <c r="Y8" s="1004"/>
      <c r="Z8" s="1004"/>
      <c r="AA8" s="1004">
        <v>138440</v>
      </c>
      <c r="AB8" s="1004"/>
      <c r="AC8" s="1004"/>
      <c r="AD8" s="1004"/>
      <c r="AE8" s="1001"/>
      <c r="AF8" s="1023">
        <v>138</v>
      </c>
      <c r="AG8" s="1024"/>
      <c r="AH8" s="1024"/>
      <c r="AI8" s="1024"/>
      <c r="AJ8" s="1025"/>
      <c r="AK8" s="1049" t="s">
        <v>456</v>
      </c>
      <c r="AL8" s="1050"/>
      <c r="AM8" s="1050"/>
      <c r="AN8" s="1050"/>
      <c r="AO8" s="1050"/>
      <c r="AP8" s="1050" t="s">
        <v>456</v>
      </c>
      <c r="AQ8" s="1050"/>
      <c r="AR8" s="1050"/>
      <c r="AS8" s="1050"/>
      <c r="AT8" s="1050"/>
      <c r="AU8" s="1035"/>
      <c r="AV8" s="1035"/>
      <c r="AW8" s="1035"/>
      <c r="AX8" s="1035"/>
      <c r="AY8" s="1036"/>
      <c r="AZ8" s="195"/>
      <c r="BA8" s="195"/>
      <c r="BB8" s="195"/>
      <c r="BC8" s="195"/>
      <c r="BD8" s="195"/>
      <c r="BE8" s="196"/>
      <c r="BF8" s="196"/>
      <c r="BG8" s="196"/>
      <c r="BH8" s="196"/>
      <c r="BI8" s="196"/>
      <c r="BJ8" s="196"/>
      <c r="BK8" s="196"/>
      <c r="BL8" s="196"/>
      <c r="BM8" s="196"/>
      <c r="BN8" s="196"/>
      <c r="BO8" s="196"/>
      <c r="BP8" s="196"/>
      <c r="BQ8" s="205">
        <v>2</v>
      </c>
      <c r="BR8" s="206"/>
      <c r="BS8" s="956" t="s">
        <v>517</v>
      </c>
      <c r="BT8" s="957"/>
      <c r="BU8" s="957"/>
      <c r="BV8" s="957"/>
      <c r="BW8" s="957"/>
      <c r="BX8" s="957"/>
      <c r="BY8" s="957"/>
      <c r="BZ8" s="957"/>
      <c r="CA8" s="957"/>
      <c r="CB8" s="957"/>
      <c r="CC8" s="957"/>
      <c r="CD8" s="957"/>
      <c r="CE8" s="957"/>
      <c r="CF8" s="957"/>
      <c r="CG8" s="958"/>
      <c r="CH8" s="1011">
        <v>288504</v>
      </c>
      <c r="CI8" s="1012"/>
      <c r="CJ8" s="1012"/>
      <c r="CK8" s="1012"/>
      <c r="CL8" s="1013"/>
      <c r="CM8" s="1011">
        <v>4518613</v>
      </c>
      <c r="CN8" s="1012"/>
      <c r="CO8" s="1012"/>
      <c r="CP8" s="1012"/>
      <c r="CQ8" s="1013"/>
      <c r="CR8" s="1011">
        <v>152500</v>
      </c>
      <c r="CS8" s="1012"/>
      <c r="CT8" s="1012"/>
      <c r="CU8" s="1012"/>
      <c r="CV8" s="1013"/>
      <c r="CW8" s="1011">
        <v>65294</v>
      </c>
      <c r="CX8" s="1012"/>
      <c r="CY8" s="1012"/>
      <c r="CZ8" s="1012"/>
      <c r="DA8" s="1013"/>
      <c r="DB8" s="1011" t="s">
        <v>456</v>
      </c>
      <c r="DC8" s="1012"/>
      <c r="DD8" s="1012"/>
      <c r="DE8" s="1012"/>
      <c r="DF8" s="1013"/>
      <c r="DG8" s="1011" t="s">
        <v>456</v>
      </c>
      <c r="DH8" s="1012"/>
      <c r="DI8" s="1012"/>
      <c r="DJ8" s="1012"/>
      <c r="DK8" s="1013"/>
      <c r="DL8" s="1011" t="s">
        <v>456</v>
      </c>
      <c r="DM8" s="1012"/>
      <c r="DN8" s="1012"/>
      <c r="DO8" s="1012"/>
      <c r="DP8" s="1013"/>
      <c r="DQ8" s="1011" t="s">
        <v>456</v>
      </c>
      <c r="DR8" s="1012"/>
      <c r="DS8" s="1012"/>
      <c r="DT8" s="1012"/>
      <c r="DU8" s="1013"/>
      <c r="DV8" s="932"/>
      <c r="DW8" s="933"/>
      <c r="DX8" s="933"/>
      <c r="DY8" s="933"/>
      <c r="DZ8" s="934"/>
      <c r="EA8" s="197"/>
    </row>
    <row r="9" spans="1:131" s="198" customFormat="1" ht="26.25" customHeight="1">
      <c r="A9" s="204">
        <v>3</v>
      </c>
      <c r="B9" s="987" t="s">
        <v>334</v>
      </c>
      <c r="C9" s="988"/>
      <c r="D9" s="988"/>
      <c r="E9" s="988"/>
      <c r="F9" s="988"/>
      <c r="G9" s="988"/>
      <c r="H9" s="988"/>
      <c r="I9" s="988"/>
      <c r="J9" s="988"/>
      <c r="K9" s="988"/>
      <c r="L9" s="988"/>
      <c r="M9" s="988"/>
      <c r="N9" s="988"/>
      <c r="O9" s="988"/>
      <c r="P9" s="989"/>
      <c r="Q9" s="1039">
        <v>2086232</v>
      </c>
      <c r="R9" s="1004"/>
      <c r="S9" s="1004"/>
      <c r="T9" s="1004"/>
      <c r="U9" s="1004"/>
      <c r="V9" s="1004">
        <v>2049069</v>
      </c>
      <c r="W9" s="1004"/>
      <c r="X9" s="1004"/>
      <c r="Y9" s="1004"/>
      <c r="Z9" s="1004"/>
      <c r="AA9" s="1004">
        <v>37163</v>
      </c>
      <c r="AB9" s="1004"/>
      <c r="AC9" s="1004"/>
      <c r="AD9" s="1004"/>
      <c r="AE9" s="1001"/>
      <c r="AF9" s="1023">
        <v>37</v>
      </c>
      <c r="AG9" s="1024"/>
      <c r="AH9" s="1024"/>
      <c r="AI9" s="1024"/>
      <c r="AJ9" s="1025"/>
      <c r="AK9" s="1049" t="s">
        <v>456</v>
      </c>
      <c r="AL9" s="1050"/>
      <c r="AM9" s="1050"/>
      <c r="AN9" s="1050"/>
      <c r="AO9" s="1050"/>
      <c r="AP9" s="1050" t="s">
        <v>456</v>
      </c>
      <c r="AQ9" s="1050"/>
      <c r="AR9" s="1050"/>
      <c r="AS9" s="1050"/>
      <c r="AT9" s="1050"/>
      <c r="AU9" s="1035"/>
      <c r="AV9" s="1035"/>
      <c r="AW9" s="1035"/>
      <c r="AX9" s="1035"/>
      <c r="AY9" s="1036"/>
      <c r="AZ9" s="195"/>
      <c r="BA9" s="195"/>
      <c r="BB9" s="195"/>
      <c r="BC9" s="195"/>
      <c r="BD9" s="195"/>
      <c r="BE9" s="196"/>
      <c r="BF9" s="196"/>
      <c r="BG9" s="196"/>
      <c r="BH9" s="196"/>
      <c r="BI9" s="196"/>
      <c r="BJ9" s="196"/>
      <c r="BK9" s="196"/>
      <c r="BL9" s="196"/>
      <c r="BM9" s="196"/>
      <c r="BN9" s="196"/>
      <c r="BO9" s="196"/>
      <c r="BP9" s="196"/>
      <c r="BQ9" s="205">
        <v>3</v>
      </c>
      <c r="BR9" s="206"/>
      <c r="BS9" s="956" t="s">
        <v>518</v>
      </c>
      <c r="BT9" s="957"/>
      <c r="BU9" s="957"/>
      <c r="BV9" s="957"/>
      <c r="BW9" s="957"/>
      <c r="BX9" s="957"/>
      <c r="BY9" s="957"/>
      <c r="BZ9" s="957"/>
      <c r="CA9" s="957"/>
      <c r="CB9" s="957"/>
      <c r="CC9" s="957"/>
      <c r="CD9" s="957"/>
      <c r="CE9" s="957"/>
      <c r="CF9" s="957"/>
      <c r="CG9" s="958"/>
      <c r="CH9" s="1011">
        <v>-3219</v>
      </c>
      <c r="CI9" s="1012"/>
      <c r="CJ9" s="1012"/>
      <c r="CK9" s="1012"/>
      <c r="CL9" s="1013"/>
      <c r="CM9" s="1011">
        <v>2175496</v>
      </c>
      <c r="CN9" s="1012"/>
      <c r="CO9" s="1012"/>
      <c r="CP9" s="1012"/>
      <c r="CQ9" s="1013"/>
      <c r="CR9" s="1011">
        <v>2000000</v>
      </c>
      <c r="CS9" s="1012"/>
      <c r="CT9" s="1012"/>
      <c r="CU9" s="1012"/>
      <c r="CV9" s="1013"/>
      <c r="CW9" s="1011" t="s">
        <v>456</v>
      </c>
      <c r="CX9" s="1012"/>
      <c r="CY9" s="1012"/>
      <c r="CZ9" s="1012"/>
      <c r="DA9" s="1013"/>
      <c r="DB9" s="1011" t="s">
        <v>456</v>
      </c>
      <c r="DC9" s="1012"/>
      <c r="DD9" s="1012"/>
      <c r="DE9" s="1012"/>
      <c r="DF9" s="1013"/>
      <c r="DG9" s="1011" t="s">
        <v>456</v>
      </c>
      <c r="DH9" s="1012"/>
      <c r="DI9" s="1012"/>
      <c r="DJ9" s="1012"/>
      <c r="DK9" s="1013"/>
      <c r="DL9" s="1011" t="s">
        <v>456</v>
      </c>
      <c r="DM9" s="1012"/>
      <c r="DN9" s="1012"/>
      <c r="DO9" s="1012"/>
      <c r="DP9" s="1013"/>
      <c r="DQ9" s="1011" t="s">
        <v>456</v>
      </c>
      <c r="DR9" s="1012"/>
      <c r="DS9" s="1012"/>
      <c r="DT9" s="1012"/>
      <c r="DU9" s="1013"/>
      <c r="DV9" s="932"/>
      <c r="DW9" s="933"/>
      <c r="DX9" s="933"/>
      <c r="DY9" s="933"/>
      <c r="DZ9" s="934"/>
      <c r="EA9" s="197"/>
    </row>
    <row r="10" spans="1:131" s="198" customFormat="1" ht="26.25" customHeight="1">
      <c r="A10" s="204">
        <v>4</v>
      </c>
      <c r="B10" s="987" t="s">
        <v>335</v>
      </c>
      <c r="C10" s="988"/>
      <c r="D10" s="988"/>
      <c r="E10" s="988"/>
      <c r="F10" s="988"/>
      <c r="G10" s="988"/>
      <c r="H10" s="988"/>
      <c r="I10" s="988"/>
      <c r="J10" s="988"/>
      <c r="K10" s="988"/>
      <c r="L10" s="988"/>
      <c r="M10" s="988"/>
      <c r="N10" s="988"/>
      <c r="O10" s="988"/>
      <c r="P10" s="989"/>
      <c r="Q10" s="1039">
        <v>77080148</v>
      </c>
      <c r="R10" s="1004"/>
      <c r="S10" s="1004"/>
      <c r="T10" s="1004"/>
      <c r="U10" s="1004"/>
      <c r="V10" s="1004">
        <v>77080148</v>
      </c>
      <c r="W10" s="1004"/>
      <c r="X10" s="1004"/>
      <c r="Y10" s="1004"/>
      <c r="Z10" s="1004"/>
      <c r="AA10" s="1004">
        <v>0</v>
      </c>
      <c r="AB10" s="1004"/>
      <c r="AC10" s="1004"/>
      <c r="AD10" s="1004"/>
      <c r="AE10" s="1001"/>
      <c r="AF10" s="1023" t="s">
        <v>102</v>
      </c>
      <c r="AG10" s="1024"/>
      <c r="AH10" s="1024"/>
      <c r="AI10" s="1024"/>
      <c r="AJ10" s="1025"/>
      <c r="AK10" s="1049">
        <v>60302148</v>
      </c>
      <c r="AL10" s="1050"/>
      <c r="AM10" s="1050"/>
      <c r="AN10" s="1050"/>
      <c r="AO10" s="1050"/>
      <c r="AP10" s="1050" t="s">
        <v>456</v>
      </c>
      <c r="AQ10" s="1050"/>
      <c r="AR10" s="1050"/>
      <c r="AS10" s="1050"/>
      <c r="AT10" s="1050"/>
      <c r="AU10" s="1035"/>
      <c r="AV10" s="1035"/>
      <c r="AW10" s="1035"/>
      <c r="AX10" s="1035"/>
      <c r="AY10" s="1036"/>
      <c r="AZ10" s="195"/>
      <c r="BA10" s="195"/>
      <c r="BB10" s="195"/>
      <c r="BC10" s="195"/>
      <c r="BD10" s="195"/>
      <c r="BE10" s="196"/>
      <c r="BF10" s="196"/>
      <c r="BG10" s="196"/>
      <c r="BH10" s="196"/>
      <c r="BI10" s="196"/>
      <c r="BJ10" s="196"/>
      <c r="BK10" s="196"/>
      <c r="BL10" s="196"/>
      <c r="BM10" s="196"/>
      <c r="BN10" s="196"/>
      <c r="BO10" s="196"/>
      <c r="BP10" s="196"/>
      <c r="BQ10" s="205">
        <v>4</v>
      </c>
      <c r="BR10" s="206"/>
      <c r="BS10" s="956" t="s">
        <v>519</v>
      </c>
      <c r="BT10" s="957"/>
      <c r="BU10" s="957"/>
      <c r="BV10" s="957"/>
      <c r="BW10" s="957"/>
      <c r="BX10" s="957"/>
      <c r="BY10" s="957"/>
      <c r="BZ10" s="957"/>
      <c r="CA10" s="957"/>
      <c r="CB10" s="957"/>
      <c r="CC10" s="957"/>
      <c r="CD10" s="957"/>
      <c r="CE10" s="957"/>
      <c r="CF10" s="957"/>
      <c r="CG10" s="958"/>
      <c r="CH10" s="1011">
        <v>134</v>
      </c>
      <c r="CI10" s="1012"/>
      <c r="CJ10" s="1012"/>
      <c r="CK10" s="1012"/>
      <c r="CL10" s="1013"/>
      <c r="CM10" s="1011">
        <v>326417</v>
      </c>
      <c r="CN10" s="1012"/>
      <c r="CO10" s="1012"/>
      <c r="CP10" s="1012"/>
      <c r="CQ10" s="1013"/>
      <c r="CR10" s="1011">
        <v>150000</v>
      </c>
      <c r="CS10" s="1012"/>
      <c r="CT10" s="1012"/>
      <c r="CU10" s="1012"/>
      <c r="CV10" s="1013"/>
      <c r="CW10" s="1011" t="s">
        <v>456</v>
      </c>
      <c r="CX10" s="1012"/>
      <c r="CY10" s="1012"/>
      <c r="CZ10" s="1012"/>
      <c r="DA10" s="1013"/>
      <c r="DB10" s="1011" t="s">
        <v>456</v>
      </c>
      <c r="DC10" s="1012"/>
      <c r="DD10" s="1012"/>
      <c r="DE10" s="1012"/>
      <c r="DF10" s="1013"/>
      <c r="DG10" s="1011" t="s">
        <v>456</v>
      </c>
      <c r="DH10" s="1012"/>
      <c r="DI10" s="1012"/>
      <c r="DJ10" s="1012"/>
      <c r="DK10" s="1013"/>
      <c r="DL10" s="1011" t="s">
        <v>456</v>
      </c>
      <c r="DM10" s="1012"/>
      <c r="DN10" s="1012"/>
      <c r="DO10" s="1012"/>
      <c r="DP10" s="1013"/>
      <c r="DQ10" s="1011" t="s">
        <v>456</v>
      </c>
      <c r="DR10" s="1012"/>
      <c r="DS10" s="1012"/>
      <c r="DT10" s="1012"/>
      <c r="DU10" s="1013"/>
      <c r="DV10" s="932"/>
      <c r="DW10" s="933"/>
      <c r="DX10" s="933"/>
      <c r="DY10" s="933"/>
      <c r="DZ10" s="934"/>
      <c r="EA10" s="197"/>
    </row>
    <row r="11" spans="1:131" s="198" customFormat="1" ht="26.25" customHeight="1">
      <c r="A11" s="204">
        <v>5</v>
      </c>
      <c r="B11" s="987" t="s">
        <v>336</v>
      </c>
      <c r="C11" s="988"/>
      <c r="D11" s="988"/>
      <c r="E11" s="988"/>
      <c r="F11" s="988"/>
      <c r="G11" s="988"/>
      <c r="H11" s="988"/>
      <c r="I11" s="988"/>
      <c r="J11" s="988"/>
      <c r="K11" s="988"/>
      <c r="L11" s="988"/>
      <c r="M11" s="988"/>
      <c r="N11" s="988"/>
      <c r="O11" s="988"/>
      <c r="P11" s="989"/>
      <c r="Q11" s="1039">
        <v>23585258</v>
      </c>
      <c r="R11" s="1004"/>
      <c r="S11" s="1004"/>
      <c r="T11" s="1004"/>
      <c r="U11" s="1004"/>
      <c r="V11" s="1004">
        <v>23585258</v>
      </c>
      <c r="W11" s="1004"/>
      <c r="X11" s="1004"/>
      <c r="Y11" s="1004"/>
      <c r="Z11" s="1004"/>
      <c r="AA11" s="1004">
        <v>0</v>
      </c>
      <c r="AB11" s="1004"/>
      <c r="AC11" s="1004"/>
      <c r="AD11" s="1004"/>
      <c r="AE11" s="1001"/>
      <c r="AF11" s="1023" t="s">
        <v>102</v>
      </c>
      <c r="AG11" s="1024"/>
      <c r="AH11" s="1024"/>
      <c r="AI11" s="1024"/>
      <c r="AJ11" s="1025"/>
      <c r="AK11" s="1049" t="s">
        <v>456</v>
      </c>
      <c r="AL11" s="1050"/>
      <c r="AM11" s="1050"/>
      <c r="AN11" s="1050"/>
      <c r="AO11" s="1050"/>
      <c r="AP11" s="1050" t="s">
        <v>456</v>
      </c>
      <c r="AQ11" s="1050"/>
      <c r="AR11" s="1050"/>
      <c r="AS11" s="1050"/>
      <c r="AT11" s="1050"/>
      <c r="AU11" s="1035"/>
      <c r="AV11" s="1035"/>
      <c r="AW11" s="1035"/>
      <c r="AX11" s="1035"/>
      <c r="AY11" s="1036"/>
      <c r="AZ11" s="195"/>
      <c r="BA11" s="195"/>
      <c r="BB11" s="195"/>
      <c r="BC11" s="195"/>
      <c r="BD11" s="195"/>
      <c r="BE11" s="196"/>
      <c r="BF11" s="196"/>
      <c r="BG11" s="196"/>
      <c r="BH11" s="196"/>
      <c r="BI11" s="196"/>
      <c r="BJ11" s="196"/>
      <c r="BK11" s="196"/>
      <c r="BL11" s="196"/>
      <c r="BM11" s="196"/>
      <c r="BN11" s="196"/>
      <c r="BO11" s="196"/>
      <c r="BP11" s="196"/>
      <c r="BQ11" s="205">
        <v>5</v>
      </c>
      <c r="BR11" s="206"/>
      <c r="BS11" s="956" t="s">
        <v>520</v>
      </c>
      <c r="BT11" s="957"/>
      <c r="BU11" s="957"/>
      <c r="BV11" s="957"/>
      <c r="BW11" s="957"/>
      <c r="BX11" s="957"/>
      <c r="BY11" s="957"/>
      <c r="BZ11" s="957"/>
      <c r="CA11" s="957"/>
      <c r="CB11" s="957"/>
      <c r="CC11" s="957"/>
      <c r="CD11" s="957"/>
      <c r="CE11" s="957"/>
      <c r="CF11" s="957"/>
      <c r="CG11" s="958"/>
      <c r="CH11" s="1011">
        <v>3092</v>
      </c>
      <c r="CI11" s="1012"/>
      <c r="CJ11" s="1012"/>
      <c r="CK11" s="1012"/>
      <c r="CL11" s="1013"/>
      <c r="CM11" s="1011">
        <v>30780</v>
      </c>
      <c r="CN11" s="1012"/>
      <c r="CO11" s="1012"/>
      <c r="CP11" s="1012"/>
      <c r="CQ11" s="1013"/>
      <c r="CR11" s="1011">
        <v>10000</v>
      </c>
      <c r="CS11" s="1012"/>
      <c r="CT11" s="1012"/>
      <c r="CU11" s="1012"/>
      <c r="CV11" s="1013"/>
      <c r="CW11" s="1011">
        <v>350</v>
      </c>
      <c r="CX11" s="1012"/>
      <c r="CY11" s="1012"/>
      <c r="CZ11" s="1012"/>
      <c r="DA11" s="1013"/>
      <c r="DB11" s="1011" t="s">
        <v>456</v>
      </c>
      <c r="DC11" s="1012"/>
      <c r="DD11" s="1012"/>
      <c r="DE11" s="1012"/>
      <c r="DF11" s="1013"/>
      <c r="DG11" s="1011" t="s">
        <v>456</v>
      </c>
      <c r="DH11" s="1012"/>
      <c r="DI11" s="1012"/>
      <c r="DJ11" s="1012"/>
      <c r="DK11" s="1013"/>
      <c r="DL11" s="1011" t="s">
        <v>456</v>
      </c>
      <c r="DM11" s="1012"/>
      <c r="DN11" s="1012"/>
      <c r="DO11" s="1012"/>
      <c r="DP11" s="1013"/>
      <c r="DQ11" s="1011" t="s">
        <v>456</v>
      </c>
      <c r="DR11" s="1012"/>
      <c r="DS11" s="1012"/>
      <c r="DT11" s="1012"/>
      <c r="DU11" s="1013"/>
      <c r="DV11" s="932"/>
      <c r="DW11" s="933"/>
      <c r="DX11" s="933"/>
      <c r="DY11" s="933"/>
      <c r="DZ11" s="934"/>
      <c r="EA11" s="197"/>
    </row>
    <row r="12" spans="1:131" s="198" customFormat="1" ht="26.25" customHeight="1">
      <c r="A12" s="204">
        <v>6</v>
      </c>
      <c r="B12" s="987" t="s">
        <v>337</v>
      </c>
      <c r="C12" s="988"/>
      <c r="D12" s="988"/>
      <c r="E12" s="988"/>
      <c r="F12" s="988"/>
      <c r="G12" s="988"/>
      <c r="H12" s="988"/>
      <c r="I12" s="988"/>
      <c r="J12" s="988"/>
      <c r="K12" s="988"/>
      <c r="L12" s="988"/>
      <c r="M12" s="988"/>
      <c r="N12" s="988"/>
      <c r="O12" s="988"/>
      <c r="P12" s="989"/>
      <c r="Q12" s="1039">
        <v>261705</v>
      </c>
      <c r="R12" s="1004"/>
      <c r="S12" s="1004"/>
      <c r="T12" s="1004"/>
      <c r="U12" s="1004"/>
      <c r="V12" s="1004">
        <v>66012</v>
      </c>
      <c r="W12" s="1004"/>
      <c r="X12" s="1004"/>
      <c r="Y12" s="1004"/>
      <c r="Z12" s="1004"/>
      <c r="AA12" s="1004">
        <v>195693</v>
      </c>
      <c r="AB12" s="1004"/>
      <c r="AC12" s="1004"/>
      <c r="AD12" s="1004"/>
      <c r="AE12" s="1001"/>
      <c r="AF12" s="1023" t="s">
        <v>102</v>
      </c>
      <c r="AG12" s="1024"/>
      <c r="AH12" s="1024"/>
      <c r="AI12" s="1024"/>
      <c r="AJ12" s="1025"/>
      <c r="AK12" s="1049">
        <v>1591</v>
      </c>
      <c r="AL12" s="1050"/>
      <c r="AM12" s="1050"/>
      <c r="AN12" s="1050"/>
      <c r="AO12" s="1050"/>
      <c r="AP12" s="1050">
        <v>561208</v>
      </c>
      <c r="AQ12" s="1050"/>
      <c r="AR12" s="1050"/>
      <c r="AS12" s="1050"/>
      <c r="AT12" s="1050"/>
      <c r="AU12" s="1035"/>
      <c r="AV12" s="1035"/>
      <c r="AW12" s="1035"/>
      <c r="AX12" s="1035"/>
      <c r="AY12" s="1036"/>
      <c r="AZ12" s="195"/>
      <c r="BA12" s="195"/>
      <c r="BB12" s="195"/>
      <c r="BC12" s="195"/>
      <c r="BD12" s="195"/>
      <c r="BE12" s="196"/>
      <c r="BF12" s="196"/>
      <c r="BG12" s="196"/>
      <c r="BH12" s="196"/>
      <c r="BI12" s="196"/>
      <c r="BJ12" s="196"/>
      <c r="BK12" s="196"/>
      <c r="BL12" s="196"/>
      <c r="BM12" s="196"/>
      <c r="BN12" s="196"/>
      <c r="BO12" s="196"/>
      <c r="BP12" s="196"/>
      <c r="BQ12" s="205">
        <v>6</v>
      </c>
      <c r="BR12" s="206"/>
      <c r="BS12" s="956" t="s">
        <v>521</v>
      </c>
      <c r="BT12" s="957"/>
      <c r="BU12" s="957"/>
      <c r="BV12" s="957"/>
      <c r="BW12" s="957"/>
      <c r="BX12" s="957"/>
      <c r="BY12" s="957"/>
      <c r="BZ12" s="957"/>
      <c r="CA12" s="957"/>
      <c r="CB12" s="957"/>
      <c r="CC12" s="957"/>
      <c r="CD12" s="957"/>
      <c r="CE12" s="957"/>
      <c r="CF12" s="957"/>
      <c r="CG12" s="958"/>
      <c r="CH12" s="1011">
        <v>3476</v>
      </c>
      <c r="CI12" s="1012"/>
      <c r="CJ12" s="1012"/>
      <c r="CK12" s="1012"/>
      <c r="CL12" s="1013"/>
      <c r="CM12" s="1011">
        <v>178588</v>
      </c>
      <c r="CN12" s="1012"/>
      <c r="CO12" s="1012"/>
      <c r="CP12" s="1012"/>
      <c r="CQ12" s="1013"/>
      <c r="CR12" s="1011">
        <v>500</v>
      </c>
      <c r="CS12" s="1012"/>
      <c r="CT12" s="1012"/>
      <c r="CU12" s="1012"/>
      <c r="CV12" s="1013"/>
      <c r="CW12" s="1011">
        <v>552</v>
      </c>
      <c r="CX12" s="1012"/>
      <c r="CY12" s="1012"/>
      <c r="CZ12" s="1012"/>
      <c r="DA12" s="1013"/>
      <c r="DB12" s="1011" t="s">
        <v>456</v>
      </c>
      <c r="DC12" s="1012"/>
      <c r="DD12" s="1012"/>
      <c r="DE12" s="1012"/>
      <c r="DF12" s="1013"/>
      <c r="DG12" s="1011" t="s">
        <v>456</v>
      </c>
      <c r="DH12" s="1012"/>
      <c r="DI12" s="1012"/>
      <c r="DJ12" s="1012"/>
      <c r="DK12" s="1013"/>
      <c r="DL12" s="1011" t="s">
        <v>456</v>
      </c>
      <c r="DM12" s="1012"/>
      <c r="DN12" s="1012"/>
      <c r="DO12" s="1012"/>
      <c r="DP12" s="1013"/>
      <c r="DQ12" s="1011" t="s">
        <v>456</v>
      </c>
      <c r="DR12" s="1012"/>
      <c r="DS12" s="1012"/>
      <c r="DT12" s="1012"/>
      <c r="DU12" s="1013"/>
      <c r="DV12" s="932"/>
      <c r="DW12" s="933"/>
      <c r="DX12" s="933"/>
      <c r="DY12" s="933"/>
      <c r="DZ12" s="934"/>
      <c r="EA12" s="197"/>
    </row>
    <row r="13" spans="1:131" s="198" customFormat="1" ht="26.25" customHeight="1">
      <c r="A13" s="204">
        <v>7</v>
      </c>
      <c r="B13" s="987" t="s">
        <v>338</v>
      </c>
      <c r="C13" s="988"/>
      <c r="D13" s="988"/>
      <c r="E13" s="988"/>
      <c r="F13" s="988"/>
      <c r="G13" s="988"/>
      <c r="H13" s="988"/>
      <c r="I13" s="988"/>
      <c r="J13" s="988"/>
      <c r="K13" s="988"/>
      <c r="L13" s="988"/>
      <c r="M13" s="988"/>
      <c r="N13" s="988"/>
      <c r="O13" s="988"/>
      <c r="P13" s="989"/>
      <c r="Q13" s="1039">
        <v>284578</v>
      </c>
      <c r="R13" s="1004"/>
      <c r="S13" s="1004"/>
      <c r="T13" s="1004"/>
      <c r="U13" s="1004"/>
      <c r="V13" s="1004">
        <v>128881</v>
      </c>
      <c r="W13" s="1004"/>
      <c r="X13" s="1004"/>
      <c r="Y13" s="1004"/>
      <c r="Z13" s="1004"/>
      <c r="AA13" s="1004">
        <v>155697</v>
      </c>
      <c r="AB13" s="1004"/>
      <c r="AC13" s="1004"/>
      <c r="AD13" s="1004"/>
      <c r="AE13" s="1001"/>
      <c r="AF13" s="1023" t="s">
        <v>102</v>
      </c>
      <c r="AG13" s="1024"/>
      <c r="AH13" s="1024"/>
      <c r="AI13" s="1024"/>
      <c r="AJ13" s="1025"/>
      <c r="AK13" s="1049">
        <v>16664</v>
      </c>
      <c r="AL13" s="1050"/>
      <c r="AM13" s="1050"/>
      <c r="AN13" s="1050"/>
      <c r="AO13" s="1050"/>
      <c r="AP13" s="1050">
        <v>512292</v>
      </c>
      <c r="AQ13" s="1050"/>
      <c r="AR13" s="1050"/>
      <c r="AS13" s="1050"/>
      <c r="AT13" s="1050"/>
      <c r="AU13" s="1035"/>
      <c r="AV13" s="1035"/>
      <c r="AW13" s="1035"/>
      <c r="AX13" s="1035"/>
      <c r="AY13" s="1036"/>
      <c r="AZ13" s="195"/>
      <c r="BA13" s="195"/>
      <c r="BB13" s="195"/>
      <c r="BC13" s="195"/>
      <c r="BD13" s="195"/>
      <c r="BE13" s="196"/>
      <c r="BF13" s="196"/>
      <c r="BG13" s="196"/>
      <c r="BH13" s="196"/>
      <c r="BI13" s="196"/>
      <c r="BJ13" s="196"/>
      <c r="BK13" s="196"/>
      <c r="BL13" s="196"/>
      <c r="BM13" s="196"/>
      <c r="BN13" s="196"/>
      <c r="BO13" s="196"/>
      <c r="BP13" s="196"/>
      <c r="BQ13" s="205">
        <v>7</v>
      </c>
      <c r="BR13" s="206"/>
      <c r="BS13" s="956" t="s">
        <v>522</v>
      </c>
      <c r="BT13" s="957"/>
      <c r="BU13" s="957"/>
      <c r="BV13" s="957"/>
      <c r="BW13" s="957"/>
      <c r="BX13" s="957"/>
      <c r="BY13" s="957"/>
      <c r="BZ13" s="957"/>
      <c r="CA13" s="957"/>
      <c r="CB13" s="957"/>
      <c r="CC13" s="957"/>
      <c r="CD13" s="957"/>
      <c r="CE13" s="957"/>
      <c r="CF13" s="957"/>
      <c r="CG13" s="958"/>
      <c r="CH13" s="1011">
        <v>-7939</v>
      </c>
      <c r="CI13" s="1012"/>
      <c r="CJ13" s="1012"/>
      <c r="CK13" s="1012"/>
      <c r="CL13" s="1013"/>
      <c r="CM13" s="1011">
        <v>1004294</v>
      </c>
      <c r="CN13" s="1012"/>
      <c r="CO13" s="1012"/>
      <c r="CP13" s="1012"/>
      <c r="CQ13" s="1013"/>
      <c r="CR13" s="1011">
        <v>500000</v>
      </c>
      <c r="CS13" s="1012"/>
      <c r="CT13" s="1012"/>
      <c r="CU13" s="1012"/>
      <c r="CV13" s="1013"/>
      <c r="CW13" s="1011">
        <v>53677</v>
      </c>
      <c r="CX13" s="1012"/>
      <c r="CY13" s="1012"/>
      <c r="CZ13" s="1012"/>
      <c r="DA13" s="1013"/>
      <c r="DB13" s="1011" t="s">
        <v>456</v>
      </c>
      <c r="DC13" s="1012"/>
      <c r="DD13" s="1012"/>
      <c r="DE13" s="1012"/>
      <c r="DF13" s="1013"/>
      <c r="DG13" s="1011" t="s">
        <v>456</v>
      </c>
      <c r="DH13" s="1012"/>
      <c r="DI13" s="1012"/>
      <c r="DJ13" s="1012"/>
      <c r="DK13" s="1013"/>
      <c r="DL13" s="1011" t="s">
        <v>456</v>
      </c>
      <c r="DM13" s="1012"/>
      <c r="DN13" s="1012"/>
      <c r="DO13" s="1012"/>
      <c r="DP13" s="1013"/>
      <c r="DQ13" s="1011" t="s">
        <v>456</v>
      </c>
      <c r="DR13" s="1012"/>
      <c r="DS13" s="1012"/>
      <c r="DT13" s="1012"/>
      <c r="DU13" s="1013"/>
      <c r="DV13" s="932"/>
      <c r="DW13" s="933"/>
      <c r="DX13" s="933"/>
      <c r="DY13" s="933"/>
      <c r="DZ13" s="934"/>
      <c r="EA13" s="197"/>
    </row>
    <row r="14" spans="1:131" s="198" customFormat="1" ht="26.25" customHeight="1">
      <c r="A14" s="204">
        <v>8</v>
      </c>
      <c r="B14" s="987" t="s">
        <v>339</v>
      </c>
      <c r="C14" s="988"/>
      <c r="D14" s="988"/>
      <c r="E14" s="988"/>
      <c r="F14" s="988"/>
      <c r="G14" s="988"/>
      <c r="H14" s="988"/>
      <c r="I14" s="988"/>
      <c r="J14" s="988"/>
      <c r="K14" s="988"/>
      <c r="L14" s="988"/>
      <c r="M14" s="988"/>
      <c r="N14" s="988"/>
      <c r="O14" s="988"/>
      <c r="P14" s="989"/>
      <c r="Q14" s="1039">
        <v>318458</v>
      </c>
      <c r="R14" s="1004"/>
      <c r="S14" s="1004"/>
      <c r="T14" s="1004"/>
      <c r="U14" s="1004"/>
      <c r="V14" s="1004">
        <v>90</v>
      </c>
      <c r="W14" s="1004"/>
      <c r="X14" s="1004"/>
      <c r="Y14" s="1004"/>
      <c r="Z14" s="1004"/>
      <c r="AA14" s="1004">
        <v>318368</v>
      </c>
      <c r="AB14" s="1004"/>
      <c r="AC14" s="1004"/>
      <c r="AD14" s="1004"/>
      <c r="AE14" s="1001"/>
      <c r="AF14" s="1023" t="s">
        <v>102</v>
      </c>
      <c r="AG14" s="1024"/>
      <c r="AH14" s="1024"/>
      <c r="AI14" s="1024"/>
      <c r="AJ14" s="1025"/>
      <c r="AK14" s="1049">
        <v>90</v>
      </c>
      <c r="AL14" s="1050"/>
      <c r="AM14" s="1050"/>
      <c r="AN14" s="1050"/>
      <c r="AO14" s="1050"/>
      <c r="AP14" s="1050" t="s">
        <v>456</v>
      </c>
      <c r="AQ14" s="1050"/>
      <c r="AR14" s="1050"/>
      <c r="AS14" s="1050"/>
      <c r="AT14" s="1050"/>
      <c r="AU14" s="1035"/>
      <c r="AV14" s="1035"/>
      <c r="AW14" s="1035"/>
      <c r="AX14" s="1035"/>
      <c r="AY14" s="1036"/>
      <c r="AZ14" s="195"/>
      <c r="BA14" s="195"/>
      <c r="BB14" s="195"/>
      <c r="BC14" s="195"/>
      <c r="BD14" s="195"/>
      <c r="BE14" s="196"/>
      <c r="BF14" s="196"/>
      <c r="BG14" s="196"/>
      <c r="BH14" s="196"/>
      <c r="BI14" s="196"/>
      <c r="BJ14" s="196"/>
      <c r="BK14" s="196"/>
      <c r="BL14" s="196"/>
      <c r="BM14" s="196"/>
      <c r="BN14" s="196"/>
      <c r="BO14" s="196"/>
      <c r="BP14" s="196"/>
      <c r="BQ14" s="205">
        <v>8</v>
      </c>
      <c r="BR14" s="206"/>
      <c r="BS14" s="956" t="s">
        <v>523</v>
      </c>
      <c r="BT14" s="957"/>
      <c r="BU14" s="957"/>
      <c r="BV14" s="957"/>
      <c r="BW14" s="957"/>
      <c r="BX14" s="957"/>
      <c r="BY14" s="957"/>
      <c r="BZ14" s="957"/>
      <c r="CA14" s="957"/>
      <c r="CB14" s="957"/>
      <c r="CC14" s="957"/>
      <c r="CD14" s="957"/>
      <c r="CE14" s="957"/>
      <c r="CF14" s="957"/>
      <c r="CG14" s="958"/>
      <c r="CH14" s="1011">
        <v>249</v>
      </c>
      <c r="CI14" s="1012"/>
      <c r="CJ14" s="1012"/>
      <c r="CK14" s="1012"/>
      <c r="CL14" s="1013"/>
      <c r="CM14" s="1011">
        <v>93603</v>
      </c>
      <c r="CN14" s="1012"/>
      <c r="CO14" s="1012"/>
      <c r="CP14" s="1012"/>
      <c r="CQ14" s="1013"/>
      <c r="CR14" s="1011">
        <v>52640</v>
      </c>
      <c r="CS14" s="1012"/>
      <c r="CT14" s="1012"/>
      <c r="CU14" s="1012"/>
      <c r="CV14" s="1013"/>
      <c r="CW14" s="1011">
        <v>11800</v>
      </c>
      <c r="CX14" s="1012"/>
      <c r="CY14" s="1012"/>
      <c r="CZ14" s="1012"/>
      <c r="DA14" s="1013"/>
      <c r="DB14" s="1011" t="s">
        <v>456</v>
      </c>
      <c r="DC14" s="1012"/>
      <c r="DD14" s="1012"/>
      <c r="DE14" s="1012"/>
      <c r="DF14" s="1013"/>
      <c r="DG14" s="1011" t="s">
        <v>456</v>
      </c>
      <c r="DH14" s="1012"/>
      <c r="DI14" s="1012"/>
      <c r="DJ14" s="1012"/>
      <c r="DK14" s="1013"/>
      <c r="DL14" s="1011" t="s">
        <v>456</v>
      </c>
      <c r="DM14" s="1012"/>
      <c r="DN14" s="1012"/>
      <c r="DO14" s="1012"/>
      <c r="DP14" s="1013"/>
      <c r="DQ14" s="1011" t="s">
        <v>456</v>
      </c>
      <c r="DR14" s="1012"/>
      <c r="DS14" s="1012"/>
      <c r="DT14" s="1012"/>
      <c r="DU14" s="1013"/>
      <c r="DV14" s="932"/>
      <c r="DW14" s="933"/>
      <c r="DX14" s="933"/>
      <c r="DY14" s="933"/>
      <c r="DZ14" s="934"/>
      <c r="EA14" s="197"/>
    </row>
    <row r="15" spans="1:131" s="198" customFormat="1" ht="26.25" customHeight="1">
      <c r="A15" s="204">
        <v>9</v>
      </c>
      <c r="B15" s="987" t="s">
        <v>340</v>
      </c>
      <c r="C15" s="988"/>
      <c r="D15" s="988"/>
      <c r="E15" s="988"/>
      <c r="F15" s="988"/>
      <c r="G15" s="988"/>
      <c r="H15" s="988"/>
      <c r="I15" s="988"/>
      <c r="J15" s="988"/>
      <c r="K15" s="988"/>
      <c r="L15" s="988"/>
      <c r="M15" s="988"/>
      <c r="N15" s="988"/>
      <c r="O15" s="988"/>
      <c r="P15" s="989"/>
      <c r="Q15" s="1039">
        <v>173319</v>
      </c>
      <c r="R15" s="1004"/>
      <c r="S15" s="1004"/>
      <c r="T15" s="1004"/>
      <c r="U15" s="1004"/>
      <c r="V15" s="1004">
        <v>170987</v>
      </c>
      <c r="W15" s="1004"/>
      <c r="X15" s="1004"/>
      <c r="Y15" s="1004"/>
      <c r="Z15" s="1004"/>
      <c r="AA15" s="1004">
        <v>2332</v>
      </c>
      <c r="AB15" s="1004"/>
      <c r="AC15" s="1004"/>
      <c r="AD15" s="1004"/>
      <c r="AE15" s="1001"/>
      <c r="AF15" s="1023">
        <v>2</v>
      </c>
      <c r="AG15" s="1024"/>
      <c r="AH15" s="1024"/>
      <c r="AI15" s="1024"/>
      <c r="AJ15" s="1025"/>
      <c r="AK15" s="1049">
        <v>146122</v>
      </c>
      <c r="AL15" s="1050"/>
      <c r="AM15" s="1050"/>
      <c r="AN15" s="1050"/>
      <c r="AO15" s="1050"/>
      <c r="AP15" s="1050">
        <v>1320678</v>
      </c>
      <c r="AQ15" s="1050"/>
      <c r="AR15" s="1050"/>
      <c r="AS15" s="1050"/>
      <c r="AT15" s="1050"/>
      <c r="AU15" s="1035"/>
      <c r="AV15" s="1035"/>
      <c r="AW15" s="1035"/>
      <c r="AX15" s="1035"/>
      <c r="AY15" s="1036"/>
      <c r="AZ15" s="195"/>
      <c r="BA15" s="195"/>
      <c r="BB15" s="195"/>
      <c r="BC15" s="195"/>
      <c r="BD15" s="195"/>
      <c r="BE15" s="196"/>
      <c r="BF15" s="196"/>
      <c r="BG15" s="196"/>
      <c r="BH15" s="196"/>
      <c r="BI15" s="196"/>
      <c r="BJ15" s="196"/>
      <c r="BK15" s="196"/>
      <c r="BL15" s="196"/>
      <c r="BM15" s="196"/>
      <c r="BN15" s="196"/>
      <c r="BO15" s="196"/>
      <c r="BP15" s="196"/>
      <c r="BQ15" s="205">
        <v>9</v>
      </c>
      <c r="BR15" s="206"/>
      <c r="BS15" s="956" t="s">
        <v>524</v>
      </c>
      <c r="BT15" s="957"/>
      <c r="BU15" s="957"/>
      <c r="BV15" s="957"/>
      <c r="BW15" s="957"/>
      <c r="BX15" s="957"/>
      <c r="BY15" s="957"/>
      <c r="BZ15" s="957"/>
      <c r="CA15" s="957"/>
      <c r="CB15" s="957"/>
      <c r="CC15" s="957"/>
      <c r="CD15" s="957"/>
      <c r="CE15" s="957"/>
      <c r="CF15" s="957"/>
      <c r="CG15" s="958"/>
      <c r="CH15" s="1011">
        <v>-5171</v>
      </c>
      <c r="CI15" s="1012"/>
      <c r="CJ15" s="1012"/>
      <c r="CK15" s="1012"/>
      <c r="CL15" s="1013"/>
      <c r="CM15" s="1011">
        <v>52898</v>
      </c>
      <c r="CN15" s="1012"/>
      <c r="CO15" s="1012"/>
      <c r="CP15" s="1012"/>
      <c r="CQ15" s="1013"/>
      <c r="CR15" s="1011">
        <v>6803</v>
      </c>
      <c r="CS15" s="1012"/>
      <c r="CT15" s="1012"/>
      <c r="CU15" s="1012"/>
      <c r="CV15" s="1013"/>
      <c r="CW15" s="1011">
        <v>36069</v>
      </c>
      <c r="CX15" s="1012"/>
      <c r="CY15" s="1012"/>
      <c r="CZ15" s="1012"/>
      <c r="DA15" s="1013"/>
      <c r="DB15" s="1011" t="s">
        <v>456</v>
      </c>
      <c r="DC15" s="1012"/>
      <c r="DD15" s="1012"/>
      <c r="DE15" s="1012"/>
      <c r="DF15" s="1013"/>
      <c r="DG15" s="1011" t="s">
        <v>456</v>
      </c>
      <c r="DH15" s="1012"/>
      <c r="DI15" s="1012"/>
      <c r="DJ15" s="1012"/>
      <c r="DK15" s="1013"/>
      <c r="DL15" s="1011" t="s">
        <v>456</v>
      </c>
      <c r="DM15" s="1012"/>
      <c r="DN15" s="1012"/>
      <c r="DO15" s="1012"/>
      <c r="DP15" s="1013"/>
      <c r="DQ15" s="1011" t="s">
        <v>456</v>
      </c>
      <c r="DR15" s="1012"/>
      <c r="DS15" s="1012"/>
      <c r="DT15" s="1012"/>
      <c r="DU15" s="1013"/>
      <c r="DV15" s="932"/>
      <c r="DW15" s="933"/>
      <c r="DX15" s="933"/>
      <c r="DY15" s="933"/>
      <c r="DZ15" s="934"/>
      <c r="EA15" s="197"/>
    </row>
    <row r="16" spans="1:131" s="198" customFormat="1" ht="26.25" customHeight="1">
      <c r="A16" s="204">
        <v>10</v>
      </c>
      <c r="B16" s="987" t="s">
        <v>341</v>
      </c>
      <c r="C16" s="988"/>
      <c r="D16" s="988"/>
      <c r="E16" s="988"/>
      <c r="F16" s="988"/>
      <c r="G16" s="988"/>
      <c r="H16" s="988"/>
      <c r="I16" s="988"/>
      <c r="J16" s="988"/>
      <c r="K16" s="988"/>
      <c r="L16" s="988"/>
      <c r="M16" s="988"/>
      <c r="N16" s="988"/>
      <c r="O16" s="988"/>
      <c r="P16" s="989"/>
      <c r="Q16" s="1039">
        <v>251672</v>
      </c>
      <c r="R16" s="1004"/>
      <c r="S16" s="1004"/>
      <c r="T16" s="1004"/>
      <c r="U16" s="1004"/>
      <c r="V16" s="1004">
        <v>17903</v>
      </c>
      <c r="W16" s="1004"/>
      <c r="X16" s="1004"/>
      <c r="Y16" s="1004"/>
      <c r="Z16" s="1004"/>
      <c r="AA16" s="1004">
        <v>233769</v>
      </c>
      <c r="AB16" s="1004"/>
      <c r="AC16" s="1004"/>
      <c r="AD16" s="1004"/>
      <c r="AE16" s="1001"/>
      <c r="AF16" s="1023" t="s">
        <v>102</v>
      </c>
      <c r="AG16" s="1024"/>
      <c r="AH16" s="1024"/>
      <c r="AI16" s="1024"/>
      <c r="AJ16" s="1025"/>
      <c r="AK16" s="1049">
        <v>335</v>
      </c>
      <c r="AL16" s="1050"/>
      <c r="AM16" s="1050"/>
      <c r="AN16" s="1050"/>
      <c r="AO16" s="1050"/>
      <c r="AP16" s="1050" t="s">
        <v>456</v>
      </c>
      <c r="AQ16" s="1050"/>
      <c r="AR16" s="1050"/>
      <c r="AS16" s="1050"/>
      <c r="AT16" s="1050"/>
      <c r="AU16" s="1035"/>
      <c r="AV16" s="1035"/>
      <c r="AW16" s="1035"/>
      <c r="AX16" s="1035"/>
      <c r="AY16" s="1036"/>
      <c r="AZ16" s="195"/>
      <c r="BA16" s="195"/>
      <c r="BB16" s="195"/>
      <c r="BC16" s="195"/>
      <c r="BD16" s="195"/>
      <c r="BE16" s="196"/>
      <c r="BF16" s="196"/>
      <c r="BG16" s="196"/>
      <c r="BH16" s="196"/>
      <c r="BI16" s="196"/>
      <c r="BJ16" s="196"/>
      <c r="BK16" s="196"/>
      <c r="BL16" s="196"/>
      <c r="BM16" s="196"/>
      <c r="BN16" s="196"/>
      <c r="BO16" s="196"/>
      <c r="BP16" s="196"/>
      <c r="BQ16" s="205">
        <v>10</v>
      </c>
      <c r="BR16" s="206"/>
      <c r="BS16" s="956" t="s">
        <v>525</v>
      </c>
      <c r="BT16" s="957"/>
      <c r="BU16" s="957"/>
      <c r="BV16" s="957"/>
      <c r="BW16" s="957"/>
      <c r="BX16" s="957"/>
      <c r="BY16" s="957"/>
      <c r="BZ16" s="957"/>
      <c r="CA16" s="957"/>
      <c r="CB16" s="957"/>
      <c r="CC16" s="957"/>
      <c r="CD16" s="957"/>
      <c r="CE16" s="957"/>
      <c r="CF16" s="957"/>
      <c r="CG16" s="958"/>
      <c r="CH16" s="1011">
        <v>8416</v>
      </c>
      <c r="CI16" s="1012"/>
      <c r="CJ16" s="1012"/>
      <c r="CK16" s="1012"/>
      <c r="CL16" s="1013"/>
      <c r="CM16" s="1011">
        <v>727778</v>
      </c>
      <c r="CN16" s="1012"/>
      <c r="CO16" s="1012"/>
      <c r="CP16" s="1012"/>
      <c r="CQ16" s="1013"/>
      <c r="CR16" s="1011">
        <v>600000</v>
      </c>
      <c r="CS16" s="1012"/>
      <c r="CT16" s="1012"/>
      <c r="CU16" s="1012"/>
      <c r="CV16" s="1013"/>
      <c r="CW16" s="1011" t="s">
        <v>456</v>
      </c>
      <c r="CX16" s="1012"/>
      <c r="CY16" s="1012"/>
      <c r="CZ16" s="1012"/>
      <c r="DA16" s="1013"/>
      <c r="DB16" s="1011" t="s">
        <v>456</v>
      </c>
      <c r="DC16" s="1012"/>
      <c r="DD16" s="1012"/>
      <c r="DE16" s="1012"/>
      <c r="DF16" s="1013"/>
      <c r="DG16" s="1011" t="s">
        <v>456</v>
      </c>
      <c r="DH16" s="1012"/>
      <c r="DI16" s="1012"/>
      <c r="DJ16" s="1012"/>
      <c r="DK16" s="1013"/>
      <c r="DL16" s="1011" t="s">
        <v>456</v>
      </c>
      <c r="DM16" s="1012"/>
      <c r="DN16" s="1012"/>
      <c r="DO16" s="1012"/>
      <c r="DP16" s="1013"/>
      <c r="DQ16" s="1011" t="s">
        <v>456</v>
      </c>
      <c r="DR16" s="1012"/>
      <c r="DS16" s="1012"/>
      <c r="DT16" s="1012"/>
      <c r="DU16" s="1013"/>
      <c r="DV16" s="932"/>
      <c r="DW16" s="933"/>
      <c r="DX16" s="933"/>
      <c r="DY16" s="933"/>
      <c r="DZ16" s="934"/>
      <c r="EA16" s="197"/>
    </row>
    <row r="17" spans="1:131" s="198" customFormat="1" ht="26.25" customHeight="1">
      <c r="A17" s="204">
        <v>11</v>
      </c>
      <c r="B17" s="987" t="s">
        <v>342</v>
      </c>
      <c r="C17" s="988"/>
      <c r="D17" s="988"/>
      <c r="E17" s="988"/>
      <c r="F17" s="988"/>
      <c r="G17" s="988"/>
      <c r="H17" s="988"/>
      <c r="I17" s="988"/>
      <c r="J17" s="988"/>
      <c r="K17" s="988"/>
      <c r="L17" s="988"/>
      <c r="M17" s="988"/>
      <c r="N17" s="988"/>
      <c r="O17" s="988"/>
      <c r="P17" s="989"/>
      <c r="Q17" s="1039">
        <v>166484</v>
      </c>
      <c r="R17" s="1004"/>
      <c r="S17" s="1004"/>
      <c r="T17" s="1004"/>
      <c r="U17" s="1004"/>
      <c r="V17" s="1004">
        <v>92339</v>
      </c>
      <c r="W17" s="1004"/>
      <c r="X17" s="1004"/>
      <c r="Y17" s="1004"/>
      <c r="Z17" s="1004"/>
      <c r="AA17" s="1004">
        <v>74145</v>
      </c>
      <c r="AB17" s="1004"/>
      <c r="AC17" s="1004"/>
      <c r="AD17" s="1004"/>
      <c r="AE17" s="1001"/>
      <c r="AF17" s="1023" t="s">
        <v>102</v>
      </c>
      <c r="AG17" s="1024"/>
      <c r="AH17" s="1024"/>
      <c r="AI17" s="1024"/>
      <c r="AJ17" s="1025"/>
      <c r="AK17" s="1049">
        <v>25763</v>
      </c>
      <c r="AL17" s="1050"/>
      <c r="AM17" s="1050"/>
      <c r="AN17" s="1050"/>
      <c r="AO17" s="1050"/>
      <c r="AP17" s="1050">
        <v>287724</v>
      </c>
      <c r="AQ17" s="1050"/>
      <c r="AR17" s="1050"/>
      <c r="AS17" s="1050"/>
      <c r="AT17" s="1050"/>
      <c r="AU17" s="1035"/>
      <c r="AV17" s="1035"/>
      <c r="AW17" s="1035"/>
      <c r="AX17" s="1035"/>
      <c r="AY17" s="1036"/>
      <c r="AZ17" s="195"/>
      <c r="BA17" s="195"/>
      <c r="BB17" s="195"/>
      <c r="BC17" s="195"/>
      <c r="BD17" s="195"/>
      <c r="BE17" s="196"/>
      <c r="BF17" s="196"/>
      <c r="BG17" s="196"/>
      <c r="BH17" s="196"/>
      <c r="BI17" s="196"/>
      <c r="BJ17" s="196"/>
      <c r="BK17" s="196"/>
      <c r="BL17" s="196"/>
      <c r="BM17" s="196"/>
      <c r="BN17" s="196"/>
      <c r="BO17" s="196"/>
      <c r="BP17" s="196"/>
      <c r="BQ17" s="205">
        <v>11</v>
      </c>
      <c r="BR17" s="206"/>
      <c r="BS17" s="956" t="s">
        <v>526</v>
      </c>
      <c r="BT17" s="957"/>
      <c r="BU17" s="957"/>
      <c r="BV17" s="957"/>
      <c r="BW17" s="957"/>
      <c r="BX17" s="957"/>
      <c r="BY17" s="957"/>
      <c r="BZ17" s="957"/>
      <c r="CA17" s="957"/>
      <c r="CB17" s="957"/>
      <c r="CC17" s="957"/>
      <c r="CD17" s="957"/>
      <c r="CE17" s="957"/>
      <c r="CF17" s="957"/>
      <c r="CG17" s="958"/>
      <c r="CH17" s="1011">
        <v>-177</v>
      </c>
      <c r="CI17" s="1012"/>
      <c r="CJ17" s="1012"/>
      <c r="CK17" s="1012"/>
      <c r="CL17" s="1013"/>
      <c r="CM17" s="1011">
        <v>10644</v>
      </c>
      <c r="CN17" s="1012"/>
      <c r="CO17" s="1012"/>
      <c r="CP17" s="1012"/>
      <c r="CQ17" s="1013"/>
      <c r="CR17" s="1011">
        <v>2000</v>
      </c>
      <c r="CS17" s="1012"/>
      <c r="CT17" s="1012"/>
      <c r="CU17" s="1012"/>
      <c r="CV17" s="1013"/>
      <c r="CW17" s="1011">
        <v>14920</v>
      </c>
      <c r="CX17" s="1012"/>
      <c r="CY17" s="1012"/>
      <c r="CZ17" s="1012"/>
      <c r="DA17" s="1013"/>
      <c r="DB17" s="1011" t="s">
        <v>456</v>
      </c>
      <c r="DC17" s="1012"/>
      <c r="DD17" s="1012"/>
      <c r="DE17" s="1012"/>
      <c r="DF17" s="1013"/>
      <c r="DG17" s="1011" t="s">
        <v>456</v>
      </c>
      <c r="DH17" s="1012"/>
      <c r="DI17" s="1012"/>
      <c r="DJ17" s="1012"/>
      <c r="DK17" s="1013"/>
      <c r="DL17" s="1011" t="s">
        <v>456</v>
      </c>
      <c r="DM17" s="1012"/>
      <c r="DN17" s="1012"/>
      <c r="DO17" s="1012"/>
      <c r="DP17" s="1013"/>
      <c r="DQ17" s="1011" t="s">
        <v>456</v>
      </c>
      <c r="DR17" s="1012"/>
      <c r="DS17" s="1012"/>
      <c r="DT17" s="1012"/>
      <c r="DU17" s="1013"/>
      <c r="DV17" s="932"/>
      <c r="DW17" s="933"/>
      <c r="DX17" s="933"/>
      <c r="DY17" s="933"/>
      <c r="DZ17" s="934"/>
      <c r="EA17" s="197"/>
    </row>
    <row r="18" spans="1:131" s="198" customFormat="1" ht="26.25" customHeight="1">
      <c r="A18" s="204">
        <v>12</v>
      </c>
      <c r="B18" s="987" t="s">
        <v>343</v>
      </c>
      <c r="C18" s="988"/>
      <c r="D18" s="988"/>
      <c r="E18" s="988"/>
      <c r="F18" s="988"/>
      <c r="G18" s="988"/>
      <c r="H18" s="988"/>
      <c r="I18" s="988"/>
      <c r="J18" s="988"/>
      <c r="K18" s="988"/>
      <c r="L18" s="988"/>
      <c r="M18" s="988"/>
      <c r="N18" s="988"/>
      <c r="O18" s="988"/>
      <c r="P18" s="989"/>
      <c r="Q18" s="1039">
        <v>56995</v>
      </c>
      <c r="R18" s="1004"/>
      <c r="S18" s="1004"/>
      <c r="T18" s="1004"/>
      <c r="U18" s="1004"/>
      <c r="V18" s="1004">
        <v>42532</v>
      </c>
      <c r="W18" s="1004"/>
      <c r="X18" s="1004"/>
      <c r="Y18" s="1004"/>
      <c r="Z18" s="1004"/>
      <c r="AA18" s="1004">
        <v>14463</v>
      </c>
      <c r="AB18" s="1004"/>
      <c r="AC18" s="1004"/>
      <c r="AD18" s="1004"/>
      <c r="AE18" s="1001"/>
      <c r="AF18" s="1023">
        <v>14</v>
      </c>
      <c r="AG18" s="1024"/>
      <c r="AH18" s="1024"/>
      <c r="AI18" s="1024"/>
      <c r="AJ18" s="1025"/>
      <c r="AK18" s="1049">
        <v>0</v>
      </c>
      <c r="AL18" s="1050"/>
      <c r="AM18" s="1050"/>
      <c r="AN18" s="1050"/>
      <c r="AO18" s="1050"/>
      <c r="AP18" s="1050" t="s">
        <v>456</v>
      </c>
      <c r="AQ18" s="1050"/>
      <c r="AR18" s="1050"/>
      <c r="AS18" s="1050"/>
      <c r="AT18" s="1050"/>
      <c r="AU18" s="1035"/>
      <c r="AV18" s="1035"/>
      <c r="AW18" s="1035"/>
      <c r="AX18" s="1035"/>
      <c r="AY18" s="1036"/>
      <c r="AZ18" s="195"/>
      <c r="BA18" s="195"/>
      <c r="BB18" s="195"/>
      <c r="BC18" s="195"/>
      <c r="BD18" s="195"/>
      <c r="BE18" s="196"/>
      <c r="BF18" s="196"/>
      <c r="BG18" s="196"/>
      <c r="BH18" s="196"/>
      <c r="BI18" s="196"/>
      <c r="BJ18" s="196"/>
      <c r="BK18" s="196"/>
      <c r="BL18" s="196"/>
      <c r="BM18" s="196"/>
      <c r="BN18" s="196"/>
      <c r="BO18" s="196"/>
      <c r="BP18" s="196"/>
      <c r="BQ18" s="205">
        <v>12</v>
      </c>
      <c r="BR18" s="206"/>
      <c r="BS18" s="956" t="s">
        <v>527</v>
      </c>
      <c r="BT18" s="957"/>
      <c r="BU18" s="957"/>
      <c r="BV18" s="957"/>
      <c r="BW18" s="957"/>
      <c r="BX18" s="957"/>
      <c r="BY18" s="957"/>
      <c r="BZ18" s="957"/>
      <c r="CA18" s="957"/>
      <c r="CB18" s="957"/>
      <c r="CC18" s="957"/>
      <c r="CD18" s="957"/>
      <c r="CE18" s="957"/>
      <c r="CF18" s="957"/>
      <c r="CG18" s="958"/>
      <c r="CH18" s="1011">
        <v>4533</v>
      </c>
      <c r="CI18" s="1012"/>
      <c r="CJ18" s="1012"/>
      <c r="CK18" s="1012"/>
      <c r="CL18" s="1013"/>
      <c r="CM18" s="1011">
        <v>7533</v>
      </c>
      <c r="CN18" s="1012"/>
      <c r="CO18" s="1012"/>
      <c r="CP18" s="1012"/>
      <c r="CQ18" s="1013"/>
      <c r="CR18" s="1011">
        <v>1500</v>
      </c>
      <c r="CS18" s="1012"/>
      <c r="CT18" s="1012"/>
      <c r="CU18" s="1012"/>
      <c r="CV18" s="1013"/>
      <c r="CW18" s="1011" t="s">
        <v>456</v>
      </c>
      <c r="CX18" s="1012"/>
      <c r="CY18" s="1012"/>
      <c r="CZ18" s="1012"/>
      <c r="DA18" s="1013"/>
      <c r="DB18" s="1011" t="s">
        <v>456</v>
      </c>
      <c r="DC18" s="1012"/>
      <c r="DD18" s="1012"/>
      <c r="DE18" s="1012"/>
      <c r="DF18" s="1013"/>
      <c r="DG18" s="1011" t="s">
        <v>456</v>
      </c>
      <c r="DH18" s="1012"/>
      <c r="DI18" s="1012"/>
      <c r="DJ18" s="1012"/>
      <c r="DK18" s="1013"/>
      <c r="DL18" s="1011" t="s">
        <v>456</v>
      </c>
      <c r="DM18" s="1012"/>
      <c r="DN18" s="1012"/>
      <c r="DO18" s="1012"/>
      <c r="DP18" s="1013"/>
      <c r="DQ18" s="1011" t="s">
        <v>456</v>
      </c>
      <c r="DR18" s="1012"/>
      <c r="DS18" s="1012"/>
      <c r="DT18" s="1012"/>
      <c r="DU18" s="1013"/>
      <c r="DV18" s="932"/>
      <c r="DW18" s="933"/>
      <c r="DX18" s="933"/>
      <c r="DY18" s="933"/>
      <c r="DZ18" s="934"/>
      <c r="EA18" s="197"/>
    </row>
    <row r="19" spans="1:131" s="198" customFormat="1" ht="26.25" customHeight="1">
      <c r="A19" s="204">
        <v>13</v>
      </c>
      <c r="B19" s="987" t="s">
        <v>344</v>
      </c>
      <c r="C19" s="988"/>
      <c r="D19" s="988"/>
      <c r="E19" s="988"/>
      <c r="F19" s="988"/>
      <c r="G19" s="988"/>
      <c r="H19" s="988"/>
      <c r="I19" s="988"/>
      <c r="J19" s="988"/>
      <c r="K19" s="988"/>
      <c r="L19" s="988"/>
      <c r="M19" s="988"/>
      <c r="N19" s="988"/>
      <c r="O19" s="988"/>
      <c r="P19" s="989"/>
      <c r="Q19" s="1039">
        <v>884839</v>
      </c>
      <c r="R19" s="1004"/>
      <c r="S19" s="1004"/>
      <c r="T19" s="1004"/>
      <c r="U19" s="1004"/>
      <c r="V19" s="1004">
        <v>884100</v>
      </c>
      <c r="W19" s="1004"/>
      <c r="X19" s="1004"/>
      <c r="Y19" s="1004"/>
      <c r="Z19" s="1004"/>
      <c r="AA19" s="1004">
        <v>739</v>
      </c>
      <c r="AB19" s="1004"/>
      <c r="AC19" s="1004"/>
      <c r="AD19" s="1004"/>
      <c r="AE19" s="1001"/>
      <c r="AF19" s="1023" t="s">
        <v>102</v>
      </c>
      <c r="AG19" s="1024"/>
      <c r="AH19" s="1024"/>
      <c r="AI19" s="1024"/>
      <c r="AJ19" s="1025"/>
      <c r="AK19" s="1049">
        <v>388900</v>
      </c>
      <c r="AL19" s="1050"/>
      <c r="AM19" s="1050"/>
      <c r="AN19" s="1050"/>
      <c r="AO19" s="1050"/>
      <c r="AP19" s="1050" t="s">
        <v>456</v>
      </c>
      <c r="AQ19" s="1050"/>
      <c r="AR19" s="1050"/>
      <c r="AS19" s="1050"/>
      <c r="AT19" s="1050"/>
      <c r="AU19" s="1035"/>
      <c r="AV19" s="1035"/>
      <c r="AW19" s="1035"/>
      <c r="AX19" s="1035"/>
      <c r="AY19" s="1036"/>
      <c r="AZ19" s="195"/>
      <c r="BA19" s="195"/>
      <c r="BB19" s="195"/>
      <c r="BC19" s="195"/>
      <c r="BD19" s="195"/>
      <c r="BE19" s="196"/>
      <c r="BF19" s="196"/>
      <c r="BG19" s="196"/>
      <c r="BH19" s="196"/>
      <c r="BI19" s="196"/>
      <c r="BJ19" s="196"/>
      <c r="BK19" s="196"/>
      <c r="BL19" s="196"/>
      <c r="BM19" s="196"/>
      <c r="BN19" s="196"/>
      <c r="BO19" s="196"/>
      <c r="BP19" s="196"/>
      <c r="BQ19" s="205">
        <v>13</v>
      </c>
      <c r="BR19" s="206"/>
      <c r="BS19" s="956" t="s">
        <v>528</v>
      </c>
      <c r="BT19" s="957"/>
      <c r="BU19" s="957"/>
      <c r="BV19" s="957"/>
      <c r="BW19" s="957"/>
      <c r="BX19" s="957"/>
      <c r="BY19" s="957"/>
      <c r="BZ19" s="957"/>
      <c r="CA19" s="957"/>
      <c r="CB19" s="957"/>
      <c r="CC19" s="957"/>
      <c r="CD19" s="957"/>
      <c r="CE19" s="957"/>
      <c r="CF19" s="957"/>
      <c r="CG19" s="958"/>
      <c r="CH19" s="1011">
        <v>66509</v>
      </c>
      <c r="CI19" s="1012"/>
      <c r="CJ19" s="1012"/>
      <c r="CK19" s="1012"/>
      <c r="CL19" s="1013"/>
      <c r="CM19" s="1011">
        <v>1416693</v>
      </c>
      <c r="CN19" s="1012"/>
      <c r="CO19" s="1012"/>
      <c r="CP19" s="1012"/>
      <c r="CQ19" s="1013"/>
      <c r="CR19" s="1011">
        <v>15000</v>
      </c>
      <c r="CS19" s="1012"/>
      <c r="CT19" s="1012"/>
      <c r="CU19" s="1012"/>
      <c r="CV19" s="1013"/>
      <c r="CW19" s="1011">
        <v>373763</v>
      </c>
      <c r="CX19" s="1012"/>
      <c r="CY19" s="1012"/>
      <c r="CZ19" s="1012"/>
      <c r="DA19" s="1013"/>
      <c r="DB19" s="1011">
        <v>7511598</v>
      </c>
      <c r="DC19" s="1012"/>
      <c r="DD19" s="1012"/>
      <c r="DE19" s="1012"/>
      <c r="DF19" s="1013"/>
      <c r="DG19" s="1011" t="s">
        <v>456</v>
      </c>
      <c r="DH19" s="1012"/>
      <c r="DI19" s="1012"/>
      <c r="DJ19" s="1012"/>
      <c r="DK19" s="1013"/>
      <c r="DL19" s="1011" t="s">
        <v>456</v>
      </c>
      <c r="DM19" s="1012"/>
      <c r="DN19" s="1012"/>
      <c r="DO19" s="1012"/>
      <c r="DP19" s="1013"/>
      <c r="DQ19" s="1011" t="s">
        <v>456</v>
      </c>
      <c r="DR19" s="1012"/>
      <c r="DS19" s="1012"/>
      <c r="DT19" s="1012"/>
      <c r="DU19" s="1013"/>
      <c r="DV19" s="932"/>
      <c r="DW19" s="933"/>
      <c r="DX19" s="933"/>
      <c r="DY19" s="933"/>
      <c r="DZ19" s="934"/>
      <c r="EA19" s="197"/>
    </row>
    <row r="20" spans="1:131" s="198" customFormat="1" ht="26.25" customHeight="1">
      <c r="A20" s="204">
        <v>14</v>
      </c>
      <c r="B20" s="987"/>
      <c r="C20" s="988"/>
      <c r="D20" s="988"/>
      <c r="E20" s="988"/>
      <c r="F20" s="988"/>
      <c r="G20" s="988"/>
      <c r="H20" s="988"/>
      <c r="I20" s="988"/>
      <c r="J20" s="988"/>
      <c r="K20" s="988"/>
      <c r="L20" s="988"/>
      <c r="M20" s="988"/>
      <c r="N20" s="988"/>
      <c r="O20" s="988"/>
      <c r="P20" s="989"/>
      <c r="Q20" s="993"/>
      <c r="R20" s="985"/>
      <c r="S20" s="985"/>
      <c r="T20" s="985"/>
      <c r="U20" s="985"/>
      <c r="V20" s="985"/>
      <c r="W20" s="985"/>
      <c r="X20" s="985"/>
      <c r="Y20" s="985"/>
      <c r="Z20" s="985"/>
      <c r="AA20" s="985"/>
      <c r="AB20" s="985"/>
      <c r="AC20" s="985"/>
      <c r="AD20" s="985"/>
      <c r="AE20" s="994"/>
      <c r="AF20" s="1023"/>
      <c r="AG20" s="1024"/>
      <c r="AH20" s="1024"/>
      <c r="AI20" s="1024"/>
      <c r="AJ20" s="1025"/>
      <c r="AK20" s="1037"/>
      <c r="AL20" s="1038"/>
      <c r="AM20" s="1038"/>
      <c r="AN20" s="1038"/>
      <c r="AO20" s="1038"/>
      <c r="AP20" s="1038"/>
      <c r="AQ20" s="1038"/>
      <c r="AR20" s="1038"/>
      <c r="AS20" s="1038"/>
      <c r="AT20" s="1038"/>
      <c r="AU20" s="1035"/>
      <c r="AV20" s="1035"/>
      <c r="AW20" s="1035"/>
      <c r="AX20" s="1035"/>
      <c r="AY20" s="1036"/>
      <c r="AZ20" s="195"/>
      <c r="BA20" s="195"/>
      <c r="BB20" s="195"/>
      <c r="BC20" s="195"/>
      <c r="BD20" s="195"/>
      <c r="BE20" s="196"/>
      <c r="BF20" s="196"/>
      <c r="BG20" s="196"/>
      <c r="BH20" s="196"/>
      <c r="BI20" s="196"/>
      <c r="BJ20" s="196"/>
      <c r="BK20" s="196"/>
      <c r="BL20" s="196"/>
      <c r="BM20" s="196"/>
      <c r="BN20" s="196"/>
      <c r="BO20" s="196"/>
      <c r="BP20" s="196"/>
      <c r="BQ20" s="205">
        <v>14</v>
      </c>
      <c r="BR20" s="206"/>
      <c r="BS20" s="956" t="s">
        <v>529</v>
      </c>
      <c r="BT20" s="957"/>
      <c r="BU20" s="957"/>
      <c r="BV20" s="957"/>
      <c r="BW20" s="957"/>
      <c r="BX20" s="957"/>
      <c r="BY20" s="957"/>
      <c r="BZ20" s="957"/>
      <c r="CA20" s="957"/>
      <c r="CB20" s="957"/>
      <c r="CC20" s="957"/>
      <c r="CD20" s="957"/>
      <c r="CE20" s="957"/>
      <c r="CF20" s="957"/>
      <c r="CG20" s="958"/>
      <c r="CH20" s="1011">
        <v>-69375</v>
      </c>
      <c r="CI20" s="1012"/>
      <c r="CJ20" s="1012"/>
      <c r="CK20" s="1012"/>
      <c r="CL20" s="1013"/>
      <c r="CM20" s="1011">
        <v>1379439</v>
      </c>
      <c r="CN20" s="1012"/>
      <c r="CO20" s="1012"/>
      <c r="CP20" s="1012"/>
      <c r="CQ20" s="1013"/>
      <c r="CR20" s="1011">
        <v>1000</v>
      </c>
      <c r="CS20" s="1012"/>
      <c r="CT20" s="1012"/>
      <c r="CU20" s="1012"/>
      <c r="CV20" s="1013"/>
      <c r="CW20" s="1011" t="s">
        <v>456</v>
      </c>
      <c r="CX20" s="1012"/>
      <c r="CY20" s="1012"/>
      <c r="CZ20" s="1012"/>
      <c r="DA20" s="1013"/>
      <c r="DB20" s="1011" t="s">
        <v>456</v>
      </c>
      <c r="DC20" s="1012"/>
      <c r="DD20" s="1012"/>
      <c r="DE20" s="1012"/>
      <c r="DF20" s="1013"/>
      <c r="DG20" s="1011" t="s">
        <v>456</v>
      </c>
      <c r="DH20" s="1012"/>
      <c r="DI20" s="1012"/>
      <c r="DJ20" s="1012"/>
      <c r="DK20" s="1013"/>
      <c r="DL20" s="1011" t="s">
        <v>456</v>
      </c>
      <c r="DM20" s="1012"/>
      <c r="DN20" s="1012"/>
      <c r="DO20" s="1012"/>
      <c r="DP20" s="1013"/>
      <c r="DQ20" s="1011" t="s">
        <v>456</v>
      </c>
      <c r="DR20" s="1012"/>
      <c r="DS20" s="1012"/>
      <c r="DT20" s="1012"/>
      <c r="DU20" s="1013"/>
      <c r="DV20" s="932"/>
      <c r="DW20" s="933"/>
      <c r="DX20" s="933"/>
      <c r="DY20" s="933"/>
      <c r="DZ20" s="934"/>
      <c r="EA20" s="197"/>
    </row>
    <row r="21" spans="1:131" s="198" customFormat="1" ht="26.25" customHeight="1" thickBot="1">
      <c r="A21" s="204">
        <v>15</v>
      </c>
      <c r="B21" s="987"/>
      <c r="C21" s="988"/>
      <c r="D21" s="988"/>
      <c r="E21" s="988"/>
      <c r="F21" s="988"/>
      <c r="G21" s="988"/>
      <c r="H21" s="988"/>
      <c r="I21" s="988"/>
      <c r="J21" s="988"/>
      <c r="K21" s="988"/>
      <c r="L21" s="988"/>
      <c r="M21" s="988"/>
      <c r="N21" s="988"/>
      <c r="O21" s="988"/>
      <c r="P21" s="989"/>
      <c r="Q21" s="993"/>
      <c r="R21" s="985"/>
      <c r="S21" s="985"/>
      <c r="T21" s="985"/>
      <c r="U21" s="985"/>
      <c r="V21" s="985"/>
      <c r="W21" s="985"/>
      <c r="X21" s="985"/>
      <c r="Y21" s="985"/>
      <c r="Z21" s="985"/>
      <c r="AA21" s="985"/>
      <c r="AB21" s="985"/>
      <c r="AC21" s="985"/>
      <c r="AD21" s="985"/>
      <c r="AE21" s="994"/>
      <c r="AF21" s="1023"/>
      <c r="AG21" s="1024"/>
      <c r="AH21" s="1024"/>
      <c r="AI21" s="1024"/>
      <c r="AJ21" s="1025"/>
      <c r="AK21" s="1037"/>
      <c r="AL21" s="1038"/>
      <c r="AM21" s="1038"/>
      <c r="AN21" s="1038"/>
      <c r="AO21" s="1038"/>
      <c r="AP21" s="1038"/>
      <c r="AQ21" s="1038"/>
      <c r="AR21" s="1038"/>
      <c r="AS21" s="1038"/>
      <c r="AT21" s="1038"/>
      <c r="AU21" s="1035"/>
      <c r="AV21" s="1035"/>
      <c r="AW21" s="1035"/>
      <c r="AX21" s="1035"/>
      <c r="AY21" s="1036"/>
      <c r="AZ21" s="195"/>
      <c r="BA21" s="195"/>
      <c r="BB21" s="195"/>
      <c r="BC21" s="195"/>
      <c r="BD21" s="195"/>
      <c r="BE21" s="196"/>
      <c r="BF21" s="196"/>
      <c r="BG21" s="196"/>
      <c r="BH21" s="196"/>
      <c r="BI21" s="196"/>
      <c r="BJ21" s="196"/>
      <c r="BK21" s="196"/>
      <c r="BL21" s="196"/>
      <c r="BM21" s="196"/>
      <c r="BN21" s="196"/>
      <c r="BO21" s="196"/>
      <c r="BP21" s="196"/>
      <c r="BQ21" s="205">
        <v>15</v>
      </c>
      <c r="BR21" s="206"/>
      <c r="BS21" s="956" t="s">
        <v>530</v>
      </c>
      <c r="BT21" s="957"/>
      <c r="BU21" s="957"/>
      <c r="BV21" s="957"/>
      <c r="BW21" s="957"/>
      <c r="BX21" s="957"/>
      <c r="BY21" s="957"/>
      <c r="BZ21" s="957"/>
      <c r="CA21" s="957"/>
      <c r="CB21" s="957"/>
      <c r="CC21" s="957"/>
      <c r="CD21" s="957"/>
      <c r="CE21" s="957"/>
      <c r="CF21" s="957"/>
      <c r="CG21" s="958"/>
      <c r="CH21" s="1011">
        <v>-48569</v>
      </c>
      <c r="CI21" s="1012"/>
      <c r="CJ21" s="1012"/>
      <c r="CK21" s="1012"/>
      <c r="CL21" s="1013"/>
      <c r="CM21" s="1011">
        <v>-236160</v>
      </c>
      <c r="CN21" s="1012"/>
      <c r="CO21" s="1012"/>
      <c r="CP21" s="1012"/>
      <c r="CQ21" s="1013"/>
      <c r="CR21" s="1011">
        <v>40000</v>
      </c>
      <c r="CS21" s="1012"/>
      <c r="CT21" s="1012"/>
      <c r="CU21" s="1012"/>
      <c r="CV21" s="1013"/>
      <c r="CW21" s="1011" t="s">
        <v>456</v>
      </c>
      <c r="CX21" s="1012"/>
      <c r="CY21" s="1012"/>
      <c r="CZ21" s="1012"/>
      <c r="DA21" s="1013"/>
      <c r="DB21" s="1011" t="s">
        <v>456</v>
      </c>
      <c r="DC21" s="1012"/>
      <c r="DD21" s="1012"/>
      <c r="DE21" s="1012"/>
      <c r="DF21" s="1013"/>
      <c r="DG21" s="1011" t="s">
        <v>456</v>
      </c>
      <c r="DH21" s="1012"/>
      <c r="DI21" s="1012"/>
      <c r="DJ21" s="1012"/>
      <c r="DK21" s="1013"/>
      <c r="DL21" s="1011" t="s">
        <v>456</v>
      </c>
      <c r="DM21" s="1012"/>
      <c r="DN21" s="1012"/>
      <c r="DO21" s="1012"/>
      <c r="DP21" s="1013"/>
      <c r="DQ21" s="1011" t="s">
        <v>456</v>
      </c>
      <c r="DR21" s="1012"/>
      <c r="DS21" s="1012"/>
      <c r="DT21" s="1012"/>
      <c r="DU21" s="1013"/>
      <c r="DV21" s="932"/>
      <c r="DW21" s="933"/>
      <c r="DX21" s="933"/>
      <c r="DY21" s="933"/>
      <c r="DZ21" s="934"/>
      <c r="EA21" s="197"/>
    </row>
    <row r="22" spans="1:131" s="198" customFormat="1" ht="26.25" customHeight="1">
      <c r="A22" s="204">
        <v>16</v>
      </c>
      <c r="B22" s="1026"/>
      <c r="C22" s="1027"/>
      <c r="D22" s="1027"/>
      <c r="E22" s="1027"/>
      <c r="F22" s="1027"/>
      <c r="G22" s="1027"/>
      <c r="H22" s="1027"/>
      <c r="I22" s="1027"/>
      <c r="J22" s="1027"/>
      <c r="K22" s="1027"/>
      <c r="L22" s="1027"/>
      <c r="M22" s="1027"/>
      <c r="N22" s="1027"/>
      <c r="O22" s="1027"/>
      <c r="P22" s="1028"/>
      <c r="Q22" s="1032"/>
      <c r="R22" s="1033"/>
      <c r="S22" s="1033"/>
      <c r="T22" s="1033"/>
      <c r="U22" s="1033"/>
      <c r="V22" s="1033"/>
      <c r="W22" s="1033"/>
      <c r="X22" s="1033"/>
      <c r="Y22" s="1033"/>
      <c r="Z22" s="1033"/>
      <c r="AA22" s="1033"/>
      <c r="AB22" s="1033"/>
      <c r="AC22" s="1033"/>
      <c r="AD22" s="1033"/>
      <c r="AE22" s="1034"/>
      <c r="AF22" s="1029"/>
      <c r="AG22" s="1030"/>
      <c r="AH22" s="1030"/>
      <c r="AI22" s="1030"/>
      <c r="AJ22" s="1031"/>
      <c r="AK22" s="1067"/>
      <c r="AL22" s="1068"/>
      <c r="AM22" s="1068"/>
      <c r="AN22" s="1068"/>
      <c r="AO22" s="1068"/>
      <c r="AP22" s="1068"/>
      <c r="AQ22" s="1068"/>
      <c r="AR22" s="1068"/>
      <c r="AS22" s="1068"/>
      <c r="AT22" s="1068"/>
      <c r="AU22" s="1069"/>
      <c r="AV22" s="1069"/>
      <c r="AW22" s="1069"/>
      <c r="AX22" s="1069"/>
      <c r="AY22" s="1070"/>
      <c r="AZ22" s="970" t="s">
        <v>345</v>
      </c>
      <c r="BA22" s="970"/>
      <c r="BB22" s="970"/>
      <c r="BC22" s="970"/>
      <c r="BD22" s="971"/>
      <c r="BE22" s="196"/>
      <c r="BF22" s="196"/>
      <c r="BG22" s="196"/>
      <c r="BH22" s="196"/>
      <c r="BI22" s="196"/>
      <c r="BJ22" s="196"/>
      <c r="BK22" s="196"/>
      <c r="BL22" s="196"/>
      <c r="BM22" s="196"/>
      <c r="BN22" s="196"/>
      <c r="BO22" s="196"/>
      <c r="BP22" s="196"/>
      <c r="BQ22" s="205">
        <v>16</v>
      </c>
      <c r="BR22" s="206"/>
      <c r="BS22" s="956" t="s">
        <v>531</v>
      </c>
      <c r="BT22" s="957"/>
      <c r="BU22" s="957"/>
      <c r="BV22" s="957"/>
      <c r="BW22" s="957"/>
      <c r="BX22" s="957"/>
      <c r="BY22" s="957"/>
      <c r="BZ22" s="957"/>
      <c r="CA22" s="957"/>
      <c r="CB22" s="957"/>
      <c r="CC22" s="957"/>
      <c r="CD22" s="957"/>
      <c r="CE22" s="957"/>
      <c r="CF22" s="957"/>
      <c r="CG22" s="958"/>
      <c r="CH22" s="1011">
        <v>-6904</v>
      </c>
      <c r="CI22" s="1012"/>
      <c r="CJ22" s="1012"/>
      <c r="CK22" s="1012"/>
      <c r="CL22" s="1013"/>
      <c r="CM22" s="1011">
        <v>574398</v>
      </c>
      <c r="CN22" s="1012"/>
      <c r="CO22" s="1012"/>
      <c r="CP22" s="1012"/>
      <c r="CQ22" s="1013"/>
      <c r="CR22" s="1011">
        <v>1010</v>
      </c>
      <c r="CS22" s="1012"/>
      <c r="CT22" s="1012"/>
      <c r="CU22" s="1012"/>
      <c r="CV22" s="1013"/>
      <c r="CW22" s="1011">
        <v>93539</v>
      </c>
      <c r="CX22" s="1012"/>
      <c r="CY22" s="1012"/>
      <c r="CZ22" s="1012"/>
      <c r="DA22" s="1013"/>
      <c r="DB22" s="1011">
        <v>40548</v>
      </c>
      <c r="DC22" s="1012"/>
      <c r="DD22" s="1012"/>
      <c r="DE22" s="1012"/>
      <c r="DF22" s="1013"/>
      <c r="DG22" s="1011" t="s">
        <v>456</v>
      </c>
      <c r="DH22" s="1012"/>
      <c r="DI22" s="1012"/>
      <c r="DJ22" s="1012"/>
      <c r="DK22" s="1013"/>
      <c r="DL22" s="1011">
        <v>36493</v>
      </c>
      <c r="DM22" s="1012"/>
      <c r="DN22" s="1012"/>
      <c r="DO22" s="1012"/>
      <c r="DP22" s="1013"/>
      <c r="DQ22" s="1011">
        <v>25545</v>
      </c>
      <c r="DR22" s="1012"/>
      <c r="DS22" s="1012"/>
      <c r="DT22" s="1012"/>
      <c r="DU22" s="1013"/>
      <c r="DV22" s="932"/>
      <c r="DW22" s="933"/>
      <c r="DX22" s="933"/>
      <c r="DY22" s="933"/>
      <c r="DZ22" s="934"/>
      <c r="EA22" s="197"/>
    </row>
    <row r="23" spans="1:131" s="198" customFormat="1" ht="26.25" customHeight="1" thickBot="1">
      <c r="A23" s="207" t="s">
        <v>346</v>
      </c>
      <c r="B23" s="887" t="s">
        <v>347</v>
      </c>
      <c r="C23" s="888"/>
      <c r="D23" s="888"/>
      <c r="E23" s="888"/>
      <c r="F23" s="888"/>
      <c r="G23" s="888"/>
      <c r="H23" s="888"/>
      <c r="I23" s="888"/>
      <c r="J23" s="888"/>
      <c r="K23" s="888"/>
      <c r="L23" s="888"/>
      <c r="M23" s="888"/>
      <c r="N23" s="888"/>
      <c r="O23" s="888"/>
      <c r="P23" s="889"/>
      <c r="Q23" s="1009">
        <v>378175</v>
      </c>
      <c r="R23" s="1007"/>
      <c r="S23" s="1007"/>
      <c r="T23" s="1007"/>
      <c r="U23" s="1007"/>
      <c r="V23" s="1007">
        <v>360316</v>
      </c>
      <c r="W23" s="1007"/>
      <c r="X23" s="1007"/>
      <c r="Y23" s="1007"/>
      <c r="Z23" s="1007"/>
      <c r="AA23" s="1007">
        <v>17859</v>
      </c>
      <c r="AB23" s="1007"/>
      <c r="AC23" s="1007"/>
      <c r="AD23" s="1007"/>
      <c r="AE23" s="1010"/>
      <c r="AF23" s="1006">
        <v>8684</v>
      </c>
      <c r="AG23" s="1007"/>
      <c r="AH23" s="1007"/>
      <c r="AI23" s="1007"/>
      <c r="AJ23" s="1008"/>
      <c r="AK23" s="1063"/>
      <c r="AL23" s="1064"/>
      <c r="AM23" s="1064"/>
      <c r="AN23" s="1064"/>
      <c r="AO23" s="1064"/>
      <c r="AP23" s="1007">
        <v>678597</v>
      </c>
      <c r="AQ23" s="1007"/>
      <c r="AR23" s="1007"/>
      <c r="AS23" s="1007"/>
      <c r="AT23" s="1007"/>
      <c r="AU23" s="1065"/>
      <c r="AV23" s="1065"/>
      <c r="AW23" s="1065"/>
      <c r="AX23" s="1065"/>
      <c r="AY23" s="1066"/>
      <c r="AZ23" s="1015" t="s">
        <v>102</v>
      </c>
      <c r="BA23" s="1016"/>
      <c r="BB23" s="1016"/>
      <c r="BC23" s="1016"/>
      <c r="BD23" s="1017"/>
      <c r="BE23" s="196"/>
      <c r="BF23" s="196"/>
      <c r="BG23" s="196"/>
      <c r="BH23" s="196"/>
      <c r="BI23" s="196"/>
      <c r="BJ23" s="196"/>
      <c r="BK23" s="196"/>
      <c r="BL23" s="196"/>
      <c r="BM23" s="196"/>
      <c r="BN23" s="196"/>
      <c r="BO23" s="196"/>
      <c r="BP23" s="196"/>
      <c r="BQ23" s="205">
        <v>17</v>
      </c>
      <c r="BR23" s="206"/>
      <c r="BS23" s="956" t="s">
        <v>532</v>
      </c>
      <c r="BT23" s="957"/>
      <c r="BU23" s="957"/>
      <c r="BV23" s="957"/>
      <c r="BW23" s="957"/>
      <c r="BX23" s="957"/>
      <c r="BY23" s="957"/>
      <c r="BZ23" s="957"/>
      <c r="CA23" s="957"/>
      <c r="CB23" s="957"/>
      <c r="CC23" s="957"/>
      <c r="CD23" s="957"/>
      <c r="CE23" s="957"/>
      <c r="CF23" s="957"/>
      <c r="CG23" s="958"/>
      <c r="CH23" s="1011">
        <v>-5542</v>
      </c>
      <c r="CI23" s="1012"/>
      <c r="CJ23" s="1012"/>
      <c r="CK23" s="1012"/>
      <c r="CL23" s="1013"/>
      <c r="CM23" s="1011">
        <v>53517</v>
      </c>
      <c r="CN23" s="1012"/>
      <c r="CO23" s="1012"/>
      <c r="CP23" s="1012"/>
      <c r="CQ23" s="1013"/>
      <c r="CR23" s="1011">
        <v>15000</v>
      </c>
      <c r="CS23" s="1012"/>
      <c r="CT23" s="1012"/>
      <c r="CU23" s="1012"/>
      <c r="CV23" s="1013"/>
      <c r="CW23" s="1011">
        <v>904</v>
      </c>
      <c r="CX23" s="1012"/>
      <c r="CY23" s="1012"/>
      <c r="CZ23" s="1012"/>
      <c r="DA23" s="1013"/>
      <c r="DB23" s="1011" t="s">
        <v>456</v>
      </c>
      <c r="DC23" s="1012"/>
      <c r="DD23" s="1012"/>
      <c r="DE23" s="1012"/>
      <c r="DF23" s="1013"/>
      <c r="DG23" s="1011" t="s">
        <v>456</v>
      </c>
      <c r="DH23" s="1012"/>
      <c r="DI23" s="1012"/>
      <c r="DJ23" s="1012"/>
      <c r="DK23" s="1013"/>
      <c r="DL23" s="1011" t="s">
        <v>456</v>
      </c>
      <c r="DM23" s="1012"/>
      <c r="DN23" s="1012"/>
      <c r="DO23" s="1012"/>
      <c r="DP23" s="1013"/>
      <c r="DQ23" s="1011" t="s">
        <v>456</v>
      </c>
      <c r="DR23" s="1012"/>
      <c r="DS23" s="1012"/>
      <c r="DT23" s="1012"/>
      <c r="DU23" s="1013"/>
      <c r="DV23" s="932"/>
      <c r="DW23" s="933"/>
      <c r="DX23" s="933"/>
      <c r="DY23" s="933"/>
      <c r="DZ23" s="934"/>
      <c r="EA23" s="197"/>
    </row>
    <row r="24" spans="1:131" s="198" customFormat="1" ht="26.25" customHeight="1">
      <c r="A24" s="1014" t="s">
        <v>348</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195"/>
      <c r="BA24" s="195"/>
      <c r="BB24" s="195"/>
      <c r="BC24" s="195"/>
      <c r="BD24" s="195"/>
      <c r="BE24" s="196"/>
      <c r="BF24" s="196"/>
      <c r="BG24" s="196"/>
      <c r="BH24" s="196"/>
      <c r="BI24" s="196"/>
      <c r="BJ24" s="196"/>
      <c r="BK24" s="196"/>
      <c r="BL24" s="196"/>
      <c r="BM24" s="196"/>
      <c r="BN24" s="196"/>
      <c r="BO24" s="196"/>
      <c r="BP24" s="196"/>
      <c r="BQ24" s="205">
        <v>18</v>
      </c>
      <c r="BR24" s="206"/>
      <c r="BS24" s="956" t="s">
        <v>533</v>
      </c>
      <c r="BT24" s="957"/>
      <c r="BU24" s="957"/>
      <c r="BV24" s="957"/>
      <c r="BW24" s="957"/>
      <c r="BX24" s="957"/>
      <c r="BY24" s="957"/>
      <c r="BZ24" s="957"/>
      <c r="CA24" s="957"/>
      <c r="CB24" s="957"/>
      <c r="CC24" s="957"/>
      <c r="CD24" s="957"/>
      <c r="CE24" s="957"/>
      <c r="CF24" s="957"/>
      <c r="CG24" s="958"/>
      <c r="CH24" s="1011">
        <v>-139</v>
      </c>
      <c r="CI24" s="1012"/>
      <c r="CJ24" s="1012"/>
      <c r="CK24" s="1012"/>
      <c r="CL24" s="1013"/>
      <c r="CM24" s="1011">
        <v>24046</v>
      </c>
      <c r="CN24" s="1012"/>
      <c r="CO24" s="1012"/>
      <c r="CP24" s="1012"/>
      <c r="CQ24" s="1013"/>
      <c r="CR24" s="1011">
        <v>7500</v>
      </c>
      <c r="CS24" s="1012"/>
      <c r="CT24" s="1012"/>
      <c r="CU24" s="1012"/>
      <c r="CV24" s="1013"/>
      <c r="CW24" s="1011">
        <v>11036</v>
      </c>
      <c r="CX24" s="1012"/>
      <c r="CY24" s="1012"/>
      <c r="CZ24" s="1012"/>
      <c r="DA24" s="1013"/>
      <c r="DB24" s="1011" t="s">
        <v>456</v>
      </c>
      <c r="DC24" s="1012"/>
      <c r="DD24" s="1012"/>
      <c r="DE24" s="1012"/>
      <c r="DF24" s="1013"/>
      <c r="DG24" s="1011" t="s">
        <v>456</v>
      </c>
      <c r="DH24" s="1012"/>
      <c r="DI24" s="1012"/>
      <c r="DJ24" s="1012"/>
      <c r="DK24" s="1013"/>
      <c r="DL24" s="1011" t="s">
        <v>456</v>
      </c>
      <c r="DM24" s="1012"/>
      <c r="DN24" s="1012"/>
      <c r="DO24" s="1012"/>
      <c r="DP24" s="1013"/>
      <c r="DQ24" s="1011" t="s">
        <v>456</v>
      </c>
      <c r="DR24" s="1012"/>
      <c r="DS24" s="1012"/>
      <c r="DT24" s="1012"/>
      <c r="DU24" s="1013"/>
      <c r="DV24" s="932"/>
      <c r="DW24" s="933"/>
      <c r="DX24" s="933"/>
      <c r="DY24" s="933"/>
      <c r="DZ24" s="934"/>
      <c r="EA24" s="197"/>
    </row>
    <row r="25" spans="1:131" s="190" customFormat="1" ht="26.25" customHeight="1" thickBot="1">
      <c r="A25" s="1022" t="s">
        <v>349</v>
      </c>
      <c r="B25" s="1022"/>
      <c r="C25" s="1022"/>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c r="BA25" s="1022"/>
      <c r="BB25" s="1022"/>
      <c r="BC25" s="1022"/>
      <c r="BD25" s="1022"/>
      <c r="BE25" s="1022"/>
      <c r="BF25" s="1022"/>
      <c r="BG25" s="1022"/>
      <c r="BH25" s="1022"/>
      <c r="BI25" s="1022"/>
      <c r="BJ25" s="195"/>
      <c r="BK25" s="195"/>
      <c r="BL25" s="195"/>
      <c r="BM25" s="195"/>
      <c r="BN25" s="195"/>
      <c r="BO25" s="208"/>
      <c r="BP25" s="208"/>
      <c r="BQ25" s="205">
        <v>19</v>
      </c>
      <c r="BR25" s="206"/>
      <c r="BS25" s="956" t="s">
        <v>534</v>
      </c>
      <c r="BT25" s="957"/>
      <c r="BU25" s="957"/>
      <c r="BV25" s="957"/>
      <c r="BW25" s="957"/>
      <c r="BX25" s="957"/>
      <c r="BY25" s="957"/>
      <c r="BZ25" s="957"/>
      <c r="CA25" s="957"/>
      <c r="CB25" s="957"/>
      <c r="CC25" s="957"/>
      <c r="CD25" s="957"/>
      <c r="CE25" s="957"/>
      <c r="CF25" s="957"/>
      <c r="CG25" s="958"/>
      <c r="CH25" s="1011">
        <v>2155</v>
      </c>
      <c r="CI25" s="1012"/>
      <c r="CJ25" s="1012"/>
      <c r="CK25" s="1012"/>
      <c r="CL25" s="1013"/>
      <c r="CM25" s="1011">
        <v>865520</v>
      </c>
      <c r="CN25" s="1012"/>
      <c r="CO25" s="1012"/>
      <c r="CP25" s="1012"/>
      <c r="CQ25" s="1013"/>
      <c r="CR25" s="1011">
        <v>55000</v>
      </c>
      <c r="CS25" s="1012"/>
      <c r="CT25" s="1012"/>
      <c r="CU25" s="1012"/>
      <c r="CV25" s="1013"/>
      <c r="CW25" s="1011">
        <v>83357</v>
      </c>
      <c r="CX25" s="1012"/>
      <c r="CY25" s="1012"/>
      <c r="CZ25" s="1012"/>
      <c r="DA25" s="1013"/>
      <c r="DB25" s="1011" t="s">
        <v>456</v>
      </c>
      <c r="DC25" s="1012"/>
      <c r="DD25" s="1012"/>
      <c r="DE25" s="1012"/>
      <c r="DF25" s="1013"/>
      <c r="DG25" s="1011" t="s">
        <v>456</v>
      </c>
      <c r="DH25" s="1012"/>
      <c r="DI25" s="1012"/>
      <c r="DJ25" s="1012"/>
      <c r="DK25" s="1013"/>
      <c r="DL25" s="1011" t="s">
        <v>456</v>
      </c>
      <c r="DM25" s="1012"/>
      <c r="DN25" s="1012"/>
      <c r="DO25" s="1012"/>
      <c r="DP25" s="1013"/>
      <c r="DQ25" s="1011" t="s">
        <v>456</v>
      </c>
      <c r="DR25" s="1012"/>
      <c r="DS25" s="1012"/>
      <c r="DT25" s="1012"/>
      <c r="DU25" s="1013"/>
      <c r="DV25" s="932"/>
      <c r="DW25" s="933"/>
      <c r="DX25" s="933"/>
      <c r="DY25" s="933"/>
      <c r="DZ25" s="934"/>
      <c r="EA25" s="189"/>
    </row>
    <row r="26" spans="1:131" s="190" customFormat="1" ht="26.25" customHeight="1">
      <c r="A26" s="935" t="s">
        <v>315</v>
      </c>
      <c r="B26" s="936"/>
      <c r="C26" s="936"/>
      <c r="D26" s="936"/>
      <c r="E26" s="936"/>
      <c r="F26" s="936"/>
      <c r="G26" s="936"/>
      <c r="H26" s="936"/>
      <c r="I26" s="936"/>
      <c r="J26" s="936"/>
      <c r="K26" s="936"/>
      <c r="L26" s="936"/>
      <c r="M26" s="936"/>
      <c r="N26" s="936"/>
      <c r="O26" s="936"/>
      <c r="P26" s="937"/>
      <c r="Q26" s="941" t="s">
        <v>350</v>
      </c>
      <c r="R26" s="942"/>
      <c r="S26" s="942"/>
      <c r="T26" s="942"/>
      <c r="U26" s="943"/>
      <c r="V26" s="941" t="s">
        <v>351</v>
      </c>
      <c r="W26" s="942"/>
      <c r="X26" s="942"/>
      <c r="Y26" s="942"/>
      <c r="Z26" s="943"/>
      <c r="AA26" s="941" t="s">
        <v>352</v>
      </c>
      <c r="AB26" s="942"/>
      <c r="AC26" s="942"/>
      <c r="AD26" s="942"/>
      <c r="AE26" s="942"/>
      <c r="AF26" s="1018" t="s">
        <v>353</v>
      </c>
      <c r="AG26" s="948"/>
      <c r="AH26" s="948"/>
      <c r="AI26" s="948"/>
      <c r="AJ26" s="1019"/>
      <c r="AK26" s="942" t="s">
        <v>354</v>
      </c>
      <c r="AL26" s="942"/>
      <c r="AM26" s="942"/>
      <c r="AN26" s="942"/>
      <c r="AO26" s="943"/>
      <c r="AP26" s="941" t="s">
        <v>355</v>
      </c>
      <c r="AQ26" s="942"/>
      <c r="AR26" s="942"/>
      <c r="AS26" s="942"/>
      <c r="AT26" s="943"/>
      <c r="AU26" s="941" t="s">
        <v>356</v>
      </c>
      <c r="AV26" s="942"/>
      <c r="AW26" s="942"/>
      <c r="AX26" s="942"/>
      <c r="AY26" s="943"/>
      <c r="AZ26" s="941" t="s">
        <v>357</v>
      </c>
      <c r="BA26" s="942"/>
      <c r="BB26" s="942"/>
      <c r="BC26" s="942"/>
      <c r="BD26" s="943"/>
      <c r="BE26" s="941" t="s">
        <v>322</v>
      </c>
      <c r="BF26" s="942"/>
      <c r="BG26" s="942"/>
      <c r="BH26" s="942"/>
      <c r="BI26" s="954"/>
      <c r="BJ26" s="195"/>
      <c r="BK26" s="195"/>
      <c r="BL26" s="195"/>
      <c r="BM26" s="195"/>
      <c r="BN26" s="195"/>
      <c r="BO26" s="208"/>
      <c r="BP26" s="208"/>
      <c r="BQ26" s="205">
        <v>20</v>
      </c>
      <c r="BR26" s="206"/>
      <c r="BS26" s="956" t="s">
        <v>535</v>
      </c>
      <c r="BT26" s="957"/>
      <c r="BU26" s="957"/>
      <c r="BV26" s="957"/>
      <c r="BW26" s="957"/>
      <c r="BX26" s="957"/>
      <c r="BY26" s="957"/>
      <c r="BZ26" s="957"/>
      <c r="CA26" s="957"/>
      <c r="CB26" s="957"/>
      <c r="CC26" s="957"/>
      <c r="CD26" s="957"/>
      <c r="CE26" s="957"/>
      <c r="CF26" s="957"/>
      <c r="CG26" s="958"/>
      <c r="CH26" s="1011">
        <v>-262</v>
      </c>
      <c r="CI26" s="1012"/>
      <c r="CJ26" s="1012"/>
      <c r="CK26" s="1012"/>
      <c r="CL26" s="1013"/>
      <c r="CM26" s="1011">
        <v>227885</v>
      </c>
      <c r="CN26" s="1012"/>
      <c r="CO26" s="1012"/>
      <c r="CP26" s="1012"/>
      <c r="CQ26" s="1013"/>
      <c r="CR26" s="1011">
        <v>101060</v>
      </c>
      <c r="CS26" s="1012"/>
      <c r="CT26" s="1012"/>
      <c r="CU26" s="1012"/>
      <c r="CV26" s="1013"/>
      <c r="CW26" s="1011" t="s">
        <v>456</v>
      </c>
      <c r="CX26" s="1012"/>
      <c r="CY26" s="1012"/>
      <c r="CZ26" s="1012"/>
      <c r="DA26" s="1013"/>
      <c r="DB26" s="1011" t="s">
        <v>456</v>
      </c>
      <c r="DC26" s="1012"/>
      <c r="DD26" s="1012"/>
      <c r="DE26" s="1012"/>
      <c r="DF26" s="1013"/>
      <c r="DG26" s="1011" t="s">
        <v>456</v>
      </c>
      <c r="DH26" s="1012"/>
      <c r="DI26" s="1012"/>
      <c r="DJ26" s="1012"/>
      <c r="DK26" s="1013"/>
      <c r="DL26" s="1011" t="s">
        <v>456</v>
      </c>
      <c r="DM26" s="1012"/>
      <c r="DN26" s="1012"/>
      <c r="DO26" s="1012"/>
      <c r="DP26" s="1013"/>
      <c r="DQ26" s="1011" t="s">
        <v>456</v>
      </c>
      <c r="DR26" s="1012"/>
      <c r="DS26" s="1012"/>
      <c r="DT26" s="1012"/>
      <c r="DU26" s="1013"/>
      <c r="DV26" s="932"/>
      <c r="DW26" s="933"/>
      <c r="DX26" s="933"/>
      <c r="DY26" s="933"/>
      <c r="DZ26" s="934"/>
      <c r="EA26" s="189"/>
    </row>
    <row r="27" spans="1:131" s="190" customFormat="1" ht="26.25" customHeight="1" thickBot="1">
      <c r="A27" s="938"/>
      <c r="B27" s="939"/>
      <c r="C27" s="939"/>
      <c r="D27" s="939"/>
      <c r="E27" s="939"/>
      <c r="F27" s="939"/>
      <c r="G27" s="939"/>
      <c r="H27" s="939"/>
      <c r="I27" s="939"/>
      <c r="J27" s="939"/>
      <c r="K27" s="939"/>
      <c r="L27" s="939"/>
      <c r="M27" s="939"/>
      <c r="N27" s="939"/>
      <c r="O27" s="939"/>
      <c r="P27" s="940"/>
      <c r="Q27" s="944"/>
      <c r="R27" s="945"/>
      <c r="S27" s="945"/>
      <c r="T27" s="945"/>
      <c r="U27" s="946"/>
      <c r="V27" s="944"/>
      <c r="W27" s="945"/>
      <c r="X27" s="945"/>
      <c r="Y27" s="945"/>
      <c r="Z27" s="946"/>
      <c r="AA27" s="944"/>
      <c r="AB27" s="945"/>
      <c r="AC27" s="945"/>
      <c r="AD27" s="945"/>
      <c r="AE27" s="945"/>
      <c r="AF27" s="1020"/>
      <c r="AG27" s="951"/>
      <c r="AH27" s="951"/>
      <c r="AI27" s="951"/>
      <c r="AJ27" s="1021"/>
      <c r="AK27" s="945"/>
      <c r="AL27" s="945"/>
      <c r="AM27" s="945"/>
      <c r="AN27" s="945"/>
      <c r="AO27" s="946"/>
      <c r="AP27" s="944"/>
      <c r="AQ27" s="945"/>
      <c r="AR27" s="945"/>
      <c r="AS27" s="945"/>
      <c r="AT27" s="946"/>
      <c r="AU27" s="944"/>
      <c r="AV27" s="945"/>
      <c r="AW27" s="945"/>
      <c r="AX27" s="945"/>
      <c r="AY27" s="946"/>
      <c r="AZ27" s="944"/>
      <c r="BA27" s="945"/>
      <c r="BB27" s="945"/>
      <c r="BC27" s="945"/>
      <c r="BD27" s="946"/>
      <c r="BE27" s="944"/>
      <c r="BF27" s="945"/>
      <c r="BG27" s="945"/>
      <c r="BH27" s="945"/>
      <c r="BI27" s="955"/>
      <c r="BJ27" s="195"/>
      <c r="BK27" s="195"/>
      <c r="BL27" s="195"/>
      <c r="BM27" s="195"/>
      <c r="BN27" s="195"/>
      <c r="BO27" s="208"/>
      <c r="BP27" s="208"/>
      <c r="BQ27" s="205">
        <v>21</v>
      </c>
      <c r="BR27" s="206"/>
      <c r="BS27" s="956" t="s">
        <v>536</v>
      </c>
      <c r="BT27" s="957"/>
      <c r="BU27" s="957"/>
      <c r="BV27" s="957"/>
      <c r="BW27" s="957"/>
      <c r="BX27" s="957"/>
      <c r="BY27" s="957"/>
      <c r="BZ27" s="957"/>
      <c r="CA27" s="957"/>
      <c r="CB27" s="957"/>
      <c r="CC27" s="957"/>
      <c r="CD27" s="957"/>
      <c r="CE27" s="957"/>
      <c r="CF27" s="957"/>
      <c r="CG27" s="958"/>
      <c r="CH27" s="1011">
        <v>0</v>
      </c>
      <c r="CI27" s="1012"/>
      <c r="CJ27" s="1012"/>
      <c r="CK27" s="1012"/>
      <c r="CL27" s="1013"/>
      <c r="CM27" s="1011">
        <v>15080138</v>
      </c>
      <c r="CN27" s="1012"/>
      <c r="CO27" s="1012"/>
      <c r="CP27" s="1012"/>
      <c r="CQ27" s="1013"/>
      <c r="CR27" s="1011">
        <v>1000</v>
      </c>
      <c r="CS27" s="1012"/>
      <c r="CT27" s="1012"/>
      <c r="CU27" s="1012"/>
      <c r="CV27" s="1013"/>
      <c r="CW27" s="1011">
        <v>111007</v>
      </c>
      <c r="CX27" s="1012"/>
      <c r="CY27" s="1012"/>
      <c r="CZ27" s="1012"/>
      <c r="DA27" s="1013"/>
      <c r="DB27" s="1011">
        <v>24187954</v>
      </c>
      <c r="DC27" s="1012"/>
      <c r="DD27" s="1012"/>
      <c r="DE27" s="1012"/>
      <c r="DF27" s="1013"/>
      <c r="DG27" s="1011" t="s">
        <v>456</v>
      </c>
      <c r="DH27" s="1012"/>
      <c r="DI27" s="1012"/>
      <c r="DJ27" s="1012"/>
      <c r="DK27" s="1013"/>
      <c r="DL27" s="1011">
        <v>6614173</v>
      </c>
      <c r="DM27" s="1012"/>
      <c r="DN27" s="1012"/>
      <c r="DO27" s="1012"/>
      <c r="DP27" s="1013"/>
      <c r="DQ27" s="1011">
        <v>5952756</v>
      </c>
      <c r="DR27" s="1012"/>
      <c r="DS27" s="1012"/>
      <c r="DT27" s="1012"/>
      <c r="DU27" s="1013"/>
      <c r="DV27" s="932"/>
      <c r="DW27" s="933"/>
      <c r="DX27" s="933"/>
      <c r="DY27" s="933"/>
      <c r="DZ27" s="934"/>
      <c r="EA27" s="189"/>
    </row>
    <row r="28" spans="1:131" s="190" customFormat="1" ht="26.25" customHeight="1" thickTop="1">
      <c r="A28" s="209">
        <v>1</v>
      </c>
      <c r="B28" s="995" t="s">
        <v>358</v>
      </c>
      <c r="C28" s="996"/>
      <c r="D28" s="996"/>
      <c r="E28" s="996"/>
      <c r="F28" s="996"/>
      <c r="G28" s="996"/>
      <c r="H28" s="996"/>
      <c r="I28" s="996"/>
      <c r="J28" s="996"/>
      <c r="K28" s="996"/>
      <c r="L28" s="996"/>
      <c r="M28" s="996"/>
      <c r="N28" s="996"/>
      <c r="O28" s="996"/>
      <c r="P28" s="997"/>
      <c r="Q28" s="1074">
        <v>1736459</v>
      </c>
      <c r="R28" s="1075"/>
      <c r="S28" s="1075"/>
      <c r="T28" s="1075"/>
      <c r="U28" s="1076"/>
      <c r="V28" s="1062">
        <v>1491786</v>
      </c>
      <c r="W28" s="1075"/>
      <c r="X28" s="1075"/>
      <c r="Y28" s="1075"/>
      <c r="Z28" s="1076"/>
      <c r="AA28" s="1062">
        <v>244673</v>
      </c>
      <c r="AB28" s="1075"/>
      <c r="AC28" s="1075"/>
      <c r="AD28" s="1075"/>
      <c r="AE28" s="1077"/>
      <c r="AF28" s="1078">
        <v>1563350</v>
      </c>
      <c r="AG28" s="1079"/>
      <c r="AH28" s="1079"/>
      <c r="AI28" s="1079"/>
      <c r="AJ28" s="1080"/>
      <c r="AK28" s="1081">
        <v>2158</v>
      </c>
      <c r="AL28" s="1071"/>
      <c r="AM28" s="1071"/>
      <c r="AN28" s="1071"/>
      <c r="AO28" s="1071"/>
      <c r="AP28" s="1071">
        <v>3390511</v>
      </c>
      <c r="AQ28" s="1071"/>
      <c r="AR28" s="1071"/>
      <c r="AS28" s="1071"/>
      <c r="AT28" s="1071"/>
      <c r="AU28" s="1071" t="s">
        <v>456</v>
      </c>
      <c r="AV28" s="1071"/>
      <c r="AW28" s="1071"/>
      <c r="AX28" s="1071"/>
      <c r="AY28" s="1071"/>
      <c r="AZ28" s="1071" t="s">
        <v>456</v>
      </c>
      <c r="BA28" s="1071"/>
      <c r="BB28" s="1071"/>
      <c r="BC28" s="1071"/>
      <c r="BD28" s="1071"/>
      <c r="BE28" s="1072" t="s">
        <v>511</v>
      </c>
      <c r="BF28" s="1072"/>
      <c r="BG28" s="1072"/>
      <c r="BH28" s="1072"/>
      <c r="BI28" s="1073"/>
      <c r="BJ28" s="195"/>
      <c r="BK28" s="195"/>
      <c r="BL28" s="195"/>
      <c r="BM28" s="195"/>
      <c r="BN28" s="195"/>
      <c r="BO28" s="208"/>
      <c r="BP28" s="208"/>
      <c r="BQ28" s="205">
        <v>22</v>
      </c>
      <c r="BR28" s="206"/>
      <c r="BS28" s="956" t="s">
        <v>537</v>
      </c>
      <c r="BT28" s="957"/>
      <c r="BU28" s="957"/>
      <c r="BV28" s="957"/>
      <c r="BW28" s="957"/>
      <c r="BX28" s="957"/>
      <c r="BY28" s="957"/>
      <c r="BZ28" s="957"/>
      <c r="CA28" s="957"/>
      <c r="CB28" s="957"/>
      <c r="CC28" s="957"/>
      <c r="CD28" s="957"/>
      <c r="CE28" s="957"/>
      <c r="CF28" s="957"/>
      <c r="CG28" s="958"/>
      <c r="CH28" s="1011">
        <v>130</v>
      </c>
      <c r="CI28" s="1012"/>
      <c r="CJ28" s="1012"/>
      <c r="CK28" s="1012"/>
      <c r="CL28" s="1013"/>
      <c r="CM28" s="1011">
        <v>705813</v>
      </c>
      <c r="CN28" s="1012"/>
      <c r="CO28" s="1012"/>
      <c r="CP28" s="1012"/>
      <c r="CQ28" s="1013"/>
      <c r="CR28" s="1011">
        <v>270984</v>
      </c>
      <c r="CS28" s="1012"/>
      <c r="CT28" s="1012"/>
      <c r="CU28" s="1012"/>
      <c r="CV28" s="1013"/>
      <c r="CW28" s="1011">
        <v>11350</v>
      </c>
      <c r="CX28" s="1012"/>
      <c r="CY28" s="1012"/>
      <c r="CZ28" s="1012"/>
      <c r="DA28" s="1013"/>
      <c r="DB28" s="1011">
        <v>3750</v>
      </c>
      <c r="DC28" s="1012"/>
      <c r="DD28" s="1012"/>
      <c r="DE28" s="1012"/>
      <c r="DF28" s="1013"/>
      <c r="DG28" s="1011" t="s">
        <v>456</v>
      </c>
      <c r="DH28" s="1012"/>
      <c r="DI28" s="1012"/>
      <c r="DJ28" s="1012"/>
      <c r="DK28" s="1013"/>
      <c r="DL28" s="1011" t="s">
        <v>456</v>
      </c>
      <c r="DM28" s="1012"/>
      <c r="DN28" s="1012"/>
      <c r="DO28" s="1012"/>
      <c r="DP28" s="1013"/>
      <c r="DQ28" s="1011" t="s">
        <v>456</v>
      </c>
      <c r="DR28" s="1012"/>
      <c r="DS28" s="1012"/>
      <c r="DT28" s="1012"/>
      <c r="DU28" s="1013"/>
      <c r="DV28" s="932"/>
      <c r="DW28" s="933"/>
      <c r="DX28" s="933"/>
      <c r="DY28" s="933"/>
      <c r="DZ28" s="934"/>
      <c r="EA28" s="189"/>
    </row>
    <row r="29" spans="1:131" s="190" customFormat="1" ht="26.25" customHeight="1">
      <c r="A29" s="209">
        <v>2</v>
      </c>
      <c r="B29" s="987" t="s">
        <v>359</v>
      </c>
      <c r="C29" s="988"/>
      <c r="D29" s="988"/>
      <c r="E29" s="988"/>
      <c r="F29" s="988"/>
      <c r="G29" s="988"/>
      <c r="H29" s="988"/>
      <c r="I29" s="988"/>
      <c r="J29" s="988"/>
      <c r="K29" s="988"/>
      <c r="L29" s="988"/>
      <c r="M29" s="988"/>
      <c r="N29" s="988"/>
      <c r="O29" s="988"/>
      <c r="P29" s="989"/>
      <c r="Q29" s="998">
        <v>496685</v>
      </c>
      <c r="R29" s="999"/>
      <c r="S29" s="999"/>
      <c r="T29" s="999"/>
      <c r="U29" s="1000"/>
      <c r="V29" s="1001">
        <v>654214</v>
      </c>
      <c r="W29" s="999"/>
      <c r="X29" s="999"/>
      <c r="Y29" s="999"/>
      <c r="Z29" s="1000"/>
      <c r="AA29" s="1001">
        <v>-157529</v>
      </c>
      <c r="AB29" s="999"/>
      <c r="AC29" s="999"/>
      <c r="AD29" s="999"/>
      <c r="AE29" s="1002"/>
      <c r="AF29" s="1003">
        <v>873993</v>
      </c>
      <c r="AG29" s="1004"/>
      <c r="AH29" s="1004"/>
      <c r="AI29" s="1004"/>
      <c r="AJ29" s="1005"/>
      <c r="AK29" s="1084">
        <v>220145</v>
      </c>
      <c r="AL29" s="1085"/>
      <c r="AM29" s="1085"/>
      <c r="AN29" s="1085"/>
      <c r="AO29" s="1085"/>
      <c r="AP29" s="1085">
        <v>6606034</v>
      </c>
      <c r="AQ29" s="1085"/>
      <c r="AR29" s="1085"/>
      <c r="AS29" s="1085"/>
      <c r="AT29" s="1085"/>
      <c r="AU29" s="1085" t="s">
        <v>456</v>
      </c>
      <c r="AV29" s="1085"/>
      <c r="AW29" s="1085"/>
      <c r="AX29" s="1085"/>
      <c r="AY29" s="1085"/>
      <c r="AZ29" s="1085" t="s">
        <v>456</v>
      </c>
      <c r="BA29" s="1085"/>
      <c r="BB29" s="1085"/>
      <c r="BC29" s="1085"/>
      <c r="BD29" s="1085"/>
      <c r="BE29" s="1082" t="s">
        <v>511</v>
      </c>
      <c r="BF29" s="1082"/>
      <c r="BG29" s="1082"/>
      <c r="BH29" s="1082"/>
      <c r="BI29" s="1083"/>
      <c r="BJ29" s="195"/>
      <c r="BK29" s="195"/>
      <c r="BL29" s="195"/>
      <c r="BM29" s="195"/>
      <c r="BN29" s="195"/>
      <c r="BO29" s="208"/>
      <c r="BP29" s="208"/>
      <c r="BQ29" s="205">
        <v>23</v>
      </c>
      <c r="BR29" s="206"/>
      <c r="BS29" s="956" t="s">
        <v>538</v>
      </c>
      <c r="BT29" s="957"/>
      <c r="BU29" s="957"/>
      <c r="BV29" s="957"/>
      <c r="BW29" s="957"/>
      <c r="BX29" s="957"/>
      <c r="BY29" s="957"/>
      <c r="BZ29" s="957"/>
      <c r="CA29" s="957"/>
      <c r="CB29" s="957"/>
      <c r="CC29" s="957"/>
      <c r="CD29" s="957"/>
      <c r="CE29" s="957"/>
      <c r="CF29" s="957"/>
      <c r="CG29" s="958"/>
      <c r="CH29" s="1011">
        <v>-590</v>
      </c>
      <c r="CI29" s="1012"/>
      <c r="CJ29" s="1012"/>
      <c r="CK29" s="1012"/>
      <c r="CL29" s="1013"/>
      <c r="CM29" s="1011">
        <v>288069</v>
      </c>
      <c r="CN29" s="1012"/>
      <c r="CO29" s="1012"/>
      <c r="CP29" s="1012"/>
      <c r="CQ29" s="1013"/>
      <c r="CR29" s="1011">
        <v>218000</v>
      </c>
      <c r="CS29" s="1012"/>
      <c r="CT29" s="1012"/>
      <c r="CU29" s="1012"/>
      <c r="CV29" s="1013"/>
      <c r="CW29" s="1011">
        <v>24413</v>
      </c>
      <c r="CX29" s="1012"/>
      <c r="CY29" s="1012"/>
      <c r="CZ29" s="1012"/>
      <c r="DA29" s="1013"/>
      <c r="DB29" s="1011" t="s">
        <v>456</v>
      </c>
      <c r="DC29" s="1012"/>
      <c r="DD29" s="1012"/>
      <c r="DE29" s="1012"/>
      <c r="DF29" s="1013"/>
      <c r="DG29" s="1011" t="s">
        <v>456</v>
      </c>
      <c r="DH29" s="1012"/>
      <c r="DI29" s="1012"/>
      <c r="DJ29" s="1012"/>
      <c r="DK29" s="1013"/>
      <c r="DL29" s="1011" t="s">
        <v>456</v>
      </c>
      <c r="DM29" s="1012"/>
      <c r="DN29" s="1012"/>
      <c r="DO29" s="1012"/>
      <c r="DP29" s="1013"/>
      <c r="DQ29" s="1011" t="s">
        <v>456</v>
      </c>
      <c r="DR29" s="1012"/>
      <c r="DS29" s="1012"/>
      <c r="DT29" s="1012"/>
      <c r="DU29" s="1013"/>
      <c r="DV29" s="932"/>
      <c r="DW29" s="933"/>
      <c r="DX29" s="933"/>
      <c r="DY29" s="933"/>
      <c r="DZ29" s="934"/>
      <c r="EA29" s="189"/>
    </row>
    <row r="30" spans="1:131" s="190" customFormat="1" ht="26.25" customHeight="1">
      <c r="A30" s="209">
        <v>3</v>
      </c>
      <c r="B30" s="987" t="s">
        <v>360</v>
      </c>
      <c r="C30" s="988"/>
      <c r="D30" s="988"/>
      <c r="E30" s="988"/>
      <c r="F30" s="988"/>
      <c r="G30" s="988"/>
      <c r="H30" s="988"/>
      <c r="I30" s="988"/>
      <c r="J30" s="988"/>
      <c r="K30" s="988"/>
      <c r="L30" s="988"/>
      <c r="M30" s="988"/>
      <c r="N30" s="988"/>
      <c r="O30" s="988"/>
      <c r="P30" s="989"/>
      <c r="Q30" s="998">
        <v>3586935</v>
      </c>
      <c r="R30" s="999"/>
      <c r="S30" s="999"/>
      <c r="T30" s="999"/>
      <c r="U30" s="1000"/>
      <c r="V30" s="1001">
        <v>3568134</v>
      </c>
      <c r="W30" s="999"/>
      <c r="X30" s="999"/>
      <c r="Y30" s="999"/>
      <c r="Z30" s="1000"/>
      <c r="AA30" s="1001">
        <v>18801</v>
      </c>
      <c r="AB30" s="999"/>
      <c r="AC30" s="999"/>
      <c r="AD30" s="999"/>
      <c r="AE30" s="1002"/>
      <c r="AF30" s="1003">
        <v>0</v>
      </c>
      <c r="AG30" s="1004"/>
      <c r="AH30" s="1004"/>
      <c r="AI30" s="1004"/>
      <c r="AJ30" s="1005"/>
      <c r="AK30" s="1084">
        <v>424</v>
      </c>
      <c r="AL30" s="1085"/>
      <c r="AM30" s="1085"/>
      <c r="AN30" s="1085"/>
      <c r="AO30" s="1085"/>
      <c r="AP30" s="1085" t="s">
        <v>456</v>
      </c>
      <c r="AQ30" s="1085"/>
      <c r="AR30" s="1085"/>
      <c r="AS30" s="1085"/>
      <c r="AT30" s="1085"/>
      <c r="AU30" s="1085" t="s">
        <v>456</v>
      </c>
      <c r="AV30" s="1085"/>
      <c r="AW30" s="1085"/>
      <c r="AX30" s="1085"/>
      <c r="AY30" s="1085"/>
      <c r="AZ30" s="1085" t="s">
        <v>456</v>
      </c>
      <c r="BA30" s="1085"/>
      <c r="BB30" s="1085"/>
      <c r="BC30" s="1085"/>
      <c r="BD30" s="1085"/>
      <c r="BE30" s="1082" t="s">
        <v>511</v>
      </c>
      <c r="BF30" s="1082"/>
      <c r="BG30" s="1082"/>
      <c r="BH30" s="1082"/>
      <c r="BI30" s="1083"/>
      <c r="BJ30" s="195"/>
      <c r="BK30" s="195"/>
      <c r="BL30" s="195"/>
      <c r="BM30" s="195"/>
      <c r="BN30" s="195"/>
      <c r="BO30" s="208"/>
      <c r="BP30" s="208"/>
      <c r="BQ30" s="205">
        <v>24</v>
      </c>
      <c r="BR30" s="206"/>
      <c r="BS30" s="956" t="s">
        <v>539</v>
      </c>
      <c r="BT30" s="957"/>
      <c r="BU30" s="957"/>
      <c r="BV30" s="957"/>
      <c r="BW30" s="957"/>
      <c r="BX30" s="957"/>
      <c r="BY30" s="957"/>
      <c r="BZ30" s="957"/>
      <c r="CA30" s="957"/>
      <c r="CB30" s="957"/>
      <c r="CC30" s="957"/>
      <c r="CD30" s="957"/>
      <c r="CE30" s="957"/>
      <c r="CF30" s="957"/>
      <c r="CG30" s="958"/>
      <c r="CH30" s="1011">
        <v>-439</v>
      </c>
      <c r="CI30" s="1012"/>
      <c r="CJ30" s="1012"/>
      <c r="CK30" s="1012"/>
      <c r="CL30" s="1013"/>
      <c r="CM30" s="1011">
        <v>603499</v>
      </c>
      <c r="CN30" s="1012"/>
      <c r="CO30" s="1012"/>
      <c r="CP30" s="1012"/>
      <c r="CQ30" s="1013"/>
      <c r="CR30" s="1011">
        <v>275000</v>
      </c>
      <c r="CS30" s="1012"/>
      <c r="CT30" s="1012"/>
      <c r="CU30" s="1012"/>
      <c r="CV30" s="1013"/>
      <c r="CW30" s="1011" t="s">
        <v>456</v>
      </c>
      <c r="CX30" s="1012"/>
      <c r="CY30" s="1012"/>
      <c r="CZ30" s="1012"/>
      <c r="DA30" s="1013"/>
      <c r="DB30" s="1011" t="s">
        <v>456</v>
      </c>
      <c r="DC30" s="1012"/>
      <c r="DD30" s="1012"/>
      <c r="DE30" s="1012"/>
      <c r="DF30" s="1013"/>
      <c r="DG30" s="1011" t="s">
        <v>456</v>
      </c>
      <c r="DH30" s="1012"/>
      <c r="DI30" s="1012"/>
      <c r="DJ30" s="1012"/>
      <c r="DK30" s="1013"/>
      <c r="DL30" s="1011" t="s">
        <v>456</v>
      </c>
      <c r="DM30" s="1012"/>
      <c r="DN30" s="1012"/>
      <c r="DO30" s="1012"/>
      <c r="DP30" s="1013"/>
      <c r="DQ30" s="1011" t="s">
        <v>456</v>
      </c>
      <c r="DR30" s="1012"/>
      <c r="DS30" s="1012"/>
      <c r="DT30" s="1012"/>
      <c r="DU30" s="1013"/>
      <c r="DV30" s="932"/>
      <c r="DW30" s="933"/>
      <c r="DX30" s="933"/>
      <c r="DY30" s="933"/>
      <c r="DZ30" s="934"/>
      <c r="EA30" s="189"/>
    </row>
    <row r="31" spans="1:131" s="190" customFormat="1" ht="26.25" customHeight="1">
      <c r="A31" s="209">
        <v>4</v>
      </c>
      <c r="B31" s="987" t="s">
        <v>361</v>
      </c>
      <c r="C31" s="988"/>
      <c r="D31" s="988"/>
      <c r="E31" s="988"/>
      <c r="F31" s="988"/>
      <c r="G31" s="988"/>
      <c r="H31" s="988"/>
      <c r="I31" s="988"/>
      <c r="J31" s="988"/>
      <c r="K31" s="988"/>
      <c r="L31" s="988"/>
      <c r="M31" s="988"/>
      <c r="N31" s="988"/>
      <c r="O31" s="988"/>
      <c r="P31" s="989"/>
      <c r="Q31" s="998">
        <v>19379742</v>
      </c>
      <c r="R31" s="999"/>
      <c r="S31" s="999"/>
      <c r="T31" s="999"/>
      <c r="U31" s="1000"/>
      <c r="V31" s="1001">
        <v>17930798</v>
      </c>
      <c r="W31" s="999"/>
      <c r="X31" s="999"/>
      <c r="Y31" s="999"/>
      <c r="Z31" s="1000"/>
      <c r="AA31" s="1001">
        <v>1448944</v>
      </c>
      <c r="AB31" s="999"/>
      <c r="AC31" s="999"/>
      <c r="AD31" s="999"/>
      <c r="AE31" s="1002"/>
      <c r="AF31" s="1003">
        <v>6973293</v>
      </c>
      <c r="AG31" s="1004"/>
      <c r="AH31" s="1004"/>
      <c r="AI31" s="1004"/>
      <c r="AJ31" s="1005"/>
      <c r="AK31" s="1084">
        <v>2297655</v>
      </c>
      <c r="AL31" s="1085"/>
      <c r="AM31" s="1085"/>
      <c r="AN31" s="1085"/>
      <c r="AO31" s="1085"/>
      <c r="AP31" s="1085">
        <v>11343416</v>
      </c>
      <c r="AQ31" s="1085"/>
      <c r="AR31" s="1085"/>
      <c r="AS31" s="1085"/>
      <c r="AT31" s="1085"/>
      <c r="AU31" s="1085">
        <v>6681272</v>
      </c>
      <c r="AV31" s="1085"/>
      <c r="AW31" s="1085"/>
      <c r="AX31" s="1085"/>
      <c r="AY31" s="1085"/>
      <c r="AZ31" s="1085" t="s">
        <v>456</v>
      </c>
      <c r="BA31" s="1085"/>
      <c r="BB31" s="1085"/>
      <c r="BC31" s="1085"/>
      <c r="BD31" s="1085"/>
      <c r="BE31" s="1082" t="s">
        <v>511</v>
      </c>
      <c r="BF31" s="1082"/>
      <c r="BG31" s="1082"/>
      <c r="BH31" s="1082"/>
      <c r="BI31" s="1083"/>
      <c r="BJ31" s="195"/>
      <c r="BK31" s="195"/>
      <c r="BL31" s="195"/>
      <c r="BM31" s="195"/>
      <c r="BN31" s="195"/>
      <c r="BO31" s="208"/>
      <c r="BP31" s="208"/>
      <c r="BQ31" s="205">
        <v>25</v>
      </c>
      <c r="BR31" s="206"/>
      <c r="BS31" s="956" t="s">
        <v>540</v>
      </c>
      <c r="BT31" s="957"/>
      <c r="BU31" s="957"/>
      <c r="BV31" s="957"/>
      <c r="BW31" s="957"/>
      <c r="BX31" s="957"/>
      <c r="BY31" s="957"/>
      <c r="BZ31" s="957"/>
      <c r="CA31" s="957"/>
      <c r="CB31" s="957"/>
      <c r="CC31" s="957"/>
      <c r="CD31" s="957"/>
      <c r="CE31" s="957"/>
      <c r="CF31" s="957"/>
      <c r="CG31" s="958"/>
      <c r="CH31" s="1011">
        <v>-4623</v>
      </c>
      <c r="CI31" s="1012"/>
      <c r="CJ31" s="1012"/>
      <c r="CK31" s="1012"/>
      <c r="CL31" s="1013"/>
      <c r="CM31" s="1011">
        <v>107979</v>
      </c>
      <c r="CN31" s="1012"/>
      <c r="CO31" s="1012"/>
      <c r="CP31" s="1012"/>
      <c r="CQ31" s="1013"/>
      <c r="CR31" s="1011">
        <v>10000</v>
      </c>
      <c r="CS31" s="1012"/>
      <c r="CT31" s="1012"/>
      <c r="CU31" s="1012"/>
      <c r="CV31" s="1013"/>
      <c r="CW31" s="1011">
        <v>641</v>
      </c>
      <c r="CX31" s="1012"/>
      <c r="CY31" s="1012"/>
      <c r="CZ31" s="1012"/>
      <c r="DA31" s="1013"/>
      <c r="DB31" s="1011" t="s">
        <v>456</v>
      </c>
      <c r="DC31" s="1012"/>
      <c r="DD31" s="1012"/>
      <c r="DE31" s="1012"/>
      <c r="DF31" s="1013"/>
      <c r="DG31" s="1011" t="s">
        <v>456</v>
      </c>
      <c r="DH31" s="1012"/>
      <c r="DI31" s="1012"/>
      <c r="DJ31" s="1012"/>
      <c r="DK31" s="1013"/>
      <c r="DL31" s="1011" t="s">
        <v>456</v>
      </c>
      <c r="DM31" s="1012"/>
      <c r="DN31" s="1012"/>
      <c r="DO31" s="1012"/>
      <c r="DP31" s="1013"/>
      <c r="DQ31" s="1011" t="s">
        <v>456</v>
      </c>
      <c r="DR31" s="1012"/>
      <c r="DS31" s="1012"/>
      <c r="DT31" s="1012"/>
      <c r="DU31" s="1013"/>
      <c r="DV31" s="932"/>
      <c r="DW31" s="933"/>
      <c r="DX31" s="933"/>
      <c r="DY31" s="933"/>
      <c r="DZ31" s="934"/>
      <c r="EA31" s="189"/>
    </row>
    <row r="32" spans="1:131" s="190" customFormat="1" ht="26.25" customHeight="1">
      <c r="A32" s="209">
        <v>5</v>
      </c>
      <c r="B32" s="987" t="s">
        <v>362</v>
      </c>
      <c r="C32" s="988"/>
      <c r="D32" s="988"/>
      <c r="E32" s="988"/>
      <c r="F32" s="988"/>
      <c r="G32" s="988"/>
      <c r="H32" s="988"/>
      <c r="I32" s="988"/>
      <c r="J32" s="988"/>
      <c r="K32" s="988"/>
      <c r="L32" s="988"/>
      <c r="M32" s="988"/>
      <c r="N32" s="988"/>
      <c r="O32" s="988"/>
      <c r="P32" s="989"/>
      <c r="Q32" s="998">
        <v>1789754</v>
      </c>
      <c r="R32" s="999"/>
      <c r="S32" s="999"/>
      <c r="T32" s="999"/>
      <c r="U32" s="1000"/>
      <c r="V32" s="1001">
        <v>1222456</v>
      </c>
      <c r="W32" s="999"/>
      <c r="X32" s="999"/>
      <c r="Y32" s="999"/>
      <c r="Z32" s="1000"/>
      <c r="AA32" s="1001">
        <v>567298</v>
      </c>
      <c r="AB32" s="999"/>
      <c r="AC32" s="999"/>
      <c r="AD32" s="999"/>
      <c r="AE32" s="1002"/>
      <c r="AF32" s="1003">
        <v>566389</v>
      </c>
      <c r="AG32" s="1004"/>
      <c r="AH32" s="1004"/>
      <c r="AI32" s="1004"/>
      <c r="AJ32" s="1005"/>
      <c r="AK32" s="1084">
        <v>1206</v>
      </c>
      <c r="AL32" s="1085"/>
      <c r="AM32" s="1085"/>
      <c r="AN32" s="1085"/>
      <c r="AO32" s="1085"/>
      <c r="AP32" s="1085">
        <v>1516274</v>
      </c>
      <c r="AQ32" s="1085"/>
      <c r="AR32" s="1085"/>
      <c r="AS32" s="1085"/>
      <c r="AT32" s="1085"/>
      <c r="AU32" s="1085" t="s">
        <v>456</v>
      </c>
      <c r="AV32" s="1085"/>
      <c r="AW32" s="1085"/>
      <c r="AX32" s="1085"/>
      <c r="AY32" s="1085"/>
      <c r="AZ32" s="1085" t="s">
        <v>456</v>
      </c>
      <c r="BA32" s="1085"/>
      <c r="BB32" s="1085"/>
      <c r="BC32" s="1085"/>
      <c r="BD32" s="1085"/>
      <c r="BE32" s="1082" t="s">
        <v>512</v>
      </c>
      <c r="BF32" s="1082"/>
      <c r="BG32" s="1082"/>
      <c r="BH32" s="1082"/>
      <c r="BI32" s="1083"/>
      <c r="BJ32" s="195"/>
      <c r="BK32" s="195"/>
      <c r="BL32" s="195"/>
      <c r="BM32" s="195"/>
      <c r="BN32" s="195"/>
      <c r="BO32" s="208"/>
      <c r="BP32" s="208"/>
      <c r="BQ32" s="205">
        <v>26</v>
      </c>
      <c r="BR32" s="206"/>
      <c r="BS32" s="956" t="s">
        <v>541</v>
      </c>
      <c r="BT32" s="957"/>
      <c r="BU32" s="957"/>
      <c r="BV32" s="957"/>
      <c r="BW32" s="957"/>
      <c r="BX32" s="957"/>
      <c r="BY32" s="957"/>
      <c r="BZ32" s="957"/>
      <c r="CA32" s="957"/>
      <c r="CB32" s="957"/>
      <c r="CC32" s="957"/>
      <c r="CD32" s="957"/>
      <c r="CE32" s="957"/>
      <c r="CF32" s="957"/>
      <c r="CG32" s="958"/>
      <c r="CH32" s="1011">
        <v>-52146</v>
      </c>
      <c r="CI32" s="1012"/>
      <c r="CJ32" s="1012"/>
      <c r="CK32" s="1012"/>
      <c r="CL32" s="1013"/>
      <c r="CM32" s="1011">
        <v>22122</v>
      </c>
      <c r="CN32" s="1012"/>
      <c r="CO32" s="1012"/>
      <c r="CP32" s="1012"/>
      <c r="CQ32" s="1013"/>
      <c r="CR32" s="1011">
        <v>4000</v>
      </c>
      <c r="CS32" s="1012"/>
      <c r="CT32" s="1012"/>
      <c r="CU32" s="1012"/>
      <c r="CV32" s="1013"/>
      <c r="CW32" s="1011" t="s">
        <v>456</v>
      </c>
      <c r="CX32" s="1012"/>
      <c r="CY32" s="1012"/>
      <c r="CZ32" s="1012"/>
      <c r="DA32" s="1013"/>
      <c r="DB32" s="1011">
        <v>3730737</v>
      </c>
      <c r="DC32" s="1012"/>
      <c r="DD32" s="1012"/>
      <c r="DE32" s="1012"/>
      <c r="DF32" s="1013"/>
      <c r="DG32" s="1011" t="s">
        <v>456</v>
      </c>
      <c r="DH32" s="1012"/>
      <c r="DI32" s="1012"/>
      <c r="DJ32" s="1012"/>
      <c r="DK32" s="1013"/>
      <c r="DL32" s="1011" t="s">
        <v>456</v>
      </c>
      <c r="DM32" s="1012"/>
      <c r="DN32" s="1012"/>
      <c r="DO32" s="1012"/>
      <c r="DP32" s="1013"/>
      <c r="DQ32" s="1011" t="s">
        <v>456</v>
      </c>
      <c r="DR32" s="1012"/>
      <c r="DS32" s="1012"/>
      <c r="DT32" s="1012"/>
      <c r="DU32" s="1013"/>
      <c r="DV32" s="932"/>
      <c r="DW32" s="933"/>
      <c r="DX32" s="933"/>
      <c r="DY32" s="933"/>
      <c r="DZ32" s="934"/>
      <c r="EA32" s="189"/>
    </row>
    <row r="33" spans="1:131" s="190" customFormat="1" ht="26.25" customHeight="1">
      <c r="A33" s="209">
        <v>6</v>
      </c>
      <c r="B33" s="987" t="s">
        <v>363</v>
      </c>
      <c r="C33" s="988"/>
      <c r="D33" s="988"/>
      <c r="E33" s="988"/>
      <c r="F33" s="988"/>
      <c r="G33" s="988"/>
      <c r="H33" s="988"/>
      <c r="I33" s="988"/>
      <c r="J33" s="988"/>
      <c r="K33" s="988"/>
      <c r="L33" s="988"/>
      <c r="M33" s="988"/>
      <c r="N33" s="988"/>
      <c r="O33" s="988"/>
      <c r="P33" s="989"/>
      <c r="Q33" s="998">
        <v>339548</v>
      </c>
      <c r="R33" s="999"/>
      <c r="S33" s="999"/>
      <c r="T33" s="999"/>
      <c r="U33" s="1000"/>
      <c r="V33" s="1001">
        <v>329183</v>
      </c>
      <c r="W33" s="999"/>
      <c r="X33" s="999"/>
      <c r="Y33" s="999"/>
      <c r="Z33" s="1000"/>
      <c r="AA33" s="1001">
        <v>10365</v>
      </c>
      <c r="AB33" s="999"/>
      <c r="AC33" s="999"/>
      <c r="AD33" s="999"/>
      <c r="AE33" s="1002"/>
      <c r="AF33" s="1003">
        <v>10365</v>
      </c>
      <c r="AG33" s="1004"/>
      <c r="AH33" s="1004"/>
      <c r="AI33" s="1004"/>
      <c r="AJ33" s="1005"/>
      <c r="AK33" s="1084">
        <v>90772</v>
      </c>
      <c r="AL33" s="1085"/>
      <c r="AM33" s="1085"/>
      <c r="AN33" s="1085"/>
      <c r="AO33" s="1085"/>
      <c r="AP33" s="1085">
        <v>695450</v>
      </c>
      <c r="AQ33" s="1085"/>
      <c r="AR33" s="1085"/>
      <c r="AS33" s="1085"/>
      <c r="AT33" s="1085"/>
      <c r="AU33" s="1085">
        <v>418660</v>
      </c>
      <c r="AV33" s="1085"/>
      <c r="AW33" s="1085"/>
      <c r="AX33" s="1085"/>
      <c r="AY33" s="1085"/>
      <c r="AZ33" s="1085" t="s">
        <v>456</v>
      </c>
      <c r="BA33" s="1085"/>
      <c r="BB33" s="1085"/>
      <c r="BC33" s="1085"/>
      <c r="BD33" s="1085"/>
      <c r="BE33" s="1082" t="s">
        <v>513</v>
      </c>
      <c r="BF33" s="1082"/>
      <c r="BG33" s="1082"/>
      <c r="BH33" s="1082"/>
      <c r="BI33" s="1083"/>
      <c r="BJ33" s="195"/>
      <c r="BK33" s="195"/>
      <c r="BL33" s="195"/>
      <c r="BM33" s="195"/>
      <c r="BN33" s="195"/>
      <c r="BO33" s="208"/>
      <c r="BP33" s="208"/>
      <c r="BQ33" s="205">
        <v>27</v>
      </c>
      <c r="BR33" s="206"/>
      <c r="BS33" s="956" t="s">
        <v>542</v>
      </c>
      <c r="BT33" s="957"/>
      <c r="BU33" s="957"/>
      <c r="BV33" s="957"/>
      <c r="BW33" s="957"/>
      <c r="BX33" s="957"/>
      <c r="BY33" s="957"/>
      <c r="BZ33" s="957"/>
      <c r="CA33" s="957"/>
      <c r="CB33" s="957"/>
      <c r="CC33" s="957"/>
      <c r="CD33" s="957"/>
      <c r="CE33" s="957"/>
      <c r="CF33" s="957"/>
      <c r="CG33" s="958"/>
      <c r="CH33" s="1011">
        <v>-3617</v>
      </c>
      <c r="CI33" s="1012"/>
      <c r="CJ33" s="1012"/>
      <c r="CK33" s="1012"/>
      <c r="CL33" s="1013"/>
      <c r="CM33" s="1011">
        <v>473933</v>
      </c>
      <c r="CN33" s="1012"/>
      <c r="CO33" s="1012"/>
      <c r="CP33" s="1012"/>
      <c r="CQ33" s="1013"/>
      <c r="CR33" s="1011">
        <v>260281</v>
      </c>
      <c r="CS33" s="1012"/>
      <c r="CT33" s="1012"/>
      <c r="CU33" s="1012"/>
      <c r="CV33" s="1013"/>
      <c r="CW33" s="1011" t="s">
        <v>456</v>
      </c>
      <c r="CX33" s="1012"/>
      <c r="CY33" s="1012"/>
      <c r="CZ33" s="1012"/>
      <c r="DA33" s="1013"/>
      <c r="DB33" s="1011" t="s">
        <v>456</v>
      </c>
      <c r="DC33" s="1012"/>
      <c r="DD33" s="1012"/>
      <c r="DE33" s="1012"/>
      <c r="DF33" s="1013"/>
      <c r="DG33" s="1011" t="s">
        <v>456</v>
      </c>
      <c r="DH33" s="1012"/>
      <c r="DI33" s="1012"/>
      <c r="DJ33" s="1012"/>
      <c r="DK33" s="1013"/>
      <c r="DL33" s="1011" t="s">
        <v>456</v>
      </c>
      <c r="DM33" s="1012"/>
      <c r="DN33" s="1012"/>
      <c r="DO33" s="1012"/>
      <c r="DP33" s="1013"/>
      <c r="DQ33" s="1011" t="s">
        <v>456</v>
      </c>
      <c r="DR33" s="1012"/>
      <c r="DS33" s="1012"/>
      <c r="DT33" s="1012"/>
      <c r="DU33" s="1013"/>
      <c r="DV33" s="932"/>
      <c r="DW33" s="933"/>
      <c r="DX33" s="933"/>
      <c r="DY33" s="933"/>
      <c r="DZ33" s="934"/>
      <c r="EA33" s="189"/>
    </row>
    <row r="34" spans="1:131" s="190" customFormat="1" ht="26.25" customHeight="1">
      <c r="A34" s="209">
        <v>7</v>
      </c>
      <c r="B34" s="987" t="s">
        <v>364</v>
      </c>
      <c r="C34" s="988"/>
      <c r="D34" s="988"/>
      <c r="E34" s="988"/>
      <c r="F34" s="988"/>
      <c r="G34" s="988"/>
      <c r="H34" s="988"/>
      <c r="I34" s="988"/>
      <c r="J34" s="988"/>
      <c r="K34" s="988"/>
      <c r="L34" s="988"/>
      <c r="M34" s="988"/>
      <c r="N34" s="988"/>
      <c r="O34" s="988"/>
      <c r="P34" s="989"/>
      <c r="Q34" s="998">
        <v>149182</v>
      </c>
      <c r="R34" s="999"/>
      <c r="S34" s="999"/>
      <c r="T34" s="999"/>
      <c r="U34" s="1000"/>
      <c r="V34" s="1001">
        <v>118068</v>
      </c>
      <c r="W34" s="999"/>
      <c r="X34" s="999"/>
      <c r="Y34" s="999"/>
      <c r="Z34" s="1000"/>
      <c r="AA34" s="1001">
        <v>31114</v>
      </c>
      <c r="AB34" s="999"/>
      <c r="AC34" s="999"/>
      <c r="AD34" s="999"/>
      <c r="AE34" s="1002"/>
      <c r="AF34" s="1003">
        <v>0</v>
      </c>
      <c r="AG34" s="1004"/>
      <c r="AH34" s="1004"/>
      <c r="AI34" s="1004"/>
      <c r="AJ34" s="1005"/>
      <c r="AK34" s="1084" t="s">
        <v>456</v>
      </c>
      <c r="AL34" s="1085"/>
      <c r="AM34" s="1085"/>
      <c r="AN34" s="1085"/>
      <c r="AO34" s="1085"/>
      <c r="AP34" s="1085">
        <v>38002</v>
      </c>
      <c r="AQ34" s="1085"/>
      <c r="AR34" s="1085"/>
      <c r="AS34" s="1085"/>
      <c r="AT34" s="1085"/>
      <c r="AU34" s="1085" t="s">
        <v>456</v>
      </c>
      <c r="AV34" s="1085"/>
      <c r="AW34" s="1085"/>
      <c r="AX34" s="1085"/>
      <c r="AY34" s="1085"/>
      <c r="AZ34" s="1085" t="s">
        <v>456</v>
      </c>
      <c r="BA34" s="1085"/>
      <c r="BB34" s="1085"/>
      <c r="BC34" s="1085"/>
      <c r="BD34" s="1085"/>
      <c r="BE34" s="1082" t="s">
        <v>512</v>
      </c>
      <c r="BF34" s="1082"/>
      <c r="BG34" s="1082"/>
      <c r="BH34" s="1082"/>
      <c r="BI34" s="1083"/>
      <c r="BJ34" s="195"/>
      <c r="BK34" s="195"/>
      <c r="BL34" s="195"/>
      <c r="BM34" s="195"/>
      <c r="BN34" s="195"/>
      <c r="BO34" s="208"/>
      <c r="BP34" s="208"/>
      <c r="BQ34" s="205">
        <v>28</v>
      </c>
      <c r="BR34" s="206"/>
      <c r="BS34" s="956" t="s">
        <v>543</v>
      </c>
      <c r="BT34" s="957"/>
      <c r="BU34" s="957"/>
      <c r="BV34" s="957"/>
      <c r="BW34" s="957"/>
      <c r="BX34" s="957"/>
      <c r="BY34" s="957"/>
      <c r="BZ34" s="957"/>
      <c r="CA34" s="957"/>
      <c r="CB34" s="957"/>
      <c r="CC34" s="957"/>
      <c r="CD34" s="957"/>
      <c r="CE34" s="957"/>
      <c r="CF34" s="957"/>
      <c r="CG34" s="958"/>
      <c r="CH34" s="1011">
        <v>63</v>
      </c>
      <c r="CI34" s="1012"/>
      <c r="CJ34" s="1012"/>
      <c r="CK34" s="1012"/>
      <c r="CL34" s="1013"/>
      <c r="CM34" s="1011">
        <v>17015</v>
      </c>
      <c r="CN34" s="1012"/>
      <c r="CO34" s="1012"/>
      <c r="CP34" s="1012"/>
      <c r="CQ34" s="1013"/>
      <c r="CR34" s="1011">
        <v>100</v>
      </c>
      <c r="CS34" s="1012"/>
      <c r="CT34" s="1012"/>
      <c r="CU34" s="1012"/>
      <c r="CV34" s="1013"/>
      <c r="CW34" s="1011" t="s">
        <v>456</v>
      </c>
      <c r="CX34" s="1012"/>
      <c r="CY34" s="1012"/>
      <c r="CZ34" s="1012"/>
      <c r="DA34" s="1013"/>
      <c r="DB34" s="1011" t="s">
        <v>456</v>
      </c>
      <c r="DC34" s="1012"/>
      <c r="DD34" s="1012"/>
      <c r="DE34" s="1012"/>
      <c r="DF34" s="1013"/>
      <c r="DG34" s="1011" t="s">
        <v>456</v>
      </c>
      <c r="DH34" s="1012"/>
      <c r="DI34" s="1012"/>
      <c r="DJ34" s="1012"/>
      <c r="DK34" s="1013"/>
      <c r="DL34" s="1011" t="s">
        <v>456</v>
      </c>
      <c r="DM34" s="1012"/>
      <c r="DN34" s="1012"/>
      <c r="DO34" s="1012"/>
      <c r="DP34" s="1013"/>
      <c r="DQ34" s="1011" t="s">
        <v>456</v>
      </c>
      <c r="DR34" s="1012"/>
      <c r="DS34" s="1012"/>
      <c r="DT34" s="1012"/>
      <c r="DU34" s="1013"/>
      <c r="DV34" s="932"/>
      <c r="DW34" s="933"/>
      <c r="DX34" s="933"/>
      <c r="DY34" s="933"/>
      <c r="DZ34" s="934"/>
      <c r="EA34" s="189"/>
    </row>
    <row r="35" spans="1:131" s="190" customFormat="1" ht="26.25" customHeight="1">
      <c r="A35" s="209">
        <v>8</v>
      </c>
      <c r="B35" s="987"/>
      <c r="C35" s="988"/>
      <c r="D35" s="988"/>
      <c r="E35" s="988"/>
      <c r="F35" s="988"/>
      <c r="G35" s="988"/>
      <c r="H35" s="988"/>
      <c r="I35" s="988"/>
      <c r="J35" s="988"/>
      <c r="K35" s="988"/>
      <c r="L35" s="988"/>
      <c r="M35" s="988"/>
      <c r="N35" s="988"/>
      <c r="O35" s="988"/>
      <c r="P35" s="989"/>
      <c r="Q35" s="993"/>
      <c r="R35" s="985"/>
      <c r="S35" s="985"/>
      <c r="T35" s="985"/>
      <c r="U35" s="985"/>
      <c r="V35" s="985"/>
      <c r="W35" s="985"/>
      <c r="X35" s="985"/>
      <c r="Y35" s="985"/>
      <c r="Z35" s="985"/>
      <c r="AA35" s="985"/>
      <c r="AB35" s="985"/>
      <c r="AC35" s="985"/>
      <c r="AD35" s="985"/>
      <c r="AE35" s="994"/>
      <c r="AF35" s="984"/>
      <c r="AG35" s="985"/>
      <c r="AH35" s="985"/>
      <c r="AI35" s="985"/>
      <c r="AJ35" s="986"/>
      <c r="AK35" s="923"/>
      <c r="AL35" s="914"/>
      <c r="AM35" s="914"/>
      <c r="AN35" s="914"/>
      <c r="AO35" s="914"/>
      <c r="AP35" s="914"/>
      <c r="AQ35" s="914"/>
      <c r="AR35" s="914"/>
      <c r="AS35" s="914"/>
      <c r="AT35" s="914"/>
      <c r="AU35" s="914"/>
      <c r="AV35" s="914"/>
      <c r="AW35" s="914"/>
      <c r="AX35" s="914"/>
      <c r="AY35" s="914"/>
      <c r="AZ35" s="992"/>
      <c r="BA35" s="992"/>
      <c r="BB35" s="992"/>
      <c r="BC35" s="992"/>
      <c r="BD35" s="992"/>
      <c r="BE35" s="990"/>
      <c r="BF35" s="990"/>
      <c r="BG35" s="990"/>
      <c r="BH35" s="990"/>
      <c r="BI35" s="991"/>
      <c r="BJ35" s="195"/>
      <c r="BK35" s="195"/>
      <c r="BL35" s="195"/>
      <c r="BM35" s="195"/>
      <c r="BN35" s="195"/>
      <c r="BO35" s="208"/>
      <c r="BP35" s="208"/>
      <c r="BQ35" s="205">
        <v>29</v>
      </c>
      <c r="BR35" s="206"/>
      <c r="BS35" s="956" t="s">
        <v>544</v>
      </c>
      <c r="BT35" s="957"/>
      <c r="BU35" s="957"/>
      <c r="BV35" s="957"/>
      <c r="BW35" s="957"/>
      <c r="BX35" s="957"/>
      <c r="BY35" s="957"/>
      <c r="BZ35" s="957"/>
      <c r="CA35" s="957"/>
      <c r="CB35" s="957"/>
      <c r="CC35" s="957"/>
      <c r="CD35" s="957"/>
      <c r="CE35" s="957"/>
      <c r="CF35" s="957"/>
      <c r="CG35" s="958"/>
      <c r="CH35" s="1011">
        <v>5548</v>
      </c>
      <c r="CI35" s="1012"/>
      <c r="CJ35" s="1012"/>
      <c r="CK35" s="1012"/>
      <c r="CL35" s="1013"/>
      <c r="CM35" s="1011">
        <v>676463</v>
      </c>
      <c r="CN35" s="1012"/>
      <c r="CO35" s="1012"/>
      <c r="CP35" s="1012"/>
      <c r="CQ35" s="1013"/>
      <c r="CR35" s="1011">
        <v>500</v>
      </c>
      <c r="CS35" s="1012"/>
      <c r="CT35" s="1012"/>
      <c r="CU35" s="1012"/>
      <c r="CV35" s="1013"/>
      <c r="CW35" s="1011">
        <v>112989</v>
      </c>
      <c r="CX35" s="1012"/>
      <c r="CY35" s="1012"/>
      <c r="CZ35" s="1012"/>
      <c r="DA35" s="1013"/>
      <c r="DB35" s="1011" t="s">
        <v>456</v>
      </c>
      <c r="DC35" s="1012"/>
      <c r="DD35" s="1012"/>
      <c r="DE35" s="1012"/>
      <c r="DF35" s="1013"/>
      <c r="DG35" s="1011" t="s">
        <v>456</v>
      </c>
      <c r="DH35" s="1012"/>
      <c r="DI35" s="1012"/>
      <c r="DJ35" s="1012"/>
      <c r="DK35" s="1013"/>
      <c r="DL35" s="1011" t="s">
        <v>456</v>
      </c>
      <c r="DM35" s="1012"/>
      <c r="DN35" s="1012"/>
      <c r="DO35" s="1012"/>
      <c r="DP35" s="1013"/>
      <c r="DQ35" s="1011" t="s">
        <v>456</v>
      </c>
      <c r="DR35" s="1012"/>
      <c r="DS35" s="1012"/>
      <c r="DT35" s="1012"/>
      <c r="DU35" s="1013"/>
      <c r="DV35" s="932"/>
      <c r="DW35" s="933"/>
      <c r="DX35" s="933"/>
      <c r="DY35" s="933"/>
      <c r="DZ35" s="934"/>
      <c r="EA35" s="189"/>
    </row>
    <row r="36" spans="1:131" s="190" customFormat="1" ht="26.25" customHeight="1">
      <c r="A36" s="209">
        <v>9</v>
      </c>
      <c r="B36" s="987"/>
      <c r="C36" s="988"/>
      <c r="D36" s="988"/>
      <c r="E36" s="988"/>
      <c r="F36" s="988"/>
      <c r="G36" s="988"/>
      <c r="H36" s="988"/>
      <c r="I36" s="988"/>
      <c r="J36" s="988"/>
      <c r="K36" s="988"/>
      <c r="L36" s="988"/>
      <c r="M36" s="988"/>
      <c r="N36" s="988"/>
      <c r="O36" s="988"/>
      <c r="P36" s="989"/>
      <c r="Q36" s="993"/>
      <c r="R36" s="985"/>
      <c r="S36" s="985"/>
      <c r="T36" s="985"/>
      <c r="U36" s="985"/>
      <c r="V36" s="985"/>
      <c r="W36" s="985"/>
      <c r="X36" s="985"/>
      <c r="Y36" s="985"/>
      <c r="Z36" s="985"/>
      <c r="AA36" s="985"/>
      <c r="AB36" s="985"/>
      <c r="AC36" s="985"/>
      <c r="AD36" s="985"/>
      <c r="AE36" s="994"/>
      <c r="AF36" s="984"/>
      <c r="AG36" s="985"/>
      <c r="AH36" s="985"/>
      <c r="AI36" s="985"/>
      <c r="AJ36" s="986"/>
      <c r="AK36" s="923"/>
      <c r="AL36" s="914"/>
      <c r="AM36" s="914"/>
      <c r="AN36" s="914"/>
      <c r="AO36" s="914"/>
      <c r="AP36" s="914"/>
      <c r="AQ36" s="914"/>
      <c r="AR36" s="914"/>
      <c r="AS36" s="914"/>
      <c r="AT36" s="914"/>
      <c r="AU36" s="914"/>
      <c r="AV36" s="914"/>
      <c r="AW36" s="914"/>
      <c r="AX36" s="914"/>
      <c r="AY36" s="914"/>
      <c r="AZ36" s="992"/>
      <c r="BA36" s="992"/>
      <c r="BB36" s="992"/>
      <c r="BC36" s="992"/>
      <c r="BD36" s="992"/>
      <c r="BE36" s="990"/>
      <c r="BF36" s="990"/>
      <c r="BG36" s="990"/>
      <c r="BH36" s="990"/>
      <c r="BI36" s="991"/>
      <c r="BJ36" s="195"/>
      <c r="BK36" s="195"/>
      <c r="BL36" s="195"/>
      <c r="BM36" s="195"/>
      <c r="BN36" s="195"/>
      <c r="BO36" s="208"/>
      <c r="BP36" s="208"/>
      <c r="BQ36" s="205">
        <v>30</v>
      </c>
      <c r="BR36" s="206"/>
      <c r="BS36" s="956" t="s">
        <v>545</v>
      </c>
      <c r="BT36" s="957"/>
      <c r="BU36" s="957"/>
      <c r="BV36" s="957"/>
      <c r="BW36" s="957"/>
      <c r="BX36" s="957"/>
      <c r="BY36" s="957"/>
      <c r="BZ36" s="957"/>
      <c r="CA36" s="957"/>
      <c r="CB36" s="957"/>
      <c r="CC36" s="957"/>
      <c r="CD36" s="957"/>
      <c r="CE36" s="957"/>
      <c r="CF36" s="957"/>
      <c r="CG36" s="958"/>
      <c r="CH36" s="1011">
        <v>106160</v>
      </c>
      <c r="CI36" s="1012"/>
      <c r="CJ36" s="1012"/>
      <c r="CK36" s="1012"/>
      <c r="CL36" s="1013"/>
      <c r="CM36" s="1011">
        <v>2522621</v>
      </c>
      <c r="CN36" s="1012"/>
      <c r="CO36" s="1012"/>
      <c r="CP36" s="1012"/>
      <c r="CQ36" s="1013"/>
      <c r="CR36" s="1011">
        <v>3254729</v>
      </c>
      <c r="CS36" s="1012"/>
      <c r="CT36" s="1012"/>
      <c r="CU36" s="1012"/>
      <c r="CV36" s="1013"/>
      <c r="CW36" s="1011">
        <v>700103</v>
      </c>
      <c r="CX36" s="1012"/>
      <c r="CY36" s="1012"/>
      <c r="CZ36" s="1012"/>
      <c r="DA36" s="1013"/>
      <c r="DB36" s="1011" t="s">
        <v>456</v>
      </c>
      <c r="DC36" s="1012"/>
      <c r="DD36" s="1012"/>
      <c r="DE36" s="1012"/>
      <c r="DF36" s="1013"/>
      <c r="DG36" s="1011" t="s">
        <v>456</v>
      </c>
      <c r="DH36" s="1012"/>
      <c r="DI36" s="1012"/>
      <c r="DJ36" s="1012"/>
      <c r="DK36" s="1013"/>
      <c r="DL36" s="1011" t="s">
        <v>456</v>
      </c>
      <c r="DM36" s="1012"/>
      <c r="DN36" s="1012"/>
      <c r="DO36" s="1012"/>
      <c r="DP36" s="1013"/>
      <c r="DQ36" s="1011" t="s">
        <v>456</v>
      </c>
      <c r="DR36" s="1012"/>
      <c r="DS36" s="1012"/>
      <c r="DT36" s="1012"/>
      <c r="DU36" s="1013"/>
      <c r="DV36" s="932"/>
      <c r="DW36" s="933"/>
      <c r="DX36" s="933"/>
      <c r="DY36" s="933"/>
      <c r="DZ36" s="934"/>
      <c r="EA36" s="189"/>
    </row>
    <row r="37" spans="1:131" s="190" customFormat="1" ht="26.25" customHeight="1">
      <c r="A37" s="209">
        <v>10</v>
      </c>
      <c r="B37" s="987"/>
      <c r="C37" s="988"/>
      <c r="D37" s="988"/>
      <c r="E37" s="988"/>
      <c r="F37" s="988"/>
      <c r="G37" s="988"/>
      <c r="H37" s="988"/>
      <c r="I37" s="988"/>
      <c r="J37" s="988"/>
      <c r="K37" s="988"/>
      <c r="L37" s="988"/>
      <c r="M37" s="988"/>
      <c r="N37" s="988"/>
      <c r="O37" s="988"/>
      <c r="P37" s="989"/>
      <c r="Q37" s="993"/>
      <c r="R37" s="985"/>
      <c r="S37" s="985"/>
      <c r="T37" s="985"/>
      <c r="U37" s="985"/>
      <c r="V37" s="985"/>
      <c r="W37" s="985"/>
      <c r="X37" s="985"/>
      <c r="Y37" s="985"/>
      <c r="Z37" s="985"/>
      <c r="AA37" s="985"/>
      <c r="AB37" s="985"/>
      <c r="AC37" s="985"/>
      <c r="AD37" s="985"/>
      <c r="AE37" s="994"/>
      <c r="AF37" s="984"/>
      <c r="AG37" s="985"/>
      <c r="AH37" s="985"/>
      <c r="AI37" s="985"/>
      <c r="AJ37" s="986"/>
      <c r="AK37" s="923"/>
      <c r="AL37" s="914"/>
      <c r="AM37" s="914"/>
      <c r="AN37" s="914"/>
      <c r="AO37" s="914"/>
      <c r="AP37" s="914"/>
      <c r="AQ37" s="914"/>
      <c r="AR37" s="914"/>
      <c r="AS37" s="914"/>
      <c r="AT37" s="914"/>
      <c r="AU37" s="914"/>
      <c r="AV37" s="914"/>
      <c r="AW37" s="914"/>
      <c r="AX37" s="914"/>
      <c r="AY37" s="914"/>
      <c r="AZ37" s="992"/>
      <c r="BA37" s="992"/>
      <c r="BB37" s="992"/>
      <c r="BC37" s="992"/>
      <c r="BD37" s="992"/>
      <c r="BE37" s="990"/>
      <c r="BF37" s="990"/>
      <c r="BG37" s="990"/>
      <c r="BH37" s="990"/>
      <c r="BI37" s="991"/>
      <c r="BJ37" s="195"/>
      <c r="BK37" s="195"/>
      <c r="BL37" s="195"/>
      <c r="BM37" s="195"/>
      <c r="BN37" s="195"/>
      <c r="BO37" s="208"/>
      <c r="BP37" s="208"/>
      <c r="BQ37" s="205">
        <v>31</v>
      </c>
      <c r="BR37" s="206"/>
      <c r="BS37" s="956" t="s">
        <v>546</v>
      </c>
      <c r="BT37" s="957"/>
      <c r="BU37" s="957"/>
      <c r="BV37" s="957"/>
      <c r="BW37" s="957"/>
      <c r="BX37" s="957"/>
      <c r="BY37" s="957"/>
      <c r="BZ37" s="957"/>
      <c r="CA37" s="957"/>
      <c r="CB37" s="957"/>
      <c r="CC37" s="957"/>
      <c r="CD37" s="957"/>
      <c r="CE37" s="957"/>
      <c r="CF37" s="957"/>
      <c r="CG37" s="958"/>
      <c r="CH37" s="1011">
        <v>372462</v>
      </c>
      <c r="CI37" s="1012"/>
      <c r="CJ37" s="1012"/>
      <c r="CK37" s="1012"/>
      <c r="CL37" s="1013"/>
      <c r="CM37" s="1011">
        <v>2385137</v>
      </c>
      <c r="CN37" s="1012"/>
      <c r="CO37" s="1012"/>
      <c r="CP37" s="1012"/>
      <c r="CQ37" s="1013"/>
      <c r="CR37" s="1011">
        <v>40000</v>
      </c>
      <c r="CS37" s="1012"/>
      <c r="CT37" s="1012"/>
      <c r="CU37" s="1012"/>
      <c r="CV37" s="1013"/>
      <c r="CW37" s="1011" t="s">
        <v>456</v>
      </c>
      <c r="CX37" s="1012"/>
      <c r="CY37" s="1012"/>
      <c r="CZ37" s="1012"/>
      <c r="DA37" s="1013"/>
      <c r="DB37" s="1011" t="s">
        <v>456</v>
      </c>
      <c r="DC37" s="1012"/>
      <c r="DD37" s="1012"/>
      <c r="DE37" s="1012"/>
      <c r="DF37" s="1013"/>
      <c r="DG37" s="1011" t="s">
        <v>456</v>
      </c>
      <c r="DH37" s="1012"/>
      <c r="DI37" s="1012"/>
      <c r="DJ37" s="1012"/>
      <c r="DK37" s="1013"/>
      <c r="DL37" s="1011" t="s">
        <v>456</v>
      </c>
      <c r="DM37" s="1012"/>
      <c r="DN37" s="1012"/>
      <c r="DO37" s="1012"/>
      <c r="DP37" s="1013"/>
      <c r="DQ37" s="1011" t="s">
        <v>456</v>
      </c>
      <c r="DR37" s="1012"/>
      <c r="DS37" s="1012"/>
      <c r="DT37" s="1012"/>
      <c r="DU37" s="1013"/>
      <c r="DV37" s="932"/>
      <c r="DW37" s="933"/>
      <c r="DX37" s="933"/>
      <c r="DY37" s="933"/>
      <c r="DZ37" s="934"/>
      <c r="EA37" s="189"/>
    </row>
    <row r="38" spans="1:131" s="190" customFormat="1" ht="26.25" customHeight="1">
      <c r="A38" s="209">
        <v>11</v>
      </c>
      <c r="B38" s="987"/>
      <c r="C38" s="988"/>
      <c r="D38" s="988"/>
      <c r="E38" s="988"/>
      <c r="F38" s="988"/>
      <c r="G38" s="988"/>
      <c r="H38" s="988"/>
      <c r="I38" s="988"/>
      <c r="J38" s="988"/>
      <c r="K38" s="988"/>
      <c r="L38" s="988"/>
      <c r="M38" s="988"/>
      <c r="N38" s="988"/>
      <c r="O38" s="988"/>
      <c r="P38" s="989"/>
      <c r="Q38" s="993"/>
      <c r="R38" s="985"/>
      <c r="S38" s="985"/>
      <c r="T38" s="985"/>
      <c r="U38" s="985"/>
      <c r="V38" s="985"/>
      <c r="W38" s="985"/>
      <c r="X38" s="985"/>
      <c r="Y38" s="985"/>
      <c r="Z38" s="985"/>
      <c r="AA38" s="985"/>
      <c r="AB38" s="985"/>
      <c r="AC38" s="985"/>
      <c r="AD38" s="985"/>
      <c r="AE38" s="994"/>
      <c r="AF38" s="984"/>
      <c r="AG38" s="985"/>
      <c r="AH38" s="985"/>
      <c r="AI38" s="985"/>
      <c r="AJ38" s="986"/>
      <c r="AK38" s="923"/>
      <c r="AL38" s="914"/>
      <c r="AM38" s="914"/>
      <c r="AN38" s="914"/>
      <c r="AO38" s="914"/>
      <c r="AP38" s="914"/>
      <c r="AQ38" s="914"/>
      <c r="AR38" s="914"/>
      <c r="AS38" s="914"/>
      <c r="AT38" s="914"/>
      <c r="AU38" s="914"/>
      <c r="AV38" s="914"/>
      <c r="AW38" s="914"/>
      <c r="AX38" s="914"/>
      <c r="AY38" s="914"/>
      <c r="AZ38" s="992"/>
      <c r="BA38" s="992"/>
      <c r="BB38" s="992"/>
      <c r="BC38" s="992"/>
      <c r="BD38" s="992"/>
      <c r="BE38" s="990"/>
      <c r="BF38" s="990"/>
      <c r="BG38" s="990"/>
      <c r="BH38" s="990"/>
      <c r="BI38" s="991"/>
      <c r="BJ38" s="195"/>
      <c r="BK38" s="195"/>
      <c r="BL38" s="195"/>
      <c r="BM38" s="195"/>
      <c r="BN38" s="195"/>
      <c r="BO38" s="208"/>
      <c r="BP38" s="208"/>
      <c r="BQ38" s="205">
        <v>32</v>
      </c>
      <c r="BR38" s="206"/>
      <c r="BS38" s="956" t="s">
        <v>547</v>
      </c>
      <c r="BT38" s="957"/>
      <c r="BU38" s="957"/>
      <c r="BV38" s="957"/>
      <c r="BW38" s="957"/>
      <c r="BX38" s="957"/>
      <c r="BY38" s="957"/>
      <c r="BZ38" s="957"/>
      <c r="CA38" s="957"/>
      <c r="CB38" s="957"/>
      <c r="CC38" s="957"/>
      <c r="CD38" s="957"/>
      <c r="CE38" s="957"/>
      <c r="CF38" s="957"/>
      <c r="CG38" s="958"/>
      <c r="CH38" s="1011">
        <v>213102</v>
      </c>
      <c r="CI38" s="1012"/>
      <c r="CJ38" s="1012"/>
      <c r="CK38" s="1012"/>
      <c r="CL38" s="1013"/>
      <c r="CM38" s="1011">
        <v>8195522</v>
      </c>
      <c r="CN38" s="1012"/>
      <c r="CO38" s="1012"/>
      <c r="CP38" s="1012"/>
      <c r="CQ38" s="1013"/>
      <c r="CR38" s="1011">
        <v>4186415</v>
      </c>
      <c r="CS38" s="1012"/>
      <c r="CT38" s="1012"/>
      <c r="CU38" s="1012"/>
      <c r="CV38" s="1013"/>
      <c r="CW38" s="1011">
        <v>457147</v>
      </c>
      <c r="CX38" s="1012"/>
      <c r="CY38" s="1012"/>
      <c r="CZ38" s="1012"/>
      <c r="DA38" s="1013"/>
      <c r="DB38" s="1011" t="s">
        <v>456</v>
      </c>
      <c r="DC38" s="1012"/>
      <c r="DD38" s="1012"/>
      <c r="DE38" s="1012"/>
      <c r="DF38" s="1013"/>
      <c r="DG38" s="1011" t="s">
        <v>456</v>
      </c>
      <c r="DH38" s="1012"/>
      <c r="DI38" s="1012"/>
      <c r="DJ38" s="1012"/>
      <c r="DK38" s="1013"/>
      <c r="DL38" s="1011" t="s">
        <v>456</v>
      </c>
      <c r="DM38" s="1012"/>
      <c r="DN38" s="1012"/>
      <c r="DO38" s="1012"/>
      <c r="DP38" s="1013"/>
      <c r="DQ38" s="1011" t="s">
        <v>456</v>
      </c>
      <c r="DR38" s="1012"/>
      <c r="DS38" s="1012"/>
      <c r="DT38" s="1012"/>
      <c r="DU38" s="1013"/>
      <c r="DV38" s="932"/>
      <c r="DW38" s="933"/>
      <c r="DX38" s="933"/>
      <c r="DY38" s="933"/>
      <c r="DZ38" s="934"/>
      <c r="EA38" s="189"/>
    </row>
    <row r="39" spans="1:131" s="190" customFormat="1" ht="26.25" customHeight="1">
      <c r="A39" s="209">
        <v>12</v>
      </c>
      <c r="B39" s="987"/>
      <c r="C39" s="988"/>
      <c r="D39" s="988"/>
      <c r="E39" s="988"/>
      <c r="F39" s="988"/>
      <c r="G39" s="988"/>
      <c r="H39" s="988"/>
      <c r="I39" s="988"/>
      <c r="J39" s="988"/>
      <c r="K39" s="988"/>
      <c r="L39" s="988"/>
      <c r="M39" s="988"/>
      <c r="N39" s="988"/>
      <c r="O39" s="988"/>
      <c r="P39" s="989"/>
      <c r="Q39" s="993"/>
      <c r="R39" s="985"/>
      <c r="S39" s="985"/>
      <c r="T39" s="985"/>
      <c r="U39" s="985"/>
      <c r="V39" s="985"/>
      <c r="W39" s="985"/>
      <c r="X39" s="985"/>
      <c r="Y39" s="985"/>
      <c r="Z39" s="985"/>
      <c r="AA39" s="985"/>
      <c r="AB39" s="985"/>
      <c r="AC39" s="985"/>
      <c r="AD39" s="985"/>
      <c r="AE39" s="994"/>
      <c r="AF39" s="984"/>
      <c r="AG39" s="985"/>
      <c r="AH39" s="985"/>
      <c r="AI39" s="985"/>
      <c r="AJ39" s="986"/>
      <c r="AK39" s="923"/>
      <c r="AL39" s="914"/>
      <c r="AM39" s="914"/>
      <c r="AN39" s="914"/>
      <c r="AO39" s="914"/>
      <c r="AP39" s="914"/>
      <c r="AQ39" s="914"/>
      <c r="AR39" s="914"/>
      <c r="AS39" s="914"/>
      <c r="AT39" s="914"/>
      <c r="AU39" s="914"/>
      <c r="AV39" s="914"/>
      <c r="AW39" s="914"/>
      <c r="AX39" s="914"/>
      <c r="AY39" s="914"/>
      <c r="AZ39" s="992"/>
      <c r="BA39" s="992"/>
      <c r="BB39" s="992"/>
      <c r="BC39" s="992"/>
      <c r="BD39" s="992"/>
      <c r="BE39" s="990"/>
      <c r="BF39" s="990"/>
      <c r="BG39" s="990"/>
      <c r="BH39" s="990"/>
      <c r="BI39" s="991"/>
      <c r="BJ39" s="195"/>
      <c r="BK39" s="195"/>
      <c r="BL39" s="195"/>
      <c r="BM39" s="195"/>
      <c r="BN39" s="195"/>
      <c r="BO39" s="208"/>
      <c r="BP39" s="208"/>
      <c r="BQ39" s="205">
        <v>33</v>
      </c>
      <c r="BR39" s="206"/>
      <c r="BS39" s="956" t="s">
        <v>548</v>
      </c>
      <c r="BT39" s="957"/>
      <c r="BU39" s="957"/>
      <c r="BV39" s="957"/>
      <c r="BW39" s="957"/>
      <c r="BX39" s="957"/>
      <c r="BY39" s="957"/>
      <c r="BZ39" s="957"/>
      <c r="CA39" s="957"/>
      <c r="CB39" s="957"/>
      <c r="CC39" s="957"/>
      <c r="CD39" s="957"/>
      <c r="CE39" s="957"/>
      <c r="CF39" s="957"/>
      <c r="CG39" s="958"/>
      <c r="CH39" s="1011">
        <v>0</v>
      </c>
      <c r="CI39" s="1012"/>
      <c r="CJ39" s="1012"/>
      <c r="CK39" s="1012"/>
      <c r="CL39" s="1013"/>
      <c r="CM39" s="1011">
        <v>0</v>
      </c>
      <c r="CN39" s="1012"/>
      <c r="CO39" s="1012"/>
      <c r="CP39" s="1012"/>
      <c r="CQ39" s="1013"/>
      <c r="CR39" s="1011">
        <v>3000</v>
      </c>
      <c r="CS39" s="1012"/>
      <c r="CT39" s="1012"/>
      <c r="CU39" s="1012"/>
      <c r="CV39" s="1013"/>
      <c r="CW39" s="1011" t="s">
        <v>456</v>
      </c>
      <c r="CX39" s="1012"/>
      <c r="CY39" s="1012"/>
      <c r="CZ39" s="1012"/>
      <c r="DA39" s="1013"/>
      <c r="DB39" s="1011" t="s">
        <v>456</v>
      </c>
      <c r="DC39" s="1012"/>
      <c r="DD39" s="1012"/>
      <c r="DE39" s="1012"/>
      <c r="DF39" s="1013"/>
      <c r="DG39" s="1011" t="s">
        <v>456</v>
      </c>
      <c r="DH39" s="1012"/>
      <c r="DI39" s="1012"/>
      <c r="DJ39" s="1012"/>
      <c r="DK39" s="1013"/>
      <c r="DL39" s="1011" t="s">
        <v>456</v>
      </c>
      <c r="DM39" s="1012"/>
      <c r="DN39" s="1012"/>
      <c r="DO39" s="1012"/>
      <c r="DP39" s="1013"/>
      <c r="DQ39" s="1011" t="s">
        <v>456</v>
      </c>
      <c r="DR39" s="1012"/>
      <c r="DS39" s="1012"/>
      <c r="DT39" s="1012"/>
      <c r="DU39" s="1013"/>
      <c r="DV39" s="932"/>
      <c r="DW39" s="933"/>
      <c r="DX39" s="933"/>
      <c r="DY39" s="933"/>
      <c r="DZ39" s="934"/>
      <c r="EA39" s="189"/>
    </row>
    <row r="40" spans="1:131" s="190" customFormat="1" ht="26.25" customHeight="1">
      <c r="A40" s="204">
        <v>13</v>
      </c>
      <c r="B40" s="987"/>
      <c r="C40" s="988"/>
      <c r="D40" s="988"/>
      <c r="E40" s="988"/>
      <c r="F40" s="988"/>
      <c r="G40" s="988"/>
      <c r="H40" s="988"/>
      <c r="I40" s="988"/>
      <c r="J40" s="988"/>
      <c r="K40" s="988"/>
      <c r="L40" s="988"/>
      <c r="M40" s="988"/>
      <c r="N40" s="988"/>
      <c r="O40" s="988"/>
      <c r="P40" s="989"/>
      <c r="Q40" s="993"/>
      <c r="R40" s="985"/>
      <c r="S40" s="985"/>
      <c r="T40" s="985"/>
      <c r="U40" s="985"/>
      <c r="V40" s="985"/>
      <c r="W40" s="985"/>
      <c r="X40" s="985"/>
      <c r="Y40" s="985"/>
      <c r="Z40" s="985"/>
      <c r="AA40" s="985"/>
      <c r="AB40" s="985"/>
      <c r="AC40" s="985"/>
      <c r="AD40" s="985"/>
      <c r="AE40" s="994"/>
      <c r="AF40" s="984"/>
      <c r="AG40" s="985"/>
      <c r="AH40" s="985"/>
      <c r="AI40" s="985"/>
      <c r="AJ40" s="986"/>
      <c r="AK40" s="923"/>
      <c r="AL40" s="914"/>
      <c r="AM40" s="914"/>
      <c r="AN40" s="914"/>
      <c r="AO40" s="914"/>
      <c r="AP40" s="914"/>
      <c r="AQ40" s="914"/>
      <c r="AR40" s="914"/>
      <c r="AS40" s="914"/>
      <c r="AT40" s="914"/>
      <c r="AU40" s="914"/>
      <c r="AV40" s="914"/>
      <c r="AW40" s="914"/>
      <c r="AX40" s="914"/>
      <c r="AY40" s="914"/>
      <c r="AZ40" s="992"/>
      <c r="BA40" s="992"/>
      <c r="BB40" s="992"/>
      <c r="BC40" s="992"/>
      <c r="BD40" s="992"/>
      <c r="BE40" s="990"/>
      <c r="BF40" s="990"/>
      <c r="BG40" s="990"/>
      <c r="BH40" s="990"/>
      <c r="BI40" s="991"/>
      <c r="BJ40" s="195"/>
      <c r="BK40" s="195"/>
      <c r="BL40" s="195"/>
      <c r="BM40" s="195"/>
      <c r="BN40" s="195"/>
      <c r="BO40" s="208"/>
      <c r="BP40" s="208"/>
      <c r="BQ40" s="205">
        <v>34</v>
      </c>
      <c r="BR40" s="206"/>
      <c r="BS40" s="956" t="s">
        <v>549</v>
      </c>
      <c r="BT40" s="957"/>
      <c r="BU40" s="957"/>
      <c r="BV40" s="957"/>
      <c r="BW40" s="957"/>
      <c r="BX40" s="957"/>
      <c r="BY40" s="957"/>
      <c r="BZ40" s="957"/>
      <c r="CA40" s="957"/>
      <c r="CB40" s="957"/>
      <c r="CC40" s="957"/>
      <c r="CD40" s="957"/>
      <c r="CE40" s="957"/>
      <c r="CF40" s="957"/>
      <c r="CG40" s="958"/>
      <c r="CH40" s="1011">
        <v>66868</v>
      </c>
      <c r="CI40" s="1012"/>
      <c r="CJ40" s="1012"/>
      <c r="CK40" s="1012"/>
      <c r="CL40" s="1013"/>
      <c r="CM40" s="1011">
        <v>1051398</v>
      </c>
      <c r="CN40" s="1012"/>
      <c r="CO40" s="1012"/>
      <c r="CP40" s="1012"/>
      <c r="CQ40" s="1013"/>
      <c r="CR40" s="1011">
        <v>27000</v>
      </c>
      <c r="CS40" s="1012"/>
      <c r="CT40" s="1012"/>
      <c r="CU40" s="1012"/>
      <c r="CV40" s="1013"/>
      <c r="CW40" s="1011">
        <v>22000</v>
      </c>
      <c r="CX40" s="1012"/>
      <c r="CY40" s="1012"/>
      <c r="CZ40" s="1012"/>
      <c r="DA40" s="1013"/>
      <c r="DB40" s="1011">
        <v>498013</v>
      </c>
      <c r="DC40" s="1012"/>
      <c r="DD40" s="1012"/>
      <c r="DE40" s="1012"/>
      <c r="DF40" s="1013"/>
      <c r="DG40" s="1011" t="s">
        <v>456</v>
      </c>
      <c r="DH40" s="1012"/>
      <c r="DI40" s="1012"/>
      <c r="DJ40" s="1012"/>
      <c r="DK40" s="1013"/>
      <c r="DL40" s="1011" t="s">
        <v>456</v>
      </c>
      <c r="DM40" s="1012"/>
      <c r="DN40" s="1012"/>
      <c r="DO40" s="1012"/>
      <c r="DP40" s="1013"/>
      <c r="DQ40" s="1011" t="s">
        <v>456</v>
      </c>
      <c r="DR40" s="1012"/>
      <c r="DS40" s="1012"/>
      <c r="DT40" s="1012"/>
      <c r="DU40" s="1013"/>
      <c r="DV40" s="932"/>
      <c r="DW40" s="933"/>
      <c r="DX40" s="933"/>
      <c r="DY40" s="933"/>
      <c r="DZ40" s="934"/>
      <c r="EA40" s="189"/>
    </row>
    <row r="41" spans="1:131" s="190" customFormat="1" ht="26.25" customHeight="1">
      <c r="A41" s="204">
        <v>14</v>
      </c>
      <c r="B41" s="987"/>
      <c r="C41" s="988"/>
      <c r="D41" s="988"/>
      <c r="E41" s="988"/>
      <c r="F41" s="988"/>
      <c r="G41" s="988"/>
      <c r="H41" s="988"/>
      <c r="I41" s="988"/>
      <c r="J41" s="988"/>
      <c r="K41" s="988"/>
      <c r="L41" s="988"/>
      <c r="M41" s="988"/>
      <c r="N41" s="988"/>
      <c r="O41" s="988"/>
      <c r="P41" s="989"/>
      <c r="Q41" s="993"/>
      <c r="R41" s="985"/>
      <c r="S41" s="985"/>
      <c r="T41" s="985"/>
      <c r="U41" s="985"/>
      <c r="V41" s="985"/>
      <c r="W41" s="985"/>
      <c r="X41" s="985"/>
      <c r="Y41" s="985"/>
      <c r="Z41" s="985"/>
      <c r="AA41" s="985"/>
      <c r="AB41" s="985"/>
      <c r="AC41" s="985"/>
      <c r="AD41" s="985"/>
      <c r="AE41" s="994"/>
      <c r="AF41" s="984"/>
      <c r="AG41" s="985"/>
      <c r="AH41" s="985"/>
      <c r="AI41" s="985"/>
      <c r="AJ41" s="986"/>
      <c r="AK41" s="923"/>
      <c r="AL41" s="914"/>
      <c r="AM41" s="914"/>
      <c r="AN41" s="914"/>
      <c r="AO41" s="914"/>
      <c r="AP41" s="914"/>
      <c r="AQ41" s="914"/>
      <c r="AR41" s="914"/>
      <c r="AS41" s="914"/>
      <c r="AT41" s="914"/>
      <c r="AU41" s="914"/>
      <c r="AV41" s="914"/>
      <c r="AW41" s="914"/>
      <c r="AX41" s="914"/>
      <c r="AY41" s="914"/>
      <c r="AZ41" s="992"/>
      <c r="BA41" s="992"/>
      <c r="BB41" s="992"/>
      <c r="BC41" s="992"/>
      <c r="BD41" s="992"/>
      <c r="BE41" s="990"/>
      <c r="BF41" s="990"/>
      <c r="BG41" s="990"/>
      <c r="BH41" s="990"/>
      <c r="BI41" s="991"/>
      <c r="BJ41" s="195"/>
      <c r="BK41" s="195"/>
      <c r="BL41" s="195"/>
      <c r="BM41" s="195"/>
      <c r="BN41" s="195"/>
      <c r="BO41" s="208"/>
      <c r="BP41" s="208"/>
      <c r="BQ41" s="205">
        <v>35</v>
      </c>
      <c r="BR41" s="206"/>
      <c r="BS41" s="956" t="s">
        <v>550</v>
      </c>
      <c r="BT41" s="957"/>
      <c r="BU41" s="957"/>
      <c r="BV41" s="957"/>
      <c r="BW41" s="957"/>
      <c r="BX41" s="957"/>
      <c r="BY41" s="957"/>
      <c r="BZ41" s="957"/>
      <c r="CA41" s="957"/>
      <c r="CB41" s="957"/>
      <c r="CC41" s="957"/>
      <c r="CD41" s="957"/>
      <c r="CE41" s="957"/>
      <c r="CF41" s="957"/>
      <c r="CG41" s="958"/>
      <c r="CH41" s="1011">
        <v>-2242</v>
      </c>
      <c r="CI41" s="1012"/>
      <c r="CJ41" s="1012"/>
      <c r="CK41" s="1012"/>
      <c r="CL41" s="1013"/>
      <c r="CM41" s="1011">
        <v>235377</v>
      </c>
      <c r="CN41" s="1012"/>
      <c r="CO41" s="1012"/>
      <c r="CP41" s="1012"/>
      <c r="CQ41" s="1013"/>
      <c r="CR41" s="1011">
        <v>40000</v>
      </c>
      <c r="CS41" s="1012"/>
      <c r="CT41" s="1012"/>
      <c r="CU41" s="1012"/>
      <c r="CV41" s="1013"/>
      <c r="CW41" s="1011">
        <v>89523</v>
      </c>
      <c r="CX41" s="1012"/>
      <c r="CY41" s="1012"/>
      <c r="CZ41" s="1012"/>
      <c r="DA41" s="1013"/>
      <c r="DB41" s="1011" t="s">
        <v>456</v>
      </c>
      <c r="DC41" s="1012"/>
      <c r="DD41" s="1012"/>
      <c r="DE41" s="1012"/>
      <c r="DF41" s="1013"/>
      <c r="DG41" s="1011" t="s">
        <v>456</v>
      </c>
      <c r="DH41" s="1012"/>
      <c r="DI41" s="1012"/>
      <c r="DJ41" s="1012"/>
      <c r="DK41" s="1013"/>
      <c r="DL41" s="1011" t="s">
        <v>456</v>
      </c>
      <c r="DM41" s="1012"/>
      <c r="DN41" s="1012"/>
      <c r="DO41" s="1012"/>
      <c r="DP41" s="1013"/>
      <c r="DQ41" s="1011" t="s">
        <v>456</v>
      </c>
      <c r="DR41" s="1012"/>
      <c r="DS41" s="1012"/>
      <c r="DT41" s="1012"/>
      <c r="DU41" s="1013"/>
      <c r="DV41" s="932"/>
      <c r="DW41" s="933"/>
      <c r="DX41" s="933"/>
      <c r="DY41" s="933"/>
      <c r="DZ41" s="934"/>
      <c r="EA41" s="189"/>
    </row>
    <row r="42" spans="1:131" s="190" customFormat="1" ht="26.25" customHeight="1">
      <c r="A42" s="204">
        <v>15</v>
      </c>
      <c r="B42" s="987"/>
      <c r="C42" s="988"/>
      <c r="D42" s="988"/>
      <c r="E42" s="988"/>
      <c r="F42" s="988"/>
      <c r="G42" s="988"/>
      <c r="H42" s="988"/>
      <c r="I42" s="988"/>
      <c r="J42" s="988"/>
      <c r="K42" s="988"/>
      <c r="L42" s="988"/>
      <c r="M42" s="988"/>
      <c r="N42" s="988"/>
      <c r="O42" s="988"/>
      <c r="P42" s="989"/>
      <c r="Q42" s="993"/>
      <c r="R42" s="985"/>
      <c r="S42" s="985"/>
      <c r="T42" s="985"/>
      <c r="U42" s="985"/>
      <c r="V42" s="985"/>
      <c r="W42" s="985"/>
      <c r="X42" s="985"/>
      <c r="Y42" s="985"/>
      <c r="Z42" s="985"/>
      <c r="AA42" s="985"/>
      <c r="AB42" s="985"/>
      <c r="AC42" s="985"/>
      <c r="AD42" s="985"/>
      <c r="AE42" s="994"/>
      <c r="AF42" s="984"/>
      <c r="AG42" s="985"/>
      <c r="AH42" s="985"/>
      <c r="AI42" s="985"/>
      <c r="AJ42" s="986"/>
      <c r="AK42" s="923"/>
      <c r="AL42" s="914"/>
      <c r="AM42" s="914"/>
      <c r="AN42" s="914"/>
      <c r="AO42" s="914"/>
      <c r="AP42" s="914"/>
      <c r="AQ42" s="914"/>
      <c r="AR42" s="914"/>
      <c r="AS42" s="914"/>
      <c r="AT42" s="914"/>
      <c r="AU42" s="914"/>
      <c r="AV42" s="914"/>
      <c r="AW42" s="914"/>
      <c r="AX42" s="914"/>
      <c r="AY42" s="914"/>
      <c r="AZ42" s="992"/>
      <c r="BA42" s="992"/>
      <c r="BB42" s="992"/>
      <c r="BC42" s="992"/>
      <c r="BD42" s="992"/>
      <c r="BE42" s="990"/>
      <c r="BF42" s="990"/>
      <c r="BG42" s="990"/>
      <c r="BH42" s="990"/>
      <c r="BI42" s="991"/>
      <c r="BJ42" s="195"/>
      <c r="BK42" s="195"/>
      <c r="BL42" s="195"/>
      <c r="BM42" s="195"/>
      <c r="BN42" s="195"/>
      <c r="BO42" s="208"/>
      <c r="BP42" s="208"/>
      <c r="BQ42" s="205">
        <v>36</v>
      </c>
      <c r="BR42" s="206"/>
      <c r="BS42" s="956" t="s">
        <v>551</v>
      </c>
      <c r="BT42" s="957"/>
      <c r="BU42" s="957"/>
      <c r="BV42" s="957"/>
      <c r="BW42" s="957"/>
      <c r="BX42" s="957"/>
      <c r="BY42" s="957"/>
      <c r="BZ42" s="957"/>
      <c r="CA42" s="957"/>
      <c r="CB42" s="957"/>
      <c r="CC42" s="957"/>
      <c r="CD42" s="957"/>
      <c r="CE42" s="957"/>
      <c r="CF42" s="957"/>
      <c r="CG42" s="958"/>
      <c r="CH42" s="1011">
        <v>-859</v>
      </c>
      <c r="CI42" s="1012"/>
      <c r="CJ42" s="1012"/>
      <c r="CK42" s="1012"/>
      <c r="CL42" s="1013"/>
      <c r="CM42" s="1011">
        <v>17323</v>
      </c>
      <c r="CN42" s="1012"/>
      <c r="CO42" s="1012"/>
      <c r="CP42" s="1012"/>
      <c r="CQ42" s="1013"/>
      <c r="CR42" s="1011">
        <v>50</v>
      </c>
      <c r="CS42" s="1012"/>
      <c r="CT42" s="1012"/>
      <c r="CU42" s="1012"/>
      <c r="CV42" s="1013"/>
      <c r="CW42" s="1011">
        <v>14247</v>
      </c>
      <c r="CX42" s="1012"/>
      <c r="CY42" s="1012"/>
      <c r="CZ42" s="1012"/>
      <c r="DA42" s="1013"/>
      <c r="DB42" s="1011" t="s">
        <v>456</v>
      </c>
      <c r="DC42" s="1012"/>
      <c r="DD42" s="1012"/>
      <c r="DE42" s="1012"/>
      <c r="DF42" s="1013"/>
      <c r="DG42" s="1011" t="s">
        <v>456</v>
      </c>
      <c r="DH42" s="1012"/>
      <c r="DI42" s="1012"/>
      <c r="DJ42" s="1012"/>
      <c r="DK42" s="1013"/>
      <c r="DL42" s="1011" t="s">
        <v>456</v>
      </c>
      <c r="DM42" s="1012"/>
      <c r="DN42" s="1012"/>
      <c r="DO42" s="1012"/>
      <c r="DP42" s="1013"/>
      <c r="DQ42" s="1011" t="s">
        <v>456</v>
      </c>
      <c r="DR42" s="1012"/>
      <c r="DS42" s="1012"/>
      <c r="DT42" s="1012"/>
      <c r="DU42" s="1013"/>
      <c r="DV42" s="932"/>
      <c r="DW42" s="933"/>
      <c r="DX42" s="933"/>
      <c r="DY42" s="933"/>
      <c r="DZ42" s="934"/>
      <c r="EA42" s="189"/>
    </row>
    <row r="43" spans="1:131" s="190" customFormat="1" ht="26.25" customHeight="1">
      <c r="A43" s="204">
        <v>16</v>
      </c>
      <c r="B43" s="987"/>
      <c r="C43" s="988"/>
      <c r="D43" s="988"/>
      <c r="E43" s="988"/>
      <c r="F43" s="988"/>
      <c r="G43" s="988"/>
      <c r="H43" s="988"/>
      <c r="I43" s="988"/>
      <c r="J43" s="988"/>
      <c r="K43" s="988"/>
      <c r="L43" s="988"/>
      <c r="M43" s="988"/>
      <c r="N43" s="988"/>
      <c r="O43" s="988"/>
      <c r="P43" s="989"/>
      <c r="Q43" s="993"/>
      <c r="R43" s="985"/>
      <c r="S43" s="985"/>
      <c r="T43" s="985"/>
      <c r="U43" s="985"/>
      <c r="V43" s="985"/>
      <c r="W43" s="985"/>
      <c r="X43" s="985"/>
      <c r="Y43" s="985"/>
      <c r="Z43" s="985"/>
      <c r="AA43" s="985"/>
      <c r="AB43" s="985"/>
      <c r="AC43" s="985"/>
      <c r="AD43" s="985"/>
      <c r="AE43" s="994"/>
      <c r="AF43" s="984"/>
      <c r="AG43" s="985"/>
      <c r="AH43" s="985"/>
      <c r="AI43" s="985"/>
      <c r="AJ43" s="986"/>
      <c r="AK43" s="923"/>
      <c r="AL43" s="914"/>
      <c r="AM43" s="914"/>
      <c r="AN43" s="914"/>
      <c r="AO43" s="914"/>
      <c r="AP43" s="914"/>
      <c r="AQ43" s="914"/>
      <c r="AR43" s="914"/>
      <c r="AS43" s="914"/>
      <c r="AT43" s="914"/>
      <c r="AU43" s="914"/>
      <c r="AV43" s="914"/>
      <c r="AW43" s="914"/>
      <c r="AX43" s="914"/>
      <c r="AY43" s="914"/>
      <c r="AZ43" s="992"/>
      <c r="BA43" s="992"/>
      <c r="BB43" s="992"/>
      <c r="BC43" s="992"/>
      <c r="BD43" s="992"/>
      <c r="BE43" s="990"/>
      <c r="BF43" s="990"/>
      <c r="BG43" s="990"/>
      <c r="BH43" s="990"/>
      <c r="BI43" s="991"/>
      <c r="BJ43" s="195"/>
      <c r="BK43" s="195"/>
      <c r="BL43" s="195"/>
      <c r="BM43" s="195"/>
      <c r="BN43" s="195"/>
      <c r="BO43" s="208"/>
      <c r="BP43" s="208"/>
      <c r="BQ43" s="205">
        <v>37</v>
      </c>
      <c r="BR43" s="206"/>
      <c r="BS43" s="956" t="s">
        <v>552</v>
      </c>
      <c r="BT43" s="957"/>
      <c r="BU43" s="957"/>
      <c r="BV43" s="957"/>
      <c r="BW43" s="957"/>
      <c r="BX43" s="957"/>
      <c r="BY43" s="957"/>
      <c r="BZ43" s="957"/>
      <c r="CA43" s="957"/>
      <c r="CB43" s="957"/>
      <c r="CC43" s="957"/>
      <c r="CD43" s="957"/>
      <c r="CE43" s="957"/>
      <c r="CF43" s="957"/>
      <c r="CG43" s="958"/>
      <c r="CH43" s="1011">
        <v>2430</v>
      </c>
      <c r="CI43" s="1012"/>
      <c r="CJ43" s="1012"/>
      <c r="CK43" s="1012"/>
      <c r="CL43" s="1013"/>
      <c r="CM43" s="1011">
        <v>52794</v>
      </c>
      <c r="CN43" s="1012"/>
      <c r="CO43" s="1012"/>
      <c r="CP43" s="1012"/>
      <c r="CQ43" s="1013"/>
      <c r="CR43" s="1011">
        <v>30000</v>
      </c>
      <c r="CS43" s="1012"/>
      <c r="CT43" s="1012"/>
      <c r="CU43" s="1012"/>
      <c r="CV43" s="1013"/>
      <c r="CW43" s="1011">
        <v>19525</v>
      </c>
      <c r="CX43" s="1012"/>
      <c r="CY43" s="1012"/>
      <c r="CZ43" s="1012"/>
      <c r="DA43" s="1013"/>
      <c r="DB43" s="1011" t="s">
        <v>456</v>
      </c>
      <c r="DC43" s="1012"/>
      <c r="DD43" s="1012"/>
      <c r="DE43" s="1012"/>
      <c r="DF43" s="1013"/>
      <c r="DG43" s="1011" t="s">
        <v>456</v>
      </c>
      <c r="DH43" s="1012"/>
      <c r="DI43" s="1012"/>
      <c r="DJ43" s="1012"/>
      <c r="DK43" s="1013"/>
      <c r="DL43" s="1011" t="s">
        <v>456</v>
      </c>
      <c r="DM43" s="1012"/>
      <c r="DN43" s="1012"/>
      <c r="DO43" s="1012"/>
      <c r="DP43" s="1013"/>
      <c r="DQ43" s="1011" t="s">
        <v>456</v>
      </c>
      <c r="DR43" s="1012"/>
      <c r="DS43" s="1012"/>
      <c r="DT43" s="1012"/>
      <c r="DU43" s="1013"/>
      <c r="DV43" s="932"/>
      <c r="DW43" s="933"/>
      <c r="DX43" s="933"/>
      <c r="DY43" s="933"/>
      <c r="DZ43" s="934"/>
      <c r="EA43" s="189"/>
    </row>
    <row r="44" spans="1:131" s="190" customFormat="1" ht="26.25" customHeight="1">
      <c r="A44" s="204">
        <v>17</v>
      </c>
      <c r="B44" s="987"/>
      <c r="C44" s="988"/>
      <c r="D44" s="988"/>
      <c r="E44" s="988"/>
      <c r="F44" s="988"/>
      <c r="G44" s="988"/>
      <c r="H44" s="988"/>
      <c r="I44" s="988"/>
      <c r="J44" s="988"/>
      <c r="K44" s="988"/>
      <c r="L44" s="988"/>
      <c r="M44" s="988"/>
      <c r="N44" s="988"/>
      <c r="O44" s="988"/>
      <c r="P44" s="989"/>
      <c r="Q44" s="993"/>
      <c r="R44" s="985"/>
      <c r="S44" s="985"/>
      <c r="T44" s="985"/>
      <c r="U44" s="985"/>
      <c r="V44" s="985"/>
      <c r="W44" s="985"/>
      <c r="X44" s="985"/>
      <c r="Y44" s="985"/>
      <c r="Z44" s="985"/>
      <c r="AA44" s="985"/>
      <c r="AB44" s="985"/>
      <c r="AC44" s="985"/>
      <c r="AD44" s="985"/>
      <c r="AE44" s="994"/>
      <c r="AF44" s="984"/>
      <c r="AG44" s="985"/>
      <c r="AH44" s="985"/>
      <c r="AI44" s="985"/>
      <c r="AJ44" s="986"/>
      <c r="AK44" s="923"/>
      <c r="AL44" s="914"/>
      <c r="AM44" s="914"/>
      <c r="AN44" s="914"/>
      <c r="AO44" s="914"/>
      <c r="AP44" s="914"/>
      <c r="AQ44" s="914"/>
      <c r="AR44" s="914"/>
      <c r="AS44" s="914"/>
      <c r="AT44" s="914"/>
      <c r="AU44" s="914"/>
      <c r="AV44" s="914"/>
      <c r="AW44" s="914"/>
      <c r="AX44" s="914"/>
      <c r="AY44" s="914"/>
      <c r="AZ44" s="992"/>
      <c r="BA44" s="992"/>
      <c r="BB44" s="992"/>
      <c r="BC44" s="992"/>
      <c r="BD44" s="992"/>
      <c r="BE44" s="990"/>
      <c r="BF44" s="990"/>
      <c r="BG44" s="990"/>
      <c r="BH44" s="990"/>
      <c r="BI44" s="991"/>
      <c r="BJ44" s="195"/>
      <c r="BK44" s="195"/>
      <c r="BL44" s="195"/>
      <c r="BM44" s="195"/>
      <c r="BN44" s="195"/>
      <c r="BO44" s="208"/>
      <c r="BP44" s="208"/>
      <c r="BQ44" s="205">
        <v>38</v>
      </c>
      <c r="BR44" s="206"/>
      <c r="BS44" s="956" t="s">
        <v>553</v>
      </c>
      <c r="BT44" s="957"/>
      <c r="BU44" s="957"/>
      <c r="BV44" s="957"/>
      <c r="BW44" s="957"/>
      <c r="BX44" s="957"/>
      <c r="BY44" s="957"/>
      <c r="BZ44" s="957"/>
      <c r="CA44" s="957"/>
      <c r="CB44" s="957"/>
      <c r="CC44" s="957"/>
      <c r="CD44" s="957"/>
      <c r="CE44" s="957"/>
      <c r="CF44" s="957"/>
      <c r="CG44" s="958"/>
      <c r="CH44" s="1011">
        <v>-379</v>
      </c>
      <c r="CI44" s="1012"/>
      <c r="CJ44" s="1012"/>
      <c r="CK44" s="1012"/>
      <c r="CL44" s="1013"/>
      <c r="CM44" s="1011">
        <v>34836</v>
      </c>
      <c r="CN44" s="1012"/>
      <c r="CO44" s="1012"/>
      <c r="CP44" s="1012"/>
      <c r="CQ44" s="1013"/>
      <c r="CR44" s="1011">
        <v>12000</v>
      </c>
      <c r="CS44" s="1012"/>
      <c r="CT44" s="1012"/>
      <c r="CU44" s="1012"/>
      <c r="CV44" s="1013"/>
      <c r="CW44" s="1011">
        <v>1804</v>
      </c>
      <c r="CX44" s="1012"/>
      <c r="CY44" s="1012"/>
      <c r="CZ44" s="1012"/>
      <c r="DA44" s="1013"/>
      <c r="DB44" s="1011" t="s">
        <v>456</v>
      </c>
      <c r="DC44" s="1012"/>
      <c r="DD44" s="1012"/>
      <c r="DE44" s="1012"/>
      <c r="DF44" s="1013"/>
      <c r="DG44" s="1011" t="s">
        <v>456</v>
      </c>
      <c r="DH44" s="1012"/>
      <c r="DI44" s="1012"/>
      <c r="DJ44" s="1012"/>
      <c r="DK44" s="1013"/>
      <c r="DL44" s="1011" t="s">
        <v>456</v>
      </c>
      <c r="DM44" s="1012"/>
      <c r="DN44" s="1012"/>
      <c r="DO44" s="1012"/>
      <c r="DP44" s="1013"/>
      <c r="DQ44" s="1011" t="s">
        <v>456</v>
      </c>
      <c r="DR44" s="1012"/>
      <c r="DS44" s="1012"/>
      <c r="DT44" s="1012"/>
      <c r="DU44" s="1013"/>
      <c r="DV44" s="932"/>
      <c r="DW44" s="933"/>
      <c r="DX44" s="933"/>
      <c r="DY44" s="933"/>
      <c r="DZ44" s="934"/>
      <c r="EA44" s="189"/>
    </row>
    <row r="45" spans="1:131" s="190" customFormat="1" ht="26.25" customHeight="1">
      <c r="A45" s="204">
        <v>18</v>
      </c>
      <c r="B45" s="987"/>
      <c r="C45" s="988"/>
      <c r="D45" s="988"/>
      <c r="E45" s="988"/>
      <c r="F45" s="988"/>
      <c r="G45" s="988"/>
      <c r="H45" s="988"/>
      <c r="I45" s="988"/>
      <c r="J45" s="988"/>
      <c r="K45" s="988"/>
      <c r="L45" s="988"/>
      <c r="M45" s="988"/>
      <c r="N45" s="988"/>
      <c r="O45" s="988"/>
      <c r="P45" s="989"/>
      <c r="Q45" s="993"/>
      <c r="R45" s="985"/>
      <c r="S45" s="985"/>
      <c r="T45" s="985"/>
      <c r="U45" s="985"/>
      <c r="V45" s="985"/>
      <c r="W45" s="985"/>
      <c r="X45" s="985"/>
      <c r="Y45" s="985"/>
      <c r="Z45" s="985"/>
      <c r="AA45" s="985"/>
      <c r="AB45" s="985"/>
      <c r="AC45" s="985"/>
      <c r="AD45" s="985"/>
      <c r="AE45" s="994"/>
      <c r="AF45" s="984"/>
      <c r="AG45" s="985"/>
      <c r="AH45" s="985"/>
      <c r="AI45" s="985"/>
      <c r="AJ45" s="986"/>
      <c r="AK45" s="923"/>
      <c r="AL45" s="914"/>
      <c r="AM45" s="914"/>
      <c r="AN45" s="914"/>
      <c r="AO45" s="914"/>
      <c r="AP45" s="914"/>
      <c r="AQ45" s="914"/>
      <c r="AR45" s="914"/>
      <c r="AS45" s="914"/>
      <c r="AT45" s="914"/>
      <c r="AU45" s="914"/>
      <c r="AV45" s="914"/>
      <c r="AW45" s="914"/>
      <c r="AX45" s="914"/>
      <c r="AY45" s="914"/>
      <c r="AZ45" s="992"/>
      <c r="BA45" s="992"/>
      <c r="BB45" s="992"/>
      <c r="BC45" s="992"/>
      <c r="BD45" s="992"/>
      <c r="BE45" s="990"/>
      <c r="BF45" s="990"/>
      <c r="BG45" s="990"/>
      <c r="BH45" s="990"/>
      <c r="BI45" s="991"/>
      <c r="BJ45" s="195"/>
      <c r="BK45" s="195"/>
      <c r="BL45" s="195"/>
      <c r="BM45" s="195"/>
      <c r="BN45" s="195"/>
      <c r="BO45" s="208"/>
      <c r="BP45" s="208"/>
      <c r="BQ45" s="205">
        <v>39</v>
      </c>
      <c r="BR45" s="206"/>
      <c r="BS45" s="956"/>
      <c r="BT45" s="957"/>
      <c r="BU45" s="957"/>
      <c r="BV45" s="957"/>
      <c r="BW45" s="957"/>
      <c r="BX45" s="957"/>
      <c r="BY45" s="957"/>
      <c r="BZ45" s="957"/>
      <c r="CA45" s="957"/>
      <c r="CB45" s="957"/>
      <c r="CC45" s="957"/>
      <c r="CD45" s="957"/>
      <c r="CE45" s="957"/>
      <c r="CF45" s="957"/>
      <c r="CG45" s="958"/>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32"/>
      <c r="DW45" s="933"/>
      <c r="DX45" s="933"/>
      <c r="DY45" s="933"/>
      <c r="DZ45" s="934"/>
      <c r="EA45" s="189"/>
    </row>
    <row r="46" spans="1:131" s="190" customFormat="1" ht="26.25" customHeight="1">
      <c r="A46" s="204">
        <v>19</v>
      </c>
      <c r="B46" s="987"/>
      <c r="C46" s="988"/>
      <c r="D46" s="988"/>
      <c r="E46" s="988"/>
      <c r="F46" s="988"/>
      <c r="G46" s="988"/>
      <c r="H46" s="988"/>
      <c r="I46" s="988"/>
      <c r="J46" s="988"/>
      <c r="K46" s="988"/>
      <c r="L46" s="988"/>
      <c r="M46" s="988"/>
      <c r="N46" s="988"/>
      <c r="O46" s="988"/>
      <c r="P46" s="989"/>
      <c r="Q46" s="993"/>
      <c r="R46" s="985"/>
      <c r="S46" s="985"/>
      <c r="T46" s="985"/>
      <c r="U46" s="985"/>
      <c r="V46" s="985"/>
      <c r="W46" s="985"/>
      <c r="X46" s="985"/>
      <c r="Y46" s="985"/>
      <c r="Z46" s="985"/>
      <c r="AA46" s="985"/>
      <c r="AB46" s="985"/>
      <c r="AC46" s="985"/>
      <c r="AD46" s="985"/>
      <c r="AE46" s="994"/>
      <c r="AF46" s="984"/>
      <c r="AG46" s="985"/>
      <c r="AH46" s="985"/>
      <c r="AI46" s="985"/>
      <c r="AJ46" s="986"/>
      <c r="AK46" s="923"/>
      <c r="AL46" s="914"/>
      <c r="AM46" s="914"/>
      <c r="AN46" s="914"/>
      <c r="AO46" s="914"/>
      <c r="AP46" s="914"/>
      <c r="AQ46" s="914"/>
      <c r="AR46" s="914"/>
      <c r="AS46" s="914"/>
      <c r="AT46" s="914"/>
      <c r="AU46" s="914"/>
      <c r="AV46" s="914"/>
      <c r="AW46" s="914"/>
      <c r="AX46" s="914"/>
      <c r="AY46" s="914"/>
      <c r="AZ46" s="992"/>
      <c r="BA46" s="992"/>
      <c r="BB46" s="992"/>
      <c r="BC46" s="992"/>
      <c r="BD46" s="992"/>
      <c r="BE46" s="990"/>
      <c r="BF46" s="990"/>
      <c r="BG46" s="990"/>
      <c r="BH46" s="990"/>
      <c r="BI46" s="991"/>
      <c r="BJ46" s="195"/>
      <c r="BK46" s="195"/>
      <c r="BL46" s="195"/>
      <c r="BM46" s="195"/>
      <c r="BN46" s="195"/>
      <c r="BO46" s="208"/>
      <c r="BP46" s="208"/>
      <c r="BQ46" s="205">
        <v>40</v>
      </c>
      <c r="BR46" s="206"/>
      <c r="BS46" s="956"/>
      <c r="BT46" s="957"/>
      <c r="BU46" s="957"/>
      <c r="BV46" s="957"/>
      <c r="BW46" s="957"/>
      <c r="BX46" s="957"/>
      <c r="BY46" s="957"/>
      <c r="BZ46" s="957"/>
      <c r="CA46" s="957"/>
      <c r="CB46" s="957"/>
      <c r="CC46" s="957"/>
      <c r="CD46" s="957"/>
      <c r="CE46" s="957"/>
      <c r="CF46" s="957"/>
      <c r="CG46" s="958"/>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32"/>
      <c r="DW46" s="933"/>
      <c r="DX46" s="933"/>
      <c r="DY46" s="933"/>
      <c r="DZ46" s="934"/>
      <c r="EA46" s="189"/>
    </row>
    <row r="47" spans="1:131" s="190" customFormat="1" ht="26.25" customHeight="1">
      <c r="A47" s="204">
        <v>20</v>
      </c>
      <c r="B47" s="987"/>
      <c r="C47" s="988"/>
      <c r="D47" s="988"/>
      <c r="E47" s="988"/>
      <c r="F47" s="988"/>
      <c r="G47" s="988"/>
      <c r="H47" s="988"/>
      <c r="I47" s="988"/>
      <c r="J47" s="988"/>
      <c r="K47" s="988"/>
      <c r="L47" s="988"/>
      <c r="M47" s="988"/>
      <c r="N47" s="988"/>
      <c r="O47" s="988"/>
      <c r="P47" s="989"/>
      <c r="Q47" s="993"/>
      <c r="R47" s="985"/>
      <c r="S47" s="985"/>
      <c r="T47" s="985"/>
      <c r="U47" s="985"/>
      <c r="V47" s="985"/>
      <c r="W47" s="985"/>
      <c r="X47" s="985"/>
      <c r="Y47" s="985"/>
      <c r="Z47" s="985"/>
      <c r="AA47" s="985"/>
      <c r="AB47" s="985"/>
      <c r="AC47" s="985"/>
      <c r="AD47" s="985"/>
      <c r="AE47" s="994"/>
      <c r="AF47" s="984"/>
      <c r="AG47" s="985"/>
      <c r="AH47" s="985"/>
      <c r="AI47" s="985"/>
      <c r="AJ47" s="986"/>
      <c r="AK47" s="923"/>
      <c r="AL47" s="914"/>
      <c r="AM47" s="914"/>
      <c r="AN47" s="914"/>
      <c r="AO47" s="914"/>
      <c r="AP47" s="914"/>
      <c r="AQ47" s="914"/>
      <c r="AR47" s="914"/>
      <c r="AS47" s="914"/>
      <c r="AT47" s="914"/>
      <c r="AU47" s="914"/>
      <c r="AV47" s="914"/>
      <c r="AW47" s="914"/>
      <c r="AX47" s="914"/>
      <c r="AY47" s="914"/>
      <c r="AZ47" s="992"/>
      <c r="BA47" s="992"/>
      <c r="BB47" s="992"/>
      <c r="BC47" s="992"/>
      <c r="BD47" s="992"/>
      <c r="BE47" s="990"/>
      <c r="BF47" s="990"/>
      <c r="BG47" s="990"/>
      <c r="BH47" s="990"/>
      <c r="BI47" s="991"/>
      <c r="BJ47" s="195"/>
      <c r="BK47" s="195"/>
      <c r="BL47" s="195"/>
      <c r="BM47" s="195"/>
      <c r="BN47" s="195"/>
      <c r="BO47" s="208"/>
      <c r="BP47" s="208"/>
      <c r="BQ47" s="205">
        <v>41</v>
      </c>
      <c r="BR47" s="206"/>
      <c r="BS47" s="956"/>
      <c r="BT47" s="957"/>
      <c r="BU47" s="957"/>
      <c r="BV47" s="957"/>
      <c r="BW47" s="957"/>
      <c r="BX47" s="957"/>
      <c r="BY47" s="957"/>
      <c r="BZ47" s="957"/>
      <c r="CA47" s="957"/>
      <c r="CB47" s="957"/>
      <c r="CC47" s="957"/>
      <c r="CD47" s="957"/>
      <c r="CE47" s="957"/>
      <c r="CF47" s="957"/>
      <c r="CG47" s="958"/>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32"/>
      <c r="DW47" s="933"/>
      <c r="DX47" s="933"/>
      <c r="DY47" s="933"/>
      <c r="DZ47" s="934"/>
      <c r="EA47" s="189"/>
    </row>
    <row r="48" spans="1:131" s="190" customFormat="1" ht="26.25" customHeight="1">
      <c r="A48" s="204">
        <v>21</v>
      </c>
      <c r="B48" s="987"/>
      <c r="C48" s="988"/>
      <c r="D48" s="988"/>
      <c r="E48" s="988"/>
      <c r="F48" s="988"/>
      <c r="G48" s="988"/>
      <c r="H48" s="988"/>
      <c r="I48" s="988"/>
      <c r="J48" s="988"/>
      <c r="K48" s="988"/>
      <c r="L48" s="988"/>
      <c r="M48" s="988"/>
      <c r="N48" s="988"/>
      <c r="O48" s="988"/>
      <c r="P48" s="989"/>
      <c r="Q48" s="993"/>
      <c r="R48" s="985"/>
      <c r="S48" s="985"/>
      <c r="T48" s="985"/>
      <c r="U48" s="985"/>
      <c r="V48" s="985"/>
      <c r="W48" s="985"/>
      <c r="X48" s="985"/>
      <c r="Y48" s="985"/>
      <c r="Z48" s="985"/>
      <c r="AA48" s="985"/>
      <c r="AB48" s="985"/>
      <c r="AC48" s="985"/>
      <c r="AD48" s="985"/>
      <c r="AE48" s="994"/>
      <c r="AF48" s="984"/>
      <c r="AG48" s="985"/>
      <c r="AH48" s="985"/>
      <c r="AI48" s="985"/>
      <c r="AJ48" s="986"/>
      <c r="AK48" s="923"/>
      <c r="AL48" s="914"/>
      <c r="AM48" s="914"/>
      <c r="AN48" s="914"/>
      <c r="AO48" s="914"/>
      <c r="AP48" s="914"/>
      <c r="AQ48" s="914"/>
      <c r="AR48" s="914"/>
      <c r="AS48" s="914"/>
      <c r="AT48" s="914"/>
      <c r="AU48" s="914"/>
      <c r="AV48" s="914"/>
      <c r="AW48" s="914"/>
      <c r="AX48" s="914"/>
      <c r="AY48" s="914"/>
      <c r="AZ48" s="992"/>
      <c r="BA48" s="992"/>
      <c r="BB48" s="992"/>
      <c r="BC48" s="992"/>
      <c r="BD48" s="992"/>
      <c r="BE48" s="990"/>
      <c r="BF48" s="990"/>
      <c r="BG48" s="990"/>
      <c r="BH48" s="990"/>
      <c r="BI48" s="991"/>
      <c r="BJ48" s="195"/>
      <c r="BK48" s="195"/>
      <c r="BL48" s="195"/>
      <c r="BM48" s="195"/>
      <c r="BN48" s="195"/>
      <c r="BO48" s="208"/>
      <c r="BP48" s="208"/>
      <c r="BQ48" s="205">
        <v>42</v>
      </c>
      <c r="BR48" s="206"/>
      <c r="BS48" s="956"/>
      <c r="BT48" s="957"/>
      <c r="BU48" s="957"/>
      <c r="BV48" s="957"/>
      <c r="BW48" s="957"/>
      <c r="BX48" s="957"/>
      <c r="BY48" s="957"/>
      <c r="BZ48" s="957"/>
      <c r="CA48" s="957"/>
      <c r="CB48" s="957"/>
      <c r="CC48" s="957"/>
      <c r="CD48" s="957"/>
      <c r="CE48" s="957"/>
      <c r="CF48" s="957"/>
      <c r="CG48" s="958"/>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32"/>
      <c r="DW48" s="933"/>
      <c r="DX48" s="933"/>
      <c r="DY48" s="933"/>
      <c r="DZ48" s="934"/>
      <c r="EA48" s="189"/>
    </row>
    <row r="49" spans="1:131" s="190" customFormat="1" ht="26.25" customHeight="1">
      <c r="A49" s="204">
        <v>22</v>
      </c>
      <c r="B49" s="987"/>
      <c r="C49" s="988"/>
      <c r="D49" s="988"/>
      <c r="E49" s="988"/>
      <c r="F49" s="988"/>
      <c r="G49" s="988"/>
      <c r="H49" s="988"/>
      <c r="I49" s="988"/>
      <c r="J49" s="988"/>
      <c r="K49" s="988"/>
      <c r="L49" s="988"/>
      <c r="M49" s="988"/>
      <c r="N49" s="988"/>
      <c r="O49" s="988"/>
      <c r="P49" s="989"/>
      <c r="Q49" s="993"/>
      <c r="R49" s="985"/>
      <c r="S49" s="985"/>
      <c r="T49" s="985"/>
      <c r="U49" s="985"/>
      <c r="V49" s="985"/>
      <c r="W49" s="985"/>
      <c r="X49" s="985"/>
      <c r="Y49" s="985"/>
      <c r="Z49" s="985"/>
      <c r="AA49" s="985"/>
      <c r="AB49" s="985"/>
      <c r="AC49" s="985"/>
      <c r="AD49" s="985"/>
      <c r="AE49" s="994"/>
      <c r="AF49" s="984"/>
      <c r="AG49" s="985"/>
      <c r="AH49" s="985"/>
      <c r="AI49" s="985"/>
      <c r="AJ49" s="986"/>
      <c r="AK49" s="923"/>
      <c r="AL49" s="914"/>
      <c r="AM49" s="914"/>
      <c r="AN49" s="914"/>
      <c r="AO49" s="914"/>
      <c r="AP49" s="914"/>
      <c r="AQ49" s="914"/>
      <c r="AR49" s="914"/>
      <c r="AS49" s="914"/>
      <c r="AT49" s="914"/>
      <c r="AU49" s="914"/>
      <c r="AV49" s="914"/>
      <c r="AW49" s="914"/>
      <c r="AX49" s="914"/>
      <c r="AY49" s="914"/>
      <c r="AZ49" s="992"/>
      <c r="BA49" s="992"/>
      <c r="BB49" s="992"/>
      <c r="BC49" s="992"/>
      <c r="BD49" s="992"/>
      <c r="BE49" s="990"/>
      <c r="BF49" s="990"/>
      <c r="BG49" s="990"/>
      <c r="BH49" s="990"/>
      <c r="BI49" s="991"/>
      <c r="BJ49" s="195"/>
      <c r="BK49" s="195"/>
      <c r="BL49" s="195"/>
      <c r="BM49" s="195"/>
      <c r="BN49" s="195"/>
      <c r="BO49" s="208"/>
      <c r="BP49" s="208"/>
      <c r="BQ49" s="205">
        <v>43</v>
      </c>
      <c r="BR49" s="206"/>
      <c r="BS49" s="956"/>
      <c r="BT49" s="957"/>
      <c r="BU49" s="957"/>
      <c r="BV49" s="957"/>
      <c r="BW49" s="957"/>
      <c r="BX49" s="957"/>
      <c r="BY49" s="957"/>
      <c r="BZ49" s="957"/>
      <c r="CA49" s="957"/>
      <c r="CB49" s="957"/>
      <c r="CC49" s="957"/>
      <c r="CD49" s="957"/>
      <c r="CE49" s="957"/>
      <c r="CF49" s="957"/>
      <c r="CG49" s="958"/>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32"/>
      <c r="DW49" s="933"/>
      <c r="DX49" s="933"/>
      <c r="DY49" s="933"/>
      <c r="DZ49" s="934"/>
      <c r="EA49" s="189"/>
    </row>
    <row r="50" spans="1:131" s="190" customFormat="1" ht="26.25" customHeight="1">
      <c r="A50" s="204">
        <v>23</v>
      </c>
      <c r="B50" s="987"/>
      <c r="C50" s="988"/>
      <c r="D50" s="988"/>
      <c r="E50" s="988"/>
      <c r="F50" s="988"/>
      <c r="G50" s="988"/>
      <c r="H50" s="988"/>
      <c r="I50" s="988"/>
      <c r="J50" s="988"/>
      <c r="K50" s="988"/>
      <c r="L50" s="988"/>
      <c r="M50" s="988"/>
      <c r="N50" s="988"/>
      <c r="O50" s="988"/>
      <c r="P50" s="989"/>
      <c r="Q50" s="975"/>
      <c r="R50" s="976"/>
      <c r="S50" s="976"/>
      <c r="T50" s="976"/>
      <c r="U50" s="976"/>
      <c r="V50" s="976"/>
      <c r="W50" s="976"/>
      <c r="X50" s="976"/>
      <c r="Y50" s="976"/>
      <c r="Z50" s="976"/>
      <c r="AA50" s="976"/>
      <c r="AB50" s="976"/>
      <c r="AC50" s="976"/>
      <c r="AD50" s="976"/>
      <c r="AE50" s="977"/>
      <c r="AF50" s="984"/>
      <c r="AG50" s="985"/>
      <c r="AH50" s="985"/>
      <c r="AI50" s="985"/>
      <c r="AJ50" s="986"/>
      <c r="AK50" s="980"/>
      <c r="AL50" s="976"/>
      <c r="AM50" s="976"/>
      <c r="AN50" s="976"/>
      <c r="AO50" s="976"/>
      <c r="AP50" s="976"/>
      <c r="AQ50" s="976"/>
      <c r="AR50" s="976"/>
      <c r="AS50" s="976"/>
      <c r="AT50" s="976"/>
      <c r="AU50" s="976"/>
      <c r="AV50" s="976"/>
      <c r="AW50" s="976"/>
      <c r="AX50" s="976"/>
      <c r="AY50" s="976"/>
      <c r="AZ50" s="981"/>
      <c r="BA50" s="981"/>
      <c r="BB50" s="981"/>
      <c r="BC50" s="981"/>
      <c r="BD50" s="981"/>
      <c r="BE50" s="990"/>
      <c r="BF50" s="990"/>
      <c r="BG50" s="990"/>
      <c r="BH50" s="990"/>
      <c r="BI50" s="991"/>
      <c r="BJ50" s="195"/>
      <c r="BK50" s="195"/>
      <c r="BL50" s="195"/>
      <c r="BM50" s="195"/>
      <c r="BN50" s="195"/>
      <c r="BO50" s="208"/>
      <c r="BP50" s="208"/>
      <c r="BQ50" s="205">
        <v>44</v>
      </c>
      <c r="BR50" s="206"/>
      <c r="BS50" s="956"/>
      <c r="BT50" s="957"/>
      <c r="BU50" s="957"/>
      <c r="BV50" s="957"/>
      <c r="BW50" s="957"/>
      <c r="BX50" s="957"/>
      <c r="BY50" s="957"/>
      <c r="BZ50" s="957"/>
      <c r="CA50" s="957"/>
      <c r="CB50" s="957"/>
      <c r="CC50" s="957"/>
      <c r="CD50" s="957"/>
      <c r="CE50" s="957"/>
      <c r="CF50" s="957"/>
      <c r="CG50" s="958"/>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32"/>
      <c r="DW50" s="933"/>
      <c r="DX50" s="933"/>
      <c r="DY50" s="933"/>
      <c r="DZ50" s="934"/>
      <c r="EA50" s="189"/>
    </row>
    <row r="51" spans="1:131" s="190" customFormat="1" ht="26.25" customHeight="1">
      <c r="A51" s="204">
        <v>24</v>
      </c>
      <c r="B51" s="987"/>
      <c r="C51" s="988"/>
      <c r="D51" s="988"/>
      <c r="E51" s="988"/>
      <c r="F51" s="988"/>
      <c r="G51" s="988"/>
      <c r="H51" s="988"/>
      <c r="I51" s="988"/>
      <c r="J51" s="988"/>
      <c r="K51" s="988"/>
      <c r="L51" s="988"/>
      <c r="M51" s="988"/>
      <c r="N51" s="988"/>
      <c r="O51" s="988"/>
      <c r="P51" s="989"/>
      <c r="Q51" s="975"/>
      <c r="R51" s="976"/>
      <c r="S51" s="976"/>
      <c r="T51" s="976"/>
      <c r="U51" s="976"/>
      <c r="V51" s="976"/>
      <c r="W51" s="976"/>
      <c r="X51" s="976"/>
      <c r="Y51" s="976"/>
      <c r="Z51" s="976"/>
      <c r="AA51" s="976"/>
      <c r="AB51" s="976"/>
      <c r="AC51" s="976"/>
      <c r="AD51" s="976"/>
      <c r="AE51" s="977"/>
      <c r="AF51" s="984"/>
      <c r="AG51" s="985"/>
      <c r="AH51" s="985"/>
      <c r="AI51" s="985"/>
      <c r="AJ51" s="986"/>
      <c r="AK51" s="980"/>
      <c r="AL51" s="976"/>
      <c r="AM51" s="976"/>
      <c r="AN51" s="976"/>
      <c r="AO51" s="976"/>
      <c r="AP51" s="976"/>
      <c r="AQ51" s="976"/>
      <c r="AR51" s="976"/>
      <c r="AS51" s="976"/>
      <c r="AT51" s="976"/>
      <c r="AU51" s="976"/>
      <c r="AV51" s="976"/>
      <c r="AW51" s="976"/>
      <c r="AX51" s="976"/>
      <c r="AY51" s="976"/>
      <c r="AZ51" s="981"/>
      <c r="BA51" s="981"/>
      <c r="BB51" s="981"/>
      <c r="BC51" s="981"/>
      <c r="BD51" s="981"/>
      <c r="BE51" s="990"/>
      <c r="BF51" s="990"/>
      <c r="BG51" s="990"/>
      <c r="BH51" s="990"/>
      <c r="BI51" s="991"/>
      <c r="BJ51" s="195"/>
      <c r="BK51" s="195"/>
      <c r="BL51" s="195"/>
      <c r="BM51" s="195"/>
      <c r="BN51" s="195"/>
      <c r="BO51" s="208"/>
      <c r="BP51" s="208"/>
      <c r="BQ51" s="205">
        <v>45</v>
      </c>
      <c r="BR51" s="206"/>
      <c r="BS51" s="956"/>
      <c r="BT51" s="957"/>
      <c r="BU51" s="957"/>
      <c r="BV51" s="957"/>
      <c r="BW51" s="957"/>
      <c r="BX51" s="957"/>
      <c r="BY51" s="957"/>
      <c r="BZ51" s="957"/>
      <c r="CA51" s="957"/>
      <c r="CB51" s="957"/>
      <c r="CC51" s="957"/>
      <c r="CD51" s="957"/>
      <c r="CE51" s="957"/>
      <c r="CF51" s="957"/>
      <c r="CG51" s="958"/>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32"/>
      <c r="DW51" s="933"/>
      <c r="DX51" s="933"/>
      <c r="DY51" s="933"/>
      <c r="DZ51" s="934"/>
      <c r="EA51" s="189"/>
    </row>
    <row r="52" spans="1:131" s="190" customFormat="1" ht="26.25" customHeight="1">
      <c r="A52" s="204">
        <v>25</v>
      </c>
      <c r="B52" s="987"/>
      <c r="C52" s="988"/>
      <c r="D52" s="988"/>
      <c r="E52" s="988"/>
      <c r="F52" s="988"/>
      <c r="G52" s="988"/>
      <c r="H52" s="988"/>
      <c r="I52" s="988"/>
      <c r="J52" s="988"/>
      <c r="K52" s="988"/>
      <c r="L52" s="988"/>
      <c r="M52" s="988"/>
      <c r="N52" s="988"/>
      <c r="O52" s="988"/>
      <c r="P52" s="989"/>
      <c r="Q52" s="975"/>
      <c r="R52" s="976"/>
      <c r="S52" s="976"/>
      <c r="T52" s="976"/>
      <c r="U52" s="976"/>
      <c r="V52" s="976"/>
      <c r="W52" s="976"/>
      <c r="X52" s="976"/>
      <c r="Y52" s="976"/>
      <c r="Z52" s="976"/>
      <c r="AA52" s="976"/>
      <c r="AB52" s="976"/>
      <c r="AC52" s="976"/>
      <c r="AD52" s="976"/>
      <c r="AE52" s="977"/>
      <c r="AF52" s="984"/>
      <c r="AG52" s="985"/>
      <c r="AH52" s="985"/>
      <c r="AI52" s="985"/>
      <c r="AJ52" s="986"/>
      <c r="AK52" s="980"/>
      <c r="AL52" s="976"/>
      <c r="AM52" s="976"/>
      <c r="AN52" s="976"/>
      <c r="AO52" s="976"/>
      <c r="AP52" s="976"/>
      <c r="AQ52" s="976"/>
      <c r="AR52" s="976"/>
      <c r="AS52" s="976"/>
      <c r="AT52" s="976"/>
      <c r="AU52" s="976"/>
      <c r="AV52" s="976"/>
      <c r="AW52" s="976"/>
      <c r="AX52" s="976"/>
      <c r="AY52" s="976"/>
      <c r="AZ52" s="981"/>
      <c r="BA52" s="981"/>
      <c r="BB52" s="981"/>
      <c r="BC52" s="981"/>
      <c r="BD52" s="981"/>
      <c r="BE52" s="990"/>
      <c r="BF52" s="990"/>
      <c r="BG52" s="990"/>
      <c r="BH52" s="990"/>
      <c r="BI52" s="991"/>
      <c r="BJ52" s="195"/>
      <c r="BK52" s="195"/>
      <c r="BL52" s="195"/>
      <c r="BM52" s="195"/>
      <c r="BN52" s="195"/>
      <c r="BO52" s="208"/>
      <c r="BP52" s="208"/>
      <c r="BQ52" s="205">
        <v>46</v>
      </c>
      <c r="BR52" s="206"/>
      <c r="BS52" s="956"/>
      <c r="BT52" s="957"/>
      <c r="BU52" s="957"/>
      <c r="BV52" s="957"/>
      <c r="BW52" s="957"/>
      <c r="BX52" s="957"/>
      <c r="BY52" s="957"/>
      <c r="BZ52" s="957"/>
      <c r="CA52" s="957"/>
      <c r="CB52" s="957"/>
      <c r="CC52" s="957"/>
      <c r="CD52" s="957"/>
      <c r="CE52" s="957"/>
      <c r="CF52" s="957"/>
      <c r="CG52" s="958"/>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32"/>
      <c r="DW52" s="933"/>
      <c r="DX52" s="933"/>
      <c r="DY52" s="933"/>
      <c r="DZ52" s="934"/>
      <c r="EA52" s="189"/>
    </row>
    <row r="53" spans="1:131" s="190" customFormat="1" ht="26.25" customHeight="1">
      <c r="A53" s="204">
        <v>26</v>
      </c>
      <c r="B53" s="987"/>
      <c r="C53" s="988"/>
      <c r="D53" s="988"/>
      <c r="E53" s="988"/>
      <c r="F53" s="988"/>
      <c r="G53" s="988"/>
      <c r="H53" s="988"/>
      <c r="I53" s="988"/>
      <c r="J53" s="988"/>
      <c r="K53" s="988"/>
      <c r="L53" s="988"/>
      <c r="M53" s="988"/>
      <c r="N53" s="988"/>
      <c r="O53" s="988"/>
      <c r="P53" s="989"/>
      <c r="Q53" s="975"/>
      <c r="R53" s="976"/>
      <c r="S53" s="976"/>
      <c r="T53" s="976"/>
      <c r="U53" s="976"/>
      <c r="V53" s="976"/>
      <c r="W53" s="976"/>
      <c r="X53" s="976"/>
      <c r="Y53" s="976"/>
      <c r="Z53" s="976"/>
      <c r="AA53" s="976"/>
      <c r="AB53" s="976"/>
      <c r="AC53" s="976"/>
      <c r="AD53" s="976"/>
      <c r="AE53" s="977"/>
      <c r="AF53" s="984"/>
      <c r="AG53" s="985"/>
      <c r="AH53" s="985"/>
      <c r="AI53" s="985"/>
      <c r="AJ53" s="986"/>
      <c r="AK53" s="980"/>
      <c r="AL53" s="976"/>
      <c r="AM53" s="976"/>
      <c r="AN53" s="976"/>
      <c r="AO53" s="976"/>
      <c r="AP53" s="976"/>
      <c r="AQ53" s="976"/>
      <c r="AR53" s="976"/>
      <c r="AS53" s="976"/>
      <c r="AT53" s="976"/>
      <c r="AU53" s="976"/>
      <c r="AV53" s="976"/>
      <c r="AW53" s="976"/>
      <c r="AX53" s="976"/>
      <c r="AY53" s="976"/>
      <c r="AZ53" s="981"/>
      <c r="BA53" s="981"/>
      <c r="BB53" s="981"/>
      <c r="BC53" s="981"/>
      <c r="BD53" s="981"/>
      <c r="BE53" s="990"/>
      <c r="BF53" s="990"/>
      <c r="BG53" s="990"/>
      <c r="BH53" s="990"/>
      <c r="BI53" s="991"/>
      <c r="BJ53" s="195"/>
      <c r="BK53" s="195"/>
      <c r="BL53" s="195"/>
      <c r="BM53" s="195"/>
      <c r="BN53" s="195"/>
      <c r="BO53" s="208"/>
      <c r="BP53" s="208"/>
      <c r="BQ53" s="205">
        <v>47</v>
      </c>
      <c r="BR53" s="206"/>
      <c r="BS53" s="956"/>
      <c r="BT53" s="957"/>
      <c r="BU53" s="957"/>
      <c r="BV53" s="957"/>
      <c r="BW53" s="957"/>
      <c r="BX53" s="957"/>
      <c r="BY53" s="957"/>
      <c r="BZ53" s="957"/>
      <c r="CA53" s="957"/>
      <c r="CB53" s="957"/>
      <c r="CC53" s="957"/>
      <c r="CD53" s="957"/>
      <c r="CE53" s="957"/>
      <c r="CF53" s="957"/>
      <c r="CG53" s="958"/>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32"/>
      <c r="DW53" s="933"/>
      <c r="DX53" s="933"/>
      <c r="DY53" s="933"/>
      <c r="DZ53" s="934"/>
      <c r="EA53" s="189"/>
    </row>
    <row r="54" spans="1:131" s="190" customFormat="1" ht="26.25" customHeight="1">
      <c r="A54" s="204">
        <v>27</v>
      </c>
      <c r="B54" s="987"/>
      <c r="C54" s="988"/>
      <c r="D54" s="988"/>
      <c r="E54" s="988"/>
      <c r="F54" s="988"/>
      <c r="G54" s="988"/>
      <c r="H54" s="988"/>
      <c r="I54" s="988"/>
      <c r="J54" s="988"/>
      <c r="K54" s="988"/>
      <c r="L54" s="988"/>
      <c r="M54" s="988"/>
      <c r="N54" s="988"/>
      <c r="O54" s="988"/>
      <c r="P54" s="989"/>
      <c r="Q54" s="975"/>
      <c r="R54" s="976"/>
      <c r="S54" s="976"/>
      <c r="T54" s="976"/>
      <c r="U54" s="976"/>
      <c r="V54" s="976"/>
      <c r="W54" s="976"/>
      <c r="X54" s="976"/>
      <c r="Y54" s="976"/>
      <c r="Z54" s="976"/>
      <c r="AA54" s="976"/>
      <c r="AB54" s="976"/>
      <c r="AC54" s="976"/>
      <c r="AD54" s="976"/>
      <c r="AE54" s="977"/>
      <c r="AF54" s="984"/>
      <c r="AG54" s="985"/>
      <c r="AH54" s="985"/>
      <c r="AI54" s="985"/>
      <c r="AJ54" s="986"/>
      <c r="AK54" s="980"/>
      <c r="AL54" s="976"/>
      <c r="AM54" s="976"/>
      <c r="AN54" s="976"/>
      <c r="AO54" s="976"/>
      <c r="AP54" s="976"/>
      <c r="AQ54" s="976"/>
      <c r="AR54" s="976"/>
      <c r="AS54" s="976"/>
      <c r="AT54" s="976"/>
      <c r="AU54" s="976"/>
      <c r="AV54" s="976"/>
      <c r="AW54" s="976"/>
      <c r="AX54" s="976"/>
      <c r="AY54" s="976"/>
      <c r="AZ54" s="981"/>
      <c r="BA54" s="981"/>
      <c r="BB54" s="981"/>
      <c r="BC54" s="981"/>
      <c r="BD54" s="981"/>
      <c r="BE54" s="990"/>
      <c r="BF54" s="990"/>
      <c r="BG54" s="990"/>
      <c r="BH54" s="990"/>
      <c r="BI54" s="991"/>
      <c r="BJ54" s="195"/>
      <c r="BK54" s="195"/>
      <c r="BL54" s="195"/>
      <c r="BM54" s="195"/>
      <c r="BN54" s="195"/>
      <c r="BO54" s="208"/>
      <c r="BP54" s="208"/>
      <c r="BQ54" s="205">
        <v>48</v>
      </c>
      <c r="BR54" s="206"/>
      <c r="BS54" s="956"/>
      <c r="BT54" s="957"/>
      <c r="BU54" s="957"/>
      <c r="BV54" s="957"/>
      <c r="BW54" s="957"/>
      <c r="BX54" s="957"/>
      <c r="BY54" s="957"/>
      <c r="BZ54" s="957"/>
      <c r="CA54" s="957"/>
      <c r="CB54" s="957"/>
      <c r="CC54" s="957"/>
      <c r="CD54" s="957"/>
      <c r="CE54" s="957"/>
      <c r="CF54" s="957"/>
      <c r="CG54" s="958"/>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32"/>
      <c r="DW54" s="933"/>
      <c r="DX54" s="933"/>
      <c r="DY54" s="933"/>
      <c r="DZ54" s="934"/>
      <c r="EA54" s="189"/>
    </row>
    <row r="55" spans="1:131" s="190" customFormat="1" ht="26.25" customHeight="1">
      <c r="A55" s="204">
        <v>28</v>
      </c>
      <c r="B55" s="987"/>
      <c r="C55" s="988"/>
      <c r="D55" s="988"/>
      <c r="E55" s="988"/>
      <c r="F55" s="988"/>
      <c r="G55" s="988"/>
      <c r="H55" s="988"/>
      <c r="I55" s="988"/>
      <c r="J55" s="988"/>
      <c r="K55" s="988"/>
      <c r="L55" s="988"/>
      <c r="M55" s="988"/>
      <c r="N55" s="988"/>
      <c r="O55" s="988"/>
      <c r="P55" s="989"/>
      <c r="Q55" s="975"/>
      <c r="R55" s="976"/>
      <c r="S55" s="976"/>
      <c r="T55" s="976"/>
      <c r="U55" s="976"/>
      <c r="V55" s="976"/>
      <c r="W55" s="976"/>
      <c r="X55" s="976"/>
      <c r="Y55" s="976"/>
      <c r="Z55" s="976"/>
      <c r="AA55" s="976"/>
      <c r="AB55" s="976"/>
      <c r="AC55" s="976"/>
      <c r="AD55" s="976"/>
      <c r="AE55" s="977"/>
      <c r="AF55" s="984"/>
      <c r="AG55" s="985"/>
      <c r="AH55" s="985"/>
      <c r="AI55" s="985"/>
      <c r="AJ55" s="986"/>
      <c r="AK55" s="980"/>
      <c r="AL55" s="976"/>
      <c r="AM55" s="976"/>
      <c r="AN55" s="976"/>
      <c r="AO55" s="976"/>
      <c r="AP55" s="976"/>
      <c r="AQ55" s="976"/>
      <c r="AR55" s="976"/>
      <c r="AS55" s="976"/>
      <c r="AT55" s="976"/>
      <c r="AU55" s="976"/>
      <c r="AV55" s="976"/>
      <c r="AW55" s="976"/>
      <c r="AX55" s="976"/>
      <c r="AY55" s="976"/>
      <c r="AZ55" s="981"/>
      <c r="BA55" s="981"/>
      <c r="BB55" s="981"/>
      <c r="BC55" s="981"/>
      <c r="BD55" s="981"/>
      <c r="BE55" s="990"/>
      <c r="BF55" s="990"/>
      <c r="BG55" s="990"/>
      <c r="BH55" s="990"/>
      <c r="BI55" s="991"/>
      <c r="BJ55" s="195"/>
      <c r="BK55" s="195"/>
      <c r="BL55" s="195"/>
      <c r="BM55" s="195"/>
      <c r="BN55" s="195"/>
      <c r="BO55" s="208"/>
      <c r="BP55" s="208"/>
      <c r="BQ55" s="205">
        <v>49</v>
      </c>
      <c r="BR55" s="206"/>
      <c r="BS55" s="956"/>
      <c r="BT55" s="957"/>
      <c r="BU55" s="957"/>
      <c r="BV55" s="957"/>
      <c r="BW55" s="957"/>
      <c r="BX55" s="957"/>
      <c r="BY55" s="957"/>
      <c r="BZ55" s="957"/>
      <c r="CA55" s="957"/>
      <c r="CB55" s="957"/>
      <c r="CC55" s="957"/>
      <c r="CD55" s="957"/>
      <c r="CE55" s="957"/>
      <c r="CF55" s="957"/>
      <c r="CG55" s="958"/>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32"/>
      <c r="DW55" s="933"/>
      <c r="DX55" s="933"/>
      <c r="DY55" s="933"/>
      <c r="DZ55" s="934"/>
      <c r="EA55" s="189"/>
    </row>
    <row r="56" spans="1:131" s="190" customFormat="1" ht="26.25" customHeight="1">
      <c r="A56" s="204">
        <v>29</v>
      </c>
      <c r="B56" s="987"/>
      <c r="C56" s="988"/>
      <c r="D56" s="988"/>
      <c r="E56" s="988"/>
      <c r="F56" s="988"/>
      <c r="G56" s="988"/>
      <c r="H56" s="988"/>
      <c r="I56" s="988"/>
      <c r="J56" s="988"/>
      <c r="K56" s="988"/>
      <c r="L56" s="988"/>
      <c r="M56" s="988"/>
      <c r="N56" s="988"/>
      <c r="O56" s="988"/>
      <c r="P56" s="989"/>
      <c r="Q56" s="975"/>
      <c r="R56" s="976"/>
      <c r="S56" s="976"/>
      <c r="T56" s="976"/>
      <c r="U56" s="976"/>
      <c r="V56" s="976"/>
      <c r="W56" s="976"/>
      <c r="X56" s="976"/>
      <c r="Y56" s="976"/>
      <c r="Z56" s="976"/>
      <c r="AA56" s="976"/>
      <c r="AB56" s="976"/>
      <c r="AC56" s="976"/>
      <c r="AD56" s="976"/>
      <c r="AE56" s="977"/>
      <c r="AF56" s="984"/>
      <c r="AG56" s="985"/>
      <c r="AH56" s="985"/>
      <c r="AI56" s="985"/>
      <c r="AJ56" s="986"/>
      <c r="AK56" s="980"/>
      <c r="AL56" s="976"/>
      <c r="AM56" s="976"/>
      <c r="AN56" s="976"/>
      <c r="AO56" s="976"/>
      <c r="AP56" s="976"/>
      <c r="AQ56" s="976"/>
      <c r="AR56" s="976"/>
      <c r="AS56" s="976"/>
      <c r="AT56" s="976"/>
      <c r="AU56" s="976"/>
      <c r="AV56" s="976"/>
      <c r="AW56" s="976"/>
      <c r="AX56" s="976"/>
      <c r="AY56" s="976"/>
      <c r="AZ56" s="981"/>
      <c r="BA56" s="981"/>
      <c r="BB56" s="981"/>
      <c r="BC56" s="981"/>
      <c r="BD56" s="981"/>
      <c r="BE56" s="990"/>
      <c r="BF56" s="990"/>
      <c r="BG56" s="990"/>
      <c r="BH56" s="990"/>
      <c r="BI56" s="991"/>
      <c r="BJ56" s="195"/>
      <c r="BK56" s="195"/>
      <c r="BL56" s="195"/>
      <c r="BM56" s="195"/>
      <c r="BN56" s="195"/>
      <c r="BO56" s="208"/>
      <c r="BP56" s="208"/>
      <c r="BQ56" s="205">
        <v>50</v>
      </c>
      <c r="BR56" s="206"/>
      <c r="BS56" s="956"/>
      <c r="BT56" s="957"/>
      <c r="BU56" s="957"/>
      <c r="BV56" s="957"/>
      <c r="BW56" s="957"/>
      <c r="BX56" s="957"/>
      <c r="BY56" s="957"/>
      <c r="BZ56" s="957"/>
      <c r="CA56" s="957"/>
      <c r="CB56" s="957"/>
      <c r="CC56" s="957"/>
      <c r="CD56" s="957"/>
      <c r="CE56" s="957"/>
      <c r="CF56" s="957"/>
      <c r="CG56" s="958"/>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32"/>
      <c r="DW56" s="933"/>
      <c r="DX56" s="933"/>
      <c r="DY56" s="933"/>
      <c r="DZ56" s="934"/>
      <c r="EA56" s="189"/>
    </row>
    <row r="57" spans="1:131" s="190" customFormat="1" ht="26.25" customHeight="1">
      <c r="A57" s="204">
        <v>30</v>
      </c>
      <c r="B57" s="987"/>
      <c r="C57" s="988"/>
      <c r="D57" s="988"/>
      <c r="E57" s="988"/>
      <c r="F57" s="988"/>
      <c r="G57" s="988"/>
      <c r="H57" s="988"/>
      <c r="I57" s="988"/>
      <c r="J57" s="988"/>
      <c r="K57" s="988"/>
      <c r="L57" s="988"/>
      <c r="M57" s="988"/>
      <c r="N57" s="988"/>
      <c r="O57" s="988"/>
      <c r="P57" s="989"/>
      <c r="Q57" s="975"/>
      <c r="R57" s="976"/>
      <c r="S57" s="976"/>
      <c r="T57" s="976"/>
      <c r="U57" s="976"/>
      <c r="V57" s="976"/>
      <c r="W57" s="976"/>
      <c r="X57" s="976"/>
      <c r="Y57" s="976"/>
      <c r="Z57" s="976"/>
      <c r="AA57" s="976"/>
      <c r="AB57" s="976"/>
      <c r="AC57" s="976"/>
      <c r="AD57" s="976"/>
      <c r="AE57" s="977"/>
      <c r="AF57" s="984"/>
      <c r="AG57" s="985"/>
      <c r="AH57" s="985"/>
      <c r="AI57" s="985"/>
      <c r="AJ57" s="986"/>
      <c r="AK57" s="980"/>
      <c r="AL57" s="976"/>
      <c r="AM57" s="976"/>
      <c r="AN57" s="976"/>
      <c r="AO57" s="976"/>
      <c r="AP57" s="976"/>
      <c r="AQ57" s="976"/>
      <c r="AR57" s="976"/>
      <c r="AS57" s="976"/>
      <c r="AT57" s="976"/>
      <c r="AU57" s="976"/>
      <c r="AV57" s="976"/>
      <c r="AW57" s="976"/>
      <c r="AX57" s="976"/>
      <c r="AY57" s="976"/>
      <c r="AZ57" s="981"/>
      <c r="BA57" s="981"/>
      <c r="BB57" s="981"/>
      <c r="BC57" s="981"/>
      <c r="BD57" s="981"/>
      <c r="BE57" s="990"/>
      <c r="BF57" s="990"/>
      <c r="BG57" s="990"/>
      <c r="BH57" s="990"/>
      <c r="BI57" s="991"/>
      <c r="BJ57" s="195"/>
      <c r="BK57" s="195"/>
      <c r="BL57" s="195"/>
      <c r="BM57" s="195"/>
      <c r="BN57" s="195"/>
      <c r="BO57" s="208"/>
      <c r="BP57" s="208"/>
      <c r="BQ57" s="205">
        <v>51</v>
      </c>
      <c r="BR57" s="206"/>
      <c r="BS57" s="956"/>
      <c r="BT57" s="957"/>
      <c r="BU57" s="957"/>
      <c r="BV57" s="957"/>
      <c r="BW57" s="957"/>
      <c r="BX57" s="957"/>
      <c r="BY57" s="957"/>
      <c r="BZ57" s="957"/>
      <c r="CA57" s="957"/>
      <c r="CB57" s="957"/>
      <c r="CC57" s="957"/>
      <c r="CD57" s="957"/>
      <c r="CE57" s="957"/>
      <c r="CF57" s="957"/>
      <c r="CG57" s="958"/>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32"/>
      <c r="DW57" s="933"/>
      <c r="DX57" s="933"/>
      <c r="DY57" s="933"/>
      <c r="DZ57" s="934"/>
      <c r="EA57" s="189"/>
    </row>
    <row r="58" spans="1:131" s="190" customFormat="1" ht="26.25" customHeight="1">
      <c r="A58" s="204">
        <v>31</v>
      </c>
      <c r="B58" s="987"/>
      <c r="C58" s="988"/>
      <c r="D58" s="988"/>
      <c r="E58" s="988"/>
      <c r="F58" s="988"/>
      <c r="G58" s="988"/>
      <c r="H58" s="988"/>
      <c r="I58" s="988"/>
      <c r="J58" s="988"/>
      <c r="K58" s="988"/>
      <c r="L58" s="988"/>
      <c r="M58" s="988"/>
      <c r="N58" s="988"/>
      <c r="O58" s="988"/>
      <c r="P58" s="989"/>
      <c r="Q58" s="975"/>
      <c r="R58" s="976"/>
      <c r="S58" s="976"/>
      <c r="T58" s="976"/>
      <c r="U58" s="976"/>
      <c r="V58" s="976"/>
      <c r="W58" s="976"/>
      <c r="X58" s="976"/>
      <c r="Y58" s="976"/>
      <c r="Z58" s="976"/>
      <c r="AA58" s="976"/>
      <c r="AB58" s="976"/>
      <c r="AC58" s="976"/>
      <c r="AD58" s="976"/>
      <c r="AE58" s="977"/>
      <c r="AF58" s="984"/>
      <c r="AG58" s="985"/>
      <c r="AH58" s="985"/>
      <c r="AI58" s="985"/>
      <c r="AJ58" s="986"/>
      <c r="AK58" s="980"/>
      <c r="AL58" s="976"/>
      <c r="AM58" s="976"/>
      <c r="AN58" s="976"/>
      <c r="AO58" s="976"/>
      <c r="AP58" s="976"/>
      <c r="AQ58" s="976"/>
      <c r="AR58" s="976"/>
      <c r="AS58" s="976"/>
      <c r="AT58" s="976"/>
      <c r="AU58" s="976"/>
      <c r="AV58" s="976"/>
      <c r="AW58" s="976"/>
      <c r="AX58" s="976"/>
      <c r="AY58" s="976"/>
      <c r="AZ58" s="981"/>
      <c r="BA58" s="981"/>
      <c r="BB58" s="981"/>
      <c r="BC58" s="981"/>
      <c r="BD58" s="981"/>
      <c r="BE58" s="990"/>
      <c r="BF58" s="990"/>
      <c r="BG58" s="990"/>
      <c r="BH58" s="990"/>
      <c r="BI58" s="991"/>
      <c r="BJ58" s="195"/>
      <c r="BK58" s="195"/>
      <c r="BL58" s="195"/>
      <c r="BM58" s="195"/>
      <c r="BN58" s="195"/>
      <c r="BO58" s="208"/>
      <c r="BP58" s="208"/>
      <c r="BQ58" s="205">
        <v>52</v>
      </c>
      <c r="BR58" s="206"/>
      <c r="BS58" s="956"/>
      <c r="BT58" s="957"/>
      <c r="BU58" s="957"/>
      <c r="BV58" s="957"/>
      <c r="BW58" s="957"/>
      <c r="BX58" s="957"/>
      <c r="BY58" s="957"/>
      <c r="BZ58" s="957"/>
      <c r="CA58" s="957"/>
      <c r="CB58" s="957"/>
      <c r="CC58" s="957"/>
      <c r="CD58" s="957"/>
      <c r="CE58" s="957"/>
      <c r="CF58" s="957"/>
      <c r="CG58" s="958"/>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32"/>
      <c r="DW58" s="933"/>
      <c r="DX58" s="933"/>
      <c r="DY58" s="933"/>
      <c r="DZ58" s="934"/>
      <c r="EA58" s="189"/>
    </row>
    <row r="59" spans="1:131" s="190" customFormat="1" ht="26.25" customHeight="1">
      <c r="A59" s="204">
        <v>32</v>
      </c>
      <c r="B59" s="987"/>
      <c r="C59" s="988"/>
      <c r="D59" s="988"/>
      <c r="E59" s="988"/>
      <c r="F59" s="988"/>
      <c r="G59" s="988"/>
      <c r="H59" s="988"/>
      <c r="I59" s="988"/>
      <c r="J59" s="988"/>
      <c r="K59" s="988"/>
      <c r="L59" s="988"/>
      <c r="M59" s="988"/>
      <c r="N59" s="988"/>
      <c r="O59" s="988"/>
      <c r="P59" s="989"/>
      <c r="Q59" s="975"/>
      <c r="R59" s="976"/>
      <c r="S59" s="976"/>
      <c r="T59" s="976"/>
      <c r="U59" s="976"/>
      <c r="V59" s="976"/>
      <c r="W59" s="976"/>
      <c r="X59" s="976"/>
      <c r="Y59" s="976"/>
      <c r="Z59" s="976"/>
      <c r="AA59" s="976"/>
      <c r="AB59" s="976"/>
      <c r="AC59" s="976"/>
      <c r="AD59" s="976"/>
      <c r="AE59" s="977"/>
      <c r="AF59" s="984"/>
      <c r="AG59" s="985"/>
      <c r="AH59" s="985"/>
      <c r="AI59" s="985"/>
      <c r="AJ59" s="986"/>
      <c r="AK59" s="980"/>
      <c r="AL59" s="976"/>
      <c r="AM59" s="976"/>
      <c r="AN59" s="976"/>
      <c r="AO59" s="976"/>
      <c r="AP59" s="976"/>
      <c r="AQ59" s="976"/>
      <c r="AR59" s="976"/>
      <c r="AS59" s="976"/>
      <c r="AT59" s="976"/>
      <c r="AU59" s="976"/>
      <c r="AV59" s="976"/>
      <c r="AW59" s="976"/>
      <c r="AX59" s="976"/>
      <c r="AY59" s="976"/>
      <c r="AZ59" s="981"/>
      <c r="BA59" s="981"/>
      <c r="BB59" s="981"/>
      <c r="BC59" s="981"/>
      <c r="BD59" s="981"/>
      <c r="BE59" s="990"/>
      <c r="BF59" s="990"/>
      <c r="BG59" s="990"/>
      <c r="BH59" s="990"/>
      <c r="BI59" s="991"/>
      <c r="BJ59" s="195"/>
      <c r="BK59" s="195"/>
      <c r="BL59" s="195"/>
      <c r="BM59" s="195"/>
      <c r="BN59" s="195"/>
      <c r="BO59" s="208"/>
      <c r="BP59" s="208"/>
      <c r="BQ59" s="205">
        <v>53</v>
      </c>
      <c r="BR59" s="206"/>
      <c r="BS59" s="956"/>
      <c r="BT59" s="957"/>
      <c r="BU59" s="957"/>
      <c r="BV59" s="957"/>
      <c r="BW59" s="957"/>
      <c r="BX59" s="957"/>
      <c r="BY59" s="957"/>
      <c r="BZ59" s="957"/>
      <c r="CA59" s="957"/>
      <c r="CB59" s="957"/>
      <c r="CC59" s="957"/>
      <c r="CD59" s="957"/>
      <c r="CE59" s="957"/>
      <c r="CF59" s="957"/>
      <c r="CG59" s="958"/>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32"/>
      <c r="DW59" s="933"/>
      <c r="DX59" s="933"/>
      <c r="DY59" s="933"/>
      <c r="DZ59" s="934"/>
      <c r="EA59" s="189"/>
    </row>
    <row r="60" spans="1:131" s="190" customFormat="1" ht="26.25" customHeight="1">
      <c r="A60" s="204">
        <v>33</v>
      </c>
      <c r="B60" s="987"/>
      <c r="C60" s="988"/>
      <c r="D60" s="988"/>
      <c r="E60" s="988"/>
      <c r="F60" s="988"/>
      <c r="G60" s="988"/>
      <c r="H60" s="988"/>
      <c r="I60" s="988"/>
      <c r="J60" s="988"/>
      <c r="K60" s="988"/>
      <c r="L60" s="988"/>
      <c r="M60" s="988"/>
      <c r="N60" s="988"/>
      <c r="O60" s="988"/>
      <c r="P60" s="989"/>
      <c r="Q60" s="975"/>
      <c r="R60" s="976"/>
      <c r="S60" s="976"/>
      <c r="T60" s="976"/>
      <c r="U60" s="976"/>
      <c r="V60" s="976"/>
      <c r="W60" s="976"/>
      <c r="X60" s="976"/>
      <c r="Y60" s="976"/>
      <c r="Z60" s="976"/>
      <c r="AA60" s="976"/>
      <c r="AB60" s="976"/>
      <c r="AC60" s="976"/>
      <c r="AD60" s="976"/>
      <c r="AE60" s="977"/>
      <c r="AF60" s="984"/>
      <c r="AG60" s="985"/>
      <c r="AH60" s="985"/>
      <c r="AI60" s="985"/>
      <c r="AJ60" s="986"/>
      <c r="AK60" s="980"/>
      <c r="AL60" s="976"/>
      <c r="AM60" s="976"/>
      <c r="AN60" s="976"/>
      <c r="AO60" s="976"/>
      <c r="AP60" s="976"/>
      <c r="AQ60" s="976"/>
      <c r="AR60" s="976"/>
      <c r="AS60" s="976"/>
      <c r="AT60" s="976"/>
      <c r="AU60" s="976"/>
      <c r="AV60" s="976"/>
      <c r="AW60" s="976"/>
      <c r="AX60" s="976"/>
      <c r="AY60" s="976"/>
      <c r="AZ60" s="981"/>
      <c r="BA60" s="981"/>
      <c r="BB60" s="981"/>
      <c r="BC60" s="981"/>
      <c r="BD60" s="981"/>
      <c r="BE60" s="990"/>
      <c r="BF60" s="990"/>
      <c r="BG60" s="990"/>
      <c r="BH60" s="990"/>
      <c r="BI60" s="991"/>
      <c r="BJ60" s="195"/>
      <c r="BK60" s="195"/>
      <c r="BL60" s="195"/>
      <c r="BM60" s="195"/>
      <c r="BN60" s="195"/>
      <c r="BO60" s="208"/>
      <c r="BP60" s="208"/>
      <c r="BQ60" s="205">
        <v>54</v>
      </c>
      <c r="BR60" s="206"/>
      <c r="BS60" s="956"/>
      <c r="BT60" s="957"/>
      <c r="BU60" s="957"/>
      <c r="BV60" s="957"/>
      <c r="BW60" s="957"/>
      <c r="BX60" s="957"/>
      <c r="BY60" s="957"/>
      <c r="BZ60" s="957"/>
      <c r="CA60" s="957"/>
      <c r="CB60" s="957"/>
      <c r="CC60" s="957"/>
      <c r="CD60" s="957"/>
      <c r="CE60" s="957"/>
      <c r="CF60" s="957"/>
      <c r="CG60" s="958"/>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32"/>
      <c r="DW60" s="933"/>
      <c r="DX60" s="933"/>
      <c r="DY60" s="933"/>
      <c r="DZ60" s="934"/>
      <c r="EA60" s="189"/>
    </row>
    <row r="61" spans="1:131" s="190" customFormat="1" ht="26.25" customHeight="1" thickBot="1">
      <c r="A61" s="204">
        <v>34</v>
      </c>
      <c r="B61" s="987"/>
      <c r="C61" s="988"/>
      <c r="D61" s="988"/>
      <c r="E61" s="988"/>
      <c r="F61" s="988"/>
      <c r="G61" s="988"/>
      <c r="H61" s="988"/>
      <c r="I61" s="988"/>
      <c r="J61" s="988"/>
      <c r="K61" s="988"/>
      <c r="L61" s="988"/>
      <c r="M61" s="988"/>
      <c r="N61" s="988"/>
      <c r="O61" s="988"/>
      <c r="P61" s="989"/>
      <c r="Q61" s="975"/>
      <c r="R61" s="976"/>
      <c r="S61" s="976"/>
      <c r="T61" s="976"/>
      <c r="U61" s="976"/>
      <c r="V61" s="976"/>
      <c r="W61" s="976"/>
      <c r="X61" s="976"/>
      <c r="Y61" s="976"/>
      <c r="Z61" s="976"/>
      <c r="AA61" s="976"/>
      <c r="AB61" s="976"/>
      <c r="AC61" s="976"/>
      <c r="AD61" s="976"/>
      <c r="AE61" s="977"/>
      <c r="AF61" s="984"/>
      <c r="AG61" s="985"/>
      <c r="AH61" s="985"/>
      <c r="AI61" s="985"/>
      <c r="AJ61" s="986"/>
      <c r="AK61" s="980"/>
      <c r="AL61" s="976"/>
      <c r="AM61" s="976"/>
      <c r="AN61" s="976"/>
      <c r="AO61" s="976"/>
      <c r="AP61" s="976"/>
      <c r="AQ61" s="976"/>
      <c r="AR61" s="976"/>
      <c r="AS61" s="976"/>
      <c r="AT61" s="976"/>
      <c r="AU61" s="976"/>
      <c r="AV61" s="976"/>
      <c r="AW61" s="976"/>
      <c r="AX61" s="976"/>
      <c r="AY61" s="976"/>
      <c r="AZ61" s="981"/>
      <c r="BA61" s="981"/>
      <c r="BB61" s="981"/>
      <c r="BC61" s="981"/>
      <c r="BD61" s="981"/>
      <c r="BE61" s="990"/>
      <c r="BF61" s="990"/>
      <c r="BG61" s="990"/>
      <c r="BH61" s="990"/>
      <c r="BI61" s="991"/>
      <c r="BJ61" s="195"/>
      <c r="BK61" s="195"/>
      <c r="BL61" s="195"/>
      <c r="BM61" s="195"/>
      <c r="BN61" s="195"/>
      <c r="BO61" s="208"/>
      <c r="BP61" s="208"/>
      <c r="BQ61" s="205">
        <v>55</v>
      </c>
      <c r="BR61" s="206"/>
      <c r="BS61" s="956"/>
      <c r="BT61" s="957"/>
      <c r="BU61" s="957"/>
      <c r="BV61" s="957"/>
      <c r="BW61" s="957"/>
      <c r="BX61" s="957"/>
      <c r="BY61" s="957"/>
      <c r="BZ61" s="957"/>
      <c r="CA61" s="957"/>
      <c r="CB61" s="957"/>
      <c r="CC61" s="957"/>
      <c r="CD61" s="957"/>
      <c r="CE61" s="957"/>
      <c r="CF61" s="957"/>
      <c r="CG61" s="958"/>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32"/>
      <c r="DW61" s="933"/>
      <c r="DX61" s="933"/>
      <c r="DY61" s="933"/>
      <c r="DZ61" s="934"/>
      <c r="EA61" s="189"/>
    </row>
    <row r="62" spans="1:131" s="190" customFormat="1" ht="26.25" customHeight="1">
      <c r="A62" s="204">
        <v>35</v>
      </c>
      <c r="B62" s="972"/>
      <c r="C62" s="973"/>
      <c r="D62" s="973"/>
      <c r="E62" s="973"/>
      <c r="F62" s="973"/>
      <c r="G62" s="973"/>
      <c r="H62" s="973"/>
      <c r="I62" s="973"/>
      <c r="J62" s="973"/>
      <c r="K62" s="973"/>
      <c r="L62" s="973"/>
      <c r="M62" s="973"/>
      <c r="N62" s="973"/>
      <c r="O62" s="973"/>
      <c r="P62" s="974"/>
      <c r="Q62" s="975"/>
      <c r="R62" s="976"/>
      <c r="S62" s="976"/>
      <c r="T62" s="976"/>
      <c r="U62" s="976"/>
      <c r="V62" s="976"/>
      <c r="W62" s="976"/>
      <c r="X62" s="976"/>
      <c r="Y62" s="976"/>
      <c r="Z62" s="976"/>
      <c r="AA62" s="976"/>
      <c r="AB62" s="976"/>
      <c r="AC62" s="976"/>
      <c r="AD62" s="976"/>
      <c r="AE62" s="977"/>
      <c r="AF62" s="978"/>
      <c r="AG62" s="976"/>
      <c r="AH62" s="976"/>
      <c r="AI62" s="976"/>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67"/>
      <c r="BF62" s="967"/>
      <c r="BG62" s="967"/>
      <c r="BH62" s="967"/>
      <c r="BI62" s="968"/>
      <c r="BJ62" s="969" t="s">
        <v>365</v>
      </c>
      <c r="BK62" s="970"/>
      <c r="BL62" s="970"/>
      <c r="BM62" s="970"/>
      <c r="BN62" s="971"/>
      <c r="BO62" s="208"/>
      <c r="BP62" s="208"/>
      <c r="BQ62" s="205">
        <v>56</v>
      </c>
      <c r="BR62" s="206"/>
      <c r="BS62" s="956"/>
      <c r="BT62" s="957"/>
      <c r="BU62" s="957"/>
      <c r="BV62" s="957"/>
      <c r="BW62" s="957"/>
      <c r="BX62" s="957"/>
      <c r="BY62" s="957"/>
      <c r="BZ62" s="957"/>
      <c r="CA62" s="957"/>
      <c r="CB62" s="957"/>
      <c r="CC62" s="957"/>
      <c r="CD62" s="957"/>
      <c r="CE62" s="957"/>
      <c r="CF62" s="957"/>
      <c r="CG62" s="958"/>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32"/>
      <c r="DW62" s="933"/>
      <c r="DX62" s="933"/>
      <c r="DY62" s="933"/>
      <c r="DZ62" s="934"/>
      <c r="EA62" s="189"/>
    </row>
    <row r="63" spans="1:131" s="190" customFormat="1" ht="26.25" customHeight="1" thickBot="1">
      <c r="A63" s="207" t="s">
        <v>346</v>
      </c>
      <c r="B63" s="887" t="s">
        <v>366</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62"/>
      <c r="AF63" s="963">
        <v>9987</v>
      </c>
      <c r="AG63" s="902"/>
      <c r="AH63" s="902"/>
      <c r="AI63" s="902"/>
      <c r="AJ63" s="964"/>
      <c r="AK63" s="965"/>
      <c r="AL63" s="906"/>
      <c r="AM63" s="906"/>
      <c r="AN63" s="906"/>
      <c r="AO63" s="906"/>
      <c r="AP63" s="902">
        <v>23590</v>
      </c>
      <c r="AQ63" s="902"/>
      <c r="AR63" s="902"/>
      <c r="AS63" s="902"/>
      <c r="AT63" s="902"/>
      <c r="AU63" s="902">
        <v>7100</v>
      </c>
      <c r="AV63" s="902"/>
      <c r="AW63" s="902"/>
      <c r="AX63" s="902"/>
      <c r="AY63" s="902"/>
      <c r="AZ63" s="966"/>
      <c r="BA63" s="966"/>
      <c r="BB63" s="966"/>
      <c r="BC63" s="966"/>
      <c r="BD63" s="966"/>
      <c r="BE63" s="903"/>
      <c r="BF63" s="903"/>
      <c r="BG63" s="903"/>
      <c r="BH63" s="903"/>
      <c r="BI63" s="904"/>
      <c r="BJ63" s="982" t="s">
        <v>102</v>
      </c>
      <c r="BK63" s="894"/>
      <c r="BL63" s="894"/>
      <c r="BM63" s="894"/>
      <c r="BN63" s="983"/>
      <c r="BO63" s="208"/>
      <c r="BP63" s="208"/>
      <c r="BQ63" s="205">
        <v>57</v>
      </c>
      <c r="BR63" s="206"/>
      <c r="BS63" s="956"/>
      <c r="BT63" s="957"/>
      <c r="BU63" s="957"/>
      <c r="BV63" s="957"/>
      <c r="BW63" s="957"/>
      <c r="BX63" s="957"/>
      <c r="BY63" s="957"/>
      <c r="BZ63" s="957"/>
      <c r="CA63" s="957"/>
      <c r="CB63" s="957"/>
      <c r="CC63" s="957"/>
      <c r="CD63" s="957"/>
      <c r="CE63" s="957"/>
      <c r="CF63" s="957"/>
      <c r="CG63" s="958"/>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32"/>
      <c r="DW63" s="933"/>
      <c r="DX63" s="933"/>
      <c r="DY63" s="933"/>
      <c r="DZ63" s="934"/>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6"/>
      <c r="BT64" s="957"/>
      <c r="BU64" s="957"/>
      <c r="BV64" s="957"/>
      <c r="BW64" s="957"/>
      <c r="BX64" s="957"/>
      <c r="BY64" s="957"/>
      <c r="BZ64" s="957"/>
      <c r="CA64" s="957"/>
      <c r="CB64" s="957"/>
      <c r="CC64" s="957"/>
      <c r="CD64" s="957"/>
      <c r="CE64" s="957"/>
      <c r="CF64" s="957"/>
      <c r="CG64" s="958"/>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32"/>
      <c r="DW64" s="933"/>
      <c r="DX64" s="933"/>
      <c r="DY64" s="933"/>
      <c r="DZ64" s="934"/>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6"/>
      <c r="BT65" s="957"/>
      <c r="BU65" s="957"/>
      <c r="BV65" s="957"/>
      <c r="BW65" s="957"/>
      <c r="BX65" s="957"/>
      <c r="BY65" s="957"/>
      <c r="BZ65" s="957"/>
      <c r="CA65" s="957"/>
      <c r="CB65" s="957"/>
      <c r="CC65" s="957"/>
      <c r="CD65" s="957"/>
      <c r="CE65" s="957"/>
      <c r="CF65" s="957"/>
      <c r="CG65" s="958"/>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32"/>
      <c r="DW65" s="933"/>
      <c r="DX65" s="933"/>
      <c r="DY65" s="933"/>
      <c r="DZ65" s="934"/>
      <c r="EA65" s="189"/>
    </row>
    <row r="66" spans="1:131" s="190" customFormat="1" ht="26.25" customHeight="1">
      <c r="A66" s="935" t="s">
        <v>368</v>
      </c>
      <c r="B66" s="936"/>
      <c r="C66" s="936"/>
      <c r="D66" s="936"/>
      <c r="E66" s="936"/>
      <c r="F66" s="936"/>
      <c r="G66" s="936"/>
      <c r="H66" s="936"/>
      <c r="I66" s="936"/>
      <c r="J66" s="936"/>
      <c r="K66" s="936"/>
      <c r="L66" s="936"/>
      <c r="M66" s="936"/>
      <c r="N66" s="936"/>
      <c r="O66" s="936"/>
      <c r="P66" s="937"/>
      <c r="Q66" s="941" t="s">
        <v>350</v>
      </c>
      <c r="R66" s="942"/>
      <c r="S66" s="942"/>
      <c r="T66" s="942"/>
      <c r="U66" s="943"/>
      <c r="V66" s="941" t="s">
        <v>351</v>
      </c>
      <c r="W66" s="942"/>
      <c r="X66" s="942"/>
      <c r="Y66" s="942"/>
      <c r="Z66" s="943"/>
      <c r="AA66" s="941" t="s">
        <v>352</v>
      </c>
      <c r="AB66" s="942"/>
      <c r="AC66" s="942"/>
      <c r="AD66" s="942"/>
      <c r="AE66" s="943"/>
      <c r="AF66" s="947" t="s">
        <v>353</v>
      </c>
      <c r="AG66" s="948"/>
      <c r="AH66" s="948"/>
      <c r="AI66" s="948"/>
      <c r="AJ66" s="949"/>
      <c r="AK66" s="941" t="s">
        <v>354</v>
      </c>
      <c r="AL66" s="936"/>
      <c r="AM66" s="936"/>
      <c r="AN66" s="936"/>
      <c r="AO66" s="937"/>
      <c r="AP66" s="941" t="s">
        <v>355</v>
      </c>
      <c r="AQ66" s="942"/>
      <c r="AR66" s="942"/>
      <c r="AS66" s="942"/>
      <c r="AT66" s="943"/>
      <c r="AU66" s="941" t="s">
        <v>369</v>
      </c>
      <c r="AV66" s="942"/>
      <c r="AW66" s="942"/>
      <c r="AX66" s="942"/>
      <c r="AY66" s="943"/>
      <c r="AZ66" s="941" t="s">
        <v>322</v>
      </c>
      <c r="BA66" s="942"/>
      <c r="BB66" s="942"/>
      <c r="BC66" s="942"/>
      <c r="BD66" s="954"/>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38"/>
      <c r="B67" s="939"/>
      <c r="C67" s="939"/>
      <c r="D67" s="939"/>
      <c r="E67" s="939"/>
      <c r="F67" s="939"/>
      <c r="G67" s="939"/>
      <c r="H67" s="939"/>
      <c r="I67" s="939"/>
      <c r="J67" s="939"/>
      <c r="K67" s="939"/>
      <c r="L67" s="939"/>
      <c r="M67" s="939"/>
      <c r="N67" s="939"/>
      <c r="O67" s="939"/>
      <c r="P67" s="940"/>
      <c r="Q67" s="944"/>
      <c r="R67" s="945"/>
      <c r="S67" s="945"/>
      <c r="T67" s="945"/>
      <c r="U67" s="946"/>
      <c r="V67" s="944"/>
      <c r="W67" s="945"/>
      <c r="X67" s="945"/>
      <c r="Y67" s="945"/>
      <c r="Z67" s="946"/>
      <c r="AA67" s="944"/>
      <c r="AB67" s="945"/>
      <c r="AC67" s="945"/>
      <c r="AD67" s="945"/>
      <c r="AE67" s="946"/>
      <c r="AF67" s="950"/>
      <c r="AG67" s="951"/>
      <c r="AH67" s="951"/>
      <c r="AI67" s="951"/>
      <c r="AJ67" s="952"/>
      <c r="AK67" s="953"/>
      <c r="AL67" s="939"/>
      <c r="AM67" s="939"/>
      <c r="AN67" s="939"/>
      <c r="AO67" s="940"/>
      <c r="AP67" s="944"/>
      <c r="AQ67" s="945"/>
      <c r="AR67" s="945"/>
      <c r="AS67" s="945"/>
      <c r="AT67" s="946"/>
      <c r="AU67" s="944"/>
      <c r="AV67" s="945"/>
      <c r="AW67" s="945"/>
      <c r="AX67" s="945"/>
      <c r="AY67" s="946"/>
      <c r="AZ67" s="944"/>
      <c r="BA67" s="945"/>
      <c r="BB67" s="945"/>
      <c r="BC67" s="945"/>
      <c r="BD67" s="955"/>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t="s">
        <v>514</v>
      </c>
      <c r="C68" s="929"/>
      <c r="D68" s="929"/>
      <c r="E68" s="929"/>
      <c r="F68" s="929"/>
      <c r="G68" s="929"/>
      <c r="H68" s="929"/>
      <c r="I68" s="929"/>
      <c r="J68" s="929"/>
      <c r="K68" s="929"/>
      <c r="L68" s="929"/>
      <c r="M68" s="929"/>
      <c r="N68" s="929"/>
      <c r="O68" s="929"/>
      <c r="P68" s="930"/>
      <c r="Q68" s="931">
        <v>4210935</v>
      </c>
      <c r="R68" s="925"/>
      <c r="S68" s="925"/>
      <c r="T68" s="925"/>
      <c r="U68" s="925"/>
      <c r="V68" s="925">
        <v>4187834</v>
      </c>
      <c r="W68" s="925"/>
      <c r="X68" s="925"/>
      <c r="Y68" s="925"/>
      <c r="Z68" s="925"/>
      <c r="AA68" s="925">
        <v>23101</v>
      </c>
      <c r="AB68" s="925"/>
      <c r="AC68" s="925"/>
      <c r="AD68" s="925"/>
      <c r="AE68" s="925"/>
      <c r="AF68" s="925">
        <v>23101</v>
      </c>
      <c r="AG68" s="925"/>
      <c r="AH68" s="925"/>
      <c r="AI68" s="925"/>
      <c r="AJ68" s="925"/>
      <c r="AK68" s="925" t="s">
        <v>456</v>
      </c>
      <c r="AL68" s="925"/>
      <c r="AM68" s="925"/>
      <c r="AN68" s="925"/>
      <c r="AO68" s="925"/>
      <c r="AP68" s="925">
        <v>11201025</v>
      </c>
      <c r="AQ68" s="925"/>
      <c r="AR68" s="925"/>
      <c r="AS68" s="925"/>
      <c r="AT68" s="925"/>
      <c r="AU68" s="925">
        <v>8053753</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t="s">
        <v>515</v>
      </c>
      <c r="C69" s="918"/>
      <c r="D69" s="918"/>
      <c r="E69" s="918"/>
      <c r="F69" s="918"/>
      <c r="G69" s="918"/>
      <c r="H69" s="918"/>
      <c r="I69" s="918"/>
      <c r="J69" s="918"/>
      <c r="K69" s="918"/>
      <c r="L69" s="918"/>
      <c r="M69" s="918"/>
      <c r="N69" s="918"/>
      <c r="O69" s="918"/>
      <c r="P69" s="919"/>
      <c r="Q69" s="1086">
        <v>1924551</v>
      </c>
      <c r="R69" s="1085"/>
      <c r="S69" s="1085"/>
      <c r="T69" s="1085"/>
      <c r="U69" s="1085"/>
      <c r="V69" s="1085">
        <v>1749204</v>
      </c>
      <c r="W69" s="1085"/>
      <c r="X69" s="1085"/>
      <c r="Y69" s="1085"/>
      <c r="Z69" s="1085"/>
      <c r="AA69" s="1085">
        <v>175347</v>
      </c>
      <c r="AB69" s="1085"/>
      <c r="AC69" s="1085"/>
      <c r="AD69" s="1085"/>
      <c r="AE69" s="1085"/>
      <c r="AF69" s="1085">
        <v>50</v>
      </c>
      <c r="AG69" s="1085"/>
      <c r="AH69" s="1085"/>
      <c r="AI69" s="1085"/>
      <c r="AJ69" s="1085"/>
      <c r="AK69" s="1085">
        <v>456071</v>
      </c>
      <c r="AL69" s="1085"/>
      <c r="AM69" s="1085"/>
      <c r="AN69" s="1085"/>
      <c r="AO69" s="1085"/>
      <c r="AP69" s="1085">
        <v>5034907</v>
      </c>
      <c r="AQ69" s="1085"/>
      <c r="AR69" s="1085"/>
      <c r="AS69" s="1085"/>
      <c r="AT69" s="1085"/>
      <c r="AU69" s="1085">
        <v>4984740</v>
      </c>
      <c r="AV69" s="1085"/>
      <c r="AW69" s="1085"/>
      <c r="AX69" s="1085"/>
      <c r="AY69" s="1085"/>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4"/>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4"/>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4"/>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346</v>
      </c>
      <c r="B88" s="887" t="s">
        <v>370</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v>23</v>
      </c>
      <c r="AG88" s="902"/>
      <c r="AH88" s="902"/>
      <c r="AI88" s="902"/>
      <c r="AJ88" s="902"/>
      <c r="AK88" s="906"/>
      <c r="AL88" s="906"/>
      <c r="AM88" s="906"/>
      <c r="AN88" s="906"/>
      <c r="AO88" s="906"/>
      <c r="AP88" s="902">
        <v>16236</v>
      </c>
      <c r="AQ88" s="902"/>
      <c r="AR88" s="902"/>
      <c r="AS88" s="902"/>
      <c r="AT88" s="902"/>
      <c r="AU88" s="902">
        <v>13038</v>
      </c>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87" t="s">
        <v>371</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f>SUM(CR7:CV88)</f>
        <v>12844892</v>
      </c>
      <c r="CS102" s="894"/>
      <c r="CT102" s="894"/>
      <c r="CU102" s="894"/>
      <c r="CV102" s="895"/>
      <c r="CW102" s="893">
        <f>SUM(CW7:DA88)</f>
        <v>2352590</v>
      </c>
      <c r="CX102" s="894"/>
      <c r="CY102" s="894"/>
      <c r="CZ102" s="894"/>
      <c r="DA102" s="895"/>
      <c r="DB102" s="893">
        <f>SUM(DB7:DF88)</f>
        <v>35972600</v>
      </c>
      <c r="DC102" s="894"/>
      <c r="DD102" s="894"/>
      <c r="DE102" s="894"/>
      <c r="DF102" s="895"/>
      <c r="DG102" s="893">
        <f>SUM(DG7:DK88)</f>
        <v>0</v>
      </c>
      <c r="DH102" s="894"/>
      <c r="DI102" s="894"/>
      <c r="DJ102" s="894"/>
      <c r="DK102" s="895"/>
      <c r="DL102" s="893">
        <f>SUM(DL7:DP88)</f>
        <v>6650666</v>
      </c>
      <c r="DM102" s="894"/>
      <c r="DN102" s="894"/>
      <c r="DO102" s="894"/>
      <c r="DP102" s="895"/>
      <c r="DQ102" s="893">
        <f>SUM(DQ7:DU88)</f>
        <v>5978301</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373</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376</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377</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379</v>
      </c>
      <c r="AB109" s="835"/>
      <c r="AC109" s="835"/>
      <c r="AD109" s="835"/>
      <c r="AE109" s="836"/>
      <c r="AF109" s="837" t="s">
        <v>277</v>
      </c>
      <c r="AG109" s="835"/>
      <c r="AH109" s="835"/>
      <c r="AI109" s="835"/>
      <c r="AJ109" s="836"/>
      <c r="AK109" s="837" t="s">
        <v>276</v>
      </c>
      <c r="AL109" s="835"/>
      <c r="AM109" s="835"/>
      <c r="AN109" s="835"/>
      <c r="AO109" s="836"/>
      <c r="AP109" s="837" t="s">
        <v>380</v>
      </c>
      <c r="AQ109" s="835"/>
      <c r="AR109" s="835"/>
      <c r="AS109" s="835"/>
      <c r="AT109" s="866"/>
      <c r="AU109" s="834"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379</v>
      </c>
      <c r="BR109" s="835"/>
      <c r="BS109" s="835"/>
      <c r="BT109" s="835"/>
      <c r="BU109" s="836"/>
      <c r="BV109" s="837" t="s">
        <v>277</v>
      </c>
      <c r="BW109" s="835"/>
      <c r="BX109" s="835"/>
      <c r="BY109" s="835"/>
      <c r="BZ109" s="836"/>
      <c r="CA109" s="837" t="s">
        <v>276</v>
      </c>
      <c r="CB109" s="835"/>
      <c r="CC109" s="835"/>
      <c r="CD109" s="835"/>
      <c r="CE109" s="836"/>
      <c r="CF109" s="875" t="s">
        <v>380</v>
      </c>
      <c r="CG109" s="875"/>
      <c r="CH109" s="875"/>
      <c r="CI109" s="875"/>
      <c r="CJ109" s="875"/>
      <c r="CK109" s="837"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379</v>
      </c>
      <c r="DH109" s="835"/>
      <c r="DI109" s="835"/>
      <c r="DJ109" s="835"/>
      <c r="DK109" s="836"/>
      <c r="DL109" s="837" t="s">
        <v>277</v>
      </c>
      <c r="DM109" s="835"/>
      <c r="DN109" s="835"/>
      <c r="DO109" s="835"/>
      <c r="DP109" s="836"/>
      <c r="DQ109" s="837" t="s">
        <v>276</v>
      </c>
      <c r="DR109" s="835"/>
      <c r="DS109" s="835"/>
      <c r="DT109" s="835"/>
      <c r="DU109" s="836"/>
      <c r="DV109" s="837" t="s">
        <v>380</v>
      </c>
      <c r="DW109" s="835"/>
      <c r="DX109" s="835"/>
      <c r="DY109" s="835"/>
      <c r="DZ109" s="866"/>
    </row>
    <row r="110" spans="1:131" s="189" customFormat="1" ht="26.25" customHeight="1">
      <c r="A110" s="702" t="s">
        <v>382</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56752122</v>
      </c>
      <c r="AB110" s="820"/>
      <c r="AC110" s="820"/>
      <c r="AD110" s="820"/>
      <c r="AE110" s="821"/>
      <c r="AF110" s="822">
        <v>57236797</v>
      </c>
      <c r="AG110" s="820"/>
      <c r="AH110" s="820"/>
      <c r="AI110" s="820"/>
      <c r="AJ110" s="821"/>
      <c r="AK110" s="822">
        <v>58974307</v>
      </c>
      <c r="AL110" s="820"/>
      <c r="AM110" s="820"/>
      <c r="AN110" s="820"/>
      <c r="AO110" s="821"/>
      <c r="AP110" s="823">
        <v>33.5</v>
      </c>
      <c r="AQ110" s="824"/>
      <c r="AR110" s="824"/>
      <c r="AS110" s="824"/>
      <c r="AT110" s="825"/>
      <c r="AU110" s="867" t="s">
        <v>59</v>
      </c>
      <c r="AV110" s="868"/>
      <c r="AW110" s="868"/>
      <c r="AX110" s="868"/>
      <c r="AY110" s="869"/>
      <c r="AZ110" s="761" t="s">
        <v>383</v>
      </c>
      <c r="BA110" s="703"/>
      <c r="BB110" s="703"/>
      <c r="BC110" s="703"/>
      <c r="BD110" s="703"/>
      <c r="BE110" s="703"/>
      <c r="BF110" s="703"/>
      <c r="BG110" s="703"/>
      <c r="BH110" s="703"/>
      <c r="BI110" s="703"/>
      <c r="BJ110" s="703"/>
      <c r="BK110" s="703"/>
      <c r="BL110" s="703"/>
      <c r="BM110" s="703"/>
      <c r="BN110" s="703"/>
      <c r="BO110" s="703"/>
      <c r="BP110" s="704"/>
      <c r="BQ110" s="744">
        <v>679357067</v>
      </c>
      <c r="BR110" s="745"/>
      <c r="BS110" s="745"/>
      <c r="BT110" s="745"/>
      <c r="BU110" s="745"/>
      <c r="BV110" s="745">
        <v>679941518</v>
      </c>
      <c r="BW110" s="745"/>
      <c r="BX110" s="745"/>
      <c r="BY110" s="745"/>
      <c r="BZ110" s="745"/>
      <c r="CA110" s="745">
        <v>678596586</v>
      </c>
      <c r="CB110" s="745"/>
      <c r="CC110" s="745"/>
      <c r="CD110" s="745"/>
      <c r="CE110" s="745"/>
      <c r="CF110" s="808">
        <v>385.7</v>
      </c>
      <c r="CG110" s="809"/>
      <c r="CH110" s="809"/>
      <c r="CI110" s="809"/>
      <c r="CJ110" s="809"/>
      <c r="CK110" s="863" t="s">
        <v>384</v>
      </c>
      <c r="CL110" s="811"/>
      <c r="CM110" s="816" t="s">
        <v>385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386</v>
      </c>
      <c r="DH110" s="745"/>
      <c r="DI110" s="745"/>
      <c r="DJ110" s="745"/>
      <c r="DK110" s="745"/>
      <c r="DL110" s="745" t="s">
        <v>386</v>
      </c>
      <c r="DM110" s="745"/>
      <c r="DN110" s="745"/>
      <c r="DO110" s="745"/>
      <c r="DP110" s="745"/>
      <c r="DQ110" s="745" t="s">
        <v>386</v>
      </c>
      <c r="DR110" s="745"/>
      <c r="DS110" s="745"/>
      <c r="DT110" s="745"/>
      <c r="DU110" s="745"/>
      <c r="DV110" s="746" t="s">
        <v>386</v>
      </c>
      <c r="DW110" s="746"/>
      <c r="DX110" s="746"/>
      <c r="DY110" s="746"/>
      <c r="DZ110" s="747"/>
    </row>
    <row r="111" spans="1:131" s="189" customFormat="1" ht="26.25" customHeight="1">
      <c r="A111" s="723" t="s">
        <v>387</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388</v>
      </c>
      <c r="AB111" s="857"/>
      <c r="AC111" s="857"/>
      <c r="AD111" s="857"/>
      <c r="AE111" s="858"/>
      <c r="AF111" s="859" t="s">
        <v>388</v>
      </c>
      <c r="AG111" s="857"/>
      <c r="AH111" s="857"/>
      <c r="AI111" s="857"/>
      <c r="AJ111" s="858"/>
      <c r="AK111" s="859" t="s">
        <v>388</v>
      </c>
      <c r="AL111" s="857"/>
      <c r="AM111" s="857"/>
      <c r="AN111" s="857"/>
      <c r="AO111" s="858"/>
      <c r="AP111" s="860" t="s">
        <v>388</v>
      </c>
      <c r="AQ111" s="861"/>
      <c r="AR111" s="861"/>
      <c r="AS111" s="861"/>
      <c r="AT111" s="862"/>
      <c r="AU111" s="870"/>
      <c r="AV111" s="871"/>
      <c r="AW111" s="871"/>
      <c r="AX111" s="871"/>
      <c r="AY111" s="872"/>
      <c r="AZ111" s="712" t="s">
        <v>389</v>
      </c>
      <c r="BA111" s="713"/>
      <c r="BB111" s="713"/>
      <c r="BC111" s="713"/>
      <c r="BD111" s="713"/>
      <c r="BE111" s="713"/>
      <c r="BF111" s="713"/>
      <c r="BG111" s="713"/>
      <c r="BH111" s="713"/>
      <c r="BI111" s="713"/>
      <c r="BJ111" s="713"/>
      <c r="BK111" s="713"/>
      <c r="BL111" s="713"/>
      <c r="BM111" s="713"/>
      <c r="BN111" s="713"/>
      <c r="BO111" s="713"/>
      <c r="BP111" s="714"/>
      <c r="BQ111" s="715">
        <v>4465403</v>
      </c>
      <c r="BR111" s="716"/>
      <c r="BS111" s="716"/>
      <c r="BT111" s="716"/>
      <c r="BU111" s="716"/>
      <c r="BV111" s="716">
        <v>3192605</v>
      </c>
      <c r="BW111" s="716"/>
      <c r="BX111" s="716"/>
      <c r="BY111" s="716"/>
      <c r="BZ111" s="716"/>
      <c r="CA111" s="716">
        <v>2156348</v>
      </c>
      <c r="CB111" s="716"/>
      <c r="CC111" s="716"/>
      <c r="CD111" s="716"/>
      <c r="CE111" s="716"/>
      <c r="CF111" s="797">
        <v>1.2</v>
      </c>
      <c r="CG111" s="798"/>
      <c r="CH111" s="798"/>
      <c r="CI111" s="798"/>
      <c r="CJ111" s="798"/>
      <c r="CK111" s="864"/>
      <c r="CL111" s="813"/>
      <c r="CM111" s="748" t="s">
        <v>390</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c r="A112" s="849" t="s">
        <v>391</v>
      </c>
      <c r="B112" s="850"/>
      <c r="C112" s="713" t="s">
        <v>392</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685919</v>
      </c>
      <c r="AB112" s="729"/>
      <c r="AC112" s="729"/>
      <c r="AD112" s="729"/>
      <c r="AE112" s="730"/>
      <c r="AF112" s="731">
        <v>616452</v>
      </c>
      <c r="AG112" s="729"/>
      <c r="AH112" s="729"/>
      <c r="AI112" s="729"/>
      <c r="AJ112" s="730"/>
      <c r="AK112" s="731">
        <v>532086</v>
      </c>
      <c r="AL112" s="729"/>
      <c r="AM112" s="729"/>
      <c r="AN112" s="729"/>
      <c r="AO112" s="730"/>
      <c r="AP112" s="699">
        <v>0.3</v>
      </c>
      <c r="AQ112" s="700"/>
      <c r="AR112" s="700"/>
      <c r="AS112" s="700"/>
      <c r="AT112" s="701"/>
      <c r="AU112" s="870"/>
      <c r="AV112" s="871"/>
      <c r="AW112" s="871"/>
      <c r="AX112" s="871"/>
      <c r="AY112" s="872"/>
      <c r="AZ112" s="712" t="s">
        <v>393</v>
      </c>
      <c r="BA112" s="713"/>
      <c r="BB112" s="713"/>
      <c r="BC112" s="713"/>
      <c r="BD112" s="713"/>
      <c r="BE112" s="713"/>
      <c r="BF112" s="713"/>
      <c r="BG112" s="713"/>
      <c r="BH112" s="713"/>
      <c r="BI112" s="713"/>
      <c r="BJ112" s="713"/>
      <c r="BK112" s="713"/>
      <c r="BL112" s="713"/>
      <c r="BM112" s="713"/>
      <c r="BN112" s="713"/>
      <c r="BO112" s="713"/>
      <c r="BP112" s="714"/>
      <c r="BQ112" s="715">
        <v>11726013</v>
      </c>
      <c r="BR112" s="716"/>
      <c r="BS112" s="716"/>
      <c r="BT112" s="716"/>
      <c r="BU112" s="716"/>
      <c r="BV112" s="716">
        <v>11707293</v>
      </c>
      <c r="BW112" s="716"/>
      <c r="BX112" s="716"/>
      <c r="BY112" s="716"/>
      <c r="BZ112" s="716"/>
      <c r="CA112" s="716">
        <v>7099932</v>
      </c>
      <c r="CB112" s="716"/>
      <c r="CC112" s="716"/>
      <c r="CD112" s="716"/>
      <c r="CE112" s="716"/>
      <c r="CF112" s="797">
        <v>4</v>
      </c>
      <c r="CG112" s="798"/>
      <c r="CH112" s="798"/>
      <c r="CI112" s="798"/>
      <c r="CJ112" s="798"/>
      <c r="CK112" s="864"/>
      <c r="CL112" s="813"/>
      <c r="CM112" s="748" t="s">
        <v>394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2692251</v>
      </c>
      <c r="DH112" s="716"/>
      <c r="DI112" s="716"/>
      <c r="DJ112" s="716"/>
      <c r="DK112" s="716"/>
      <c r="DL112" s="716">
        <v>1840533</v>
      </c>
      <c r="DM112" s="716"/>
      <c r="DN112" s="716"/>
      <c r="DO112" s="716"/>
      <c r="DP112" s="716"/>
      <c r="DQ112" s="716">
        <v>1145391</v>
      </c>
      <c r="DR112" s="716"/>
      <c r="DS112" s="716"/>
      <c r="DT112" s="716"/>
      <c r="DU112" s="716"/>
      <c r="DV112" s="768">
        <v>0.7</v>
      </c>
      <c r="DW112" s="768"/>
      <c r="DX112" s="768"/>
      <c r="DY112" s="768"/>
      <c r="DZ112" s="769"/>
    </row>
    <row r="113" spans="1:130" s="189" customFormat="1" ht="26.25" customHeight="1">
      <c r="A113" s="851"/>
      <c r="B113" s="852"/>
      <c r="C113" s="713" t="s">
        <v>395</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808862</v>
      </c>
      <c r="AB113" s="729"/>
      <c r="AC113" s="729"/>
      <c r="AD113" s="729"/>
      <c r="AE113" s="730"/>
      <c r="AF113" s="731">
        <v>897430</v>
      </c>
      <c r="AG113" s="729"/>
      <c r="AH113" s="729"/>
      <c r="AI113" s="729"/>
      <c r="AJ113" s="730"/>
      <c r="AK113" s="731">
        <v>974951</v>
      </c>
      <c r="AL113" s="729"/>
      <c r="AM113" s="729"/>
      <c r="AN113" s="729"/>
      <c r="AO113" s="730"/>
      <c r="AP113" s="699">
        <v>0.6</v>
      </c>
      <c r="AQ113" s="700"/>
      <c r="AR113" s="700"/>
      <c r="AS113" s="700"/>
      <c r="AT113" s="701"/>
      <c r="AU113" s="870"/>
      <c r="AV113" s="871"/>
      <c r="AW113" s="871"/>
      <c r="AX113" s="871"/>
      <c r="AY113" s="872"/>
      <c r="AZ113" s="712" t="s">
        <v>396</v>
      </c>
      <c r="BA113" s="713"/>
      <c r="BB113" s="713"/>
      <c r="BC113" s="713"/>
      <c r="BD113" s="713"/>
      <c r="BE113" s="713"/>
      <c r="BF113" s="713"/>
      <c r="BG113" s="713"/>
      <c r="BH113" s="713"/>
      <c r="BI113" s="713"/>
      <c r="BJ113" s="713"/>
      <c r="BK113" s="713"/>
      <c r="BL113" s="713"/>
      <c r="BM113" s="713"/>
      <c r="BN113" s="713"/>
      <c r="BO113" s="713"/>
      <c r="BP113" s="714"/>
      <c r="BQ113" s="715">
        <v>12405100</v>
      </c>
      <c r="BR113" s="716"/>
      <c r="BS113" s="716"/>
      <c r="BT113" s="716"/>
      <c r="BU113" s="716"/>
      <c r="BV113" s="716">
        <v>11127850</v>
      </c>
      <c r="BW113" s="716"/>
      <c r="BX113" s="716"/>
      <c r="BY113" s="716"/>
      <c r="BZ113" s="716"/>
      <c r="CA113" s="716">
        <v>13038493</v>
      </c>
      <c r="CB113" s="716"/>
      <c r="CC113" s="716"/>
      <c r="CD113" s="716"/>
      <c r="CE113" s="716"/>
      <c r="CF113" s="797">
        <v>7.4</v>
      </c>
      <c r="CG113" s="798"/>
      <c r="CH113" s="798"/>
      <c r="CI113" s="798"/>
      <c r="CJ113" s="798"/>
      <c r="CK113" s="864"/>
      <c r="CL113" s="813"/>
      <c r="CM113" s="748" t="s">
        <v>397</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1714507</v>
      </c>
      <c r="DH113" s="716"/>
      <c r="DI113" s="716"/>
      <c r="DJ113" s="716"/>
      <c r="DK113" s="716"/>
      <c r="DL113" s="716">
        <v>1295022</v>
      </c>
      <c r="DM113" s="716"/>
      <c r="DN113" s="716"/>
      <c r="DO113" s="716"/>
      <c r="DP113" s="716"/>
      <c r="DQ113" s="716">
        <v>957019</v>
      </c>
      <c r="DR113" s="716"/>
      <c r="DS113" s="716"/>
      <c r="DT113" s="716"/>
      <c r="DU113" s="716"/>
      <c r="DV113" s="768">
        <v>0.5</v>
      </c>
      <c r="DW113" s="768"/>
      <c r="DX113" s="768"/>
      <c r="DY113" s="768"/>
      <c r="DZ113" s="769"/>
    </row>
    <row r="114" spans="1:130" s="189" customFormat="1" ht="26.25" customHeight="1">
      <c r="A114" s="851"/>
      <c r="B114" s="852"/>
      <c r="C114" s="713" t="s">
        <v>398</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v>1515067</v>
      </c>
      <c r="AB114" s="729"/>
      <c r="AC114" s="729"/>
      <c r="AD114" s="729"/>
      <c r="AE114" s="730"/>
      <c r="AF114" s="731">
        <v>1281126</v>
      </c>
      <c r="AG114" s="729"/>
      <c r="AH114" s="729"/>
      <c r="AI114" s="729"/>
      <c r="AJ114" s="730"/>
      <c r="AK114" s="731">
        <v>1329089</v>
      </c>
      <c r="AL114" s="729"/>
      <c r="AM114" s="729"/>
      <c r="AN114" s="729"/>
      <c r="AO114" s="730"/>
      <c r="AP114" s="699">
        <v>0.8</v>
      </c>
      <c r="AQ114" s="700"/>
      <c r="AR114" s="700"/>
      <c r="AS114" s="700"/>
      <c r="AT114" s="701"/>
      <c r="AU114" s="870"/>
      <c r="AV114" s="871"/>
      <c r="AW114" s="871"/>
      <c r="AX114" s="871"/>
      <c r="AY114" s="872"/>
      <c r="AZ114" s="712" t="s">
        <v>399</v>
      </c>
      <c r="BA114" s="713"/>
      <c r="BB114" s="713"/>
      <c r="BC114" s="713"/>
      <c r="BD114" s="713"/>
      <c r="BE114" s="713"/>
      <c r="BF114" s="713"/>
      <c r="BG114" s="713"/>
      <c r="BH114" s="713"/>
      <c r="BI114" s="713"/>
      <c r="BJ114" s="713"/>
      <c r="BK114" s="713"/>
      <c r="BL114" s="713"/>
      <c r="BM114" s="713"/>
      <c r="BN114" s="713"/>
      <c r="BO114" s="713"/>
      <c r="BP114" s="714"/>
      <c r="BQ114" s="715">
        <v>91760040</v>
      </c>
      <c r="BR114" s="716"/>
      <c r="BS114" s="716"/>
      <c r="BT114" s="716"/>
      <c r="BU114" s="716"/>
      <c r="BV114" s="716">
        <v>89856489</v>
      </c>
      <c r="BW114" s="716"/>
      <c r="BX114" s="716"/>
      <c r="BY114" s="716"/>
      <c r="BZ114" s="716"/>
      <c r="CA114" s="716">
        <v>84505078</v>
      </c>
      <c r="CB114" s="716"/>
      <c r="CC114" s="716"/>
      <c r="CD114" s="716"/>
      <c r="CE114" s="716"/>
      <c r="CF114" s="797">
        <v>48</v>
      </c>
      <c r="CG114" s="798"/>
      <c r="CH114" s="798"/>
      <c r="CI114" s="798"/>
      <c r="CJ114" s="798"/>
      <c r="CK114" s="864"/>
      <c r="CL114" s="813"/>
      <c r="CM114" s="748" t="s">
        <v>400</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102</v>
      </c>
      <c r="DH114" s="716"/>
      <c r="DI114" s="716"/>
      <c r="DJ114" s="716"/>
      <c r="DK114" s="716"/>
      <c r="DL114" s="716" t="s">
        <v>102</v>
      </c>
      <c r="DM114" s="716"/>
      <c r="DN114" s="716"/>
      <c r="DO114" s="716"/>
      <c r="DP114" s="716"/>
      <c r="DQ114" s="716" t="s">
        <v>102</v>
      </c>
      <c r="DR114" s="716"/>
      <c r="DS114" s="716"/>
      <c r="DT114" s="716"/>
      <c r="DU114" s="716"/>
      <c r="DV114" s="768" t="s">
        <v>102</v>
      </c>
      <c r="DW114" s="768"/>
      <c r="DX114" s="768"/>
      <c r="DY114" s="768"/>
      <c r="DZ114" s="769"/>
    </row>
    <row r="115" spans="1:130" s="189" customFormat="1" ht="26.25" customHeight="1">
      <c r="A115" s="851"/>
      <c r="B115" s="852"/>
      <c r="C115" s="713" t="s">
        <v>401</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1769122</v>
      </c>
      <c r="AB115" s="729"/>
      <c r="AC115" s="729"/>
      <c r="AD115" s="729"/>
      <c r="AE115" s="730"/>
      <c r="AF115" s="731">
        <v>1495475</v>
      </c>
      <c r="AG115" s="729"/>
      <c r="AH115" s="729"/>
      <c r="AI115" s="729"/>
      <c r="AJ115" s="730"/>
      <c r="AK115" s="731">
        <v>1215513</v>
      </c>
      <c r="AL115" s="729"/>
      <c r="AM115" s="729"/>
      <c r="AN115" s="729"/>
      <c r="AO115" s="730"/>
      <c r="AP115" s="699">
        <v>0.7</v>
      </c>
      <c r="AQ115" s="700"/>
      <c r="AR115" s="700"/>
      <c r="AS115" s="700"/>
      <c r="AT115" s="701"/>
      <c r="AU115" s="870"/>
      <c r="AV115" s="871"/>
      <c r="AW115" s="871"/>
      <c r="AX115" s="871"/>
      <c r="AY115" s="872"/>
      <c r="AZ115" s="712" t="s">
        <v>402</v>
      </c>
      <c r="BA115" s="713"/>
      <c r="BB115" s="713"/>
      <c r="BC115" s="713"/>
      <c r="BD115" s="713"/>
      <c r="BE115" s="713"/>
      <c r="BF115" s="713"/>
      <c r="BG115" s="713"/>
      <c r="BH115" s="713"/>
      <c r="BI115" s="713"/>
      <c r="BJ115" s="713"/>
      <c r="BK115" s="713"/>
      <c r="BL115" s="713"/>
      <c r="BM115" s="713"/>
      <c r="BN115" s="713"/>
      <c r="BO115" s="713"/>
      <c r="BP115" s="714"/>
      <c r="BQ115" s="715">
        <v>6501623</v>
      </c>
      <c r="BR115" s="716"/>
      <c r="BS115" s="716"/>
      <c r="BT115" s="716"/>
      <c r="BU115" s="716"/>
      <c r="BV115" s="716">
        <v>6296857</v>
      </c>
      <c r="BW115" s="716"/>
      <c r="BX115" s="716"/>
      <c r="BY115" s="716"/>
      <c r="BZ115" s="716"/>
      <c r="CA115" s="716">
        <v>6132654</v>
      </c>
      <c r="CB115" s="716"/>
      <c r="CC115" s="716"/>
      <c r="CD115" s="716"/>
      <c r="CE115" s="716"/>
      <c r="CF115" s="797">
        <v>3.5</v>
      </c>
      <c r="CG115" s="798"/>
      <c r="CH115" s="798"/>
      <c r="CI115" s="798"/>
      <c r="CJ115" s="798"/>
      <c r="CK115" s="864"/>
      <c r="CL115" s="813"/>
      <c r="CM115" s="712" t="s">
        <v>403</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102</v>
      </c>
      <c r="DH115" s="716"/>
      <c r="DI115" s="716"/>
      <c r="DJ115" s="716"/>
      <c r="DK115" s="716"/>
      <c r="DL115" s="716" t="s">
        <v>102</v>
      </c>
      <c r="DM115" s="716"/>
      <c r="DN115" s="716"/>
      <c r="DO115" s="716"/>
      <c r="DP115" s="716"/>
      <c r="DQ115" s="716" t="s">
        <v>102</v>
      </c>
      <c r="DR115" s="716"/>
      <c r="DS115" s="716"/>
      <c r="DT115" s="716"/>
      <c r="DU115" s="716"/>
      <c r="DV115" s="768" t="s">
        <v>102</v>
      </c>
      <c r="DW115" s="768"/>
      <c r="DX115" s="768"/>
      <c r="DY115" s="768"/>
      <c r="DZ115" s="769"/>
    </row>
    <row r="116" spans="1:130" s="189" customFormat="1" ht="26.25" customHeight="1">
      <c r="A116" s="853"/>
      <c r="B116" s="854"/>
      <c r="C116" s="795" t="s">
        <v>404</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96106</v>
      </c>
      <c r="AB116" s="729"/>
      <c r="AC116" s="729"/>
      <c r="AD116" s="729"/>
      <c r="AE116" s="730"/>
      <c r="AF116" s="731">
        <v>45702</v>
      </c>
      <c r="AG116" s="729"/>
      <c r="AH116" s="729"/>
      <c r="AI116" s="729"/>
      <c r="AJ116" s="730"/>
      <c r="AK116" s="731">
        <v>40987</v>
      </c>
      <c r="AL116" s="729"/>
      <c r="AM116" s="729"/>
      <c r="AN116" s="729"/>
      <c r="AO116" s="730"/>
      <c r="AP116" s="699">
        <v>0</v>
      </c>
      <c r="AQ116" s="700"/>
      <c r="AR116" s="700"/>
      <c r="AS116" s="700"/>
      <c r="AT116" s="701"/>
      <c r="AU116" s="870"/>
      <c r="AV116" s="871"/>
      <c r="AW116" s="871"/>
      <c r="AX116" s="871"/>
      <c r="AY116" s="872"/>
      <c r="AZ116" s="712" t="s">
        <v>405</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406</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v>14891</v>
      </c>
      <c r="DH116" s="716"/>
      <c r="DI116" s="716"/>
      <c r="DJ116" s="716"/>
      <c r="DK116" s="716"/>
      <c r="DL116" s="716">
        <v>11593</v>
      </c>
      <c r="DM116" s="716"/>
      <c r="DN116" s="716"/>
      <c r="DO116" s="716"/>
      <c r="DP116" s="716"/>
      <c r="DQ116" s="716">
        <v>9259</v>
      </c>
      <c r="DR116" s="716"/>
      <c r="DS116" s="716"/>
      <c r="DT116" s="716"/>
      <c r="DU116" s="716"/>
      <c r="DV116" s="768">
        <v>0</v>
      </c>
      <c r="DW116" s="768"/>
      <c r="DX116" s="768"/>
      <c r="DY116" s="768"/>
      <c r="DZ116" s="769"/>
    </row>
    <row r="117" spans="1:130" s="189" customFormat="1" ht="26.25" customHeight="1">
      <c r="A117" s="834" t="s">
        <v>138</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407</v>
      </c>
      <c r="Z117" s="836"/>
      <c r="AA117" s="841">
        <v>61627198</v>
      </c>
      <c r="AB117" s="842"/>
      <c r="AC117" s="842"/>
      <c r="AD117" s="842"/>
      <c r="AE117" s="843"/>
      <c r="AF117" s="845">
        <v>61572982</v>
      </c>
      <c r="AG117" s="842"/>
      <c r="AH117" s="842"/>
      <c r="AI117" s="842"/>
      <c r="AJ117" s="843"/>
      <c r="AK117" s="845">
        <v>63066933</v>
      </c>
      <c r="AL117" s="842"/>
      <c r="AM117" s="842"/>
      <c r="AN117" s="842"/>
      <c r="AO117" s="843"/>
      <c r="AP117" s="846"/>
      <c r="AQ117" s="847"/>
      <c r="AR117" s="847"/>
      <c r="AS117" s="847"/>
      <c r="AT117" s="848"/>
      <c r="AU117" s="870"/>
      <c r="AV117" s="871"/>
      <c r="AW117" s="871"/>
      <c r="AX117" s="871"/>
      <c r="AY117" s="872"/>
      <c r="AZ117" s="794" t="s">
        <v>408</v>
      </c>
      <c r="BA117" s="795"/>
      <c r="BB117" s="795"/>
      <c r="BC117" s="795"/>
      <c r="BD117" s="795"/>
      <c r="BE117" s="795"/>
      <c r="BF117" s="795"/>
      <c r="BG117" s="795"/>
      <c r="BH117" s="795"/>
      <c r="BI117" s="795"/>
      <c r="BJ117" s="795"/>
      <c r="BK117" s="795"/>
      <c r="BL117" s="795"/>
      <c r="BM117" s="795"/>
      <c r="BN117" s="795"/>
      <c r="BO117" s="795"/>
      <c r="BP117" s="796"/>
      <c r="BQ117" s="776" t="s">
        <v>388</v>
      </c>
      <c r="BR117" s="752"/>
      <c r="BS117" s="752"/>
      <c r="BT117" s="752"/>
      <c r="BU117" s="752"/>
      <c r="BV117" s="752" t="s">
        <v>388</v>
      </c>
      <c r="BW117" s="752"/>
      <c r="BX117" s="752"/>
      <c r="BY117" s="752"/>
      <c r="BZ117" s="752"/>
      <c r="CA117" s="752" t="s">
        <v>388</v>
      </c>
      <c r="CB117" s="752"/>
      <c r="CC117" s="752"/>
      <c r="CD117" s="752"/>
      <c r="CE117" s="752"/>
      <c r="CF117" s="797" t="s">
        <v>388</v>
      </c>
      <c r="CG117" s="798"/>
      <c r="CH117" s="798"/>
      <c r="CI117" s="798"/>
      <c r="CJ117" s="798"/>
      <c r="CK117" s="864"/>
      <c r="CL117" s="813"/>
      <c r="CM117" s="748" t="s">
        <v>409</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388</v>
      </c>
      <c r="DH117" s="716"/>
      <c r="DI117" s="716"/>
      <c r="DJ117" s="716"/>
      <c r="DK117" s="716"/>
      <c r="DL117" s="716" t="s">
        <v>388</v>
      </c>
      <c r="DM117" s="716"/>
      <c r="DN117" s="716"/>
      <c r="DO117" s="716"/>
      <c r="DP117" s="716"/>
      <c r="DQ117" s="716" t="s">
        <v>388</v>
      </c>
      <c r="DR117" s="716"/>
      <c r="DS117" s="716"/>
      <c r="DT117" s="716"/>
      <c r="DU117" s="716"/>
      <c r="DV117" s="768" t="s">
        <v>388</v>
      </c>
      <c r="DW117" s="768"/>
      <c r="DX117" s="768"/>
      <c r="DY117" s="768"/>
      <c r="DZ117" s="769"/>
    </row>
    <row r="118" spans="1:130" s="189" customFormat="1" ht="26.25" customHeight="1">
      <c r="A118" s="834"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379</v>
      </c>
      <c r="AB118" s="835"/>
      <c r="AC118" s="835"/>
      <c r="AD118" s="835"/>
      <c r="AE118" s="836"/>
      <c r="AF118" s="837" t="s">
        <v>277</v>
      </c>
      <c r="AG118" s="835"/>
      <c r="AH118" s="835"/>
      <c r="AI118" s="835"/>
      <c r="AJ118" s="836"/>
      <c r="AK118" s="837" t="s">
        <v>276</v>
      </c>
      <c r="AL118" s="835"/>
      <c r="AM118" s="835"/>
      <c r="AN118" s="835"/>
      <c r="AO118" s="836"/>
      <c r="AP118" s="838" t="s">
        <v>380</v>
      </c>
      <c r="AQ118" s="839"/>
      <c r="AR118" s="839"/>
      <c r="AS118" s="839"/>
      <c r="AT118" s="840"/>
      <c r="AU118" s="873"/>
      <c r="AV118" s="874"/>
      <c r="AW118" s="874"/>
      <c r="AX118" s="874"/>
      <c r="AY118" s="874"/>
      <c r="AZ118" s="220" t="s">
        <v>138</v>
      </c>
      <c r="BA118" s="220"/>
      <c r="BB118" s="220"/>
      <c r="BC118" s="220"/>
      <c r="BD118" s="220"/>
      <c r="BE118" s="220"/>
      <c r="BF118" s="220"/>
      <c r="BG118" s="220"/>
      <c r="BH118" s="220"/>
      <c r="BI118" s="220"/>
      <c r="BJ118" s="220"/>
      <c r="BK118" s="220"/>
      <c r="BL118" s="220"/>
      <c r="BM118" s="220"/>
      <c r="BN118" s="220"/>
      <c r="BO118" s="786" t="s">
        <v>410</v>
      </c>
      <c r="BP118" s="787"/>
      <c r="BQ118" s="776">
        <v>806215246</v>
      </c>
      <c r="BR118" s="752"/>
      <c r="BS118" s="752"/>
      <c r="BT118" s="752"/>
      <c r="BU118" s="752"/>
      <c r="BV118" s="752">
        <v>802122612</v>
      </c>
      <c r="BW118" s="752"/>
      <c r="BX118" s="752"/>
      <c r="BY118" s="752"/>
      <c r="BZ118" s="752"/>
      <c r="CA118" s="752">
        <v>791529091</v>
      </c>
      <c r="CB118" s="752"/>
      <c r="CC118" s="752"/>
      <c r="CD118" s="752"/>
      <c r="CE118" s="752"/>
      <c r="CF118" s="688"/>
      <c r="CG118" s="689"/>
      <c r="CH118" s="689"/>
      <c r="CI118" s="689"/>
      <c r="CJ118" s="790"/>
      <c r="CK118" s="864"/>
      <c r="CL118" s="813"/>
      <c r="CM118" s="748" t="s">
        <v>411</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c r="A119" s="810" t="s">
        <v>384</v>
      </c>
      <c r="B119" s="811"/>
      <c r="C119" s="816" t="s">
        <v>385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102</v>
      </c>
      <c r="AB119" s="820"/>
      <c r="AC119" s="820"/>
      <c r="AD119" s="820"/>
      <c r="AE119" s="821"/>
      <c r="AF119" s="822" t="s">
        <v>102</v>
      </c>
      <c r="AG119" s="820"/>
      <c r="AH119" s="820"/>
      <c r="AI119" s="820"/>
      <c r="AJ119" s="821"/>
      <c r="AK119" s="822" t="s">
        <v>102</v>
      </c>
      <c r="AL119" s="820"/>
      <c r="AM119" s="820"/>
      <c r="AN119" s="820"/>
      <c r="AO119" s="821"/>
      <c r="AP119" s="823" t="s">
        <v>102</v>
      </c>
      <c r="AQ119" s="824"/>
      <c r="AR119" s="824"/>
      <c r="AS119" s="824"/>
      <c r="AT119" s="825"/>
      <c r="AU119" s="826" t="s">
        <v>412</v>
      </c>
      <c r="AV119" s="827"/>
      <c r="AW119" s="827"/>
      <c r="AX119" s="827"/>
      <c r="AY119" s="828"/>
      <c r="AZ119" s="761" t="s">
        <v>413</v>
      </c>
      <c r="BA119" s="703"/>
      <c r="BB119" s="703"/>
      <c r="BC119" s="703"/>
      <c r="BD119" s="703"/>
      <c r="BE119" s="703"/>
      <c r="BF119" s="703"/>
      <c r="BG119" s="703"/>
      <c r="BH119" s="703"/>
      <c r="BI119" s="703"/>
      <c r="BJ119" s="703"/>
      <c r="BK119" s="703"/>
      <c r="BL119" s="703"/>
      <c r="BM119" s="703"/>
      <c r="BN119" s="703"/>
      <c r="BO119" s="703"/>
      <c r="BP119" s="704"/>
      <c r="BQ119" s="744">
        <v>88098679</v>
      </c>
      <c r="BR119" s="745"/>
      <c r="BS119" s="745"/>
      <c r="BT119" s="745"/>
      <c r="BU119" s="745"/>
      <c r="BV119" s="745">
        <v>87913448</v>
      </c>
      <c r="BW119" s="745"/>
      <c r="BX119" s="745"/>
      <c r="BY119" s="745"/>
      <c r="BZ119" s="745"/>
      <c r="CA119" s="745">
        <v>86239177</v>
      </c>
      <c r="CB119" s="745"/>
      <c r="CC119" s="745"/>
      <c r="CD119" s="745"/>
      <c r="CE119" s="745"/>
      <c r="CF119" s="808">
        <v>49</v>
      </c>
      <c r="CG119" s="809"/>
      <c r="CH119" s="809"/>
      <c r="CI119" s="809"/>
      <c r="CJ119" s="809"/>
      <c r="CK119" s="865"/>
      <c r="CL119" s="815"/>
      <c r="CM119" s="770" t="s">
        <v>414</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43754</v>
      </c>
      <c r="DH119" s="716"/>
      <c r="DI119" s="716"/>
      <c r="DJ119" s="716"/>
      <c r="DK119" s="716"/>
      <c r="DL119" s="716">
        <v>45457</v>
      </c>
      <c r="DM119" s="716"/>
      <c r="DN119" s="716"/>
      <c r="DO119" s="716"/>
      <c r="DP119" s="716"/>
      <c r="DQ119" s="716">
        <v>44679</v>
      </c>
      <c r="DR119" s="716"/>
      <c r="DS119" s="716"/>
      <c r="DT119" s="716"/>
      <c r="DU119" s="716"/>
      <c r="DV119" s="768">
        <v>0</v>
      </c>
      <c r="DW119" s="768"/>
      <c r="DX119" s="768"/>
      <c r="DY119" s="768"/>
      <c r="DZ119" s="769"/>
    </row>
    <row r="120" spans="1:130" s="189" customFormat="1" ht="26.25" customHeight="1">
      <c r="A120" s="812"/>
      <c r="B120" s="813"/>
      <c r="C120" s="748" t="s">
        <v>390</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415</v>
      </c>
      <c r="BA120" s="713"/>
      <c r="BB120" s="713"/>
      <c r="BC120" s="713"/>
      <c r="BD120" s="713"/>
      <c r="BE120" s="713"/>
      <c r="BF120" s="713"/>
      <c r="BG120" s="713"/>
      <c r="BH120" s="713"/>
      <c r="BI120" s="713"/>
      <c r="BJ120" s="713"/>
      <c r="BK120" s="713"/>
      <c r="BL120" s="713"/>
      <c r="BM120" s="713"/>
      <c r="BN120" s="713"/>
      <c r="BO120" s="713"/>
      <c r="BP120" s="714"/>
      <c r="BQ120" s="715">
        <v>10223092</v>
      </c>
      <c r="BR120" s="716"/>
      <c r="BS120" s="716"/>
      <c r="BT120" s="716"/>
      <c r="BU120" s="716"/>
      <c r="BV120" s="716">
        <v>10929479</v>
      </c>
      <c r="BW120" s="716"/>
      <c r="BX120" s="716"/>
      <c r="BY120" s="716"/>
      <c r="BZ120" s="716"/>
      <c r="CA120" s="716">
        <v>10600134</v>
      </c>
      <c r="CB120" s="716"/>
      <c r="CC120" s="716"/>
      <c r="CD120" s="716"/>
      <c r="CE120" s="716"/>
      <c r="CF120" s="797">
        <v>6</v>
      </c>
      <c r="CG120" s="798"/>
      <c r="CH120" s="798"/>
      <c r="CI120" s="798"/>
      <c r="CJ120" s="798"/>
      <c r="CK120" s="799" t="s">
        <v>416</v>
      </c>
      <c r="CL120" s="755"/>
      <c r="CM120" s="755"/>
      <c r="CN120" s="755"/>
      <c r="CO120" s="756"/>
      <c r="CP120" s="803" t="s">
        <v>360</v>
      </c>
      <c r="CQ120" s="804"/>
      <c r="CR120" s="804"/>
      <c r="CS120" s="804"/>
      <c r="CT120" s="804"/>
      <c r="CU120" s="804"/>
      <c r="CV120" s="804"/>
      <c r="CW120" s="804"/>
      <c r="CX120" s="804"/>
      <c r="CY120" s="804"/>
      <c r="CZ120" s="804"/>
      <c r="DA120" s="804"/>
      <c r="DB120" s="804"/>
      <c r="DC120" s="804"/>
      <c r="DD120" s="804"/>
      <c r="DE120" s="804"/>
      <c r="DF120" s="805"/>
      <c r="DG120" s="744">
        <v>6241124</v>
      </c>
      <c r="DH120" s="745"/>
      <c r="DI120" s="745"/>
      <c r="DJ120" s="745"/>
      <c r="DK120" s="745"/>
      <c r="DL120" s="745">
        <v>6387989</v>
      </c>
      <c r="DM120" s="745"/>
      <c r="DN120" s="745"/>
      <c r="DO120" s="745"/>
      <c r="DP120" s="745"/>
      <c r="DQ120" s="745">
        <v>6681272</v>
      </c>
      <c r="DR120" s="745"/>
      <c r="DS120" s="745"/>
      <c r="DT120" s="745"/>
      <c r="DU120" s="745"/>
      <c r="DV120" s="746">
        <v>3.8</v>
      </c>
      <c r="DW120" s="746"/>
      <c r="DX120" s="746"/>
      <c r="DY120" s="746"/>
      <c r="DZ120" s="747"/>
    </row>
    <row r="121" spans="1:130" s="189" customFormat="1" ht="26.25" customHeight="1">
      <c r="A121" s="812"/>
      <c r="B121" s="813"/>
      <c r="C121" s="791" t="s">
        <v>417</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1621897</v>
      </c>
      <c r="AB121" s="729"/>
      <c r="AC121" s="729"/>
      <c r="AD121" s="729"/>
      <c r="AE121" s="730"/>
      <c r="AF121" s="731">
        <v>1366850</v>
      </c>
      <c r="AG121" s="729"/>
      <c r="AH121" s="729"/>
      <c r="AI121" s="729"/>
      <c r="AJ121" s="730"/>
      <c r="AK121" s="731">
        <v>1098302</v>
      </c>
      <c r="AL121" s="729"/>
      <c r="AM121" s="729"/>
      <c r="AN121" s="729"/>
      <c r="AO121" s="730"/>
      <c r="AP121" s="699">
        <v>0.6</v>
      </c>
      <c r="AQ121" s="700"/>
      <c r="AR121" s="700"/>
      <c r="AS121" s="700"/>
      <c r="AT121" s="701"/>
      <c r="AU121" s="829"/>
      <c r="AV121" s="830"/>
      <c r="AW121" s="830"/>
      <c r="AX121" s="830"/>
      <c r="AY121" s="831"/>
      <c r="AZ121" s="794" t="s">
        <v>418</v>
      </c>
      <c r="BA121" s="795"/>
      <c r="BB121" s="795"/>
      <c r="BC121" s="795"/>
      <c r="BD121" s="795"/>
      <c r="BE121" s="795"/>
      <c r="BF121" s="795"/>
      <c r="BG121" s="795"/>
      <c r="BH121" s="795"/>
      <c r="BI121" s="795"/>
      <c r="BJ121" s="795"/>
      <c r="BK121" s="795"/>
      <c r="BL121" s="795"/>
      <c r="BM121" s="795"/>
      <c r="BN121" s="795"/>
      <c r="BO121" s="795"/>
      <c r="BP121" s="796"/>
      <c r="BQ121" s="776">
        <v>489195335</v>
      </c>
      <c r="BR121" s="752"/>
      <c r="BS121" s="752"/>
      <c r="BT121" s="752"/>
      <c r="BU121" s="752"/>
      <c r="BV121" s="752">
        <v>499301325</v>
      </c>
      <c r="BW121" s="752"/>
      <c r="BX121" s="752"/>
      <c r="BY121" s="752"/>
      <c r="BZ121" s="752"/>
      <c r="CA121" s="752">
        <v>503060259</v>
      </c>
      <c r="CB121" s="752"/>
      <c r="CC121" s="752"/>
      <c r="CD121" s="752"/>
      <c r="CE121" s="752"/>
      <c r="CF121" s="806">
        <v>285.89999999999998</v>
      </c>
      <c r="CG121" s="807"/>
      <c r="CH121" s="807"/>
      <c r="CI121" s="807"/>
      <c r="CJ121" s="807"/>
      <c r="CK121" s="800"/>
      <c r="CL121" s="757"/>
      <c r="CM121" s="757"/>
      <c r="CN121" s="757"/>
      <c r="CO121" s="758"/>
      <c r="CP121" s="780" t="s">
        <v>419</v>
      </c>
      <c r="CQ121" s="781"/>
      <c r="CR121" s="781"/>
      <c r="CS121" s="781"/>
      <c r="CT121" s="781"/>
      <c r="CU121" s="781"/>
      <c r="CV121" s="781"/>
      <c r="CW121" s="781"/>
      <c r="CX121" s="781"/>
      <c r="CY121" s="781"/>
      <c r="CZ121" s="781"/>
      <c r="DA121" s="781"/>
      <c r="DB121" s="781"/>
      <c r="DC121" s="781"/>
      <c r="DD121" s="781"/>
      <c r="DE121" s="781"/>
      <c r="DF121" s="782"/>
      <c r="DG121" s="715">
        <v>498919</v>
      </c>
      <c r="DH121" s="716"/>
      <c r="DI121" s="716"/>
      <c r="DJ121" s="716"/>
      <c r="DK121" s="716"/>
      <c r="DL121" s="716">
        <v>482931</v>
      </c>
      <c r="DM121" s="716"/>
      <c r="DN121" s="716"/>
      <c r="DO121" s="716"/>
      <c r="DP121" s="716"/>
      <c r="DQ121" s="716">
        <v>418660</v>
      </c>
      <c r="DR121" s="716"/>
      <c r="DS121" s="716"/>
      <c r="DT121" s="716"/>
      <c r="DU121" s="716"/>
      <c r="DV121" s="768">
        <v>0.2</v>
      </c>
      <c r="DW121" s="768"/>
      <c r="DX121" s="768"/>
      <c r="DY121" s="768"/>
      <c r="DZ121" s="769"/>
    </row>
    <row r="122" spans="1:130" s="189" customFormat="1" ht="26.25" customHeight="1">
      <c r="A122" s="812"/>
      <c r="B122" s="813"/>
      <c r="C122" s="748" t="s">
        <v>400</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t="s">
        <v>388</v>
      </c>
      <c r="AB122" s="729"/>
      <c r="AC122" s="729"/>
      <c r="AD122" s="729"/>
      <c r="AE122" s="730"/>
      <c r="AF122" s="731" t="s">
        <v>388</v>
      </c>
      <c r="AG122" s="729"/>
      <c r="AH122" s="729"/>
      <c r="AI122" s="729"/>
      <c r="AJ122" s="730"/>
      <c r="AK122" s="731" t="s">
        <v>388</v>
      </c>
      <c r="AL122" s="729"/>
      <c r="AM122" s="729"/>
      <c r="AN122" s="729"/>
      <c r="AO122" s="730"/>
      <c r="AP122" s="699" t="s">
        <v>388</v>
      </c>
      <c r="AQ122" s="700"/>
      <c r="AR122" s="700"/>
      <c r="AS122" s="700"/>
      <c r="AT122" s="701"/>
      <c r="AU122" s="832"/>
      <c r="AV122" s="833"/>
      <c r="AW122" s="833"/>
      <c r="AX122" s="833"/>
      <c r="AY122" s="833"/>
      <c r="AZ122" s="220" t="s">
        <v>138</v>
      </c>
      <c r="BA122" s="220"/>
      <c r="BB122" s="220"/>
      <c r="BC122" s="220"/>
      <c r="BD122" s="220"/>
      <c r="BE122" s="220"/>
      <c r="BF122" s="220"/>
      <c r="BG122" s="220"/>
      <c r="BH122" s="220"/>
      <c r="BI122" s="220"/>
      <c r="BJ122" s="220"/>
      <c r="BK122" s="220"/>
      <c r="BL122" s="220"/>
      <c r="BM122" s="220"/>
      <c r="BN122" s="220"/>
      <c r="BO122" s="786" t="s">
        <v>420</v>
      </c>
      <c r="BP122" s="787"/>
      <c r="BQ122" s="788">
        <v>587517106</v>
      </c>
      <c r="BR122" s="789"/>
      <c r="BS122" s="789"/>
      <c r="BT122" s="789"/>
      <c r="BU122" s="789"/>
      <c r="BV122" s="789">
        <v>598144252</v>
      </c>
      <c r="BW122" s="789"/>
      <c r="BX122" s="789"/>
      <c r="BY122" s="789"/>
      <c r="BZ122" s="789"/>
      <c r="CA122" s="789">
        <v>599899570</v>
      </c>
      <c r="CB122" s="789"/>
      <c r="CC122" s="789"/>
      <c r="CD122" s="789"/>
      <c r="CE122" s="789"/>
      <c r="CF122" s="688"/>
      <c r="CG122" s="689"/>
      <c r="CH122" s="689"/>
      <c r="CI122" s="689"/>
      <c r="CJ122" s="790"/>
      <c r="CK122" s="800"/>
      <c r="CL122" s="757"/>
      <c r="CM122" s="757"/>
      <c r="CN122" s="757"/>
      <c r="CO122" s="758"/>
      <c r="CP122" s="780" t="s">
        <v>359</v>
      </c>
      <c r="CQ122" s="781"/>
      <c r="CR122" s="781"/>
      <c r="CS122" s="781"/>
      <c r="CT122" s="781"/>
      <c r="CU122" s="781"/>
      <c r="CV122" s="781"/>
      <c r="CW122" s="781"/>
      <c r="CX122" s="781"/>
      <c r="CY122" s="781"/>
      <c r="CZ122" s="781"/>
      <c r="DA122" s="781"/>
      <c r="DB122" s="781"/>
      <c r="DC122" s="781"/>
      <c r="DD122" s="781"/>
      <c r="DE122" s="781"/>
      <c r="DF122" s="782"/>
      <c r="DG122" s="715" t="s">
        <v>102</v>
      </c>
      <c r="DH122" s="716"/>
      <c r="DI122" s="716"/>
      <c r="DJ122" s="716"/>
      <c r="DK122" s="716"/>
      <c r="DL122" s="716" t="s">
        <v>102</v>
      </c>
      <c r="DM122" s="716"/>
      <c r="DN122" s="716"/>
      <c r="DO122" s="716"/>
      <c r="DP122" s="716"/>
      <c r="DQ122" s="716" t="s">
        <v>102</v>
      </c>
      <c r="DR122" s="716"/>
      <c r="DS122" s="716"/>
      <c r="DT122" s="716"/>
      <c r="DU122" s="716"/>
      <c r="DV122" s="768" t="s">
        <v>102</v>
      </c>
      <c r="DW122" s="768"/>
      <c r="DX122" s="768"/>
      <c r="DY122" s="768"/>
      <c r="DZ122" s="769"/>
    </row>
    <row r="123" spans="1:130" s="189" customFormat="1" ht="26.25" customHeight="1" thickBot="1">
      <c r="A123" s="812"/>
      <c r="B123" s="813"/>
      <c r="C123" s="748" t="s">
        <v>406</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v>93820</v>
      </c>
      <c r="AB123" s="729"/>
      <c r="AC123" s="729"/>
      <c r="AD123" s="729"/>
      <c r="AE123" s="730"/>
      <c r="AF123" s="731">
        <v>74307</v>
      </c>
      <c r="AG123" s="729"/>
      <c r="AH123" s="729"/>
      <c r="AI123" s="729"/>
      <c r="AJ123" s="730"/>
      <c r="AK123" s="731">
        <v>64185</v>
      </c>
      <c r="AL123" s="729"/>
      <c r="AM123" s="729"/>
      <c r="AN123" s="729"/>
      <c r="AO123" s="730"/>
      <c r="AP123" s="699">
        <v>0</v>
      </c>
      <c r="AQ123" s="700"/>
      <c r="AR123" s="700"/>
      <c r="AS123" s="700"/>
      <c r="AT123" s="701"/>
      <c r="AU123" s="783" t="s">
        <v>421</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123.3</v>
      </c>
      <c r="BR123" s="778"/>
      <c r="BS123" s="778"/>
      <c r="BT123" s="778"/>
      <c r="BU123" s="778"/>
      <c r="BV123" s="778">
        <v>115.1</v>
      </c>
      <c r="BW123" s="778"/>
      <c r="BX123" s="778"/>
      <c r="BY123" s="778"/>
      <c r="BZ123" s="778"/>
      <c r="CA123" s="778">
        <v>108.9</v>
      </c>
      <c r="CB123" s="778"/>
      <c r="CC123" s="778"/>
      <c r="CD123" s="778"/>
      <c r="CE123" s="778"/>
      <c r="CF123" s="675"/>
      <c r="CG123" s="676"/>
      <c r="CH123" s="676"/>
      <c r="CI123" s="676"/>
      <c r="CJ123" s="779"/>
      <c r="CK123" s="800"/>
      <c r="CL123" s="757"/>
      <c r="CM123" s="757"/>
      <c r="CN123" s="757"/>
      <c r="CO123" s="758"/>
      <c r="CP123" s="780" t="s">
        <v>358</v>
      </c>
      <c r="CQ123" s="781"/>
      <c r="CR123" s="781"/>
      <c r="CS123" s="781"/>
      <c r="CT123" s="781"/>
      <c r="CU123" s="781"/>
      <c r="CV123" s="781"/>
      <c r="CW123" s="781"/>
      <c r="CX123" s="781"/>
      <c r="CY123" s="781"/>
      <c r="CZ123" s="781"/>
      <c r="DA123" s="781"/>
      <c r="DB123" s="781"/>
      <c r="DC123" s="781"/>
      <c r="DD123" s="781"/>
      <c r="DE123" s="781"/>
      <c r="DF123" s="782"/>
      <c r="DG123" s="715" t="s">
        <v>102</v>
      </c>
      <c r="DH123" s="716"/>
      <c r="DI123" s="716"/>
      <c r="DJ123" s="716"/>
      <c r="DK123" s="716"/>
      <c r="DL123" s="716" t="s">
        <v>102</v>
      </c>
      <c r="DM123" s="716"/>
      <c r="DN123" s="716"/>
      <c r="DO123" s="716"/>
      <c r="DP123" s="716"/>
      <c r="DQ123" s="716" t="s">
        <v>102</v>
      </c>
      <c r="DR123" s="716"/>
      <c r="DS123" s="716"/>
      <c r="DT123" s="716"/>
      <c r="DU123" s="716"/>
      <c r="DV123" s="768" t="s">
        <v>102</v>
      </c>
      <c r="DW123" s="768"/>
      <c r="DX123" s="768"/>
      <c r="DY123" s="768"/>
      <c r="DZ123" s="769"/>
    </row>
    <row r="124" spans="1:130" s="189" customFormat="1" ht="26.25" customHeight="1">
      <c r="A124" s="812"/>
      <c r="B124" s="813"/>
      <c r="C124" s="748" t="s">
        <v>409</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422</v>
      </c>
      <c r="CQ124" s="774"/>
      <c r="CR124" s="774"/>
      <c r="CS124" s="774"/>
      <c r="CT124" s="774"/>
      <c r="CU124" s="774"/>
      <c r="CV124" s="774"/>
      <c r="CW124" s="774"/>
      <c r="CX124" s="774"/>
      <c r="CY124" s="774"/>
      <c r="CZ124" s="774"/>
      <c r="DA124" s="774"/>
      <c r="DB124" s="774"/>
      <c r="DC124" s="774"/>
      <c r="DD124" s="774"/>
      <c r="DE124" s="774"/>
      <c r="DF124" s="775"/>
      <c r="DG124" s="776">
        <v>4985970</v>
      </c>
      <c r="DH124" s="752"/>
      <c r="DI124" s="752"/>
      <c r="DJ124" s="752"/>
      <c r="DK124" s="752"/>
      <c r="DL124" s="752">
        <v>4836373</v>
      </c>
      <c r="DM124" s="752"/>
      <c r="DN124" s="752"/>
      <c r="DO124" s="752"/>
      <c r="DP124" s="752"/>
      <c r="DQ124" s="752" t="s">
        <v>102</v>
      </c>
      <c r="DR124" s="752"/>
      <c r="DS124" s="752"/>
      <c r="DT124" s="752"/>
      <c r="DU124" s="752"/>
      <c r="DV124" s="753" t="s">
        <v>102</v>
      </c>
      <c r="DW124" s="753"/>
      <c r="DX124" s="753"/>
      <c r="DY124" s="753"/>
      <c r="DZ124" s="754"/>
    </row>
    <row r="125" spans="1:130" s="189" customFormat="1" ht="26.25" customHeight="1" thickBot="1">
      <c r="A125" s="812"/>
      <c r="B125" s="813"/>
      <c r="C125" s="748" t="s">
        <v>411</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423</v>
      </c>
      <c r="CL125" s="755"/>
      <c r="CM125" s="755"/>
      <c r="CN125" s="755"/>
      <c r="CO125" s="756"/>
      <c r="CP125" s="761" t="s">
        <v>424</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c r="A126" s="812"/>
      <c r="B126" s="813"/>
      <c r="C126" s="748" t="s">
        <v>414</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102</v>
      </c>
      <c r="AB126" s="729"/>
      <c r="AC126" s="729"/>
      <c r="AD126" s="729"/>
      <c r="AE126" s="730"/>
      <c r="AF126" s="731" t="s">
        <v>102</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425</v>
      </c>
      <c r="AY126" s="709"/>
      <c r="AZ126" s="709"/>
      <c r="BA126" s="709"/>
      <c r="BB126" s="709"/>
      <c r="BC126" s="709"/>
      <c r="BD126" s="709"/>
      <c r="BE126" s="710"/>
      <c r="BF126" s="708" t="s">
        <v>426</v>
      </c>
      <c r="BG126" s="709"/>
      <c r="BH126" s="709"/>
      <c r="BI126" s="709"/>
      <c r="BJ126" s="709"/>
      <c r="BK126" s="709"/>
      <c r="BL126" s="710"/>
      <c r="BM126" s="708" t="s">
        <v>427</v>
      </c>
      <c r="BN126" s="709"/>
      <c r="BO126" s="709"/>
      <c r="BP126" s="709"/>
      <c r="BQ126" s="709"/>
      <c r="BR126" s="709"/>
      <c r="BS126" s="710"/>
      <c r="BT126" s="708" t="s">
        <v>428</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429</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c r="A127" s="814"/>
      <c r="B127" s="815"/>
      <c r="C127" s="770" t="s">
        <v>430</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53405</v>
      </c>
      <c r="AB127" s="729"/>
      <c r="AC127" s="729"/>
      <c r="AD127" s="729"/>
      <c r="AE127" s="730"/>
      <c r="AF127" s="731">
        <v>54318</v>
      </c>
      <c r="AG127" s="729"/>
      <c r="AH127" s="729"/>
      <c r="AI127" s="729"/>
      <c r="AJ127" s="730"/>
      <c r="AK127" s="731">
        <v>53026</v>
      </c>
      <c r="AL127" s="729"/>
      <c r="AM127" s="729"/>
      <c r="AN127" s="729"/>
      <c r="AO127" s="730"/>
      <c r="AP127" s="699">
        <v>0</v>
      </c>
      <c r="AQ127" s="700"/>
      <c r="AR127" s="700"/>
      <c r="AS127" s="700"/>
      <c r="AT127" s="701"/>
      <c r="AU127" s="225"/>
      <c r="AV127" s="225"/>
      <c r="AW127" s="225"/>
      <c r="AX127" s="702" t="s">
        <v>431</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432</v>
      </c>
      <c r="CQ127" s="697"/>
      <c r="CR127" s="697"/>
      <c r="CS127" s="697"/>
      <c r="CT127" s="697"/>
      <c r="CU127" s="697"/>
      <c r="CV127" s="697"/>
      <c r="CW127" s="697"/>
      <c r="CX127" s="697"/>
      <c r="CY127" s="697"/>
      <c r="CZ127" s="697"/>
      <c r="DA127" s="697"/>
      <c r="DB127" s="697"/>
      <c r="DC127" s="697"/>
      <c r="DD127" s="697"/>
      <c r="DE127" s="697"/>
      <c r="DF127" s="698"/>
      <c r="DG127" s="764">
        <v>6501623</v>
      </c>
      <c r="DH127" s="765"/>
      <c r="DI127" s="765"/>
      <c r="DJ127" s="765"/>
      <c r="DK127" s="765"/>
      <c r="DL127" s="765">
        <v>6296857</v>
      </c>
      <c r="DM127" s="765"/>
      <c r="DN127" s="765"/>
      <c r="DO127" s="765"/>
      <c r="DP127" s="765"/>
      <c r="DQ127" s="765">
        <v>6132654</v>
      </c>
      <c r="DR127" s="765"/>
      <c r="DS127" s="765"/>
      <c r="DT127" s="765"/>
      <c r="DU127" s="765"/>
      <c r="DV127" s="766">
        <v>3.5</v>
      </c>
      <c r="DW127" s="766"/>
      <c r="DX127" s="766"/>
      <c r="DY127" s="766"/>
      <c r="DZ127" s="767"/>
    </row>
    <row r="128" spans="1:130" s="189" customFormat="1" ht="26.25" customHeight="1">
      <c r="A128" s="740" t="s">
        <v>433</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434</v>
      </c>
      <c r="X128" s="742"/>
      <c r="Y128" s="742"/>
      <c r="Z128" s="743"/>
      <c r="AA128" s="668">
        <v>469078</v>
      </c>
      <c r="AB128" s="669"/>
      <c r="AC128" s="669"/>
      <c r="AD128" s="669"/>
      <c r="AE128" s="670"/>
      <c r="AF128" s="671">
        <v>438893</v>
      </c>
      <c r="AG128" s="669"/>
      <c r="AH128" s="669"/>
      <c r="AI128" s="669"/>
      <c r="AJ128" s="670"/>
      <c r="AK128" s="671">
        <v>485754</v>
      </c>
      <c r="AL128" s="669"/>
      <c r="AM128" s="669"/>
      <c r="AN128" s="669"/>
      <c r="AO128" s="670"/>
      <c r="AP128" s="672"/>
      <c r="AQ128" s="673"/>
      <c r="AR128" s="673"/>
      <c r="AS128" s="673"/>
      <c r="AT128" s="674"/>
      <c r="AU128" s="227"/>
      <c r="AV128" s="227"/>
      <c r="AW128" s="227"/>
      <c r="AX128" s="717" t="s">
        <v>435</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436</v>
      </c>
      <c r="X129" s="726"/>
      <c r="Y129" s="726"/>
      <c r="Z129" s="727"/>
      <c r="AA129" s="728">
        <v>215782793</v>
      </c>
      <c r="AB129" s="729"/>
      <c r="AC129" s="729"/>
      <c r="AD129" s="729"/>
      <c r="AE129" s="730"/>
      <c r="AF129" s="731">
        <v>215678853</v>
      </c>
      <c r="AG129" s="729"/>
      <c r="AH129" s="729"/>
      <c r="AI129" s="729"/>
      <c r="AJ129" s="730"/>
      <c r="AK129" s="731">
        <v>216200921</v>
      </c>
      <c r="AL129" s="729"/>
      <c r="AM129" s="729"/>
      <c r="AN129" s="729"/>
      <c r="AO129" s="730"/>
      <c r="AP129" s="732"/>
      <c r="AQ129" s="733"/>
      <c r="AR129" s="733"/>
      <c r="AS129" s="733"/>
      <c r="AT129" s="734"/>
      <c r="AU129" s="227"/>
      <c r="AV129" s="227"/>
      <c r="AW129" s="227"/>
      <c r="AX129" s="717" t="s">
        <v>437</v>
      </c>
      <c r="AY129" s="713"/>
      <c r="AZ129" s="713"/>
      <c r="BA129" s="713"/>
      <c r="BB129" s="713"/>
      <c r="BC129" s="713"/>
      <c r="BD129" s="713"/>
      <c r="BE129" s="714"/>
      <c r="BF129" s="718">
        <v>12.7</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438</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439</v>
      </c>
      <c r="X130" s="726"/>
      <c r="Y130" s="726"/>
      <c r="Z130" s="727"/>
      <c r="AA130" s="728">
        <v>38507846</v>
      </c>
      <c r="AB130" s="729"/>
      <c r="AC130" s="729"/>
      <c r="AD130" s="729"/>
      <c r="AE130" s="730"/>
      <c r="AF130" s="731">
        <v>38515938</v>
      </c>
      <c r="AG130" s="729"/>
      <c r="AH130" s="729"/>
      <c r="AI130" s="729"/>
      <c r="AJ130" s="730"/>
      <c r="AK130" s="731">
        <v>40270920</v>
      </c>
      <c r="AL130" s="729"/>
      <c r="AM130" s="729"/>
      <c r="AN130" s="729"/>
      <c r="AO130" s="730"/>
      <c r="AP130" s="732"/>
      <c r="AQ130" s="733"/>
      <c r="AR130" s="733"/>
      <c r="AS130" s="733"/>
      <c r="AT130" s="734"/>
      <c r="AU130" s="227"/>
      <c r="AV130" s="227"/>
      <c r="AW130" s="227"/>
      <c r="AX130" s="696" t="s">
        <v>440</v>
      </c>
      <c r="AY130" s="697"/>
      <c r="AZ130" s="697"/>
      <c r="BA130" s="697"/>
      <c r="BB130" s="697"/>
      <c r="BC130" s="697"/>
      <c r="BD130" s="697"/>
      <c r="BE130" s="698"/>
      <c r="BF130" s="650">
        <v>108.9</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441</v>
      </c>
      <c r="X131" s="659"/>
      <c r="Y131" s="659"/>
      <c r="Z131" s="660"/>
      <c r="AA131" s="661">
        <v>177274947</v>
      </c>
      <c r="AB131" s="662"/>
      <c r="AC131" s="662"/>
      <c r="AD131" s="662"/>
      <c r="AE131" s="663"/>
      <c r="AF131" s="664">
        <v>177162915</v>
      </c>
      <c r="AG131" s="662"/>
      <c r="AH131" s="662"/>
      <c r="AI131" s="662"/>
      <c r="AJ131" s="663"/>
      <c r="AK131" s="664">
        <v>175930001</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442</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443</v>
      </c>
      <c r="W132" s="682"/>
      <c r="X132" s="682"/>
      <c r="Y132" s="682"/>
      <c r="Z132" s="683"/>
      <c r="AA132" s="684">
        <v>12.77691765</v>
      </c>
      <c r="AB132" s="685"/>
      <c r="AC132" s="685"/>
      <c r="AD132" s="685"/>
      <c r="AE132" s="686"/>
      <c r="AF132" s="687">
        <v>12.76686546</v>
      </c>
      <c r="AG132" s="685"/>
      <c r="AH132" s="685"/>
      <c r="AI132" s="685"/>
      <c r="AJ132" s="686"/>
      <c r="AK132" s="687">
        <v>12.68132716</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444</v>
      </c>
      <c r="W133" s="691"/>
      <c r="X133" s="691"/>
      <c r="Y133" s="691"/>
      <c r="Z133" s="692"/>
      <c r="AA133" s="693">
        <v>12.6</v>
      </c>
      <c r="AB133" s="694"/>
      <c r="AC133" s="694"/>
      <c r="AD133" s="694"/>
      <c r="AE133" s="695"/>
      <c r="AF133" s="693">
        <v>12.7</v>
      </c>
      <c r="AG133" s="694"/>
      <c r="AH133" s="694"/>
      <c r="AI133" s="694"/>
      <c r="AJ133" s="695"/>
      <c r="AK133" s="693">
        <v>12.7</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Q42:DU42"/>
    <mergeCell ref="DV42:DZ42"/>
    <mergeCell ref="CH42:CL42"/>
    <mergeCell ref="CM42:CQ42"/>
    <mergeCell ref="CR42:CV42"/>
    <mergeCell ref="CW42:DA42"/>
    <mergeCell ref="DB42:DF42"/>
    <mergeCell ref="DG42:DK42"/>
    <mergeCell ref="BS42:CG42"/>
    <mergeCell ref="DB44:DF44"/>
    <mergeCell ref="DG44:DK44"/>
    <mergeCell ref="DL44:DP44"/>
    <mergeCell ref="DQ44:DU44"/>
    <mergeCell ref="DV44:DZ44"/>
    <mergeCell ref="BS44:CG44"/>
    <mergeCell ref="CH44:CL44"/>
    <mergeCell ref="CM44:CQ44"/>
    <mergeCell ref="CR44:CV44"/>
    <mergeCell ref="CW44:DA44"/>
    <mergeCell ref="DV43:DZ43"/>
    <mergeCell ref="CR43:CV43"/>
    <mergeCell ref="CW43:DA43"/>
    <mergeCell ref="DB43:DF43"/>
    <mergeCell ref="DG43:DK43"/>
    <mergeCell ref="DL43:DP43"/>
    <mergeCell ref="DQ43:DU43"/>
    <mergeCell ref="BS43:CG43"/>
    <mergeCell ref="CH43:CL43"/>
    <mergeCell ref="CM43:CQ43"/>
    <mergeCell ref="DL42:DP42"/>
    <mergeCell ref="DQ39:DU39"/>
    <mergeCell ref="DV39:DZ39"/>
    <mergeCell ref="CH39:CL39"/>
    <mergeCell ref="CM39:CQ39"/>
    <mergeCell ref="CR39:CV39"/>
    <mergeCell ref="CW39:DA39"/>
    <mergeCell ref="DB39:DF39"/>
    <mergeCell ref="DG39:DK39"/>
    <mergeCell ref="BS39:CG39"/>
    <mergeCell ref="DB41:DF41"/>
    <mergeCell ref="DG41:DK41"/>
    <mergeCell ref="DL41:DP41"/>
    <mergeCell ref="DQ41:DU41"/>
    <mergeCell ref="DV41:DZ41"/>
    <mergeCell ref="BS41:CG41"/>
    <mergeCell ref="CH41:CL41"/>
    <mergeCell ref="CM41:CQ41"/>
    <mergeCell ref="CR41:CV41"/>
    <mergeCell ref="CW41:DA41"/>
    <mergeCell ref="DV40:DZ40"/>
    <mergeCell ref="CR40:CV40"/>
    <mergeCell ref="CW40:DA40"/>
    <mergeCell ref="DB40:DF40"/>
    <mergeCell ref="DG40:DK40"/>
    <mergeCell ref="DL40:DP40"/>
    <mergeCell ref="DQ40:DU40"/>
    <mergeCell ref="BS40:CG40"/>
    <mergeCell ref="CH40:CL40"/>
    <mergeCell ref="CM40:CQ40"/>
    <mergeCell ref="DL39:DP39"/>
    <mergeCell ref="DQ36:DU36"/>
    <mergeCell ref="DV36:DZ36"/>
    <mergeCell ref="CH36:CL36"/>
    <mergeCell ref="CM36:CQ36"/>
    <mergeCell ref="CR36:CV36"/>
    <mergeCell ref="CW36:DA36"/>
    <mergeCell ref="DB36:DF36"/>
    <mergeCell ref="DG36:DK36"/>
    <mergeCell ref="BS36:CG36"/>
    <mergeCell ref="DB38:DF38"/>
    <mergeCell ref="DG38:DK38"/>
    <mergeCell ref="DL38:DP38"/>
    <mergeCell ref="DQ38:DU38"/>
    <mergeCell ref="DV38:DZ38"/>
    <mergeCell ref="BS38:CG38"/>
    <mergeCell ref="CH38:CL38"/>
    <mergeCell ref="CM38:CQ38"/>
    <mergeCell ref="CR38:CV38"/>
    <mergeCell ref="CW38:DA38"/>
    <mergeCell ref="DV37:DZ37"/>
    <mergeCell ref="CR37:CV37"/>
    <mergeCell ref="CW37:DA37"/>
    <mergeCell ref="DB37:DF37"/>
    <mergeCell ref="DG37:DK37"/>
    <mergeCell ref="DL37:DP37"/>
    <mergeCell ref="DQ37:DU37"/>
    <mergeCell ref="BS37:CG37"/>
    <mergeCell ref="CH37:CL37"/>
    <mergeCell ref="CM37:CQ37"/>
    <mergeCell ref="DL36:DP36"/>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DB35:DF35"/>
    <mergeCell ref="DG35:DK35"/>
    <mergeCell ref="DL35:DP35"/>
    <mergeCell ref="DQ35:DU35"/>
    <mergeCell ref="DV35:DZ35"/>
    <mergeCell ref="BS35:CG35"/>
    <mergeCell ref="CH35:CL35"/>
    <mergeCell ref="CM35:CQ35"/>
    <mergeCell ref="CR35:CV35"/>
    <mergeCell ref="CW35:DA35"/>
    <mergeCell ref="DV34:DZ34"/>
    <mergeCell ref="CR34:CV34"/>
    <mergeCell ref="CW34:DA34"/>
    <mergeCell ref="DB34:DF34"/>
    <mergeCell ref="DG34:DK34"/>
    <mergeCell ref="DL34:DP34"/>
    <mergeCell ref="DQ34:DU34"/>
    <mergeCell ref="BS31:CG31"/>
    <mergeCell ref="CH31:CL31"/>
    <mergeCell ref="CM31:CQ31"/>
    <mergeCell ref="DL30:DP30"/>
    <mergeCell ref="DQ30:DU30"/>
    <mergeCell ref="DV30:DZ30"/>
    <mergeCell ref="CH30:CL30"/>
    <mergeCell ref="CM30:CQ30"/>
    <mergeCell ref="CR30:CV30"/>
    <mergeCell ref="CW30:DA30"/>
    <mergeCell ref="DB30:DF30"/>
    <mergeCell ref="DG30:DK30"/>
    <mergeCell ref="BS30:CG30"/>
    <mergeCell ref="DB32:DF32"/>
    <mergeCell ref="DG32:DK32"/>
    <mergeCell ref="DL32:DP32"/>
    <mergeCell ref="DQ32:DU32"/>
    <mergeCell ref="DV32:DZ32"/>
    <mergeCell ref="BS32:CG32"/>
    <mergeCell ref="CH32:CL32"/>
    <mergeCell ref="CM32:CQ32"/>
    <mergeCell ref="CR32:CV32"/>
    <mergeCell ref="CW32:DA32"/>
    <mergeCell ref="DV31:DZ31"/>
    <mergeCell ref="CR31:CV31"/>
    <mergeCell ref="CW31:DA31"/>
    <mergeCell ref="DB31:DF31"/>
    <mergeCell ref="DG31:DK31"/>
    <mergeCell ref="DL31:DP31"/>
    <mergeCell ref="DQ31:DU31"/>
    <mergeCell ref="DB29:DF29"/>
    <mergeCell ref="DG29:DK29"/>
    <mergeCell ref="DL29:DP29"/>
    <mergeCell ref="DQ29:DU29"/>
    <mergeCell ref="DV29:DZ29"/>
    <mergeCell ref="BS29:CG29"/>
    <mergeCell ref="CH29:CL29"/>
    <mergeCell ref="CM29:CQ29"/>
    <mergeCell ref="CR29:CV29"/>
    <mergeCell ref="CW29:DA29"/>
    <mergeCell ref="DV28:DZ28"/>
    <mergeCell ref="CR28:CV28"/>
    <mergeCell ref="CW28:DA28"/>
    <mergeCell ref="DB28:DF28"/>
    <mergeCell ref="DG28:DK28"/>
    <mergeCell ref="DL28:DP28"/>
    <mergeCell ref="DQ28:DU28"/>
    <mergeCell ref="CW25:DA25"/>
    <mergeCell ref="BS28:CG28"/>
    <mergeCell ref="CH28:CL28"/>
    <mergeCell ref="CM28:CQ28"/>
    <mergeCell ref="DL27:DP27"/>
    <mergeCell ref="DQ27:DU27"/>
    <mergeCell ref="DV27:DZ27"/>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5:CG25"/>
    <mergeCell ref="CH25:CL25"/>
    <mergeCell ref="CM25:CQ25"/>
    <mergeCell ref="CR25:CV25"/>
    <mergeCell ref="DL22:DP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BS24:CG24"/>
    <mergeCell ref="CH24:CL24"/>
    <mergeCell ref="CM24:CQ24"/>
    <mergeCell ref="CR24:CV24"/>
    <mergeCell ref="BS23:CG23"/>
    <mergeCell ref="CH23:CL23"/>
    <mergeCell ref="CM23:CQ23"/>
    <mergeCell ref="CR23:CV23"/>
    <mergeCell ref="CW23:DA23"/>
    <mergeCell ref="DL21:DP21"/>
    <mergeCell ref="DQ21:DU21"/>
    <mergeCell ref="DV21:DZ21"/>
    <mergeCell ref="BS21:CG21"/>
    <mergeCell ref="CH21:CL21"/>
    <mergeCell ref="CM21:CQ21"/>
    <mergeCell ref="CR21:CV21"/>
    <mergeCell ref="CW21:DA21"/>
    <mergeCell ref="DL20:DP20"/>
    <mergeCell ref="DQ20:DU20"/>
    <mergeCell ref="DV20:DZ20"/>
    <mergeCell ref="CH20:CL20"/>
    <mergeCell ref="CM20:CQ20"/>
    <mergeCell ref="CR20:CV20"/>
    <mergeCell ref="CW20:DA20"/>
    <mergeCell ref="DB20:DF20"/>
    <mergeCell ref="DG20:DK20"/>
    <mergeCell ref="DQ16:DU16"/>
    <mergeCell ref="BS16:CG16"/>
    <mergeCell ref="CH16:CL16"/>
    <mergeCell ref="CM16:CQ16"/>
    <mergeCell ref="DB18:DF18"/>
    <mergeCell ref="DG18:DK18"/>
    <mergeCell ref="DL18:DP18"/>
    <mergeCell ref="DQ18:DU18"/>
    <mergeCell ref="DV18:DZ18"/>
    <mergeCell ref="BS18:CG18"/>
    <mergeCell ref="CH18:CL18"/>
    <mergeCell ref="CM18:CQ18"/>
    <mergeCell ref="CR18:CV18"/>
    <mergeCell ref="CW18:DA18"/>
    <mergeCell ref="DL17:DP17"/>
    <mergeCell ref="DQ17:DU17"/>
    <mergeCell ref="DV17:DZ17"/>
    <mergeCell ref="CH17:CL17"/>
    <mergeCell ref="CM17:CQ17"/>
    <mergeCell ref="CR17:CV17"/>
    <mergeCell ref="CW17:DA17"/>
    <mergeCell ref="DB17:DF17"/>
    <mergeCell ref="DG17:DK17"/>
    <mergeCell ref="CM13:CQ13"/>
    <mergeCell ref="DB15:DF15"/>
    <mergeCell ref="DG15:DK15"/>
    <mergeCell ref="DL15:DP15"/>
    <mergeCell ref="DQ15:DU15"/>
    <mergeCell ref="DV15:DZ15"/>
    <mergeCell ref="BS15:CG15"/>
    <mergeCell ref="CH15:CL15"/>
    <mergeCell ref="CM15:CQ15"/>
    <mergeCell ref="CR15:CV15"/>
    <mergeCell ref="CW15:DA15"/>
    <mergeCell ref="DL14:DP14"/>
    <mergeCell ref="DQ14:DU14"/>
    <mergeCell ref="DV14:DZ14"/>
    <mergeCell ref="CH14:CL14"/>
    <mergeCell ref="CM14:CQ14"/>
    <mergeCell ref="CR14:CV14"/>
    <mergeCell ref="CW14:DA14"/>
    <mergeCell ref="DB14:DF14"/>
    <mergeCell ref="DG14:DK14"/>
    <mergeCell ref="DV10:DZ10"/>
    <mergeCell ref="BS11:CG11"/>
    <mergeCell ref="CR10:CV10"/>
    <mergeCell ref="CW10:DA10"/>
    <mergeCell ref="DB10:DF10"/>
    <mergeCell ref="DG10:DK10"/>
    <mergeCell ref="DL10:DP10"/>
    <mergeCell ref="DQ10:DU10"/>
    <mergeCell ref="BS10:CG10"/>
    <mergeCell ref="CH10:CL10"/>
    <mergeCell ref="CM10:CQ10"/>
    <mergeCell ref="DB12:DF12"/>
    <mergeCell ref="DG12:DK12"/>
    <mergeCell ref="DL12:DP12"/>
    <mergeCell ref="DQ12:DU12"/>
    <mergeCell ref="DV12:DZ12"/>
    <mergeCell ref="BS12:CG12"/>
    <mergeCell ref="CH12:CL12"/>
    <mergeCell ref="CM12:CQ12"/>
    <mergeCell ref="CR12:CV12"/>
    <mergeCell ref="CW12:DA12"/>
    <mergeCell ref="DL11:DP11"/>
    <mergeCell ref="DQ11:DU11"/>
    <mergeCell ref="DV11:DZ11"/>
    <mergeCell ref="CH11:CL11"/>
    <mergeCell ref="CM11:CQ11"/>
    <mergeCell ref="CR11:CV11"/>
    <mergeCell ref="CW11:DA11"/>
    <mergeCell ref="DB11:DF11"/>
    <mergeCell ref="DV7:DZ7"/>
    <mergeCell ref="BS8:CG8"/>
    <mergeCell ref="CR7:CV7"/>
    <mergeCell ref="CW7:DA7"/>
    <mergeCell ref="DB7:DF7"/>
    <mergeCell ref="DG7:DK7"/>
    <mergeCell ref="DL7:DP7"/>
    <mergeCell ref="DQ7:DU7"/>
    <mergeCell ref="BS7:CG7"/>
    <mergeCell ref="CH7:CL7"/>
    <mergeCell ref="CM7:CQ7"/>
    <mergeCell ref="DB9:DF9"/>
    <mergeCell ref="DG9:DK9"/>
    <mergeCell ref="DL9:DP9"/>
    <mergeCell ref="DQ9:DU9"/>
    <mergeCell ref="DV9:DZ9"/>
    <mergeCell ref="BS9:CG9"/>
    <mergeCell ref="CH9:CL9"/>
    <mergeCell ref="CM9:CQ9"/>
    <mergeCell ref="CR9:CV9"/>
    <mergeCell ref="CW9:DA9"/>
    <mergeCell ref="DL8:DP8"/>
    <mergeCell ref="DQ8:DU8"/>
    <mergeCell ref="CW8:DA8"/>
    <mergeCell ref="DB8:DF8"/>
    <mergeCell ref="DG8:DK8"/>
    <mergeCell ref="AU34:AY34"/>
    <mergeCell ref="AZ34:BD34"/>
    <mergeCell ref="BE34:BI34"/>
    <mergeCell ref="Q34:U34"/>
    <mergeCell ref="V34:Z34"/>
    <mergeCell ref="AA34:AE34"/>
    <mergeCell ref="AF34:AJ34"/>
    <mergeCell ref="AK34:AO34"/>
    <mergeCell ref="AP34:AT34"/>
    <mergeCell ref="AK33:AO33"/>
    <mergeCell ref="AP33:AT33"/>
    <mergeCell ref="AU33:AY33"/>
    <mergeCell ref="AZ33:BD33"/>
    <mergeCell ref="BE33:BI33"/>
    <mergeCell ref="B69:P69"/>
    <mergeCell ref="Q69:U69"/>
    <mergeCell ref="V69:Z69"/>
    <mergeCell ref="AA69:AE69"/>
    <mergeCell ref="AF69:AJ69"/>
    <mergeCell ref="AK69:AO69"/>
    <mergeCell ref="AP69:AT69"/>
    <mergeCell ref="AU69:AY69"/>
    <mergeCell ref="AZ69:BD69"/>
    <mergeCell ref="BE35:BI35"/>
    <mergeCell ref="AK35:AO35"/>
    <mergeCell ref="AP35:AT35"/>
    <mergeCell ref="AU35:AY35"/>
    <mergeCell ref="AZ35:BD35"/>
    <mergeCell ref="AU37:AY37"/>
    <mergeCell ref="AZ37:BD37"/>
    <mergeCell ref="BE37:BI37"/>
    <mergeCell ref="B37:P37"/>
    <mergeCell ref="AU31:AY31"/>
    <mergeCell ref="AZ31:BD31"/>
    <mergeCell ref="BE31:BI31"/>
    <mergeCell ref="Q31:U31"/>
    <mergeCell ref="V31:Z31"/>
    <mergeCell ref="AA31:AE31"/>
    <mergeCell ref="AF31:AJ31"/>
    <mergeCell ref="AK31:AO31"/>
    <mergeCell ref="AP31:AT31"/>
    <mergeCell ref="AK30:AO30"/>
    <mergeCell ref="AP30:AT30"/>
    <mergeCell ref="AU30:AY30"/>
    <mergeCell ref="AZ30:BD30"/>
    <mergeCell ref="BE30:BI30"/>
    <mergeCell ref="BE32:BI32"/>
    <mergeCell ref="Q32:U32"/>
    <mergeCell ref="V32:Z32"/>
    <mergeCell ref="AA32:AE32"/>
    <mergeCell ref="AF32:AJ32"/>
    <mergeCell ref="AK32:AO32"/>
    <mergeCell ref="AP32:AT32"/>
    <mergeCell ref="AU32:AY32"/>
    <mergeCell ref="AZ32:BD32"/>
    <mergeCell ref="AK23:AO23"/>
    <mergeCell ref="AP23:AT23"/>
    <mergeCell ref="AU23:AY23"/>
    <mergeCell ref="AK22:AO22"/>
    <mergeCell ref="AP22:AT22"/>
    <mergeCell ref="AU22:AY22"/>
    <mergeCell ref="AU28:AY28"/>
    <mergeCell ref="AZ28:BD28"/>
    <mergeCell ref="BE28:BI28"/>
    <mergeCell ref="Q28:U28"/>
    <mergeCell ref="V28:Z28"/>
    <mergeCell ref="AA28:AE28"/>
    <mergeCell ref="AF28:AJ28"/>
    <mergeCell ref="AK28:AO28"/>
    <mergeCell ref="AP28:AT28"/>
    <mergeCell ref="BE29:BI29"/>
    <mergeCell ref="Q29:U29"/>
    <mergeCell ref="V29:Z29"/>
    <mergeCell ref="AA29:AE29"/>
    <mergeCell ref="AF29:AJ29"/>
    <mergeCell ref="AK29:AO29"/>
    <mergeCell ref="AP29:AT29"/>
    <mergeCell ref="AU29:AY29"/>
    <mergeCell ref="AZ29:BD29"/>
    <mergeCell ref="AU15:AY15"/>
    <mergeCell ref="AK15:AO15"/>
    <mergeCell ref="AP15:AT15"/>
    <mergeCell ref="AK17:AO17"/>
    <mergeCell ref="AP17:AT17"/>
    <mergeCell ref="AU17:AY17"/>
    <mergeCell ref="AK16:AO16"/>
    <mergeCell ref="AP16:AT16"/>
    <mergeCell ref="AU16:AY16"/>
    <mergeCell ref="AU18:AY18"/>
    <mergeCell ref="AK18:AO18"/>
    <mergeCell ref="AP18:AT18"/>
    <mergeCell ref="AK20:AO20"/>
    <mergeCell ref="AP20:AT20"/>
    <mergeCell ref="AU20:AY20"/>
    <mergeCell ref="AK19:AO19"/>
    <mergeCell ref="AP19:AT19"/>
    <mergeCell ref="AU19:AY19"/>
    <mergeCell ref="AU9:AY9"/>
    <mergeCell ref="AK9:AO9"/>
    <mergeCell ref="AP9:AT9"/>
    <mergeCell ref="AK11:AO11"/>
    <mergeCell ref="AP11:AT11"/>
    <mergeCell ref="AU11:AY11"/>
    <mergeCell ref="AK10:AO10"/>
    <mergeCell ref="AP10:AT10"/>
    <mergeCell ref="AU10:AY10"/>
    <mergeCell ref="AU12:AY12"/>
    <mergeCell ref="AK12:AO12"/>
    <mergeCell ref="AP12:AT12"/>
    <mergeCell ref="AK14:AO14"/>
    <mergeCell ref="AP14:AT14"/>
    <mergeCell ref="AU14:AY14"/>
    <mergeCell ref="AK13:AO13"/>
    <mergeCell ref="AP13:AT13"/>
    <mergeCell ref="AU13:AY13"/>
    <mergeCell ref="Q12:U12"/>
    <mergeCell ref="V12:Z12"/>
    <mergeCell ref="AA12:AE12"/>
    <mergeCell ref="V15:Z15"/>
    <mergeCell ref="AA15:AE15"/>
    <mergeCell ref="Q17:U17"/>
    <mergeCell ref="V17:Z17"/>
    <mergeCell ref="AA17:AE17"/>
    <mergeCell ref="Q19:U19"/>
    <mergeCell ref="V19:Z19"/>
    <mergeCell ref="AA19:AE19"/>
    <mergeCell ref="Q18:U18"/>
    <mergeCell ref="V18:Z18"/>
    <mergeCell ref="AA18:AE18"/>
    <mergeCell ref="Q20:U20"/>
    <mergeCell ref="V20:Z20"/>
    <mergeCell ref="AA20:AE20"/>
    <mergeCell ref="CM5:CQ6"/>
    <mergeCell ref="CR5:CV6"/>
    <mergeCell ref="CW5:DA6"/>
    <mergeCell ref="B10:P10"/>
    <mergeCell ref="AF10:AJ10"/>
    <mergeCell ref="B9:P9"/>
    <mergeCell ref="AF9:AJ9"/>
    <mergeCell ref="B11:P11"/>
    <mergeCell ref="AF11:AJ11"/>
    <mergeCell ref="DG11:DK11"/>
    <mergeCell ref="B13:P13"/>
    <mergeCell ref="AF13:AJ13"/>
    <mergeCell ref="B12:P12"/>
    <mergeCell ref="AF12:AJ12"/>
    <mergeCell ref="B14:P14"/>
    <mergeCell ref="Q7:U7"/>
    <mergeCell ref="V7:Z7"/>
    <mergeCell ref="AA7:AE7"/>
    <mergeCell ref="Q8:U8"/>
    <mergeCell ref="V8:Z8"/>
    <mergeCell ref="AA8:AE8"/>
    <mergeCell ref="Q10:U10"/>
    <mergeCell ref="V10:Z10"/>
    <mergeCell ref="AA10:AE10"/>
    <mergeCell ref="Q9:U9"/>
    <mergeCell ref="V9:Z9"/>
    <mergeCell ref="AA9:AE9"/>
    <mergeCell ref="Q11:U11"/>
    <mergeCell ref="V11:Z11"/>
    <mergeCell ref="AA11:AE11"/>
    <mergeCell ref="Q13:U13"/>
    <mergeCell ref="V13:Z13"/>
    <mergeCell ref="DJ2:DO2"/>
    <mergeCell ref="DQ2:DZ2"/>
    <mergeCell ref="A4:AY4"/>
    <mergeCell ref="A5:P6"/>
    <mergeCell ref="Q5:U6"/>
    <mergeCell ref="V5:Z6"/>
    <mergeCell ref="AA5:AE6"/>
    <mergeCell ref="AF5:AJ6"/>
    <mergeCell ref="AK5:AO6"/>
    <mergeCell ref="AP5:AT6"/>
    <mergeCell ref="AK7:AO7"/>
    <mergeCell ref="AP7:AT7"/>
    <mergeCell ref="AU7:AY7"/>
    <mergeCell ref="B8:P8"/>
    <mergeCell ref="AF8:AJ8"/>
    <mergeCell ref="AK8:AO8"/>
    <mergeCell ref="AP8:AT8"/>
    <mergeCell ref="AU8:AY8"/>
    <mergeCell ref="DV8:DZ8"/>
    <mergeCell ref="CH8:CL8"/>
    <mergeCell ref="CM8:CQ8"/>
    <mergeCell ref="CR8:CV8"/>
    <mergeCell ref="DB5:DF6"/>
    <mergeCell ref="DG5:DK6"/>
    <mergeCell ref="DL5:DP6"/>
    <mergeCell ref="DQ5:DU6"/>
    <mergeCell ref="DV5:DZ6"/>
    <mergeCell ref="B7:P7"/>
    <mergeCell ref="AF7:AJ7"/>
    <mergeCell ref="AU5:AY6"/>
    <mergeCell ref="BQ5:CG6"/>
    <mergeCell ref="CH5:CL6"/>
    <mergeCell ref="AF14:AJ14"/>
    <mergeCell ref="DV13:DZ13"/>
    <mergeCell ref="BS14:CG14"/>
    <mergeCell ref="CR13:CV13"/>
    <mergeCell ref="CW13:DA13"/>
    <mergeCell ref="DB13:DF13"/>
    <mergeCell ref="DG13:DK13"/>
    <mergeCell ref="DL13:DP13"/>
    <mergeCell ref="DQ13:DU13"/>
    <mergeCell ref="BS13:CG13"/>
    <mergeCell ref="CH13:CL13"/>
    <mergeCell ref="B16:P16"/>
    <mergeCell ref="AF16:AJ16"/>
    <mergeCell ref="B15:P15"/>
    <mergeCell ref="AF15:AJ15"/>
    <mergeCell ref="B17:P17"/>
    <mergeCell ref="AF17:AJ17"/>
    <mergeCell ref="DV16:DZ16"/>
    <mergeCell ref="BS17:CG17"/>
    <mergeCell ref="CR16:CV16"/>
    <mergeCell ref="CW16:DA16"/>
    <mergeCell ref="DB16:DF16"/>
    <mergeCell ref="DG16:DK16"/>
    <mergeCell ref="DL16:DP16"/>
    <mergeCell ref="Q14:U14"/>
    <mergeCell ref="V14:Z14"/>
    <mergeCell ref="AA14:AE14"/>
    <mergeCell ref="Q16:U16"/>
    <mergeCell ref="V16:Z16"/>
    <mergeCell ref="AA16:AE16"/>
    <mergeCell ref="Q15:U15"/>
    <mergeCell ref="AA13:AE13"/>
    <mergeCell ref="B19:P19"/>
    <mergeCell ref="AF19:AJ19"/>
    <mergeCell ref="B18:P18"/>
    <mergeCell ref="AF18:AJ18"/>
    <mergeCell ref="B20:P20"/>
    <mergeCell ref="AF20:AJ20"/>
    <mergeCell ref="DV19:DZ19"/>
    <mergeCell ref="BS20:CG20"/>
    <mergeCell ref="CR19:CV19"/>
    <mergeCell ref="CW19:DA19"/>
    <mergeCell ref="DB19:DF19"/>
    <mergeCell ref="DG19:DK19"/>
    <mergeCell ref="DL19:DP19"/>
    <mergeCell ref="B22:P22"/>
    <mergeCell ref="AF22:AJ22"/>
    <mergeCell ref="B21:P21"/>
    <mergeCell ref="AF21:AJ21"/>
    <mergeCell ref="Q22:U22"/>
    <mergeCell ref="V22:Z22"/>
    <mergeCell ref="AA22:AE22"/>
    <mergeCell ref="Q21:U21"/>
    <mergeCell ref="V21:Z21"/>
    <mergeCell ref="AA21:AE21"/>
    <mergeCell ref="AU21:AY21"/>
    <mergeCell ref="AK21:AO21"/>
    <mergeCell ref="AP21:AT21"/>
    <mergeCell ref="DQ19:DU19"/>
    <mergeCell ref="BS19:CG19"/>
    <mergeCell ref="CH19:CL19"/>
    <mergeCell ref="CM19:CQ19"/>
    <mergeCell ref="DB21:DF21"/>
    <mergeCell ref="DG21:DK21"/>
    <mergeCell ref="B23:P23"/>
    <mergeCell ref="AF23:AJ23"/>
    <mergeCell ref="AZ22:BD22"/>
    <mergeCell ref="Q23:U23"/>
    <mergeCell ref="V23:Z23"/>
    <mergeCell ref="AA23:AE23"/>
    <mergeCell ref="DQ22:DU22"/>
    <mergeCell ref="DV22:DZ22"/>
    <mergeCell ref="CM22:CQ22"/>
    <mergeCell ref="CR22:CV22"/>
    <mergeCell ref="CW22:DA22"/>
    <mergeCell ref="DB22:DF22"/>
    <mergeCell ref="DG22:DK22"/>
    <mergeCell ref="A24:AY24"/>
    <mergeCell ref="AZ23:BD23"/>
    <mergeCell ref="AK26:AO27"/>
    <mergeCell ref="AP26:AT27"/>
    <mergeCell ref="AU26:AY27"/>
    <mergeCell ref="AZ26:BD27"/>
    <mergeCell ref="BE26:BI27"/>
    <mergeCell ref="A26:P27"/>
    <mergeCell ref="Q26:U27"/>
    <mergeCell ref="V26:Z27"/>
    <mergeCell ref="AA26:AE27"/>
    <mergeCell ref="AF26:AJ27"/>
    <mergeCell ref="A25:BI25"/>
    <mergeCell ref="BS26:CG26"/>
    <mergeCell ref="DB25:DF25"/>
    <mergeCell ref="DG25:DK25"/>
    <mergeCell ref="DL25:DP25"/>
    <mergeCell ref="DQ25:DU25"/>
    <mergeCell ref="DV25:DZ25"/>
    <mergeCell ref="B28:P28"/>
    <mergeCell ref="B30:P30"/>
    <mergeCell ref="B29:P29"/>
    <mergeCell ref="B31:P31"/>
    <mergeCell ref="Q30:U30"/>
    <mergeCell ref="V30:Z30"/>
    <mergeCell ref="AA30:AE30"/>
    <mergeCell ref="AF30:AJ30"/>
    <mergeCell ref="B33:P33"/>
    <mergeCell ref="B32:P32"/>
    <mergeCell ref="B34:P34"/>
    <mergeCell ref="Q33:U33"/>
    <mergeCell ref="V33:Z33"/>
    <mergeCell ref="AA33:AE33"/>
    <mergeCell ref="AF33:AJ33"/>
    <mergeCell ref="B36:P36"/>
    <mergeCell ref="Q36:U36"/>
    <mergeCell ref="V36:Z36"/>
    <mergeCell ref="AA36:AE36"/>
    <mergeCell ref="AF36:AJ36"/>
    <mergeCell ref="B35:P35"/>
    <mergeCell ref="Q35:U35"/>
    <mergeCell ref="V35:Z35"/>
    <mergeCell ref="AA35:AE35"/>
    <mergeCell ref="AF35:AJ35"/>
    <mergeCell ref="Q37:U37"/>
    <mergeCell ref="V37:Z37"/>
    <mergeCell ref="AA37:AE37"/>
    <mergeCell ref="AF37:AJ37"/>
    <mergeCell ref="AK37:AO37"/>
    <mergeCell ref="AP37:AT37"/>
    <mergeCell ref="AK36:AO36"/>
    <mergeCell ref="AP36:AT36"/>
    <mergeCell ref="AU36:AY36"/>
    <mergeCell ref="AZ36:BD36"/>
    <mergeCell ref="BE36:BI36"/>
    <mergeCell ref="B39:P39"/>
    <mergeCell ref="Q39:U39"/>
    <mergeCell ref="V39:Z39"/>
    <mergeCell ref="AA39:AE39"/>
    <mergeCell ref="AF39:AJ39"/>
    <mergeCell ref="BE38:BI38"/>
    <mergeCell ref="B38:P38"/>
    <mergeCell ref="Q38:U38"/>
    <mergeCell ref="V38:Z38"/>
    <mergeCell ref="AA38:AE38"/>
    <mergeCell ref="AF38:AJ38"/>
    <mergeCell ref="AK38:AO38"/>
    <mergeCell ref="AP38:AT38"/>
    <mergeCell ref="AU38:AY38"/>
    <mergeCell ref="AZ38:BD38"/>
    <mergeCell ref="AU40:AY40"/>
    <mergeCell ref="AZ40:BD40"/>
    <mergeCell ref="BE40:BI40"/>
    <mergeCell ref="B40:P40"/>
    <mergeCell ref="Q40:U40"/>
    <mergeCell ref="V40:Z40"/>
    <mergeCell ref="AA40:AE40"/>
    <mergeCell ref="AF40:AJ40"/>
    <mergeCell ref="AK40:AO40"/>
    <mergeCell ref="AP40:AT40"/>
    <mergeCell ref="AK39:AO39"/>
    <mergeCell ref="AP39:AT39"/>
    <mergeCell ref="AU39:AY39"/>
    <mergeCell ref="AZ39:BD39"/>
    <mergeCell ref="BE39:BI39"/>
    <mergeCell ref="BE41:BI41"/>
    <mergeCell ref="B41:P41"/>
    <mergeCell ref="Q41:U41"/>
    <mergeCell ref="V41:Z41"/>
    <mergeCell ref="AA41:AE41"/>
    <mergeCell ref="AF41:AJ41"/>
    <mergeCell ref="AK41:AO41"/>
    <mergeCell ref="AP41:AT41"/>
    <mergeCell ref="AU41:AY41"/>
    <mergeCell ref="AZ41:BD41"/>
    <mergeCell ref="AU43:AY43"/>
    <mergeCell ref="AZ43:BD43"/>
    <mergeCell ref="BE43:BI43"/>
    <mergeCell ref="B43:P43"/>
    <mergeCell ref="Q43:U43"/>
    <mergeCell ref="V43:Z43"/>
    <mergeCell ref="AA43:AE43"/>
    <mergeCell ref="AF43:AJ43"/>
    <mergeCell ref="AK43:AO43"/>
    <mergeCell ref="AP43:AT43"/>
    <mergeCell ref="AK42:AO42"/>
    <mergeCell ref="AP42:AT42"/>
    <mergeCell ref="AU42:AY42"/>
    <mergeCell ref="AZ42:BD42"/>
    <mergeCell ref="BE42:BI42"/>
    <mergeCell ref="BE44:BI44"/>
    <mergeCell ref="B44:P44"/>
    <mergeCell ref="Q44:U44"/>
    <mergeCell ref="V44:Z44"/>
    <mergeCell ref="AA44:AE44"/>
    <mergeCell ref="AF44:AJ44"/>
    <mergeCell ref="AK44:AO44"/>
    <mergeCell ref="AP44:AT44"/>
    <mergeCell ref="AU44:AY44"/>
    <mergeCell ref="AZ44:BD44"/>
    <mergeCell ref="AU46:AY46"/>
    <mergeCell ref="AZ46:BD46"/>
    <mergeCell ref="BE46:BI46"/>
    <mergeCell ref="B42:P42"/>
    <mergeCell ref="Q42:U42"/>
    <mergeCell ref="V42:Z42"/>
    <mergeCell ref="AA42:AE42"/>
    <mergeCell ref="AF42:AJ42"/>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B45:P45"/>
    <mergeCell ref="Q45:U45"/>
    <mergeCell ref="V45:Z45"/>
    <mergeCell ref="AA45:AE45"/>
    <mergeCell ref="AF45:AJ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CW59:DA59"/>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DV61:DZ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BJ63:BN63"/>
    <mergeCell ref="BS63:CG63"/>
    <mergeCell ref="CW62:DA62"/>
    <mergeCell ref="DB62:DF62"/>
    <mergeCell ref="DG62:DK62"/>
    <mergeCell ref="DL62:DP62"/>
    <mergeCell ref="DQ62:DU62"/>
    <mergeCell ref="V61:Z61"/>
    <mergeCell ref="AA61:AE61"/>
    <mergeCell ref="AF61:AJ61"/>
    <mergeCell ref="AK61:AO61"/>
    <mergeCell ref="AP61:AT61"/>
    <mergeCell ref="CR61:CV61"/>
    <mergeCell ref="CW61:DA61"/>
    <mergeCell ref="DB61:DF61"/>
    <mergeCell ref="DG61:DK61"/>
    <mergeCell ref="DV64:DZ64"/>
    <mergeCell ref="BS65:CG65"/>
    <mergeCell ref="CH65:CL65"/>
    <mergeCell ref="CM65:CQ65"/>
    <mergeCell ref="CR65:CV65"/>
    <mergeCell ref="CW65:DA65"/>
    <mergeCell ref="DB65:DF65"/>
    <mergeCell ref="DG65:DK65"/>
    <mergeCell ref="DV62:DZ62"/>
    <mergeCell ref="BE62:BI62"/>
    <mergeCell ref="BJ62:BN62"/>
    <mergeCell ref="BS62:CG62"/>
    <mergeCell ref="CH62:CL62"/>
    <mergeCell ref="CM62:CQ62"/>
    <mergeCell ref="CR62:CV62"/>
    <mergeCell ref="BE63:BI63"/>
    <mergeCell ref="DL63:DP63"/>
    <mergeCell ref="DQ63:DU63"/>
    <mergeCell ref="DV63:DZ63"/>
    <mergeCell ref="CM66:CQ66"/>
    <mergeCell ref="CR66:CV66"/>
    <mergeCell ref="BS67:CG67"/>
    <mergeCell ref="BS64:CG64"/>
    <mergeCell ref="CH64:CL64"/>
    <mergeCell ref="CM64:CQ64"/>
    <mergeCell ref="CR64:CV64"/>
    <mergeCell ref="CW64:DA64"/>
    <mergeCell ref="DB64:DF64"/>
    <mergeCell ref="DG64:DK64"/>
    <mergeCell ref="DL65:DP65"/>
    <mergeCell ref="DQ65:DU65"/>
    <mergeCell ref="B63:P63"/>
    <mergeCell ref="Q63:U63"/>
    <mergeCell ref="V63:Z63"/>
    <mergeCell ref="AA63:AE63"/>
    <mergeCell ref="AF63:AJ63"/>
    <mergeCell ref="AK63:AO63"/>
    <mergeCell ref="AP63:AT63"/>
    <mergeCell ref="AU63:AY63"/>
    <mergeCell ref="AZ63:BD63"/>
    <mergeCell ref="CH67:CL67"/>
    <mergeCell ref="CM67:CQ67"/>
    <mergeCell ref="CR67:CV67"/>
    <mergeCell ref="DL64:DP64"/>
    <mergeCell ref="DQ64:DU64"/>
    <mergeCell ref="B68:P68"/>
    <mergeCell ref="Q68:U68"/>
    <mergeCell ref="V68:Z68"/>
    <mergeCell ref="AA68:AE68"/>
    <mergeCell ref="AF68:AJ68"/>
    <mergeCell ref="AK68:AO68"/>
    <mergeCell ref="DV65:DZ65"/>
    <mergeCell ref="A66:P67"/>
    <mergeCell ref="Q66:U67"/>
    <mergeCell ref="V66:Z67"/>
    <mergeCell ref="AA66:AE67"/>
    <mergeCell ref="AF66:AJ67"/>
    <mergeCell ref="AK66:AO67"/>
    <mergeCell ref="AP66:AT67"/>
    <mergeCell ref="AU66:AY67"/>
    <mergeCell ref="AZ66:BD67"/>
    <mergeCell ref="DV68:DZ68"/>
    <mergeCell ref="CR68:CV68"/>
    <mergeCell ref="CW68:DA68"/>
    <mergeCell ref="DB68:DF68"/>
    <mergeCell ref="DG68:DK68"/>
    <mergeCell ref="DL68:DP68"/>
    <mergeCell ref="DQ68:DU68"/>
    <mergeCell ref="DV67:DZ67"/>
    <mergeCell ref="CW66:DA66"/>
    <mergeCell ref="DB66:DF66"/>
    <mergeCell ref="DG66:DK66"/>
    <mergeCell ref="DL66:DP66"/>
    <mergeCell ref="DQ66:DU66"/>
    <mergeCell ref="DV66:DZ66"/>
    <mergeCell ref="BS66:CG66"/>
    <mergeCell ref="CH66:CL66"/>
    <mergeCell ref="BS68:CG68"/>
    <mergeCell ref="CH68:CL68"/>
    <mergeCell ref="CM68:CQ68"/>
    <mergeCell ref="CW67:DA67"/>
    <mergeCell ref="DB67:DF67"/>
    <mergeCell ref="DG67:DK67"/>
    <mergeCell ref="DL67:DP67"/>
    <mergeCell ref="DQ67:DU67"/>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AP68:AT68"/>
    <mergeCell ref="AU68:AY68"/>
    <mergeCell ref="AZ68:BD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70:DZ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DV74:DZ74"/>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445</v>
      </c>
      <c r="B5" s="238"/>
      <c r="C5" s="238"/>
      <c r="D5" s="238"/>
      <c r="E5" s="238"/>
      <c r="F5" s="238"/>
      <c r="G5" s="238"/>
      <c r="H5" s="238"/>
      <c r="I5" s="238"/>
      <c r="J5" s="238"/>
      <c r="K5" s="238"/>
      <c r="L5" s="238"/>
      <c r="M5" s="238"/>
      <c r="N5" s="238"/>
      <c r="O5" s="239"/>
    </row>
    <row r="6" spans="1:16">
      <c r="A6" s="240"/>
      <c r="B6" s="236"/>
      <c r="C6" s="236"/>
      <c r="D6" s="236"/>
      <c r="E6" s="236"/>
      <c r="F6" s="236"/>
      <c r="G6" s="241" t="s">
        <v>446</v>
      </c>
      <c r="H6" s="241"/>
      <c r="I6" s="241"/>
      <c r="J6" s="241"/>
      <c r="K6" s="236"/>
      <c r="L6" s="236"/>
      <c r="M6" s="236"/>
      <c r="N6" s="236"/>
    </row>
    <row r="7" spans="1:16">
      <c r="A7" s="240"/>
      <c r="B7" s="236"/>
      <c r="C7" s="236"/>
      <c r="D7" s="236"/>
      <c r="E7" s="236"/>
      <c r="F7" s="236"/>
      <c r="G7" s="243"/>
      <c r="H7" s="244"/>
      <c r="I7" s="244"/>
      <c r="J7" s="245"/>
      <c r="K7" s="1116" t="s">
        <v>447</v>
      </c>
      <c r="L7" s="246"/>
      <c r="M7" s="247" t="s">
        <v>448</v>
      </c>
      <c r="N7" s="248"/>
    </row>
    <row r="8" spans="1:16">
      <c r="A8" s="240"/>
      <c r="B8" s="236"/>
      <c r="C8" s="236"/>
      <c r="D8" s="236"/>
      <c r="E8" s="236"/>
      <c r="F8" s="236"/>
      <c r="G8" s="249"/>
      <c r="H8" s="250"/>
      <c r="I8" s="250"/>
      <c r="J8" s="251"/>
      <c r="K8" s="1117"/>
      <c r="L8" s="252" t="s">
        <v>449</v>
      </c>
      <c r="M8" s="253" t="s">
        <v>450</v>
      </c>
      <c r="N8" s="254" t="s">
        <v>451</v>
      </c>
    </row>
    <row r="9" spans="1:16">
      <c r="A9" s="240"/>
      <c r="B9" s="236"/>
      <c r="C9" s="236"/>
      <c r="D9" s="236"/>
      <c r="E9" s="236"/>
      <c r="F9" s="236"/>
      <c r="G9" s="1110" t="s">
        <v>452</v>
      </c>
      <c r="H9" s="1111"/>
      <c r="I9" s="1111"/>
      <c r="J9" s="1112"/>
      <c r="K9" s="255">
        <v>88920685</v>
      </c>
      <c r="L9" s="256">
        <v>151466</v>
      </c>
      <c r="M9" s="257">
        <v>133997</v>
      </c>
      <c r="N9" s="258">
        <v>13</v>
      </c>
    </row>
    <row r="10" spans="1:16">
      <c r="A10" s="240"/>
      <c r="B10" s="236"/>
      <c r="C10" s="236"/>
      <c r="D10" s="236"/>
      <c r="E10" s="236"/>
      <c r="F10" s="236"/>
      <c r="G10" s="1110" t="s">
        <v>453</v>
      </c>
      <c r="H10" s="1111"/>
      <c r="I10" s="1111"/>
      <c r="J10" s="1112"/>
      <c r="K10" s="255">
        <v>81632</v>
      </c>
      <c r="L10" s="256">
        <v>139</v>
      </c>
      <c r="M10" s="257">
        <v>503</v>
      </c>
      <c r="N10" s="258">
        <v>-72.400000000000006</v>
      </c>
    </row>
    <row r="11" spans="1:16" ht="13.5" customHeight="1">
      <c r="A11" s="240"/>
      <c r="B11" s="236"/>
      <c r="C11" s="236"/>
      <c r="D11" s="236"/>
      <c r="E11" s="236"/>
      <c r="F11" s="236"/>
      <c r="G11" s="1110" t="s">
        <v>454</v>
      </c>
      <c r="H11" s="1111"/>
      <c r="I11" s="1111"/>
      <c r="J11" s="1112"/>
      <c r="K11" s="255">
        <v>26767</v>
      </c>
      <c r="L11" s="256">
        <v>46</v>
      </c>
      <c r="M11" s="257">
        <v>948</v>
      </c>
      <c r="N11" s="258">
        <v>-95.1</v>
      </c>
    </row>
    <row r="12" spans="1:16" ht="13.5" customHeight="1">
      <c r="A12" s="240"/>
      <c r="B12" s="236"/>
      <c r="C12" s="236"/>
      <c r="D12" s="236"/>
      <c r="E12" s="236"/>
      <c r="F12" s="236"/>
      <c r="G12" s="1110" t="s">
        <v>455</v>
      </c>
      <c r="H12" s="1111"/>
      <c r="I12" s="1111"/>
      <c r="J12" s="1112"/>
      <c r="K12" s="255" t="s">
        <v>456</v>
      </c>
      <c r="L12" s="256" t="s">
        <v>456</v>
      </c>
      <c r="M12" s="257" t="s">
        <v>456</v>
      </c>
      <c r="N12" s="258" t="s">
        <v>456</v>
      </c>
    </row>
    <row r="13" spans="1:16" ht="13.5" customHeight="1">
      <c r="A13" s="240"/>
      <c r="B13" s="236"/>
      <c r="C13" s="236"/>
      <c r="D13" s="236"/>
      <c r="E13" s="236"/>
      <c r="F13" s="236"/>
      <c r="G13" s="1110" t="s">
        <v>457</v>
      </c>
      <c r="H13" s="1111"/>
      <c r="I13" s="1111"/>
      <c r="J13" s="1112"/>
      <c r="K13" s="255">
        <v>5324</v>
      </c>
      <c r="L13" s="256">
        <v>9</v>
      </c>
      <c r="M13" s="257">
        <v>14</v>
      </c>
      <c r="N13" s="258">
        <v>-35.700000000000003</v>
      </c>
    </row>
    <row r="14" spans="1:16" ht="13.5" customHeight="1">
      <c r="A14" s="240"/>
      <c r="B14" s="236"/>
      <c r="C14" s="236"/>
      <c r="D14" s="236"/>
      <c r="E14" s="236"/>
      <c r="F14" s="236"/>
      <c r="G14" s="1110" t="s">
        <v>458</v>
      </c>
      <c r="H14" s="1111"/>
      <c r="I14" s="1111"/>
      <c r="J14" s="1112"/>
      <c r="K14" s="255">
        <v>3776008</v>
      </c>
      <c r="L14" s="256">
        <v>6432</v>
      </c>
      <c r="M14" s="257">
        <v>3008</v>
      </c>
      <c r="N14" s="258">
        <v>113.8</v>
      </c>
    </row>
    <row r="15" spans="1:16">
      <c r="A15" s="240"/>
      <c r="B15" s="236"/>
      <c r="C15" s="236"/>
      <c r="D15" s="236"/>
      <c r="E15" s="236"/>
      <c r="F15" s="236"/>
      <c r="G15" s="1110" t="s">
        <v>459</v>
      </c>
      <c r="H15" s="1111"/>
      <c r="I15" s="1111"/>
      <c r="J15" s="1112"/>
      <c r="K15" s="255">
        <v>-7775903</v>
      </c>
      <c r="L15" s="256">
        <v>-13245</v>
      </c>
      <c r="M15" s="257">
        <v>-11475</v>
      </c>
      <c r="N15" s="258">
        <v>15.4</v>
      </c>
    </row>
    <row r="16" spans="1:16">
      <c r="A16" s="240"/>
      <c r="B16" s="236"/>
      <c r="C16" s="236"/>
      <c r="D16" s="236"/>
      <c r="E16" s="236"/>
      <c r="F16" s="236"/>
      <c r="G16" s="1102" t="s">
        <v>138</v>
      </c>
      <c r="H16" s="1103"/>
      <c r="I16" s="1103"/>
      <c r="J16" s="1104"/>
      <c r="K16" s="256">
        <v>85034513</v>
      </c>
      <c r="L16" s="256">
        <v>144846</v>
      </c>
      <c r="M16" s="257">
        <v>126996</v>
      </c>
      <c r="N16" s="258">
        <v>14.1</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460</v>
      </c>
      <c r="H19" s="236"/>
      <c r="I19" s="236"/>
      <c r="J19" s="236"/>
      <c r="K19" s="236"/>
      <c r="L19" s="236"/>
      <c r="M19" s="236"/>
      <c r="N19" s="236"/>
    </row>
    <row r="20" spans="1:16">
      <c r="A20" s="240"/>
      <c r="B20" s="236"/>
      <c r="C20" s="236"/>
      <c r="D20" s="236"/>
      <c r="E20" s="236"/>
      <c r="F20" s="236"/>
      <c r="G20" s="263"/>
      <c r="H20" s="264"/>
      <c r="I20" s="264"/>
      <c r="J20" s="265"/>
      <c r="K20" s="266" t="s">
        <v>461</v>
      </c>
      <c r="L20" s="267" t="s">
        <v>462</v>
      </c>
      <c r="M20" s="268" t="s">
        <v>463</v>
      </c>
      <c r="N20" s="269"/>
    </row>
    <row r="21" spans="1:16" s="275" customFormat="1">
      <c r="A21" s="270"/>
      <c r="B21" s="241"/>
      <c r="C21" s="241"/>
      <c r="D21" s="241"/>
      <c r="E21" s="241"/>
      <c r="F21" s="241"/>
      <c r="G21" s="1113" t="s">
        <v>464</v>
      </c>
      <c r="H21" s="1114"/>
      <c r="I21" s="1114"/>
      <c r="J21" s="1115"/>
      <c r="K21" s="271">
        <v>1768.79</v>
      </c>
      <c r="L21" s="272">
        <v>1491.98</v>
      </c>
      <c r="M21" s="273">
        <v>276.81</v>
      </c>
      <c r="N21" s="241"/>
      <c r="O21" s="274"/>
      <c r="P21" s="270"/>
    </row>
    <row r="22" spans="1:16" s="275" customFormat="1">
      <c r="A22" s="270"/>
      <c r="B22" s="241"/>
      <c r="C22" s="241"/>
      <c r="D22" s="241"/>
      <c r="E22" s="241"/>
      <c r="F22" s="241"/>
      <c r="G22" s="1113" t="s">
        <v>465</v>
      </c>
      <c r="H22" s="1114"/>
      <c r="I22" s="1114"/>
      <c r="J22" s="1115"/>
      <c r="K22" s="276">
        <v>91.8</v>
      </c>
      <c r="L22" s="277">
        <v>98.1</v>
      </c>
      <c r="M22" s="278">
        <v>-6.3</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466</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467</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468</v>
      </c>
      <c r="H29" s="241"/>
      <c r="I29" s="241"/>
      <c r="J29" s="241"/>
      <c r="K29" s="236"/>
      <c r="L29" s="236"/>
      <c r="M29" s="236"/>
      <c r="N29" s="236"/>
      <c r="O29" s="284"/>
    </row>
    <row r="30" spans="1:16">
      <c r="A30" s="240"/>
      <c r="B30" s="236"/>
      <c r="C30" s="236"/>
      <c r="D30" s="236"/>
      <c r="E30" s="236"/>
      <c r="F30" s="236"/>
      <c r="G30" s="243"/>
      <c r="H30" s="244"/>
      <c r="I30" s="244"/>
      <c r="J30" s="245"/>
      <c r="K30" s="1116" t="s">
        <v>447</v>
      </c>
      <c r="L30" s="246"/>
      <c r="M30" s="247" t="s">
        <v>448</v>
      </c>
      <c r="N30" s="248"/>
    </row>
    <row r="31" spans="1:16">
      <c r="A31" s="240"/>
      <c r="B31" s="236"/>
      <c r="C31" s="236"/>
      <c r="D31" s="236"/>
      <c r="E31" s="236"/>
      <c r="F31" s="236"/>
      <c r="G31" s="249"/>
      <c r="H31" s="250"/>
      <c r="I31" s="250"/>
      <c r="J31" s="251"/>
      <c r="K31" s="1117"/>
      <c r="L31" s="252" t="s">
        <v>449</v>
      </c>
      <c r="M31" s="253" t="s">
        <v>450</v>
      </c>
      <c r="N31" s="254" t="s">
        <v>451</v>
      </c>
    </row>
    <row r="32" spans="1:16" ht="27" customHeight="1">
      <c r="A32" s="240"/>
      <c r="B32" s="236"/>
      <c r="C32" s="236"/>
      <c r="D32" s="236"/>
      <c r="E32" s="236"/>
      <c r="F32" s="236"/>
      <c r="G32" s="1099" t="s">
        <v>469</v>
      </c>
      <c r="H32" s="1100"/>
      <c r="I32" s="1100"/>
      <c r="J32" s="1101"/>
      <c r="K32" s="256">
        <v>58974307</v>
      </c>
      <c r="L32" s="256">
        <v>100456</v>
      </c>
      <c r="M32" s="257">
        <v>82651</v>
      </c>
      <c r="N32" s="258">
        <v>21.5</v>
      </c>
    </row>
    <row r="33" spans="1:16" ht="13.5" customHeight="1">
      <c r="A33" s="240"/>
      <c r="B33" s="236"/>
      <c r="C33" s="236"/>
      <c r="D33" s="236"/>
      <c r="E33" s="236"/>
      <c r="F33" s="236"/>
      <c r="G33" s="1099" t="s">
        <v>470</v>
      </c>
      <c r="H33" s="1100"/>
      <c r="I33" s="1100"/>
      <c r="J33" s="1101"/>
      <c r="K33" s="256" t="s">
        <v>456</v>
      </c>
      <c r="L33" s="256" t="s">
        <v>456</v>
      </c>
      <c r="M33" s="257">
        <v>69</v>
      </c>
      <c r="N33" s="258" t="s">
        <v>456</v>
      </c>
    </row>
    <row r="34" spans="1:16" ht="27" customHeight="1">
      <c r="A34" s="240"/>
      <c r="B34" s="236"/>
      <c r="C34" s="236"/>
      <c r="D34" s="236"/>
      <c r="E34" s="236"/>
      <c r="F34" s="236"/>
      <c r="G34" s="1099" t="s">
        <v>471</v>
      </c>
      <c r="H34" s="1100"/>
      <c r="I34" s="1100"/>
      <c r="J34" s="1101"/>
      <c r="K34" s="256">
        <v>532086</v>
      </c>
      <c r="L34" s="256">
        <v>906</v>
      </c>
      <c r="M34" s="257">
        <v>3083</v>
      </c>
      <c r="N34" s="258">
        <v>-70.599999999999994</v>
      </c>
    </row>
    <row r="35" spans="1:16" ht="27" customHeight="1">
      <c r="A35" s="240"/>
      <c r="B35" s="236"/>
      <c r="C35" s="236"/>
      <c r="D35" s="236"/>
      <c r="E35" s="236"/>
      <c r="F35" s="236"/>
      <c r="G35" s="1099" t="s">
        <v>472</v>
      </c>
      <c r="H35" s="1100"/>
      <c r="I35" s="1100"/>
      <c r="J35" s="1101"/>
      <c r="K35" s="256">
        <v>974951</v>
      </c>
      <c r="L35" s="256">
        <v>1661</v>
      </c>
      <c r="M35" s="257">
        <v>1748</v>
      </c>
      <c r="N35" s="258">
        <v>-5</v>
      </c>
    </row>
    <row r="36" spans="1:16" ht="27" customHeight="1">
      <c r="A36" s="240"/>
      <c r="B36" s="236"/>
      <c r="C36" s="236"/>
      <c r="D36" s="236"/>
      <c r="E36" s="236"/>
      <c r="F36" s="236"/>
      <c r="G36" s="1099" t="s">
        <v>473</v>
      </c>
      <c r="H36" s="1100"/>
      <c r="I36" s="1100"/>
      <c r="J36" s="1101"/>
      <c r="K36" s="256">
        <v>1329089</v>
      </c>
      <c r="L36" s="256">
        <v>2264</v>
      </c>
      <c r="M36" s="257">
        <v>400</v>
      </c>
      <c r="N36" s="258">
        <v>466</v>
      </c>
    </row>
    <row r="37" spans="1:16" ht="13.5" customHeight="1">
      <c r="A37" s="240"/>
      <c r="B37" s="236"/>
      <c r="C37" s="236"/>
      <c r="D37" s="236"/>
      <c r="E37" s="236"/>
      <c r="F37" s="236"/>
      <c r="G37" s="1099" t="s">
        <v>474</v>
      </c>
      <c r="H37" s="1100"/>
      <c r="I37" s="1100"/>
      <c r="J37" s="1101"/>
      <c r="K37" s="256">
        <v>1215513</v>
      </c>
      <c r="L37" s="256">
        <v>2070</v>
      </c>
      <c r="M37" s="257">
        <v>1705</v>
      </c>
      <c r="N37" s="258">
        <v>21.4</v>
      </c>
    </row>
    <row r="38" spans="1:16" ht="27" customHeight="1">
      <c r="A38" s="240"/>
      <c r="B38" s="236"/>
      <c r="C38" s="236"/>
      <c r="D38" s="236"/>
      <c r="E38" s="236"/>
      <c r="F38" s="236"/>
      <c r="G38" s="1096" t="s">
        <v>475</v>
      </c>
      <c r="H38" s="1097"/>
      <c r="I38" s="1097"/>
      <c r="J38" s="1098"/>
      <c r="K38" s="285">
        <v>40987</v>
      </c>
      <c r="L38" s="285">
        <v>70</v>
      </c>
      <c r="M38" s="286">
        <v>17</v>
      </c>
      <c r="N38" s="287">
        <v>311.8</v>
      </c>
      <c r="O38" s="284"/>
    </row>
    <row r="39" spans="1:16">
      <c r="A39" s="240"/>
      <c r="B39" s="236"/>
      <c r="C39" s="236"/>
      <c r="D39" s="236"/>
      <c r="E39" s="236"/>
      <c r="F39" s="236"/>
      <c r="G39" s="1096" t="s">
        <v>476</v>
      </c>
      <c r="H39" s="1097"/>
      <c r="I39" s="1097"/>
      <c r="J39" s="1098"/>
      <c r="K39" s="255">
        <v>-485754</v>
      </c>
      <c r="L39" s="255">
        <v>-827</v>
      </c>
      <c r="M39" s="288">
        <v>-2598</v>
      </c>
      <c r="N39" s="289">
        <v>-68.2</v>
      </c>
      <c r="O39" s="284"/>
    </row>
    <row r="40" spans="1:16" ht="27" customHeight="1">
      <c r="A40" s="240"/>
      <c r="B40" s="236"/>
      <c r="C40" s="236"/>
      <c r="D40" s="236"/>
      <c r="E40" s="236"/>
      <c r="F40" s="236"/>
      <c r="G40" s="1099" t="s">
        <v>477</v>
      </c>
      <c r="H40" s="1100"/>
      <c r="I40" s="1100"/>
      <c r="J40" s="1101"/>
      <c r="K40" s="255">
        <v>-40270920</v>
      </c>
      <c r="L40" s="255">
        <v>-68597</v>
      </c>
      <c r="M40" s="288">
        <v>-50631</v>
      </c>
      <c r="N40" s="289">
        <v>35.5</v>
      </c>
      <c r="O40" s="284"/>
    </row>
    <row r="41" spans="1:16">
      <c r="A41" s="240"/>
      <c r="B41" s="236"/>
      <c r="C41" s="236"/>
      <c r="D41" s="236"/>
      <c r="E41" s="236"/>
      <c r="F41" s="236"/>
      <c r="G41" s="1102" t="s">
        <v>478</v>
      </c>
      <c r="H41" s="1103"/>
      <c r="I41" s="1103"/>
      <c r="J41" s="1104"/>
      <c r="K41" s="256">
        <v>22310259</v>
      </c>
      <c r="L41" s="255">
        <v>38003</v>
      </c>
      <c r="M41" s="288">
        <v>36444</v>
      </c>
      <c r="N41" s="289">
        <v>4.3</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479</v>
      </c>
      <c r="B47" s="236"/>
      <c r="C47" s="236"/>
      <c r="D47" s="236"/>
      <c r="E47" s="236"/>
      <c r="F47" s="236"/>
      <c r="G47" s="236"/>
      <c r="H47" s="236"/>
      <c r="I47" s="236"/>
      <c r="J47" s="236"/>
      <c r="K47" s="236"/>
      <c r="L47" s="236"/>
      <c r="M47" s="236"/>
      <c r="N47" s="236"/>
    </row>
    <row r="48" spans="1:16">
      <c r="A48" s="240"/>
      <c r="B48" s="236"/>
      <c r="C48" s="236"/>
      <c r="D48" s="236"/>
      <c r="E48" s="236"/>
      <c r="F48" s="236"/>
      <c r="G48" s="294" t="s">
        <v>480</v>
      </c>
      <c r="H48" s="294"/>
      <c r="I48" s="294"/>
      <c r="J48" s="294"/>
      <c r="K48" s="294"/>
      <c r="L48" s="294"/>
      <c r="M48" s="295"/>
      <c r="N48" s="294"/>
    </row>
    <row r="49" spans="1:14" ht="13.5" customHeight="1">
      <c r="A49" s="240"/>
      <c r="B49" s="236"/>
      <c r="C49" s="236"/>
      <c r="D49" s="236"/>
      <c r="E49" s="236"/>
      <c r="F49" s="236"/>
      <c r="G49" s="296"/>
      <c r="H49" s="297"/>
      <c r="I49" s="1105" t="s">
        <v>447</v>
      </c>
      <c r="J49" s="1107" t="s">
        <v>481</v>
      </c>
      <c r="K49" s="1108"/>
      <c r="L49" s="1108"/>
      <c r="M49" s="1108"/>
      <c r="N49" s="1109"/>
    </row>
    <row r="50" spans="1:14">
      <c r="A50" s="240"/>
      <c r="B50" s="236"/>
      <c r="C50" s="236"/>
      <c r="D50" s="236"/>
      <c r="E50" s="236"/>
      <c r="F50" s="236"/>
      <c r="G50" s="298"/>
      <c r="H50" s="299"/>
      <c r="I50" s="1106"/>
      <c r="J50" s="300" t="s">
        <v>482</v>
      </c>
      <c r="K50" s="301" t="s">
        <v>483</v>
      </c>
      <c r="L50" s="302" t="s">
        <v>484</v>
      </c>
      <c r="M50" s="303" t="s">
        <v>485</v>
      </c>
      <c r="N50" s="304" t="s">
        <v>486</v>
      </c>
    </row>
    <row r="51" spans="1:14">
      <c r="A51" s="240"/>
      <c r="B51" s="236"/>
      <c r="C51" s="236"/>
      <c r="D51" s="236"/>
      <c r="E51" s="236"/>
      <c r="F51" s="236"/>
      <c r="G51" s="296" t="s">
        <v>487</v>
      </c>
      <c r="H51" s="297"/>
      <c r="I51" s="305">
        <v>79894061</v>
      </c>
      <c r="J51" s="306">
        <v>134201</v>
      </c>
      <c r="K51" s="307">
        <v>13.5</v>
      </c>
      <c r="L51" s="308">
        <v>121636</v>
      </c>
      <c r="M51" s="309">
        <v>10.1</v>
      </c>
      <c r="N51" s="310">
        <v>3.4</v>
      </c>
    </row>
    <row r="52" spans="1:14">
      <c r="A52" s="240"/>
      <c r="B52" s="236"/>
      <c r="C52" s="236"/>
      <c r="D52" s="236"/>
      <c r="E52" s="236"/>
      <c r="F52" s="236"/>
      <c r="G52" s="311"/>
      <c r="H52" s="312" t="s">
        <v>488</v>
      </c>
      <c r="I52" s="313">
        <v>28518156</v>
      </c>
      <c r="J52" s="314">
        <v>47903</v>
      </c>
      <c r="K52" s="315">
        <v>29</v>
      </c>
      <c r="L52" s="316">
        <v>41856</v>
      </c>
      <c r="M52" s="317">
        <v>13.1</v>
      </c>
      <c r="N52" s="318">
        <v>15.9</v>
      </c>
    </row>
    <row r="53" spans="1:14">
      <c r="A53" s="240"/>
      <c r="B53" s="236"/>
      <c r="C53" s="236"/>
      <c r="D53" s="236"/>
      <c r="E53" s="236"/>
      <c r="F53" s="236"/>
      <c r="G53" s="296" t="s">
        <v>489</v>
      </c>
      <c r="H53" s="297"/>
      <c r="I53" s="305">
        <v>75271807</v>
      </c>
      <c r="J53" s="306">
        <v>127103</v>
      </c>
      <c r="K53" s="307">
        <v>-5.3</v>
      </c>
      <c r="L53" s="308">
        <v>111719</v>
      </c>
      <c r="M53" s="309">
        <v>-8.1999999999999993</v>
      </c>
      <c r="N53" s="310">
        <v>2.9</v>
      </c>
    </row>
    <row r="54" spans="1:14">
      <c r="A54" s="240"/>
      <c r="B54" s="236"/>
      <c r="C54" s="236"/>
      <c r="D54" s="236"/>
      <c r="E54" s="236"/>
      <c r="F54" s="236"/>
      <c r="G54" s="311"/>
      <c r="H54" s="312" t="s">
        <v>488</v>
      </c>
      <c r="I54" s="313">
        <v>29141483</v>
      </c>
      <c r="J54" s="314">
        <v>49208</v>
      </c>
      <c r="K54" s="315">
        <v>2.7</v>
      </c>
      <c r="L54" s="316">
        <v>40776</v>
      </c>
      <c r="M54" s="317">
        <v>-2.6</v>
      </c>
      <c r="N54" s="318">
        <v>5.3</v>
      </c>
    </row>
    <row r="55" spans="1:14">
      <c r="A55" s="240"/>
      <c r="B55" s="236"/>
      <c r="C55" s="236"/>
      <c r="D55" s="236"/>
      <c r="E55" s="236"/>
      <c r="F55" s="236"/>
      <c r="G55" s="296" t="s">
        <v>490</v>
      </c>
      <c r="H55" s="297"/>
      <c r="I55" s="305">
        <v>67023589</v>
      </c>
      <c r="J55" s="306">
        <v>113847</v>
      </c>
      <c r="K55" s="307">
        <v>-10.4</v>
      </c>
      <c r="L55" s="308">
        <v>107687</v>
      </c>
      <c r="M55" s="309">
        <v>-3.6</v>
      </c>
      <c r="N55" s="310">
        <v>-6.8</v>
      </c>
    </row>
    <row r="56" spans="1:14">
      <c r="A56" s="240"/>
      <c r="B56" s="236"/>
      <c r="C56" s="236"/>
      <c r="D56" s="236"/>
      <c r="E56" s="236"/>
      <c r="F56" s="236"/>
      <c r="G56" s="311"/>
      <c r="H56" s="312" t="s">
        <v>488</v>
      </c>
      <c r="I56" s="313">
        <v>16568873</v>
      </c>
      <c r="J56" s="314">
        <v>28144</v>
      </c>
      <c r="K56" s="315">
        <v>-42.8</v>
      </c>
      <c r="L56" s="316">
        <v>30833</v>
      </c>
      <c r="M56" s="317">
        <v>-24.4</v>
      </c>
      <c r="N56" s="318">
        <v>-18.399999999999999</v>
      </c>
    </row>
    <row r="57" spans="1:14">
      <c r="A57" s="240"/>
      <c r="B57" s="236"/>
      <c r="C57" s="236"/>
      <c r="D57" s="236"/>
      <c r="E57" s="236"/>
      <c r="F57" s="236"/>
      <c r="G57" s="296" t="s">
        <v>491</v>
      </c>
      <c r="H57" s="297"/>
      <c r="I57" s="305">
        <v>59248881</v>
      </c>
      <c r="J57" s="306">
        <v>100676</v>
      </c>
      <c r="K57" s="307">
        <v>-11.6</v>
      </c>
      <c r="L57" s="308">
        <v>98957</v>
      </c>
      <c r="M57" s="309">
        <v>-8.1</v>
      </c>
      <c r="N57" s="310">
        <v>-3.5</v>
      </c>
    </row>
    <row r="58" spans="1:14">
      <c r="A58" s="240"/>
      <c r="B58" s="236"/>
      <c r="C58" s="236"/>
      <c r="D58" s="236"/>
      <c r="E58" s="236"/>
      <c r="F58" s="236"/>
      <c r="G58" s="311"/>
      <c r="H58" s="312" t="s">
        <v>488</v>
      </c>
      <c r="I58" s="313">
        <v>15401697</v>
      </c>
      <c r="J58" s="314">
        <v>26171</v>
      </c>
      <c r="K58" s="315">
        <v>-7</v>
      </c>
      <c r="L58" s="316">
        <v>24884</v>
      </c>
      <c r="M58" s="317">
        <v>-19.3</v>
      </c>
      <c r="N58" s="318">
        <v>12.3</v>
      </c>
    </row>
    <row r="59" spans="1:14">
      <c r="A59" s="240"/>
      <c r="B59" s="236"/>
      <c r="C59" s="236"/>
      <c r="D59" s="236"/>
      <c r="E59" s="236"/>
      <c r="F59" s="236"/>
      <c r="G59" s="296" t="s">
        <v>492</v>
      </c>
      <c r="H59" s="297"/>
      <c r="I59" s="305">
        <v>74208452</v>
      </c>
      <c r="J59" s="306">
        <v>126405</v>
      </c>
      <c r="K59" s="307">
        <v>25.6</v>
      </c>
      <c r="L59" s="308">
        <v>114030</v>
      </c>
      <c r="M59" s="309">
        <v>15.2</v>
      </c>
      <c r="N59" s="310">
        <v>10.4</v>
      </c>
    </row>
    <row r="60" spans="1:14">
      <c r="A60" s="240"/>
      <c r="B60" s="236"/>
      <c r="C60" s="236"/>
      <c r="D60" s="236"/>
      <c r="E60" s="236"/>
      <c r="F60" s="236"/>
      <c r="G60" s="311"/>
      <c r="H60" s="312" t="s">
        <v>488</v>
      </c>
      <c r="I60" s="319">
        <v>16648031</v>
      </c>
      <c r="J60" s="314">
        <v>28358</v>
      </c>
      <c r="K60" s="315">
        <v>8.4</v>
      </c>
      <c r="L60" s="316">
        <v>24881</v>
      </c>
      <c r="M60" s="317">
        <v>0</v>
      </c>
      <c r="N60" s="318">
        <v>8.4</v>
      </c>
    </row>
    <row r="61" spans="1:14">
      <c r="A61" s="240"/>
      <c r="B61" s="236"/>
      <c r="C61" s="236"/>
      <c r="D61" s="236"/>
      <c r="E61" s="236"/>
      <c r="F61" s="236"/>
      <c r="G61" s="296" t="s">
        <v>493</v>
      </c>
      <c r="H61" s="320"/>
      <c r="I61" s="321">
        <v>71129358</v>
      </c>
      <c r="J61" s="322">
        <v>120446</v>
      </c>
      <c r="K61" s="323">
        <v>2.4</v>
      </c>
      <c r="L61" s="324">
        <v>110806</v>
      </c>
      <c r="M61" s="325">
        <v>1.1000000000000001</v>
      </c>
      <c r="N61" s="310">
        <v>1.3</v>
      </c>
    </row>
    <row r="62" spans="1:14">
      <c r="A62" s="240"/>
      <c r="B62" s="236"/>
      <c r="C62" s="236"/>
      <c r="D62" s="236"/>
      <c r="E62" s="236"/>
      <c r="F62" s="236"/>
      <c r="G62" s="311"/>
      <c r="H62" s="312" t="s">
        <v>488</v>
      </c>
      <c r="I62" s="313">
        <v>21255648</v>
      </c>
      <c r="J62" s="314">
        <v>35957</v>
      </c>
      <c r="K62" s="315">
        <v>-1.9</v>
      </c>
      <c r="L62" s="316">
        <v>32646</v>
      </c>
      <c r="M62" s="317">
        <v>-6.6</v>
      </c>
      <c r="N62" s="318">
        <v>4.7</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494</v>
      </c>
      <c r="G46" s="329" t="s">
        <v>495</v>
      </c>
      <c r="H46" s="329" t="s">
        <v>496</v>
      </c>
      <c r="I46" s="329" t="s">
        <v>497</v>
      </c>
      <c r="J46" s="330" t="s">
        <v>498</v>
      </c>
    </row>
    <row r="47" spans="2:10" ht="57.75" customHeight="1">
      <c r="B47" s="7"/>
      <c r="C47" s="1118" t="s">
        <v>3</v>
      </c>
      <c r="D47" s="1118"/>
      <c r="E47" s="1119"/>
      <c r="F47" s="331">
        <v>1.91</v>
      </c>
      <c r="G47" s="332">
        <v>1.81</v>
      </c>
      <c r="H47" s="332">
        <v>1.84</v>
      </c>
      <c r="I47" s="332">
        <v>1.85</v>
      </c>
      <c r="J47" s="333">
        <v>1.85</v>
      </c>
    </row>
    <row r="48" spans="2:10" ht="57.75" customHeight="1">
      <c r="B48" s="8"/>
      <c r="C48" s="1120" t="s">
        <v>4</v>
      </c>
      <c r="D48" s="1120"/>
      <c r="E48" s="1121"/>
      <c r="F48" s="334">
        <v>5.33</v>
      </c>
      <c r="G48" s="335">
        <v>4.05</v>
      </c>
      <c r="H48" s="335">
        <v>6.91</v>
      </c>
      <c r="I48" s="335">
        <v>5.52</v>
      </c>
      <c r="J48" s="336">
        <v>4.0199999999999996</v>
      </c>
    </row>
    <row r="49" spans="2:10" ht="57.75" customHeight="1" thickBot="1">
      <c r="B49" s="9"/>
      <c r="C49" s="1122" t="s">
        <v>5</v>
      </c>
      <c r="D49" s="1122"/>
      <c r="E49" s="1123"/>
      <c r="F49" s="337">
        <v>1.1000000000000001</v>
      </c>
      <c r="G49" s="338">
        <v>4.28</v>
      </c>
      <c r="H49" s="338">
        <v>2.79</v>
      </c>
      <c r="I49" s="338" t="s">
        <v>499</v>
      </c>
      <c r="J49" s="339" t="s">
        <v>500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494</v>
      </c>
      <c r="G33" s="17" t="s">
        <v>495</v>
      </c>
      <c r="H33" s="17" t="s">
        <v>496</v>
      </c>
      <c r="I33" s="17" t="s">
        <v>497</v>
      </c>
      <c r="J33" s="18" t="s">
        <v>498</v>
      </c>
      <c r="K33" s="10"/>
      <c r="L33" s="10"/>
      <c r="M33" s="10"/>
      <c r="N33" s="10"/>
      <c r="O33" s="10"/>
      <c r="P33" s="10"/>
    </row>
    <row r="34" spans="1:16" ht="39" customHeight="1">
      <c r="A34" s="10"/>
      <c r="B34" s="19"/>
      <c r="C34" s="1130" t="s">
        <v>501</v>
      </c>
      <c r="D34" s="1130"/>
      <c r="E34" s="1131"/>
      <c r="F34" s="20">
        <v>5.0199999999999996</v>
      </c>
      <c r="G34" s="21">
        <v>3.8</v>
      </c>
      <c r="H34" s="21">
        <v>6.65</v>
      </c>
      <c r="I34" s="21">
        <v>5.24</v>
      </c>
      <c r="J34" s="22">
        <v>3.93</v>
      </c>
      <c r="K34" s="10"/>
      <c r="L34" s="10"/>
      <c r="M34" s="10"/>
      <c r="N34" s="10"/>
      <c r="O34" s="10"/>
      <c r="P34" s="10"/>
    </row>
    <row r="35" spans="1:16" ht="39" customHeight="1">
      <c r="A35" s="10"/>
      <c r="B35" s="23"/>
      <c r="C35" s="1124" t="s">
        <v>502</v>
      </c>
      <c r="D35" s="1125"/>
      <c r="E35" s="1126"/>
      <c r="F35" s="24">
        <v>1.75</v>
      </c>
      <c r="G35" s="25">
        <v>2.09</v>
      </c>
      <c r="H35" s="25">
        <v>2.64</v>
      </c>
      <c r="I35" s="25">
        <v>3.27</v>
      </c>
      <c r="J35" s="26">
        <v>3.23</v>
      </c>
      <c r="K35" s="10"/>
      <c r="L35" s="10"/>
      <c r="M35" s="10"/>
      <c r="N35" s="10"/>
      <c r="O35" s="10"/>
      <c r="P35" s="10"/>
    </row>
    <row r="36" spans="1:16" ht="39" customHeight="1">
      <c r="A36" s="10"/>
      <c r="B36" s="23"/>
      <c r="C36" s="1124" t="s">
        <v>503</v>
      </c>
      <c r="D36" s="1125"/>
      <c r="E36" s="1126"/>
      <c r="F36" s="24">
        <v>0.81</v>
      </c>
      <c r="G36" s="25">
        <v>0.85</v>
      </c>
      <c r="H36" s="25">
        <v>0.54</v>
      </c>
      <c r="I36" s="25">
        <v>0.56999999999999995</v>
      </c>
      <c r="J36" s="26">
        <v>0.72</v>
      </c>
      <c r="K36" s="10"/>
      <c r="L36" s="10"/>
      <c r="M36" s="10"/>
      <c r="N36" s="10"/>
      <c r="O36" s="10"/>
      <c r="P36" s="10"/>
    </row>
    <row r="37" spans="1:16" ht="39" customHeight="1">
      <c r="A37" s="10"/>
      <c r="B37" s="23"/>
      <c r="C37" s="1124" t="s">
        <v>504</v>
      </c>
      <c r="D37" s="1125"/>
      <c r="E37" s="1126"/>
      <c r="F37" s="24">
        <v>0.56000000000000005</v>
      </c>
      <c r="G37" s="25">
        <v>0.6</v>
      </c>
      <c r="H37" s="25">
        <v>0.47</v>
      </c>
      <c r="I37" s="25">
        <v>0.45</v>
      </c>
      <c r="J37" s="26">
        <v>0.4</v>
      </c>
      <c r="K37" s="10"/>
      <c r="L37" s="10"/>
      <c r="M37" s="10"/>
      <c r="N37" s="10"/>
      <c r="O37" s="10"/>
      <c r="P37" s="10"/>
    </row>
    <row r="38" spans="1:16" ht="39" customHeight="1">
      <c r="A38" s="10"/>
      <c r="B38" s="23"/>
      <c r="C38" s="1124" t="s">
        <v>505</v>
      </c>
      <c r="D38" s="1125"/>
      <c r="E38" s="1126"/>
      <c r="F38" s="24">
        <v>0.31</v>
      </c>
      <c r="G38" s="25">
        <v>0.31</v>
      </c>
      <c r="H38" s="25">
        <v>0.31</v>
      </c>
      <c r="I38" s="25">
        <v>0.3</v>
      </c>
      <c r="J38" s="26">
        <v>0.26</v>
      </c>
      <c r="K38" s="10"/>
      <c r="L38" s="10"/>
      <c r="M38" s="10"/>
      <c r="N38" s="10"/>
      <c r="O38" s="10"/>
      <c r="P38" s="10"/>
    </row>
    <row r="39" spans="1:16" ht="39" customHeight="1">
      <c r="A39" s="10"/>
      <c r="B39" s="23"/>
      <c r="C39" s="1124" t="s">
        <v>506</v>
      </c>
      <c r="D39" s="1125"/>
      <c r="E39" s="1126"/>
      <c r="F39" s="24">
        <v>0.26</v>
      </c>
      <c r="G39" s="25">
        <v>0.2</v>
      </c>
      <c r="H39" s="25">
        <v>0.22</v>
      </c>
      <c r="I39" s="25">
        <v>0.23</v>
      </c>
      <c r="J39" s="26">
        <v>0.06</v>
      </c>
      <c r="K39" s="10"/>
      <c r="L39" s="10"/>
      <c r="M39" s="10"/>
      <c r="N39" s="10"/>
      <c r="O39" s="10"/>
      <c r="P39" s="10"/>
    </row>
    <row r="40" spans="1:16" ht="39" customHeight="1">
      <c r="A40" s="10"/>
      <c r="B40" s="23"/>
      <c r="C40" s="1124" t="s">
        <v>507</v>
      </c>
      <c r="D40" s="1125"/>
      <c r="E40" s="1126"/>
      <c r="F40" s="24">
        <v>0.04</v>
      </c>
      <c r="G40" s="25">
        <v>0.03</v>
      </c>
      <c r="H40" s="25">
        <v>0.03</v>
      </c>
      <c r="I40" s="25">
        <v>0.04</v>
      </c>
      <c r="J40" s="26">
        <v>0.02</v>
      </c>
      <c r="K40" s="10"/>
      <c r="L40" s="10"/>
      <c r="M40" s="10"/>
      <c r="N40" s="10"/>
      <c r="O40" s="10"/>
      <c r="P40" s="10"/>
    </row>
    <row r="41" spans="1:16" ht="39" customHeight="1">
      <c r="A41" s="10"/>
      <c r="B41" s="23"/>
      <c r="C41" s="1124" t="s">
        <v>508</v>
      </c>
      <c r="D41" s="1125"/>
      <c r="E41" s="1126"/>
      <c r="F41" s="24">
        <v>0.01</v>
      </c>
      <c r="G41" s="25">
        <v>0.01</v>
      </c>
      <c r="H41" s="25">
        <v>0.01</v>
      </c>
      <c r="I41" s="25">
        <v>0.01</v>
      </c>
      <c r="J41" s="26">
        <v>0.01</v>
      </c>
      <c r="K41" s="10"/>
      <c r="L41" s="10"/>
      <c r="M41" s="10"/>
      <c r="N41" s="10"/>
      <c r="O41" s="10"/>
      <c r="P41" s="10"/>
    </row>
    <row r="42" spans="1:16" ht="39" customHeight="1">
      <c r="A42" s="10"/>
      <c r="B42" s="27"/>
      <c r="C42" s="1124" t="s">
        <v>509</v>
      </c>
      <c r="D42" s="1125"/>
      <c r="E42" s="1126"/>
      <c r="F42" s="24" t="s">
        <v>456</v>
      </c>
      <c r="G42" s="25" t="s">
        <v>456</v>
      </c>
      <c r="H42" s="25" t="s">
        <v>456</v>
      </c>
      <c r="I42" s="25" t="s">
        <v>456</v>
      </c>
      <c r="J42" s="26" t="s">
        <v>456</v>
      </c>
      <c r="K42" s="10"/>
      <c r="L42" s="10"/>
      <c r="M42" s="10"/>
      <c r="N42" s="10"/>
      <c r="O42" s="10"/>
      <c r="P42" s="10"/>
    </row>
    <row r="43" spans="1:16" ht="39" customHeight="1" thickBot="1">
      <c r="A43" s="10"/>
      <c r="B43" s="28"/>
      <c r="C43" s="1127" t="s">
        <v>510</v>
      </c>
      <c r="D43" s="1128"/>
      <c r="E43" s="1129"/>
      <c r="F43" s="29">
        <v>0.01</v>
      </c>
      <c r="G43" s="30">
        <v>0.01</v>
      </c>
      <c r="H43" s="30">
        <v>0.01</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c r="A45" s="36"/>
      <c r="B45" s="1140" t="s">
        <v>10</v>
      </c>
      <c r="C45" s="1141"/>
      <c r="D45" s="46"/>
      <c r="E45" s="1146" t="s">
        <v>11</v>
      </c>
      <c r="F45" s="1146"/>
      <c r="G45" s="1146"/>
      <c r="H45" s="1146"/>
      <c r="I45" s="1146"/>
      <c r="J45" s="1147"/>
      <c r="K45" s="47">
        <v>53712</v>
      </c>
      <c r="L45" s="48">
        <v>55732</v>
      </c>
      <c r="M45" s="48">
        <v>56752</v>
      </c>
      <c r="N45" s="48">
        <v>57237</v>
      </c>
      <c r="O45" s="49">
        <v>58974</v>
      </c>
      <c r="P45" s="36"/>
      <c r="Q45" s="36"/>
      <c r="R45" s="36"/>
      <c r="S45" s="36"/>
      <c r="T45" s="36"/>
      <c r="U45" s="36"/>
    </row>
    <row r="46" spans="1:21" ht="30.75" customHeight="1">
      <c r="A46" s="36"/>
      <c r="B46" s="1142"/>
      <c r="C46" s="1143"/>
      <c r="D46" s="50"/>
      <c r="E46" s="1134" t="s">
        <v>12</v>
      </c>
      <c r="F46" s="1134"/>
      <c r="G46" s="1134"/>
      <c r="H46" s="1134"/>
      <c r="I46" s="1134"/>
      <c r="J46" s="1135"/>
      <c r="K46" s="51" t="s">
        <v>456</v>
      </c>
      <c r="L46" s="52" t="s">
        <v>456</v>
      </c>
      <c r="M46" s="52" t="s">
        <v>456</v>
      </c>
      <c r="N46" s="52" t="s">
        <v>456</v>
      </c>
      <c r="O46" s="53" t="s">
        <v>456</v>
      </c>
      <c r="P46" s="36"/>
      <c r="Q46" s="36"/>
      <c r="R46" s="36"/>
      <c r="S46" s="36"/>
      <c r="T46" s="36"/>
      <c r="U46" s="36"/>
    </row>
    <row r="47" spans="1:21" ht="30.75" customHeight="1">
      <c r="A47" s="36"/>
      <c r="B47" s="1142"/>
      <c r="C47" s="1143"/>
      <c r="D47" s="50"/>
      <c r="E47" s="1134" t="s">
        <v>13</v>
      </c>
      <c r="F47" s="1134"/>
      <c r="G47" s="1134"/>
      <c r="H47" s="1134"/>
      <c r="I47" s="1134"/>
      <c r="J47" s="1135"/>
      <c r="K47" s="51">
        <v>918</v>
      </c>
      <c r="L47" s="52">
        <v>915</v>
      </c>
      <c r="M47" s="52">
        <v>686</v>
      </c>
      <c r="N47" s="52">
        <v>616</v>
      </c>
      <c r="O47" s="53">
        <v>532</v>
      </c>
      <c r="P47" s="36"/>
      <c r="Q47" s="36"/>
      <c r="R47" s="36"/>
      <c r="S47" s="36"/>
      <c r="T47" s="36"/>
      <c r="U47" s="36"/>
    </row>
    <row r="48" spans="1:21" ht="30.75" customHeight="1">
      <c r="A48" s="36"/>
      <c r="B48" s="1142"/>
      <c r="C48" s="1143"/>
      <c r="D48" s="50"/>
      <c r="E48" s="1134" t="s">
        <v>14</v>
      </c>
      <c r="F48" s="1134"/>
      <c r="G48" s="1134"/>
      <c r="H48" s="1134"/>
      <c r="I48" s="1134"/>
      <c r="J48" s="1135"/>
      <c r="K48" s="51">
        <v>1113</v>
      </c>
      <c r="L48" s="52">
        <v>989</v>
      </c>
      <c r="M48" s="52">
        <v>809</v>
      </c>
      <c r="N48" s="52">
        <v>897</v>
      </c>
      <c r="O48" s="53">
        <v>975</v>
      </c>
      <c r="P48" s="36"/>
      <c r="Q48" s="36"/>
      <c r="R48" s="36"/>
      <c r="S48" s="36"/>
      <c r="T48" s="36"/>
      <c r="U48" s="36"/>
    </row>
    <row r="49" spans="1:21" ht="30.75" customHeight="1">
      <c r="A49" s="36"/>
      <c r="B49" s="1142"/>
      <c r="C49" s="1143"/>
      <c r="D49" s="50"/>
      <c r="E49" s="1134" t="s">
        <v>15</v>
      </c>
      <c r="F49" s="1134"/>
      <c r="G49" s="1134"/>
      <c r="H49" s="1134"/>
      <c r="I49" s="1134"/>
      <c r="J49" s="1135"/>
      <c r="K49" s="51">
        <v>1519</v>
      </c>
      <c r="L49" s="52">
        <v>1593</v>
      </c>
      <c r="M49" s="52">
        <v>1515</v>
      </c>
      <c r="N49" s="52">
        <v>1281</v>
      </c>
      <c r="O49" s="53">
        <v>1329</v>
      </c>
      <c r="P49" s="36"/>
      <c r="Q49" s="36"/>
      <c r="R49" s="36"/>
      <c r="S49" s="36"/>
      <c r="T49" s="36"/>
      <c r="U49" s="36"/>
    </row>
    <row r="50" spans="1:21" ht="30.75" customHeight="1">
      <c r="A50" s="36"/>
      <c r="B50" s="1142"/>
      <c r="C50" s="1143"/>
      <c r="D50" s="50"/>
      <c r="E50" s="1134" t="s">
        <v>16</v>
      </c>
      <c r="F50" s="1134"/>
      <c r="G50" s="1134"/>
      <c r="H50" s="1134"/>
      <c r="I50" s="1134"/>
      <c r="J50" s="1135"/>
      <c r="K50" s="51">
        <v>2519</v>
      </c>
      <c r="L50" s="52">
        <v>2034</v>
      </c>
      <c r="M50" s="52">
        <v>1769</v>
      </c>
      <c r="N50" s="52">
        <v>1495</v>
      </c>
      <c r="O50" s="53">
        <v>1216</v>
      </c>
      <c r="P50" s="36"/>
      <c r="Q50" s="36"/>
      <c r="R50" s="36"/>
      <c r="S50" s="36"/>
      <c r="T50" s="36"/>
      <c r="U50" s="36"/>
    </row>
    <row r="51" spans="1:21" ht="30.75" customHeight="1">
      <c r="A51" s="36"/>
      <c r="B51" s="1144"/>
      <c r="C51" s="1145"/>
      <c r="D51" s="54"/>
      <c r="E51" s="1134" t="s">
        <v>17</v>
      </c>
      <c r="F51" s="1134"/>
      <c r="G51" s="1134"/>
      <c r="H51" s="1134"/>
      <c r="I51" s="1134"/>
      <c r="J51" s="1135"/>
      <c r="K51" s="51">
        <v>64</v>
      </c>
      <c r="L51" s="52">
        <v>48</v>
      </c>
      <c r="M51" s="52">
        <v>96</v>
      </c>
      <c r="N51" s="52">
        <v>46</v>
      </c>
      <c r="O51" s="53">
        <v>41</v>
      </c>
      <c r="P51" s="36"/>
      <c r="Q51" s="36"/>
      <c r="R51" s="36"/>
      <c r="S51" s="36"/>
      <c r="T51" s="36"/>
      <c r="U51" s="36"/>
    </row>
    <row r="52" spans="1:21" ht="30.75" customHeight="1">
      <c r="A52" s="36"/>
      <c r="B52" s="1132" t="s">
        <v>18</v>
      </c>
      <c r="C52" s="1133"/>
      <c r="D52" s="54"/>
      <c r="E52" s="1134" t="s">
        <v>19</v>
      </c>
      <c r="F52" s="1134"/>
      <c r="G52" s="1134"/>
      <c r="H52" s="1134"/>
      <c r="I52" s="1134"/>
      <c r="J52" s="1135"/>
      <c r="K52" s="51">
        <v>38554</v>
      </c>
      <c r="L52" s="52">
        <v>38218</v>
      </c>
      <c r="M52" s="52">
        <v>38977</v>
      </c>
      <c r="N52" s="52">
        <v>38955</v>
      </c>
      <c r="O52" s="53">
        <v>40758</v>
      </c>
      <c r="P52" s="36"/>
      <c r="Q52" s="36"/>
      <c r="R52" s="36"/>
      <c r="S52" s="36"/>
      <c r="T52" s="36"/>
      <c r="U52" s="36"/>
    </row>
    <row r="53" spans="1:21" ht="30.75" customHeight="1" thickBot="1">
      <c r="A53" s="36"/>
      <c r="B53" s="1136" t="s">
        <v>20</v>
      </c>
      <c r="C53" s="1137"/>
      <c r="D53" s="55"/>
      <c r="E53" s="1138" t="s">
        <v>21</v>
      </c>
      <c r="F53" s="1138"/>
      <c r="G53" s="1138"/>
      <c r="H53" s="1138"/>
      <c r="I53" s="1138"/>
      <c r="J53" s="1139"/>
      <c r="K53" s="56">
        <v>21291</v>
      </c>
      <c r="L53" s="57">
        <v>23093</v>
      </c>
      <c r="M53" s="57">
        <v>22650</v>
      </c>
      <c r="N53" s="57">
        <v>22617</v>
      </c>
      <c r="O53" s="58">
        <v>22309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494</v>
      </c>
      <c r="J40" s="341" t="s">
        <v>495</v>
      </c>
      <c r="K40" s="341" t="s">
        <v>496</v>
      </c>
      <c r="L40" s="341" t="s">
        <v>497</v>
      </c>
      <c r="M40" s="342" t="s">
        <v>498</v>
      </c>
    </row>
    <row r="41" spans="2:13" ht="27.75" customHeight="1">
      <c r="B41" s="1160" t="s">
        <v>22</v>
      </c>
      <c r="C41" s="1161"/>
      <c r="D41" s="66"/>
      <c r="E41" s="1162" t="s">
        <v>23</v>
      </c>
      <c r="F41" s="1162"/>
      <c r="G41" s="1162"/>
      <c r="H41" s="1163"/>
      <c r="I41" s="343">
        <v>657099</v>
      </c>
      <c r="J41" s="344">
        <v>676373</v>
      </c>
      <c r="K41" s="344">
        <v>679357</v>
      </c>
      <c r="L41" s="344">
        <v>679942</v>
      </c>
      <c r="M41" s="345">
        <v>678597</v>
      </c>
    </row>
    <row r="42" spans="2:13" ht="27.75" customHeight="1">
      <c r="B42" s="1150"/>
      <c r="C42" s="1151"/>
      <c r="D42" s="67"/>
      <c r="E42" s="1154" t="s">
        <v>24</v>
      </c>
      <c r="F42" s="1154"/>
      <c r="G42" s="1154"/>
      <c r="H42" s="1155"/>
      <c r="I42" s="346">
        <v>7862</v>
      </c>
      <c r="J42" s="347">
        <v>5978</v>
      </c>
      <c r="K42" s="347">
        <v>4465</v>
      </c>
      <c r="L42" s="347">
        <v>3193</v>
      </c>
      <c r="M42" s="348">
        <v>2156</v>
      </c>
    </row>
    <row r="43" spans="2:13" ht="27.75" customHeight="1">
      <c r="B43" s="1150"/>
      <c r="C43" s="1151"/>
      <c r="D43" s="67"/>
      <c r="E43" s="1154" t="s">
        <v>25</v>
      </c>
      <c r="F43" s="1154"/>
      <c r="G43" s="1154"/>
      <c r="H43" s="1155"/>
      <c r="I43" s="346">
        <v>12577</v>
      </c>
      <c r="J43" s="347">
        <v>12507</v>
      </c>
      <c r="K43" s="347">
        <v>11726</v>
      </c>
      <c r="L43" s="347">
        <v>11707</v>
      </c>
      <c r="M43" s="348">
        <v>7100</v>
      </c>
    </row>
    <row r="44" spans="2:13" ht="27.75" customHeight="1">
      <c r="B44" s="1150"/>
      <c r="C44" s="1151"/>
      <c r="D44" s="67"/>
      <c r="E44" s="1154" t="s">
        <v>26</v>
      </c>
      <c r="F44" s="1154"/>
      <c r="G44" s="1154"/>
      <c r="H44" s="1155"/>
      <c r="I44" s="346">
        <v>14679</v>
      </c>
      <c r="J44" s="347">
        <v>13345</v>
      </c>
      <c r="K44" s="347">
        <v>12405</v>
      </c>
      <c r="L44" s="347">
        <v>11128</v>
      </c>
      <c r="M44" s="348">
        <v>13038</v>
      </c>
    </row>
    <row r="45" spans="2:13" ht="27.75" customHeight="1">
      <c r="B45" s="1150"/>
      <c r="C45" s="1151"/>
      <c r="D45" s="67"/>
      <c r="E45" s="1154" t="s">
        <v>27</v>
      </c>
      <c r="F45" s="1154"/>
      <c r="G45" s="1154"/>
      <c r="H45" s="1155"/>
      <c r="I45" s="346">
        <v>88834</v>
      </c>
      <c r="J45" s="347">
        <v>90224</v>
      </c>
      <c r="K45" s="347">
        <v>91760</v>
      </c>
      <c r="L45" s="347">
        <v>89856</v>
      </c>
      <c r="M45" s="348">
        <v>84505</v>
      </c>
    </row>
    <row r="46" spans="2:13" ht="27.75" customHeight="1">
      <c r="B46" s="1150"/>
      <c r="C46" s="1151"/>
      <c r="D46" s="67"/>
      <c r="E46" s="1154" t="s">
        <v>28</v>
      </c>
      <c r="F46" s="1154"/>
      <c r="G46" s="1154"/>
      <c r="H46" s="1155"/>
      <c r="I46" s="346">
        <v>6890</v>
      </c>
      <c r="J46" s="347">
        <v>6700</v>
      </c>
      <c r="K46" s="347">
        <v>6502</v>
      </c>
      <c r="L46" s="347">
        <v>6297</v>
      </c>
      <c r="M46" s="348">
        <v>6133</v>
      </c>
    </row>
    <row r="47" spans="2:13" ht="27.75" customHeight="1">
      <c r="B47" s="1150"/>
      <c r="C47" s="1151"/>
      <c r="D47" s="67"/>
      <c r="E47" s="1154" t="s">
        <v>29</v>
      </c>
      <c r="F47" s="1154"/>
      <c r="G47" s="1154"/>
      <c r="H47" s="1155"/>
      <c r="I47" s="346" t="s">
        <v>456</v>
      </c>
      <c r="J47" s="347" t="s">
        <v>456</v>
      </c>
      <c r="K47" s="347" t="s">
        <v>456</v>
      </c>
      <c r="L47" s="347" t="s">
        <v>456</v>
      </c>
      <c r="M47" s="348" t="s">
        <v>456</v>
      </c>
    </row>
    <row r="48" spans="2:13" ht="27.75" customHeight="1">
      <c r="B48" s="1152"/>
      <c r="C48" s="1153"/>
      <c r="D48" s="67"/>
      <c r="E48" s="1154" t="s">
        <v>30</v>
      </c>
      <c r="F48" s="1154"/>
      <c r="G48" s="1154"/>
      <c r="H48" s="1155"/>
      <c r="I48" s="346" t="s">
        <v>456</v>
      </c>
      <c r="J48" s="347" t="s">
        <v>456</v>
      </c>
      <c r="K48" s="347" t="s">
        <v>456</v>
      </c>
      <c r="L48" s="347" t="s">
        <v>456</v>
      </c>
      <c r="M48" s="348" t="s">
        <v>456</v>
      </c>
    </row>
    <row r="49" spans="2:13" ht="27.75" customHeight="1">
      <c r="B49" s="1148" t="s">
        <v>31</v>
      </c>
      <c r="C49" s="1149"/>
      <c r="D49" s="68"/>
      <c r="E49" s="1154" t="s">
        <v>32</v>
      </c>
      <c r="F49" s="1154"/>
      <c r="G49" s="1154"/>
      <c r="H49" s="1155"/>
      <c r="I49" s="346">
        <v>66563</v>
      </c>
      <c r="J49" s="347">
        <v>86676</v>
      </c>
      <c r="K49" s="347">
        <v>88099</v>
      </c>
      <c r="L49" s="347">
        <v>87913</v>
      </c>
      <c r="M49" s="348">
        <v>86239</v>
      </c>
    </row>
    <row r="50" spans="2:13" ht="27.75" customHeight="1">
      <c r="B50" s="1150"/>
      <c r="C50" s="1151"/>
      <c r="D50" s="67"/>
      <c r="E50" s="1154" t="s">
        <v>33</v>
      </c>
      <c r="F50" s="1154"/>
      <c r="G50" s="1154"/>
      <c r="H50" s="1155"/>
      <c r="I50" s="346">
        <v>10560</v>
      </c>
      <c r="J50" s="347">
        <v>10600</v>
      </c>
      <c r="K50" s="347">
        <v>10223</v>
      </c>
      <c r="L50" s="347">
        <v>10929</v>
      </c>
      <c r="M50" s="348">
        <v>10600</v>
      </c>
    </row>
    <row r="51" spans="2:13" ht="27.75" customHeight="1">
      <c r="B51" s="1152"/>
      <c r="C51" s="1153"/>
      <c r="D51" s="67"/>
      <c r="E51" s="1154" t="s">
        <v>34</v>
      </c>
      <c r="F51" s="1154"/>
      <c r="G51" s="1154"/>
      <c r="H51" s="1155"/>
      <c r="I51" s="346">
        <v>455693</v>
      </c>
      <c r="J51" s="347">
        <v>480298</v>
      </c>
      <c r="K51" s="347">
        <v>489195</v>
      </c>
      <c r="L51" s="347">
        <v>499301</v>
      </c>
      <c r="M51" s="348">
        <v>503060</v>
      </c>
    </row>
    <row r="52" spans="2:13" ht="27.75" customHeight="1" thickBot="1">
      <c r="B52" s="1156" t="s">
        <v>35</v>
      </c>
      <c r="C52" s="1157"/>
      <c r="D52" s="69"/>
      <c r="E52" s="1158" t="s">
        <v>36</v>
      </c>
      <c r="F52" s="1158"/>
      <c r="G52" s="1158"/>
      <c r="H52" s="1159"/>
      <c r="I52" s="349">
        <v>255123</v>
      </c>
      <c r="J52" s="350">
        <v>227552</v>
      </c>
      <c r="K52" s="350">
        <v>218698</v>
      </c>
      <c r="L52" s="350">
        <v>203978</v>
      </c>
      <c r="M52" s="351">
        <v>191630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487</v>
      </c>
      <c r="B3" s="88"/>
      <c r="C3" s="89"/>
      <c r="D3" s="90">
        <v>134201</v>
      </c>
      <c r="E3" s="91"/>
      <c r="F3" s="92">
        <v>121636</v>
      </c>
      <c r="G3" s="93"/>
      <c r="H3" s="94"/>
    </row>
    <row r="4" spans="1:8">
      <c r="A4" s="95"/>
      <c r="B4" s="96"/>
      <c r="C4" s="97"/>
      <c r="D4" s="98">
        <v>47903</v>
      </c>
      <c r="E4" s="99"/>
      <c r="F4" s="100">
        <v>41856</v>
      </c>
      <c r="G4" s="101"/>
      <c r="H4" s="102"/>
    </row>
    <row r="5" spans="1:8">
      <c r="A5" s="83" t="s">
        <v>489</v>
      </c>
      <c r="B5" s="88"/>
      <c r="C5" s="89"/>
      <c r="D5" s="90">
        <v>127103</v>
      </c>
      <c r="E5" s="91"/>
      <c r="F5" s="92">
        <v>111719</v>
      </c>
      <c r="G5" s="93"/>
      <c r="H5" s="94"/>
    </row>
    <row r="6" spans="1:8">
      <c r="A6" s="95"/>
      <c r="B6" s="96"/>
      <c r="C6" s="97"/>
      <c r="D6" s="98">
        <v>49208</v>
      </c>
      <c r="E6" s="99"/>
      <c r="F6" s="100">
        <v>40776</v>
      </c>
      <c r="G6" s="101"/>
      <c r="H6" s="102"/>
    </row>
    <row r="7" spans="1:8">
      <c r="A7" s="83" t="s">
        <v>490</v>
      </c>
      <c r="B7" s="88"/>
      <c r="C7" s="89"/>
      <c r="D7" s="90">
        <v>113847</v>
      </c>
      <c r="E7" s="91"/>
      <c r="F7" s="92">
        <v>107687</v>
      </c>
      <c r="G7" s="93"/>
      <c r="H7" s="94"/>
    </row>
    <row r="8" spans="1:8">
      <c r="A8" s="95"/>
      <c r="B8" s="96"/>
      <c r="C8" s="97"/>
      <c r="D8" s="98">
        <v>28144</v>
      </c>
      <c r="E8" s="99"/>
      <c r="F8" s="100">
        <v>30833</v>
      </c>
      <c r="G8" s="101"/>
      <c r="H8" s="102"/>
    </row>
    <row r="9" spans="1:8">
      <c r="A9" s="83" t="s">
        <v>491</v>
      </c>
      <c r="B9" s="88"/>
      <c r="C9" s="89"/>
      <c r="D9" s="90">
        <v>100676</v>
      </c>
      <c r="E9" s="91"/>
      <c r="F9" s="92">
        <v>98957</v>
      </c>
      <c r="G9" s="93"/>
      <c r="H9" s="94"/>
    </row>
    <row r="10" spans="1:8">
      <c r="A10" s="95"/>
      <c r="B10" s="96"/>
      <c r="C10" s="97"/>
      <c r="D10" s="98">
        <v>26171</v>
      </c>
      <c r="E10" s="99"/>
      <c r="F10" s="100">
        <v>24884</v>
      </c>
      <c r="G10" s="101"/>
      <c r="H10" s="102"/>
    </row>
    <row r="11" spans="1:8">
      <c r="A11" s="83" t="s">
        <v>492</v>
      </c>
      <c r="B11" s="88"/>
      <c r="C11" s="89"/>
      <c r="D11" s="90">
        <v>126405</v>
      </c>
      <c r="E11" s="91"/>
      <c r="F11" s="92">
        <v>114030</v>
      </c>
      <c r="G11" s="93"/>
      <c r="H11" s="94"/>
    </row>
    <row r="12" spans="1:8">
      <c r="A12" s="95"/>
      <c r="B12" s="96"/>
      <c r="C12" s="103"/>
      <c r="D12" s="98">
        <v>28358</v>
      </c>
      <c r="E12" s="99"/>
      <c r="F12" s="100">
        <v>24881</v>
      </c>
      <c r="G12" s="101"/>
      <c r="H12" s="102"/>
    </row>
    <row r="13" spans="1:8">
      <c r="A13" s="83"/>
      <c r="B13" s="88"/>
      <c r="C13" s="104"/>
      <c r="D13" s="105">
        <v>120446</v>
      </c>
      <c r="E13" s="106"/>
      <c r="F13" s="107">
        <v>110806</v>
      </c>
      <c r="G13" s="108"/>
      <c r="H13" s="94"/>
    </row>
    <row r="14" spans="1:8">
      <c r="A14" s="95"/>
      <c r="B14" s="96"/>
      <c r="C14" s="97"/>
      <c r="D14" s="98">
        <v>35957</v>
      </c>
      <c r="E14" s="99"/>
      <c r="F14" s="100">
        <v>32646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5.33</v>
      </c>
      <c r="C19" s="109">
        <f>ROUND(VALUE(SUBSTITUTE(実質収支比率等に係る経年分析!G$48,"▲","-")),2)</f>
        <v>4.05</v>
      </c>
      <c r="D19" s="109">
        <f>ROUND(VALUE(SUBSTITUTE(実質収支比率等に係る経年分析!H$48,"▲","-")),2)</f>
        <v>6.91</v>
      </c>
      <c r="E19" s="109">
        <f>ROUND(VALUE(SUBSTITUTE(実質収支比率等に係る経年分析!I$48,"▲","-")),2)</f>
        <v>5.52</v>
      </c>
      <c r="F19" s="109">
        <f>ROUND(VALUE(SUBSTITUTE(実質収支比率等に係る経年分析!J$48,"▲","-")),2)</f>
        <v>4.0199999999999996</v>
      </c>
    </row>
    <row r="20" spans="1:11">
      <c r="A20" s="109" t="s">
        <v>41</v>
      </c>
      <c r="B20" s="109">
        <f>ROUND(VALUE(SUBSTITUTE(実質収支比率等に係る経年分析!F$47,"▲","-")),2)</f>
        <v>1.91</v>
      </c>
      <c r="C20" s="109">
        <f>ROUND(VALUE(SUBSTITUTE(実質収支比率等に係る経年分析!G$47,"▲","-")),2)</f>
        <v>1.81</v>
      </c>
      <c r="D20" s="109">
        <f>ROUND(VALUE(SUBSTITUTE(実質収支比率等に係る経年分析!H$47,"▲","-")),2)</f>
        <v>1.84</v>
      </c>
      <c r="E20" s="109">
        <f>ROUND(VALUE(SUBSTITUTE(実質収支比率等に係る経年分析!I$47,"▲","-")),2)</f>
        <v>1.85</v>
      </c>
      <c r="F20" s="109">
        <f>ROUND(VALUE(SUBSTITUTE(実質収支比率等に係る経年分析!J$47,"▲","-")),2)</f>
        <v>1.85</v>
      </c>
    </row>
    <row r="21" spans="1:11">
      <c r="A21" s="109" t="s">
        <v>42</v>
      </c>
      <c r="B21" s="109">
        <f>IF(ISNUMBER(VALUE(SUBSTITUTE(実質収支比率等に係る経年分析!F$49,"▲","-"))),ROUND(VALUE(SUBSTITUTE(実質収支比率等に係る経年分析!F$49,"▲","-")),2),NA())</f>
        <v>1.1000000000000001</v>
      </c>
      <c r="C21" s="109">
        <f>IF(ISNUMBER(VALUE(SUBSTITUTE(実質収支比率等に係る経年分析!G$49,"▲","-"))),ROUND(VALUE(SUBSTITUTE(実質収支比率等に係る経年分析!G$49,"▲","-")),2),NA())</f>
        <v>4.28</v>
      </c>
      <c r="D21" s="109">
        <f>IF(ISNUMBER(VALUE(SUBSTITUTE(実質収支比率等に係る経年分析!H$49,"▲","-"))),ROUND(VALUE(SUBSTITUTE(実質収支比率等に係る経年分析!H$49,"▲","-")),2),NA())</f>
        <v>2.79</v>
      </c>
      <c r="E21" s="109">
        <f>IF(ISNUMBER(VALUE(SUBSTITUTE(実質収支比率等に係る経年分析!I$49,"▲","-"))),ROUND(VALUE(SUBSTITUTE(実質収支比率等に係る経年分析!I$49,"▲","-")),2),NA())</f>
        <v>-0.82</v>
      </c>
      <c r="F21" s="109">
        <f>IF(ISNUMBER(VALUE(SUBSTITUTE(実質収支比率等に係る経年分析!J$49,"▲","-"))),ROUND(VALUE(SUBSTITUTE(実質収支比率等に係る経年分析!J$49,"▲","-")),2),NA())</f>
        <v>-1.49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0.01</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鳥取県県立学校農業実習特別会計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鳥取県収入証紙特別会計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c r="A31" s="110" t="str">
        <f>IF(連結実質赤字比率に係る赤字・黒字の構成分析!C$39="",NA(),連結実質赤字比率に係る赤字・黒字の構成分析!C$39)</f>
        <v>鳥取県用品調達等集中管理事業特別会計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0.06</v>
      </c>
    </row>
    <row r="32" spans="1:11">
      <c r="A32" s="110" t="str">
        <f>IF(連結実質赤字比率に係る赤字・黒字の構成分析!C$38="",NA(),連結実質赤字比率に係る赤字・黒字の構成分析!C$38)</f>
        <v>鳥取県天神川流域下水道事業特別会計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0.26</v>
      </c>
    </row>
    <row r="33" spans="1:16">
      <c r="A33" s="110" t="str">
        <f>IF(連結実質赤字比率に係る赤字・黒字の構成分析!C$37="",NA(),連結実質赤字比率に係る赤字・黒字の構成分析!C$37)</f>
        <v>鳥取県営工業用水道事業会計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0.56000000000000005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v>
      </c>
    </row>
    <row r="34" spans="1:16">
      <c r="A34" s="110" t="str">
        <f>IF(連結実質赤字比率に係る赤字・黒字の構成分析!C$36="",NA(),連結実質赤字比率に係る赤字・黒字の構成分析!C$36)</f>
        <v>鳥取県営電気事業会計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0.56999999999999995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0.72</v>
      </c>
    </row>
    <row r="35" spans="1:16">
      <c r="A35" s="110" t="str">
        <f>IF(連結実質赤字比率に係る赤字・黒字の構成分析!C$35="",NA(),連結実質赤字比率に係る赤字・黒字の構成分析!C$35)</f>
        <v>鳥取県営病院事業会計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1.75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2.09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3.27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3.23</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5.0199999999999996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6.65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5.24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3.93</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38554</v>
      </c>
      <c r="E42" s="111"/>
      <c r="F42" s="111"/>
      <c r="G42" s="111">
        <f>'実質公債費比率（分子）の構造'!L$52</f>
        <v>38218</v>
      </c>
      <c r="H42" s="111"/>
      <c r="I42" s="111"/>
      <c r="J42" s="111">
        <f>'実質公債費比率（分子）の構造'!M$52</f>
        <v>38977</v>
      </c>
      <c r="K42" s="111"/>
      <c r="L42" s="111"/>
      <c r="M42" s="111">
        <f>'実質公債費比率（分子）の構造'!N$52</f>
        <v>38955</v>
      </c>
      <c r="N42" s="111"/>
      <c r="O42" s="111"/>
      <c r="P42" s="111">
        <f>'実質公債費比率（分子）の構造'!O$52</f>
        <v>40758</v>
      </c>
    </row>
    <row r="43" spans="1:16">
      <c r="A43" s="111" t="s">
        <v>50</v>
      </c>
      <c r="B43" s="111">
        <f>'実質公債費比率（分子）の構造'!K$51</f>
        <v>64</v>
      </c>
      <c r="C43" s="111"/>
      <c r="D43" s="111"/>
      <c r="E43" s="111">
        <f>'実質公債費比率（分子）の構造'!L$51</f>
        <v>48</v>
      </c>
      <c r="F43" s="111"/>
      <c r="G43" s="111"/>
      <c r="H43" s="111">
        <f>'実質公債費比率（分子）の構造'!M$51</f>
        <v>96</v>
      </c>
      <c r="I43" s="111"/>
      <c r="J43" s="111"/>
      <c r="K43" s="111">
        <f>'実質公債費比率（分子）の構造'!N$51</f>
        <v>46</v>
      </c>
      <c r="L43" s="111"/>
      <c r="M43" s="111"/>
      <c r="N43" s="111">
        <f>'実質公債費比率（分子）の構造'!O$51</f>
        <v>41</v>
      </c>
      <c r="O43" s="111"/>
      <c r="P43" s="111"/>
    </row>
    <row r="44" spans="1:16">
      <c r="A44" s="111" t="s">
        <v>51</v>
      </c>
      <c r="B44" s="111">
        <f>'実質公債費比率（分子）の構造'!K$50</f>
        <v>2519</v>
      </c>
      <c r="C44" s="111"/>
      <c r="D44" s="111"/>
      <c r="E44" s="111">
        <f>'実質公債費比率（分子）の構造'!L$50</f>
        <v>2034</v>
      </c>
      <c r="F44" s="111"/>
      <c r="G44" s="111"/>
      <c r="H44" s="111">
        <f>'実質公債費比率（分子）の構造'!M$50</f>
        <v>1769</v>
      </c>
      <c r="I44" s="111"/>
      <c r="J44" s="111"/>
      <c r="K44" s="111">
        <f>'実質公債費比率（分子）の構造'!N$50</f>
        <v>1495</v>
      </c>
      <c r="L44" s="111"/>
      <c r="M44" s="111"/>
      <c r="N44" s="111">
        <f>'実質公債費比率（分子）の構造'!O$50</f>
        <v>1216</v>
      </c>
      <c r="O44" s="111"/>
      <c r="P44" s="111"/>
    </row>
    <row r="45" spans="1:16">
      <c r="A45" s="111" t="s">
        <v>52</v>
      </c>
      <c r="B45" s="111">
        <f>'実質公債費比率（分子）の構造'!K$49</f>
        <v>1519</v>
      </c>
      <c r="C45" s="111"/>
      <c r="D45" s="111"/>
      <c r="E45" s="111">
        <f>'実質公債費比率（分子）の構造'!L$49</f>
        <v>1593</v>
      </c>
      <c r="F45" s="111"/>
      <c r="G45" s="111"/>
      <c r="H45" s="111">
        <f>'実質公債費比率（分子）の構造'!M$49</f>
        <v>1515</v>
      </c>
      <c r="I45" s="111"/>
      <c r="J45" s="111"/>
      <c r="K45" s="111">
        <f>'実質公債費比率（分子）の構造'!N$49</f>
        <v>1281</v>
      </c>
      <c r="L45" s="111"/>
      <c r="M45" s="111"/>
      <c r="N45" s="111">
        <f>'実質公債費比率（分子）の構造'!O$49</f>
        <v>1329</v>
      </c>
      <c r="O45" s="111"/>
      <c r="P45" s="111"/>
    </row>
    <row r="46" spans="1:16">
      <c r="A46" s="111" t="s">
        <v>53</v>
      </c>
      <c r="B46" s="111">
        <f>'実質公債費比率（分子）の構造'!K$48</f>
        <v>1113</v>
      </c>
      <c r="C46" s="111"/>
      <c r="D46" s="111"/>
      <c r="E46" s="111">
        <f>'実質公債費比率（分子）の構造'!L$48</f>
        <v>989</v>
      </c>
      <c r="F46" s="111"/>
      <c r="G46" s="111"/>
      <c r="H46" s="111">
        <f>'実質公債費比率（分子）の構造'!M$48</f>
        <v>809</v>
      </c>
      <c r="I46" s="111"/>
      <c r="J46" s="111"/>
      <c r="K46" s="111">
        <f>'実質公債費比率（分子）の構造'!N$48</f>
        <v>897</v>
      </c>
      <c r="L46" s="111"/>
      <c r="M46" s="111"/>
      <c r="N46" s="111">
        <f>'実質公債費比率（分子）の構造'!O$48</f>
        <v>975</v>
      </c>
      <c r="O46" s="111"/>
      <c r="P46" s="111"/>
    </row>
    <row r="47" spans="1:16">
      <c r="A47" s="111" t="s">
        <v>54</v>
      </c>
      <c r="B47" s="111">
        <f>'実質公債費比率（分子）の構造'!K$47</f>
        <v>918</v>
      </c>
      <c r="C47" s="111"/>
      <c r="D47" s="111"/>
      <c r="E47" s="111">
        <f>'実質公債費比率（分子）の構造'!L$47</f>
        <v>915</v>
      </c>
      <c r="F47" s="111"/>
      <c r="G47" s="111"/>
      <c r="H47" s="111">
        <f>'実質公債費比率（分子）の構造'!M$47</f>
        <v>686</v>
      </c>
      <c r="I47" s="111"/>
      <c r="J47" s="111"/>
      <c r="K47" s="111">
        <f>'実質公債費比率（分子）の構造'!N$47</f>
        <v>616</v>
      </c>
      <c r="L47" s="111"/>
      <c r="M47" s="111"/>
      <c r="N47" s="111">
        <f>'実質公債費比率（分子）の構造'!O$47</f>
        <v>532</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53712</v>
      </c>
      <c r="C49" s="111"/>
      <c r="D49" s="111"/>
      <c r="E49" s="111">
        <f>'実質公債費比率（分子）の構造'!L$45</f>
        <v>55732</v>
      </c>
      <c r="F49" s="111"/>
      <c r="G49" s="111"/>
      <c r="H49" s="111">
        <f>'実質公債費比率（分子）の構造'!M$45</f>
        <v>56752</v>
      </c>
      <c r="I49" s="111"/>
      <c r="J49" s="111"/>
      <c r="K49" s="111">
        <f>'実質公債費比率（分子）の構造'!N$45</f>
        <v>57237</v>
      </c>
      <c r="L49" s="111"/>
      <c r="M49" s="111"/>
      <c r="N49" s="111">
        <f>'実質公債費比率（分子）の構造'!O$45</f>
        <v>58974</v>
      </c>
      <c r="O49" s="111"/>
      <c r="P49" s="111"/>
    </row>
    <row r="50" spans="1:16">
      <c r="A50" s="111" t="s">
        <v>57</v>
      </c>
      <c r="B50" s="111" t="e">
        <f>NA()</f>
        <v>#N/A</v>
      </c>
      <c r="C50" s="111">
        <f>IF(ISNUMBER('実質公債費比率（分子）の構造'!K$53),'実質公債費比率（分子）の構造'!K$53,NA())</f>
        <v>21291</v>
      </c>
      <c r="D50" s="111" t="e">
        <f>NA()</f>
        <v>#N/A</v>
      </c>
      <c r="E50" s="111" t="e">
        <f>NA()</f>
        <v>#N/A</v>
      </c>
      <c r="F50" s="111">
        <f>IF(ISNUMBER('実質公債費比率（分子）の構造'!L$53),'実質公債費比率（分子）の構造'!L$53,NA())</f>
        <v>23093</v>
      </c>
      <c r="G50" s="111" t="e">
        <f>NA()</f>
        <v>#N/A</v>
      </c>
      <c r="H50" s="111" t="e">
        <f>NA()</f>
        <v>#N/A</v>
      </c>
      <c r="I50" s="111">
        <f>IF(ISNUMBER('実質公債費比率（分子）の構造'!M$53),'実質公債費比率（分子）の構造'!M$53,NA())</f>
        <v>22650</v>
      </c>
      <c r="J50" s="111" t="e">
        <f>NA()</f>
        <v>#N/A</v>
      </c>
      <c r="K50" s="111" t="e">
        <f>NA()</f>
        <v>#N/A</v>
      </c>
      <c r="L50" s="111">
        <f>IF(ISNUMBER('実質公債費比率（分子）の構造'!N$53),'実質公債費比率（分子）の構造'!N$53,NA())</f>
        <v>22617</v>
      </c>
      <c r="M50" s="111" t="e">
        <f>NA()</f>
        <v>#N/A</v>
      </c>
      <c r="N50" s="111" t="e">
        <f>NA()</f>
        <v>#N/A</v>
      </c>
      <c r="O50" s="111">
        <f>IF(ISNUMBER('実質公債費比率（分子）の構造'!O$53),'実質公債費比率（分子）の構造'!O$53,NA())</f>
        <v>22309</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455693</v>
      </c>
      <c r="E56" s="110"/>
      <c r="F56" s="110"/>
      <c r="G56" s="110">
        <f>'将来負担比率（分子）の構造'!J$51</f>
        <v>480298</v>
      </c>
      <c r="H56" s="110"/>
      <c r="I56" s="110"/>
      <c r="J56" s="110">
        <f>'将来負担比率（分子）の構造'!K$51</f>
        <v>489195</v>
      </c>
      <c r="K56" s="110"/>
      <c r="L56" s="110"/>
      <c r="M56" s="110">
        <f>'将来負担比率（分子）の構造'!L$51</f>
        <v>499301</v>
      </c>
      <c r="N56" s="110"/>
      <c r="O56" s="110"/>
      <c r="P56" s="110">
        <f>'将来負担比率（分子）の構造'!M$51</f>
        <v>503060</v>
      </c>
    </row>
    <row r="57" spans="1:16">
      <c r="A57" s="110" t="s">
        <v>33</v>
      </c>
      <c r="B57" s="110"/>
      <c r="C57" s="110"/>
      <c r="D57" s="110">
        <f>'将来負担比率（分子）の構造'!I$50</f>
        <v>10560</v>
      </c>
      <c r="E57" s="110"/>
      <c r="F57" s="110"/>
      <c r="G57" s="110">
        <f>'将来負担比率（分子）の構造'!J$50</f>
        <v>10600</v>
      </c>
      <c r="H57" s="110"/>
      <c r="I57" s="110"/>
      <c r="J57" s="110">
        <f>'将来負担比率（分子）の構造'!K$50</f>
        <v>10223</v>
      </c>
      <c r="K57" s="110"/>
      <c r="L57" s="110"/>
      <c r="M57" s="110">
        <f>'将来負担比率（分子）の構造'!L$50</f>
        <v>10929</v>
      </c>
      <c r="N57" s="110"/>
      <c r="O57" s="110"/>
      <c r="P57" s="110">
        <f>'将来負担比率（分子）の構造'!M$50</f>
        <v>10600</v>
      </c>
    </row>
    <row r="58" spans="1:16">
      <c r="A58" s="110" t="s">
        <v>32</v>
      </c>
      <c r="B58" s="110"/>
      <c r="C58" s="110"/>
      <c r="D58" s="110">
        <f>'将来負担比率（分子）の構造'!I$49</f>
        <v>66563</v>
      </c>
      <c r="E58" s="110"/>
      <c r="F58" s="110"/>
      <c r="G58" s="110">
        <f>'将来負担比率（分子）の構造'!J$49</f>
        <v>86676</v>
      </c>
      <c r="H58" s="110"/>
      <c r="I58" s="110"/>
      <c r="J58" s="110">
        <f>'将来負担比率（分子）の構造'!K$49</f>
        <v>88099</v>
      </c>
      <c r="K58" s="110"/>
      <c r="L58" s="110"/>
      <c r="M58" s="110">
        <f>'将来負担比率（分子）の構造'!L$49</f>
        <v>87913</v>
      </c>
      <c r="N58" s="110"/>
      <c r="O58" s="110"/>
      <c r="P58" s="110">
        <f>'将来負担比率（分子）の構造'!M$49</f>
        <v>86239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6890</v>
      </c>
      <c r="C61" s="110"/>
      <c r="D61" s="110"/>
      <c r="E61" s="110">
        <f>'将来負担比率（分子）の構造'!J$46</f>
        <v>6700</v>
      </c>
      <c r="F61" s="110"/>
      <c r="G61" s="110"/>
      <c r="H61" s="110">
        <f>'将来負担比率（分子）の構造'!K$46</f>
        <v>6502</v>
      </c>
      <c r="I61" s="110"/>
      <c r="J61" s="110"/>
      <c r="K61" s="110">
        <f>'将来負担比率（分子）の構造'!L$46</f>
        <v>6297</v>
      </c>
      <c r="L61" s="110"/>
      <c r="M61" s="110"/>
      <c r="N61" s="110">
        <f>'将来負担比率（分子）の構造'!M$46</f>
        <v>6133</v>
      </c>
      <c r="O61" s="110"/>
      <c r="P61" s="110"/>
    </row>
    <row r="62" spans="1:16">
      <c r="A62" s="110" t="s">
        <v>27</v>
      </c>
      <c r="B62" s="110">
        <f>'将来負担比率（分子）の構造'!I$45</f>
        <v>88834</v>
      </c>
      <c r="C62" s="110"/>
      <c r="D62" s="110"/>
      <c r="E62" s="110">
        <f>'将来負担比率（分子）の構造'!J$45</f>
        <v>90224</v>
      </c>
      <c r="F62" s="110"/>
      <c r="G62" s="110"/>
      <c r="H62" s="110">
        <f>'将来負担比率（分子）の構造'!K$45</f>
        <v>91760</v>
      </c>
      <c r="I62" s="110"/>
      <c r="J62" s="110"/>
      <c r="K62" s="110">
        <f>'将来負担比率（分子）の構造'!L$45</f>
        <v>89856</v>
      </c>
      <c r="L62" s="110"/>
      <c r="M62" s="110"/>
      <c r="N62" s="110">
        <f>'将来負担比率（分子）の構造'!M$45</f>
        <v>84505</v>
      </c>
      <c r="O62" s="110"/>
      <c r="P62" s="110"/>
    </row>
    <row r="63" spans="1:16">
      <c r="A63" s="110" t="s">
        <v>26</v>
      </c>
      <c r="B63" s="110">
        <f>'将来負担比率（分子）の構造'!I$44</f>
        <v>14679</v>
      </c>
      <c r="C63" s="110"/>
      <c r="D63" s="110"/>
      <c r="E63" s="110">
        <f>'将来負担比率（分子）の構造'!J$44</f>
        <v>13345</v>
      </c>
      <c r="F63" s="110"/>
      <c r="G63" s="110"/>
      <c r="H63" s="110">
        <f>'将来負担比率（分子）の構造'!K$44</f>
        <v>12405</v>
      </c>
      <c r="I63" s="110"/>
      <c r="J63" s="110"/>
      <c r="K63" s="110">
        <f>'将来負担比率（分子）の構造'!L$44</f>
        <v>11128</v>
      </c>
      <c r="L63" s="110"/>
      <c r="M63" s="110"/>
      <c r="N63" s="110">
        <f>'将来負担比率（分子）の構造'!M$44</f>
        <v>13038</v>
      </c>
      <c r="O63" s="110"/>
      <c r="P63" s="110"/>
    </row>
    <row r="64" spans="1:16">
      <c r="A64" s="110" t="s">
        <v>25</v>
      </c>
      <c r="B64" s="110">
        <f>'将来負担比率（分子）の構造'!I$43</f>
        <v>12577</v>
      </c>
      <c r="C64" s="110"/>
      <c r="D64" s="110"/>
      <c r="E64" s="110">
        <f>'将来負担比率（分子）の構造'!J$43</f>
        <v>12507</v>
      </c>
      <c r="F64" s="110"/>
      <c r="G64" s="110"/>
      <c r="H64" s="110">
        <f>'将来負担比率（分子）の構造'!K$43</f>
        <v>11726</v>
      </c>
      <c r="I64" s="110"/>
      <c r="J64" s="110"/>
      <c r="K64" s="110">
        <f>'将来負担比率（分子）の構造'!L$43</f>
        <v>11707</v>
      </c>
      <c r="L64" s="110"/>
      <c r="M64" s="110"/>
      <c r="N64" s="110">
        <f>'将来負担比率（分子）の構造'!M$43</f>
        <v>7100</v>
      </c>
      <c r="O64" s="110"/>
      <c r="P64" s="110"/>
    </row>
    <row r="65" spans="1:16">
      <c r="A65" s="110" t="s">
        <v>24</v>
      </c>
      <c r="B65" s="110">
        <f>'将来負担比率（分子）の構造'!I$42</f>
        <v>7862</v>
      </c>
      <c r="C65" s="110"/>
      <c r="D65" s="110"/>
      <c r="E65" s="110">
        <f>'将来負担比率（分子）の構造'!J$42</f>
        <v>5978</v>
      </c>
      <c r="F65" s="110"/>
      <c r="G65" s="110"/>
      <c r="H65" s="110">
        <f>'将来負担比率（分子）の構造'!K$42</f>
        <v>4465</v>
      </c>
      <c r="I65" s="110"/>
      <c r="J65" s="110"/>
      <c r="K65" s="110">
        <f>'将来負担比率（分子）の構造'!L$42</f>
        <v>3193</v>
      </c>
      <c r="L65" s="110"/>
      <c r="M65" s="110"/>
      <c r="N65" s="110">
        <f>'将来負担比率（分子）の構造'!M$42</f>
        <v>2156</v>
      </c>
      <c r="O65" s="110"/>
      <c r="P65" s="110"/>
    </row>
    <row r="66" spans="1:16">
      <c r="A66" s="110" t="s">
        <v>23</v>
      </c>
      <c r="B66" s="110">
        <f>'将来負担比率（分子）の構造'!I$41</f>
        <v>657099</v>
      </c>
      <c r="C66" s="110"/>
      <c r="D66" s="110"/>
      <c r="E66" s="110">
        <f>'将来負担比率（分子）の構造'!J$41</f>
        <v>676373</v>
      </c>
      <c r="F66" s="110"/>
      <c r="G66" s="110"/>
      <c r="H66" s="110">
        <f>'将来負担比率（分子）の構造'!K$41</f>
        <v>679357</v>
      </c>
      <c r="I66" s="110"/>
      <c r="J66" s="110"/>
      <c r="K66" s="110">
        <f>'将来負担比率（分子）の構造'!L$41</f>
        <v>679942</v>
      </c>
      <c r="L66" s="110"/>
      <c r="M66" s="110"/>
      <c r="N66" s="110">
        <f>'将来負担比率（分子）の構造'!M$41</f>
        <v>678597</v>
      </c>
      <c r="O66" s="110"/>
      <c r="P66" s="110"/>
    </row>
    <row r="67" spans="1:16">
      <c r="A67" s="110" t="s">
        <v>61</v>
      </c>
      <c r="B67" s="110" t="e">
        <f>NA()</f>
        <v>#N/A</v>
      </c>
      <c r="C67" s="110">
        <f>IF(ISNUMBER('将来負担比率（分子）の構造'!I$52), IF('将来負担比率（分子）の構造'!I$52 &lt; 0, 0, '将来負担比率（分子）の構造'!I$52), NA())</f>
        <v>255123</v>
      </c>
      <c r="D67" s="110" t="e">
        <f>NA()</f>
        <v>#N/A</v>
      </c>
      <c r="E67" s="110" t="e">
        <f>NA()</f>
        <v>#N/A</v>
      </c>
      <c r="F67" s="110">
        <f>IF(ISNUMBER('将来負担比率（分子）の構造'!J$52), IF('将来負担比率（分子）の構造'!J$52 &lt; 0, 0, '将来負担比率（分子）の構造'!J$52), NA())</f>
        <v>227552</v>
      </c>
      <c r="G67" s="110" t="e">
        <f>NA()</f>
        <v>#N/A</v>
      </c>
      <c r="H67" s="110" t="e">
        <f>NA()</f>
        <v>#N/A</v>
      </c>
      <c r="I67" s="110">
        <f>IF(ISNUMBER('将来負担比率（分子）の構造'!K$52), IF('将来負担比率（分子）の構造'!K$52 &lt; 0, 0, '将来負担比率（分子）の構造'!K$52), NA())</f>
        <v>218698</v>
      </c>
      <c r="J67" s="110" t="e">
        <f>NA()</f>
        <v>#N/A</v>
      </c>
      <c r="K67" s="110" t="e">
        <f>NA()</f>
        <v>#N/A</v>
      </c>
      <c r="L67" s="110">
        <f>IF(ISNUMBER('将来負担比率（分子）の構造'!L$52), IF('将来負担比率（分子）の構造'!L$52 &lt; 0, 0, '将来負担比率（分子）の構造'!L$52), NA())</f>
        <v>203978</v>
      </c>
      <c r="M67" s="110" t="e">
        <f>NA()</f>
        <v>#N/A</v>
      </c>
      <c r="N67" s="110" t="e">
        <f>NA()</f>
        <v>#N/A</v>
      </c>
      <c r="O67" s="110">
        <f>IF(ISNUMBER('将来負担比率（分子）の構造'!M$52), IF('将来負担比率（分子）の構造'!M$52 &lt; 0, 0, '将来負担比率（分子）の構造'!M$52), NA())</f>
        <v>191630</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2015-05-12T04:26:39Z</cp:lastPrinted>
  <dcterms:created xsi:type="dcterms:W3CDTF">2015-02-16T02:17:47Z</dcterms:created>
  <dcterms:modified xsi:type="dcterms:W3CDTF">2015-05-12T09:24:46Z</dcterms:modified>
  <cp:category/>
</cp:coreProperties>
</file>