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700" windowHeight="8235"/>
  </bookViews>
  <sheets>
    <sheet name="イ級別最高号給" sheetId="4" r:id="rId1"/>
    <sheet name="ロ級別職員構成 " sheetId="7" r:id="rId2"/>
  </sheets>
  <definedNames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45621"/>
</workbook>
</file>

<file path=xl/calcChain.xml><?xml version="1.0" encoding="utf-8"?>
<calcChain xmlns="http://schemas.openxmlformats.org/spreadsheetml/2006/main">
  <c r="AG26" i="7" l="1"/>
  <c r="AF26" i="7"/>
  <c r="AE26" i="7"/>
  <c r="AD26" i="7"/>
  <c r="AC26" i="7"/>
  <c r="AB26" i="7"/>
  <c r="AA26" i="7"/>
  <c r="Z26" i="7"/>
  <c r="Y26" i="7"/>
  <c r="X26" i="7"/>
  <c r="AH26" i="7" s="1"/>
  <c r="L26" i="7"/>
  <c r="M26" i="7" s="1"/>
  <c r="AG25" i="7"/>
  <c r="AF25" i="7"/>
  <c r="AE25" i="7"/>
  <c r="AD25" i="7"/>
  <c r="AC25" i="7"/>
  <c r="AB25" i="7"/>
  <c r="AA25" i="7"/>
  <c r="Z25" i="7"/>
  <c r="Y25" i="7"/>
  <c r="X25" i="7"/>
  <c r="AH25" i="7" s="1"/>
  <c r="L25" i="7"/>
  <c r="V25" i="7" s="1"/>
  <c r="AG24" i="7"/>
  <c r="AF24" i="7"/>
  <c r="AE24" i="7"/>
  <c r="AD24" i="7"/>
  <c r="AC24" i="7"/>
  <c r="AB24" i="7"/>
  <c r="AA24" i="7"/>
  <c r="Z24" i="7"/>
  <c r="Y24" i="7"/>
  <c r="X24" i="7"/>
  <c r="AH24" i="7" s="1"/>
  <c r="L24" i="7"/>
  <c r="P24" i="7" s="1"/>
  <c r="AG23" i="7"/>
  <c r="AF23" i="7"/>
  <c r="AE23" i="7"/>
  <c r="AD23" i="7"/>
  <c r="AC23" i="7"/>
  <c r="AB23" i="7"/>
  <c r="AA23" i="7"/>
  <c r="Z23" i="7"/>
  <c r="Y23" i="7"/>
  <c r="X23" i="7"/>
  <c r="AH23" i="7" s="1"/>
  <c r="L23" i="7"/>
  <c r="O23" i="7" s="1"/>
  <c r="AG22" i="7"/>
  <c r="AF22" i="7"/>
  <c r="AE22" i="7"/>
  <c r="AD22" i="7"/>
  <c r="AC22" i="7"/>
  <c r="AB22" i="7"/>
  <c r="AA22" i="7"/>
  <c r="Z22" i="7"/>
  <c r="Y22" i="7"/>
  <c r="X22" i="7"/>
  <c r="AH22" i="7" s="1"/>
  <c r="L22" i="7"/>
  <c r="U22" i="7" s="1"/>
  <c r="AG21" i="7"/>
  <c r="AF21" i="7"/>
  <c r="AE21" i="7"/>
  <c r="AD21" i="7"/>
  <c r="AC21" i="7"/>
  <c r="AB21" i="7"/>
  <c r="AA21" i="7"/>
  <c r="Z21" i="7"/>
  <c r="Y21" i="7"/>
  <c r="X21" i="7"/>
  <c r="AH21" i="7" s="1"/>
  <c r="L21" i="7"/>
  <c r="M21" i="7" s="1"/>
  <c r="AG20" i="7"/>
  <c r="AF20" i="7"/>
  <c r="AE20" i="7"/>
  <c r="AD20" i="7"/>
  <c r="AC20" i="7"/>
  <c r="AB20" i="7"/>
  <c r="AA20" i="7"/>
  <c r="Z20" i="7"/>
  <c r="Y20" i="7"/>
  <c r="X20" i="7"/>
  <c r="AH20" i="7" s="1"/>
  <c r="L20" i="7"/>
  <c r="O20" i="7" s="1"/>
  <c r="AG19" i="7"/>
  <c r="AF19" i="7"/>
  <c r="AE19" i="7"/>
  <c r="AD19" i="7"/>
  <c r="AC19" i="7"/>
  <c r="AB19" i="7"/>
  <c r="AA19" i="7"/>
  <c r="Z19" i="7"/>
  <c r="Y19" i="7"/>
  <c r="X19" i="7"/>
  <c r="AH19" i="7" s="1"/>
  <c r="L19" i="7"/>
  <c r="T19" i="7" s="1"/>
  <c r="AG18" i="7"/>
  <c r="AF18" i="7"/>
  <c r="AE18" i="7"/>
  <c r="AD18" i="7"/>
  <c r="AC18" i="7"/>
  <c r="AB18" i="7"/>
  <c r="AA18" i="7"/>
  <c r="Z18" i="7"/>
  <c r="Y18" i="7"/>
  <c r="X18" i="7"/>
  <c r="AH18" i="7" s="1"/>
  <c r="L18" i="7"/>
  <c r="P18" i="7" s="1"/>
  <c r="AG17" i="7"/>
  <c r="AF17" i="7"/>
  <c r="AE17" i="7"/>
  <c r="AD17" i="7"/>
  <c r="AC17" i="7"/>
  <c r="AB17" i="7"/>
  <c r="AA17" i="7"/>
  <c r="Z17" i="7"/>
  <c r="Y17" i="7"/>
  <c r="X17" i="7"/>
  <c r="AH17" i="7" s="1"/>
  <c r="L17" i="7"/>
  <c r="R17" i="7" s="1"/>
  <c r="AG16" i="7"/>
  <c r="AF16" i="7"/>
  <c r="AE16" i="7"/>
  <c r="AD16" i="7"/>
  <c r="AC16" i="7"/>
  <c r="AB16" i="7"/>
  <c r="AA16" i="7"/>
  <c r="Z16" i="7"/>
  <c r="Y16" i="7"/>
  <c r="X16" i="7"/>
  <c r="AH16" i="7" s="1"/>
  <c r="L16" i="7"/>
  <c r="R16" i="7" s="1"/>
  <c r="AG15" i="7"/>
  <c r="AF15" i="7"/>
  <c r="AE15" i="7"/>
  <c r="AD15" i="7"/>
  <c r="AC15" i="7"/>
  <c r="AB15" i="7"/>
  <c r="AA15" i="7"/>
  <c r="Z15" i="7"/>
  <c r="Y15" i="7"/>
  <c r="X15" i="7"/>
  <c r="AH15" i="7" s="1"/>
  <c r="L15" i="7"/>
  <c r="N15" i="7" s="1"/>
  <c r="AG14" i="7"/>
  <c r="AF14" i="7"/>
  <c r="AE14" i="7"/>
  <c r="AD14" i="7"/>
  <c r="AC14" i="7"/>
  <c r="AB14" i="7"/>
  <c r="AA14" i="7"/>
  <c r="Z14" i="7"/>
  <c r="Y14" i="7"/>
  <c r="X14" i="7"/>
  <c r="AH14" i="7" s="1"/>
  <c r="L14" i="7"/>
  <c r="P14" i="7" s="1"/>
  <c r="AG13" i="7"/>
  <c r="AF13" i="7"/>
  <c r="AE13" i="7"/>
  <c r="AD13" i="7"/>
  <c r="AC13" i="7"/>
  <c r="AB13" i="7"/>
  <c r="AA13" i="7"/>
  <c r="Z13" i="7"/>
  <c r="Y13" i="7"/>
  <c r="X13" i="7"/>
  <c r="AH13" i="7" s="1"/>
  <c r="L13" i="7"/>
  <c r="M13" i="7" s="1"/>
  <c r="AG12" i="7"/>
  <c r="AF12" i="7"/>
  <c r="AE12" i="7"/>
  <c r="AD12" i="7"/>
  <c r="AC12" i="7"/>
  <c r="AB12" i="7"/>
  <c r="AA12" i="7"/>
  <c r="Z12" i="7"/>
  <c r="Y12" i="7"/>
  <c r="X12" i="7"/>
  <c r="AH12" i="7" s="1"/>
  <c r="L12" i="7"/>
  <c r="V12" i="7" s="1"/>
  <c r="AG11" i="7"/>
  <c r="AF11" i="7"/>
  <c r="AE11" i="7"/>
  <c r="AD11" i="7"/>
  <c r="AC11" i="7"/>
  <c r="AB11" i="7"/>
  <c r="AA11" i="7"/>
  <c r="Z11" i="7"/>
  <c r="Y11" i="7"/>
  <c r="X11" i="7"/>
  <c r="AH11" i="7" s="1"/>
  <c r="L11" i="7"/>
  <c r="V11" i="7" s="1"/>
  <c r="AG10" i="7"/>
  <c r="AF10" i="7"/>
  <c r="AE10" i="7"/>
  <c r="AD10" i="7"/>
  <c r="AC10" i="7"/>
  <c r="AB10" i="7"/>
  <c r="AA10" i="7"/>
  <c r="Z10" i="7"/>
  <c r="Y10" i="7"/>
  <c r="X10" i="7"/>
  <c r="AH10" i="7" s="1"/>
  <c r="L10" i="7"/>
  <c r="U10" i="7" s="1"/>
  <c r="AG9" i="7"/>
  <c r="AF9" i="7"/>
  <c r="AE9" i="7"/>
  <c r="AD9" i="7"/>
  <c r="AC9" i="7"/>
  <c r="AB9" i="7"/>
  <c r="AA9" i="7"/>
  <c r="Z9" i="7"/>
  <c r="Y9" i="7"/>
  <c r="X9" i="7"/>
  <c r="AH9" i="7" s="1"/>
  <c r="L9" i="7"/>
  <c r="Q9" i="7" s="1"/>
  <c r="AG8" i="7"/>
  <c r="AF8" i="7"/>
  <c r="AE8" i="7"/>
  <c r="AD8" i="7"/>
  <c r="AC8" i="7"/>
  <c r="AB8" i="7"/>
  <c r="AA8" i="7"/>
  <c r="Z8" i="7"/>
  <c r="Y8" i="7"/>
  <c r="X8" i="7"/>
  <c r="AH8" i="7" s="1"/>
  <c r="L8" i="7"/>
  <c r="T8" i="7" s="1"/>
  <c r="AG7" i="7"/>
  <c r="AF7" i="7"/>
  <c r="AE7" i="7"/>
  <c r="AD7" i="7"/>
  <c r="AC7" i="7"/>
  <c r="AB7" i="7"/>
  <c r="AA7" i="7"/>
  <c r="Z7" i="7"/>
  <c r="Y7" i="7"/>
  <c r="X7" i="7"/>
  <c r="AH7" i="7" s="1"/>
  <c r="L7" i="7"/>
  <c r="O7" i="7" s="1"/>
  <c r="P9" i="7"/>
  <c r="P16" i="7"/>
  <c r="M16" i="7"/>
  <c r="O8" i="7"/>
  <c r="O21" i="7"/>
  <c r="R24" i="7" l="1"/>
  <c r="U20" i="7"/>
  <c r="V23" i="7"/>
  <c r="U7" i="7"/>
  <c r="S11" i="7"/>
  <c r="Q19" i="7"/>
  <c r="M11" i="7"/>
  <c r="N7" i="7"/>
  <c r="M12" i="7"/>
  <c r="V8" i="7"/>
  <c r="T20" i="7"/>
  <c r="Q24" i="7"/>
  <c r="N16" i="7"/>
  <c r="S20" i="7"/>
  <c r="T12" i="7"/>
  <c r="V18" i="7"/>
  <c r="V24" i="7"/>
  <c r="T16" i="7"/>
  <c r="O18" i="7"/>
  <c r="M24" i="7"/>
  <c r="T9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9" i="7"/>
  <c r="N9" i="7"/>
  <c r="S9" i="7"/>
  <c r="O9" i="7"/>
  <c r="S7" i="7"/>
  <c r="R7" i="7"/>
  <c r="M23" i="7"/>
  <c r="O11" i="7"/>
  <c r="O19" i="7"/>
  <c r="Q11" i="7"/>
  <c r="Q7" i="7"/>
  <c r="V7" i="7"/>
  <c r="V9" i="7"/>
  <c r="AI9" i="7"/>
  <c r="N11" i="7"/>
  <c r="T7" i="7"/>
  <c r="V15" i="7"/>
  <c r="P19" i="7"/>
  <c r="V20" i="7"/>
  <c r="O25" i="7"/>
  <c r="M25" i="7"/>
  <c r="R14" i="7"/>
  <c r="N20" i="7"/>
  <c r="R10" i="7"/>
  <c r="N10" i="7"/>
  <c r="AI14" i="7"/>
  <c r="AI19" i="7"/>
  <c r="AI20" i="7"/>
  <c r="AI24" i="7"/>
  <c r="AI25" i="7"/>
  <c r="Q14" i="7"/>
  <c r="M14" i="7"/>
  <c r="N14" i="7"/>
  <c r="R20" i="7"/>
  <c r="U25" i="7"/>
  <c r="N25" i="7"/>
  <c r="Q25" i="7"/>
  <c r="P20" i="7"/>
  <c r="P25" i="7"/>
  <c r="P15" i="7"/>
  <c r="V21" i="7"/>
  <c r="P10" i="7"/>
  <c r="P26" i="7"/>
  <c r="Q23" i="7"/>
  <c r="O10" i="7"/>
  <c r="P21" i="7"/>
  <c r="AI10" i="7"/>
  <c r="AI21" i="7"/>
  <c r="AI23" i="7"/>
  <c r="S21" i="7"/>
  <c r="U15" i="7"/>
  <c r="S10" i="7"/>
  <c r="V10" i="7"/>
  <c r="T23" i="7"/>
  <c r="S23" i="7"/>
  <c r="N21" i="7"/>
  <c r="U21" i="7"/>
  <c r="N23" i="7"/>
  <c r="U23" i="7"/>
  <c r="M15" i="7"/>
  <c r="T26" i="7"/>
  <c r="Q21" i="7"/>
  <c r="P23" i="7"/>
  <c r="S8" i="7"/>
  <c r="Q15" i="7"/>
  <c r="P7" i="7"/>
  <c r="M10" i="7"/>
  <c r="T10" i="7"/>
  <c r="M7" i="7"/>
  <c r="S13" i="7"/>
  <c r="R26" i="7"/>
  <c r="R9" i="7"/>
  <c r="R8" i="7"/>
  <c r="O12" i="7"/>
  <c r="Q10" i="7"/>
  <c r="U9" i="7"/>
  <c r="R23" i="7"/>
  <c r="R12" i="7"/>
  <c r="AI8" i="7"/>
  <c r="AI18" i="7"/>
  <c r="U14" i="7"/>
  <c r="AI12" i="7"/>
  <c r="AI13" i="7"/>
  <c r="AI15" i="7"/>
  <c r="N19" i="7"/>
  <c r="T24" i="7"/>
  <c r="T15" i="7"/>
  <c r="R11" i="7"/>
  <c r="S14" i="7"/>
  <c r="U11" i="7"/>
  <c r="P11" i="7"/>
  <c r="R19" i="7"/>
  <c r="V19" i="7"/>
  <c r="U26" i="7"/>
  <c r="O26" i="7"/>
  <c r="S12" i="7"/>
  <c r="Q12" i="7"/>
  <c r="O14" i="7"/>
  <c r="S24" i="7"/>
  <c r="P12" i="7"/>
  <c r="AI11" i="7"/>
  <c r="O15" i="7"/>
  <c r="S15" i="7"/>
  <c r="N12" i="7"/>
  <c r="T11" i="7"/>
  <c r="T14" i="7"/>
  <c r="U13" i="7"/>
  <c r="M19" i="7"/>
  <c r="O24" i="7"/>
  <c r="N24" i="7"/>
  <c r="S19" i="7"/>
  <c r="Q26" i="7"/>
  <c r="V26" i="7"/>
  <c r="S26" i="7"/>
  <c r="U12" i="7"/>
  <c r="N26" i="7"/>
  <c r="N13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Q8" i="7"/>
  <c r="AI7" i="7"/>
  <c r="V13" i="7"/>
  <c r="R13" i="7"/>
  <c r="Q22" i="7"/>
  <c r="P8" i="7"/>
  <c r="O13" i="7"/>
  <c r="V22" i="7"/>
  <c r="M8" i="7"/>
  <c r="U8" i="7"/>
  <c r="Q13" i="7"/>
  <c r="N22" i="7"/>
  <c r="AI22" i="7"/>
  <c r="P13" i="7"/>
  <c r="U24" i="7"/>
  <c r="N8" i="7"/>
  <c r="T13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<sst xmlns="http://schemas.openxmlformats.org/spreadsheetml/2006/main" count="125" uniqueCount="53">
  <si>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</si>
  <si>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</si>
  <si>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</si>
  <si>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</si>
  <si>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</si>
  <si>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</si>
  <si>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</si>
  <si>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</si>
  <si>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</si>
  <si>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</si>
  <si>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</si>
  <si>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</si>
  <si>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</si>
  <si>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</si>
  <si>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</si>
  <si>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</si>
  <si>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</si>
  <si>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</si>
  <si>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</si>
  <si>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</si>
  <si>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</si>
  <si>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</si>
  <si>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</si>
  <si>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</si>
  <si>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</si>
  <si>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</si>
  <si>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</si>
  <si>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</si>
  <si>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</si>
  <si>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</si>
  <si>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</si>
  <si>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</si>
  <si>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</si>
  <si>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</si>
  <si>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</si>
  <si>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</si>
  <si>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</si>
  <si>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</si>
  <si>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</si>
  <si>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</si>
  <si>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</si>
  <si>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</si>
  <si>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</si>
  <si>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</si>
  <si>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</si>
  <si>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</si>
  <si>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</si>
  <si>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</si>
  <si>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</si>
  <si>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</si>
  <si>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</si>
  <si>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※国家公務員給与等実態調査P.16</t>
    <rPh sb="1" eb="3">
      <t>コッカ</t>
    </rPh>
    <rPh sb="3" eb="6">
      <t>コウムイン</t>
    </rPh>
    <rPh sb="6" eb="8">
      <t>キュウヨ</t>
    </rPh>
    <rPh sb="8" eb="9">
      <t>トウ</t>
    </rPh>
    <rPh sb="9" eb="11">
      <t>ジッタイ</t>
    </rPh>
    <rPh sb="11" eb="13">
      <t>チョウサ</t>
    </rPh>
    <phoneticPr fontId="19"/>
  </si>
  <si>
    <t>平成２７年４月１日現在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</si>
</sst>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76">
    <xf numFmtId="0" fontId="0" fillId="0" borderId="0" xfId="0"/>
    <xf numFmtId="0" fontId="20" fillId="0" borderId="0" xfId="45" applyFont="1" applyAlignment="1">
      <alignment horizontal="center" vertical="center"/>
    </xf>
    <xf numFmtId="0" fontId="2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45" applyFont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>
      <alignment vertical="center"/>
    </xf>
    <xf numFmtId="0" fontId="21" fillId="0" borderId="0" xfId="45" applyFont="1" applyFill="1">
      <alignment vertical="center"/>
    </xf>
    <xf numFmtId="0" fontId="21" fillId="0" borderId="11" xfId="45" applyFont="1" applyBorder="1" applyAlignment="1">
      <alignment horizontal="right" vertical="center"/>
    </xf>
    <xf numFmtId="0" fontId="21" fillId="0" borderId="0" xfId="45" applyFont="1" applyAlignment="1">
      <alignment vertical="center" wrapText="1"/>
    </xf>
    <xf numFmtId="0" fontId="21" fillId="0" borderId="42" xfId="45" applyFont="1" applyBorder="1" applyAlignment="1">
      <alignment vertical="center" shrinkToFit="1"/>
    </xf>
    <xf numFmtId="0" fontId="29" fillId="0" borderId="43" xfId="45" applyFont="1" applyFill="1" applyBorder="1" applyAlignment="1">
      <alignment horizontal="center" vertical="center" readingOrder="1"/>
    </xf>
    <xf numFmtId="0" fontId="29" fillId="0" borderId="44" xfId="45" applyFont="1" applyFill="1" applyBorder="1" applyAlignment="1">
      <alignment horizontal="center" vertical="center" readingOrder="1"/>
    </xf>
    <xf numFmtId="0" fontId="29" fillId="0" borderId="15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45" xfId="45" applyFont="1" applyFill="1" applyBorder="1" applyAlignment="1">
      <alignment horizontal="center" vertical="center"/>
    </xf>
    <xf numFmtId="0" fontId="29" fillId="0" borderId="46" xfId="45" applyFont="1" applyFill="1" applyBorder="1" applyAlignment="1">
      <alignment horizontal="center" vertical="center"/>
    </xf>
    <xf numFmtId="0" fontId="29" fillId="0" borderId="47" xfId="45" applyFont="1" applyFill="1" applyBorder="1" applyAlignment="1">
      <alignment horizontal="center" vertical="center" readingOrder="1"/>
    </xf>
    <xf numFmtId="0" fontId="29" fillId="0" borderId="7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 wrapText="1"/>
    </xf>
    <xf numFmtId="0" fontId="21" fillId="0" borderId="48" xfId="45" applyFont="1" applyBorder="1" applyAlignment="1">
      <alignment horizontal="center" vertical="center" wrapText="1"/>
    </xf>
    <xf numFmtId="0" fontId="29" fillId="24" borderId="49" xfId="45" applyFont="1" applyFill="1" applyBorder="1" applyAlignment="1">
      <alignment horizontal="center" vertical="center" wrapText="1"/>
    </xf>
    <xf numFmtId="181" fontId="30" fillId="24" borderId="25" xfId="35" applyNumberFormat="1" applyFont="1" applyFill="1" applyBorder="1" applyAlignment="1">
      <alignment horizontal="center" vertical="center" wrapText="1" readingOrder="1"/>
    </xf>
    <xf numFmtId="181" fontId="30" fillId="24" borderId="26" xfId="35" applyNumberFormat="1" applyFont="1" applyFill="1" applyBorder="1" applyAlignment="1">
      <alignment horizontal="center" vertical="center" wrapText="1" readingOrder="1"/>
    </xf>
    <xf numFmtId="181" fontId="30" fillId="24" borderId="27" xfId="35" applyNumberFormat="1" applyFont="1" applyFill="1" applyBorder="1" applyAlignment="1">
      <alignment horizontal="center" vertical="center" wrapText="1"/>
    </xf>
    <xf numFmtId="181" fontId="30" fillId="24" borderId="26" xfId="35" applyNumberFormat="1" applyFont="1" applyFill="1" applyBorder="1" applyAlignment="1">
      <alignment horizontal="center" vertical="center" wrapText="1"/>
    </xf>
    <xf numFmtId="181" fontId="30" fillId="24" borderId="28" xfId="35" applyNumberFormat="1" applyFont="1" applyFill="1" applyBorder="1" applyAlignment="1">
      <alignment horizontal="center" vertical="center" wrapText="1"/>
    </xf>
    <xf numFmtId="181" fontId="30" fillId="24" borderId="50" xfId="35" applyNumberFormat="1" applyFont="1" applyFill="1" applyBorder="1" applyAlignment="1">
      <alignment horizontal="center" vertical="center" wrapText="1"/>
    </xf>
    <xf numFmtId="181" fontId="30" fillId="24" borderId="40" xfId="45" applyNumberFormat="1" applyFont="1" applyFill="1" applyBorder="1" applyAlignment="1">
      <alignment horizontal="center" vertical="center" shrinkToFit="1" readingOrder="1"/>
    </xf>
    <xf numFmtId="178" fontId="30" fillId="24" borderId="41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/>
    </xf>
    <xf numFmtId="178" fontId="30" fillId="24" borderId="26" xfId="45" applyNumberFormat="1" applyFont="1" applyFill="1" applyBorder="1" applyAlignment="1">
      <alignment horizontal="center" vertical="center" wrapText="1"/>
    </xf>
    <xf numFmtId="178" fontId="30" fillId="24" borderId="28" xfId="45" applyNumberFormat="1" applyFont="1" applyFill="1" applyBorder="1" applyAlignment="1">
      <alignment horizontal="center" vertical="center" wrapText="1"/>
    </xf>
    <xf numFmtId="178" fontId="30" fillId="24" borderId="87" xfId="45" applyNumberFormat="1" applyFont="1" applyFill="1" applyBorder="1" applyAlignment="1">
      <alignment horizontal="center" vertical="center" wrapText="1"/>
    </xf>
    <xf numFmtId="0" fontId="21" fillId="0" borderId="23" xfId="45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176" fontId="31" fillId="0" borderId="52" xfId="45" applyNumberFormat="1" applyFont="1" applyFill="1" applyBorder="1" applyAlignment="1">
      <alignment horizontal="distributed" vertical="center" justifyLastLine="1"/>
    </xf>
    <xf numFmtId="181" fontId="20" fillId="0" borderId="16" xfId="45" applyNumberFormat="1" applyFont="1" applyFill="1" applyBorder="1" applyAlignment="1">
      <alignment horizontal="center" vertical="center" wrapText="1"/>
    </xf>
    <xf numFmtId="181" fontId="20" fillId="0" borderId="0" xfId="45" applyNumberFormat="1" applyFont="1" applyFill="1" applyBorder="1" applyAlignment="1">
      <alignment horizontal="center" vertical="center" wrapText="1"/>
    </xf>
    <xf numFmtId="181" fontId="20" fillId="0" borderId="17" xfId="45" applyNumberFormat="1" applyFont="1" applyFill="1" applyBorder="1" applyAlignment="1">
      <alignment horizontal="center" vertical="center" wrapText="1"/>
    </xf>
    <xf numFmtId="181" fontId="20" fillId="0" borderId="53" xfId="45" applyNumberFormat="1" applyFont="1" applyFill="1" applyBorder="1" applyAlignment="1">
      <alignment horizontal="center" vertical="center" wrapText="1"/>
    </xf>
    <xf numFmtId="181" fontId="20" fillId="0" borderId="20" xfId="45" applyNumberFormat="1" applyFont="1" applyFill="1" applyBorder="1" applyAlignment="1">
      <alignment horizontal="center" vertical="center" wrapText="1"/>
    </xf>
    <xf numFmtId="181" fontId="20" fillId="0" borderId="23" xfId="45" applyNumberFormat="1" applyFont="1" applyFill="1" applyBorder="1" applyAlignment="1">
      <alignment horizontal="center" vertical="center" wrapText="1"/>
    </xf>
    <xf numFmtId="181" fontId="20" fillId="0" borderId="54" xfId="45" applyNumberFormat="1" applyFont="1" applyFill="1" applyBorder="1" applyAlignment="1">
      <alignment horizontal="center" vertical="center" wrapText="1"/>
    </xf>
    <xf numFmtId="179" fontId="20" fillId="0" borderId="55" xfId="45" applyNumberFormat="1" applyFont="1" applyFill="1" applyBorder="1" applyAlignment="1">
      <alignment horizontal="center" vertical="center" wrapText="1"/>
    </xf>
    <xf numFmtId="179" fontId="20" fillId="0" borderId="56" xfId="45" applyNumberFormat="1" applyFont="1" applyFill="1" applyBorder="1" applyAlignment="1">
      <alignment horizontal="center" vertical="center" wrapText="1"/>
    </xf>
    <xf numFmtId="179" fontId="20" fillId="0" borderId="48" xfId="45" applyNumberFormat="1" applyFont="1" applyFill="1" applyBorder="1" applyAlignment="1">
      <alignment horizontal="center" vertical="center" wrapText="1"/>
    </xf>
    <xf numFmtId="178" fontId="20" fillId="0" borderId="88" xfId="28" applyNumberFormat="1" applyFont="1" applyFill="1" applyBorder="1" applyAlignment="1">
      <alignment horizontal="center" vertical="center" wrapText="1"/>
    </xf>
    <xf numFmtId="0" fontId="21" fillId="0" borderId="57" xfId="45" applyFont="1" applyBorder="1">
      <alignment vertical="center"/>
    </xf>
    <xf numFmtId="0" fontId="21" fillId="0" borderId="58" xfId="45" applyFont="1" applyBorder="1">
      <alignment vertical="center"/>
    </xf>
    <xf numFmtId="177" fontId="21" fillId="0" borderId="59" xfId="45" applyNumberFormat="1" applyFont="1" applyFill="1" applyBorder="1" applyAlignment="1">
      <alignment horizontal="center" vertical="center"/>
    </xf>
    <xf numFmtId="176" fontId="31" fillId="0" borderId="60" xfId="45" applyNumberFormat="1" applyFont="1" applyFill="1" applyBorder="1" applyAlignment="1">
      <alignment horizontal="distributed" vertical="center" justifyLastLine="1"/>
    </xf>
    <xf numFmtId="181" fontId="20" fillId="0" borderId="12" xfId="45" applyNumberFormat="1" applyFont="1" applyFill="1" applyBorder="1" applyAlignment="1">
      <alignment horizontal="center" vertical="center" wrapText="1"/>
    </xf>
    <xf numFmtId="181" fontId="20" fillId="0" borderId="61" xfId="45" applyNumberFormat="1" applyFont="1" applyFill="1" applyBorder="1" applyAlignment="1">
      <alignment horizontal="center" vertical="center" wrapText="1"/>
    </xf>
    <xf numFmtId="181" fontId="20" fillId="0" borderId="13" xfId="45" applyNumberFormat="1" applyFont="1" applyFill="1" applyBorder="1" applyAlignment="1">
      <alignment horizontal="center" vertical="center" wrapText="1"/>
    </xf>
    <xf numFmtId="181" fontId="20" fillId="0" borderId="21" xfId="45" applyNumberFormat="1" applyFont="1" applyFill="1" applyBorder="1" applyAlignment="1">
      <alignment horizontal="center" vertical="center" wrapText="1"/>
    </xf>
    <xf numFmtId="181" fontId="20" fillId="0" borderId="24" xfId="45" applyNumberFormat="1" applyFont="1" applyFill="1" applyBorder="1" applyAlignment="1">
      <alignment horizontal="center" vertical="center" wrapText="1"/>
    </xf>
    <xf numFmtId="181" fontId="20" fillId="0" borderId="62" xfId="45" applyNumberFormat="1" applyFont="1" applyFill="1" applyBorder="1" applyAlignment="1">
      <alignment horizontal="center" vertical="center" wrapText="1"/>
    </xf>
    <xf numFmtId="181" fontId="20" fillId="0" borderId="63" xfId="45" applyNumberFormat="1" applyFont="1" applyFill="1" applyBorder="1" applyAlignment="1">
      <alignment horizontal="center" vertical="center" wrapText="1"/>
    </xf>
    <xf numFmtId="181" fontId="20" fillId="0" borderId="64" xfId="45" applyNumberFormat="1" applyFont="1" applyFill="1" applyBorder="1" applyAlignment="1">
      <alignment horizontal="center" vertical="center" wrapText="1"/>
    </xf>
    <xf numFmtId="179" fontId="20" fillId="0" borderId="13" xfId="45" applyNumberFormat="1" applyFont="1" applyFill="1" applyBorder="1" applyAlignment="1">
      <alignment horizontal="center" vertical="center" wrapText="1"/>
    </xf>
    <xf numFmtId="179" fontId="20" fillId="0" borderId="24" xfId="45" applyNumberFormat="1" applyFont="1" applyFill="1" applyBorder="1" applyAlignment="1">
      <alignment horizontal="center" vertical="center" wrapText="1"/>
    </xf>
    <xf numFmtId="179" fontId="20" fillId="0" borderId="30" xfId="45" applyNumberFormat="1" applyFont="1" applyFill="1" applyBorder="1" applyAlignment="1">
      <alignment horizontal="center" vertical="center" wrapText="1"/>
    </xf>
    <xf numFmtId="178" fontId="20" fillId="0" borderId="32" xfId="28" applyNumberFormat="1" applyFont="1" applyFill="1" applyBorder="1" applyAlignment="1">
      <alignment horizontal="center" vertical="center" wrapText="1"/>
    </xf>
    <xf numFmtId="0" fontId="21" fillId="0" borderId="13" xfId="45" applyFont="1" applyBorder="1">
      <alignment vertical="center"/>
    </xf>
    <xf numFmtId="0" fontId="21" fillId="0" borderId="24" xfId="45" applyFont="1" applyBorder="1">
      <alignment vertical="center"/>
    </xf>
    <xf numFmtId="177" fontId="21" fillId="0" borderId="65" xfId="45" applyNumberFormat="1" applyFont="1" applyFill="1" applyBorder="1" applyAlignment="1">
      <alignment horizontal="center" vertical="center"/>
    </xf>
    <xf numFmtId="181" fontId="20" fillId="0" borderId="30" xfId="45" applyNumberFormat="1" applyFont="1" applyFill="1" applyBorder="1" applyAlignment="1">
      <alignment horizontal="center" vertical="center" wrapText="1"/>
    </xf>
    <xf numFmtId="0" fontId="29" fillId="0" borderId="60" xfId="45" applyFont="1" applyFill="1" applyBorder="1" applyAlignment="1">
      <alignment horizontal="center" vertical="distributed" wrapText="1"/>
    </xf>
    <xf numFmtId="181" fontId="30" fillId="0" borderId="12" xfId="45" applyNumberFormat="1" applyFont="1" applyFill="1" applyBorder="1" applyAlignment="1">
      <alignment horizontal="center" vertical="center" readingOrder="1"/>
    </xf>
    <xf numFmtId="181" fontId="30" fillId="0" borderId="61" xfId="45" applyNumberFormat="1" applyFont="1" applyFill="1" applyBorder="1" applyAlignment="1">
      <alignment horizontal="center" vertical="center" readingOrder="1"/>
    </xf>
    <xf numFmtId="181" fontId="30" fillId="0" borderId="13" xfId="45" applyNumberFormat="1" applyFont="1" applyFill="1" applyBorder="1" applyAlignment="1">
      <alignment horizontal="center" vertical="center"/>
    </xf>
    <xf numFmtId="181" fontId="30" fillId="0" borderId="24" xfId="45" applyNumberFormat="1" applyFont="1" applyFill="1" applyBorder="1" applyAlignment="1">
      <alignment horizontal="center" vertical="center"/>
    </xf>
    <xf numFmtId="181" fontId="30" fillId="0" borderId="61" xfId="45" applyNumberFormat="1" applyFont="1" applyFill="1" applyBorder="1" applyAlignment="1">
      <alignment horizontal="center" vertical="center"/>
    </xf>
    <xf numFmtId="181" fontId="30" fillId="0" borderId="30" xfId="45" applyNumberFormat="1" applyFont="1" applyFill="1" applyBorder="1" applyAlignment="1">
      <alignment horizontal="center" vertical="center"/>
    </xf>
    <xf numFmtId="181" fontId="30" fillId="0" borderId="63" xfId="45" applyNumberFormat="1" applyFont="1" applyFill="1" applyBorder="1" applyAlignment="1">
      <alignment horizontal="center" vertical="center"/>
    </xf>
    <xf numFmtId="176" fontId="31" fillId="0" borderId="66" xfId="45" applyNumberFormat="1" applyFont="1" applyFill="1" applyBorder="1" applyAlignment="1">
      <alignment horizontal="distributed" vertical="center" justifyLastLine="1"/>
    </xf>
    <xf numFmtId="181" fontId="20" fillId="0" borderId="35" xfId="45" applyNumberFormat="1" applyFont="1" applyFill="1" applyBorder="1" applyAlignment="1">
      <alignment horizontal="center" vertical="center" wrapText="1"/>
    </xf>
    <xf numFmtId="181" fontId="20" fillId="0" borderId="67" xfId="45" applyNumberFormat="1" applyFont="1" applyFill="1" applyBorder="1" applyAlignment="1">
      <alignment horizontal="center" vertical="center" wrapText="1"/>
    </xf>
    <xf numFmtId="181" fontId="20" fillId="0" borderId="37" xfId="45" applyNumberFormat="1" applyFont="1" applyFill="1" applyBorder="1" applyAlignment="1">
      <alignment horizontal="center" vertical="center" wrapText="1"/>
    </xf>
    <xf numFmtId="181" fontId="20" fillId="0" borderId="36" xfId="45" applyNumberFormat="1" applyFont="1" applyFill="1" applyBorder="1" applyAlignment="1">
      <alignment horizontal="center" vertical="center" wrapText="1"/>
    </xf>
    <xf numFmtId="181" fontId="20" fillId="0" borderId="42" xfId="45" applyNumberFormat="1" applyFont="1" applyFill="1" applyBorder="1" applyAlignment="1">
      <alignment horizontal="center" vertical="center" wrapText="1"/>
    </xf>
    <xf numFmtId="181" fontId="20" fillId="0" borderId="38" xfId="45" applyNumberFormat="1" applyFont="1" applyFill="1" applyBorder="1" applyAlignment="1">
      <alignment horizontal="center" vertical="center" wrapText="1"/>
    </xf>
    <xf numFmtId="181" fontId="20" fillId="0" borderId="68" xfId="45" applyNumberFormat="1" applyFont="1" applyFill="1" applyBorder="1" applyAlignment="1">
      <alignment horizontal="center" vertical="center" wrapText="1"/>
    </xf>
    <xf numFmtId="181" fontId="20" fillId="0" borderId="69" xfId="45" applyNumberFormat="1" applyFont="1" applyFill="1" applyBorder="1" applyAlignment="1">
      <alignment horizontal="center" vertical="center" wrapText="1"/>
    </xf>
    <xf numFmtId="179" fontId="20" fillId="0" borderId="70" xfId="45" applyNumberFormat="1" applyFont="1" applyFill="1" applyBorder="1" applyAlignment="1">
      <alignment horizontal="center" vertical="center" wrapText="1"/>
    </xf>
    <xf numFmtId="179" fontId="20" fillId="0" borderId="37" xfId="45" applyNumberFormat="1" applyFont="1" applyFill="1" applyBorder="1" applyAlignment="1">
      <alignment horizontal="center" vertical="center" wrapText="1"/>
    </xf>
    <xf numFmtId="179" fontId="20" fillId="0" borderId="42" xfId="45" applyNumberFormat="1" applyFont="1" applyFill="1" applyBorder="1" applyAlignment="1">
      <alignment horizontal="center" vertical="center" wrapText="1"/>
    </xf>
    <xf numFmtId="179" fontId="20" fillId="0" borderId="38" xfId="45" applyNumberFormat="1" applyFont="1" applyFill="1" applyBorder="1" applyAlignment="1">
      <alignment horizontal="center" vertical="center" wrapText="1"/>
    </xf>
    <xf numFmtId="178" fontId="20" fillId="0" borderId="39" xfId="28" applyNumberFormat="1" applyFont="1" applyFill="1" applyBorder="1" applyAlignment="1">
      <alignment horizontal="center" vertical="center" wrapText="1"/>
    </xf>
    <xf numFmtId="177" fontId="21" fillId="0" borderId="71" xfId="45" applyNumberFormat="1" applyFont="1" applyFill="1" applyBorder="1" applyAlignment="1">
      <alignment horizontal="center" vertical="center"/>
    </xf>
    <xf numFmtId="176" fontId="31" fillId="0" borderId="72" xfId="45" applyNumberFormat="1" applyFont="1" applyFill="1" applyBorder="1" applyAlignment="1">
      <alignment horizontal="distributed" vertical="center" justifyLastLine="1"/>
    </xf>
    <xf numFmtId="181" fontId="20" fillId="0" borderId="14" xfId="45" applyNumberFormat="1" applyFont="1" applyFill="1" applyBorder="1" applyAlignment="1">
      <alignment horizontal="center" vertical="center" wrapText="1"/>
    </xf>
    <xf numFmtId="181" fontId="20" fillId="0" borderId="73" xfId="45" applyNumberFormat="1" applyFont="1" applyFill="1" applyBorder="1" applyAlignment="1">
      <alignment horizontal="center" vertical="center" wrapText="1"/>
    </xf>
    <xf numFmtId="181" fontId="20" fillId="0" borderId="15" xfId="45" applyNumberFormat="1" applyFont="1" applyFill="1" applyBorder="1" applyAlignment="1">
      <alignment horizontal="center" vertical="center" wrapText="1"/>
    </xf>
    <xf numFmtId="181" fontId="20" fillId="0" borderId="22" xfId="45" applyNumberFormat="1" applyFont="1" applyFill="1" applyBorder="1" applyAlignment="1">
      <alignment horizontal="center" vertical="center" wrapText="1"/>
    </xf>
    <xf numFmtId="181" fontId="20" fillId="0" borderId="45" xfId="45" applyNumberFormat="1" applyFont="1" applyFill="1" applyBorder="1" applyAlignment="1">
      <alignment horizontal="center" vertical="center" wrapText="1"/>
    </xf>
    <xf numFmtId="181" fontId="20" fillId="0" borderId="74" xfId="45" applyNumberFormat="1" applyFont="1" applyFill="1" applyBorder="1" applyAlignment="1">
      <alignment horizontal="center" vertical="center" wrapText="1"/>
    </xf>
    <xf numFmtId="181" fontId="20" fillId="0" borderId="46" xfId="45" applyNumberFormat="1" applyFont="1" applyFill="1" applyBorder="1" applyAlignment="1">
      <alignment horizontal="center" vertical="center" wrapText="1"/>
    </xf>
    <xf numFmtId="179" fontId="20" fillId="0" borderId="75" xfId="45" applyNumberFormat="1" applyFont="1" applyFill="1" applyBorder="1" applyAlignment="1">
      <alignment horizontal="center" vertical="center" wrapText="1"/>
    </xf>
    <xf numFmtId="179" fontId="20" fillId="0" borderId="15" xfId="45" applyNumberFormat="1" applyFont="1" applyFill="1" applyBorder="1" applyAlignment="1">
      <alignment horizontal="center" vertical="center" wrapText="1"/>
    </xf>
    <xf numFmtId="179" fontId="20" fillId="0" borderId="45" xfId="45" applyNumberFormat="1" applyFont="1" applyFill="1" applyBorder="1" applyAlignment="1">
      <alignment horizontal="center" vertical="center" wrapText="1"/>
    </xf>
    <xf numFmtId="178" fontId="20" fillId="0" borderId="34" xfId="28" applyNumberFormat="1" applyFont="1" applyFill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45" applyFont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0" fillId="0" borderId="0" xfId="45" applyFont="1" applyFill="1" applyAlignment="1">
      <alignment horizontal="center" vertical="center"/>
    </xf>
    <xf numFmtId="0" fontId="24" fillId="0" borderId="0" xfId="45" applyFont="1" applyFill="1" applyAlignment="1">
      <alignment horizontal="right" vertical="center"/>
    </xf>
    <xf numFmtId="0" fontId="21" fillId="0" borderId="0" xfId="45" applyFont="1" applyFill="1" applyAlignment="1">
      <alignment vertical="center"/>
    </xf>
    <xf numFmtId="0" fontId="27" fillId="0" borderId="0" xfId="45" applyFont="1" applyFill="1">
      <alignment vertical="center"/>
    </xf>
    <xf numFmtId="0" fontId="21" fillId="0" borderId="0" xfId="45" applyFont="1" applyFill="1" applyAlignment="1">
      <alignment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17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180" fontId="20" fillId="24" borderId="25" xfId="45" applyNumberFormat="1" applyFont="1" applyFill="1" applyBorder="1" applyAlignment="1">
      <alignment horizontal="center" vertical="center" wrapText="1"/>
    </xf>
    <xf numFmtId="180" fontId="20" fillId="24" borderId="26" xfId="45" applyNumberFormat="1" applyFont="1" applyFill="1" applyBorder="1" applyAlignment="1">
      <alignment horizontal="center" vertical="center" wrapText="1"/>
    </xf>
    <xf numFmtId="180" fontId="20" fillId="24" borderId="27" xfId="45" applyNumberFormat="1" applyFont="1" applyFill="1" applyBorder="1" applyAlignment="1">
      <alignment horizontal="center" vertical="center" wrapText="1"/>
    </xf>
    <xf numFmtId="180" fontId="20" fillId="24" borderId="28" xfId="45" applyNumberFormat="1" applyFont="1" applyFill="1" applyBorder="1" applyAlignment="1">
      <alignment horizontal="center" vertical="center" wrapText="1"/>
    </xf>
    <xf numFmtId="180" fontId="20" fillId="24" borderId="29" xfId="45" applyNumberFormat="1" applyFont="1" applyFill="1" applyBorder="1" applyAlignment="1">
      <alignment horizontal="center" vertical="center" wrapText="1"/>
    </xf>
    <xf numFmtId="0" fontId="24" fillId="0" borderId="0" xfId="45" applyFont="1" applyFill="1" applyAlignment="1">
      <alignment horizontal="left" vertical="center"/>
    </xf>
    <xf numFmtId="0" fontId="24" fillId="0" borderId="0" xfId="45" applyFont="1" applyFill="1" applyAlignment="1">
      <alignment horizontal="left" vertical="center" wrapText="1"/>
    </xf>
    <xf numFmtId="0" fontId="24" fillId="0" borderId="0" xfId="45" applyFont="1" applyFill="1" applyAlignment="1">
      <alignment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right" vertical="center"/>
    </xf>
    <xf numFmtId="0" fontId="25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80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29" fillId="0" borderId="81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29" fillId="0" borderId="83" xfId="45" applyFont="1" applyFill="1" applyBorder="1" applyAlignment="1">
      <alignment horizontal="center" vertical="center" wrapText="1"/>
    </xf>
    <xf numFmtId="0" fontId="31" fillId="0" borderId="84" xfId="45" applyFont="1" applyFill="1" applyBorder="1" applyAlignment="1">
      <alignment horizontal="center" vertical="center" wrapText="1"/>
    </xf>
    <xf numFmtId="0" fontId="31" fillId="0" borderId="36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21" fillId="0" borderId="0" xfId="45" applyFont="1" applyFill="1" applyAlignment="1">
      <alignment horizontal="center" vertical="center"/>
    </xf>
    <xf numFmtId="0" fontId="21" fillId="0" borderId="85" xfId="45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29" fillId="0" borderId="77" xfId="45" applyFont="1" applyFill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6" xfId="45" applyFont="1" applyFill="1" applyBorder="1" applyAlignment="1">
      <alignment horizontal="center" vertical="center"/>
    </xf>
    <xf numFmtId="0" fontId="29" fillId="0" borderId="78" xfId="45" applyFont="1" applyFill="1" applyBorder="1" applyAlignment="1">
      <alignment horizontal="center" vertical="center"/>
    </xf>
    <xf numFmtId="0" fontId="29" fillId="0" borderId="79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180" fontId="20" fillId="0" borderId="17" xfId="45" applyNumberFormat="1" applyFont="1" applyFill="1" applyBorder="1" applyAlignment="1">
      <alignment horizontal="center" vertical="center" wrapText="1"/>
    </xf>
    <xf numFmtId="180" fontId="20" fillId="0" borderId="16" xfId="45" applyNumberFormat="1" applyFont="1" applyFill="1" applyBorder="1" applyAlignment="1">
      <alignment horizontal="center" vertical="center" wrapText="1"/>
    </xf>
    <xf numFmtId="180" fontId="20" fillId="0" borderId="20" xfId="45" applyNumberFormat="1" applyFont="1" applyFill="1" applyBorder="1" applyAlignment="1">
      <alignment horizontal="center" vertical="center" wrapText="1"/>
    </xf>
    <xf numFmtId="180" fontId="20" fillId="0" borderId="23" xfId="45" applyNumberFormat="1" applyFont="1" applyFill="1" applyBorder="1" applyAlignment="1">
      <alignment horizontal="center" vertical="center" wrapText="1"/>
    </xf>
    <xf numFmtId="180" fontId="20" fillId="0" borderId="19" xfId="45" applyNumberFormat="1" applyFont="1" applyFill="1" applyBorder="1" applyAlignment="1">
      <alignment horizontal="center" vertical="center" wrapText="1"/>
    </xf>
    <xf numFmtId="180" fontId="20" fillId="0" borderId="12" xfId="45" applyNumberFormat="1" applyFont="1" applyFill="1" applyBorder="1" applyAlignment="1">
      <alignment horizontal="center" vertical="center" wrapText="1"/>
    </xf>
    <xf numFmtId="180" fontId="20" fillId="0" borderId="21" xfId="45" applyNumberFormat="1" applyFont="1" applyFill="1" applyBorder="1" applyAlignment="1">
      <alignment horizontal="center" vertical="center" wrapText="1"/>
    </xf>
    <xf numFmtId="180" fontId="20" fillId="0" borderId="13" xfId="45" applyNumberFormat="1" applyFont="1" applyFill="1" applyBorder="1" applyAlignment="1">
      <alignment horizontal="center" vertical="center" wrapText="1"/>
    </xf>
    <xf numFmtId="180" fontId="20" fillId="0" borderId="30" xfId="45" applyNumberFormat="1" applyFont="1" applyFill="1" applyBorder="1" applyAlignment="1">
      <alignment horizontal="center" vertical="center" wrapText="1"/>
    </xf>
    <xf numFmtId="180" fontId="20" fillId="0" borderId="32" xfId="45" applyNumberFormat="1" applyFont="1" applyFill="1" applyBorder="1" applyAlignment="1">
      <alignment horizontal="center" vertical="center" wrapText="1"/>
    </xf>
    <xf numFmtId="180" fontId="20" fillId="0" borderId="24" xfId="45" applyNumberFormat="1" applyFont="1" applyFill="1" applyBorder="1" applyAlignment="1">
      <alignment horizontal="center" vertical="center" wrapText="1"/>
    </xf>
    <xf numFmtId="180" fontId="20" fillId="0" borderId="35" xfId="45" applyNumberFormat="1" applyFont="1" applyFill="1" applyBorder="1" applyAlignment="1">
      <alignment horizontal="center" vertical="center" wrapText="1"/>
    </xf>
    <xf numFmtId="180" fontId="20" fillId="0" borderId="36" xfId="45" applyNumberFormat="1" applyFont="1" applyFill="1" applyBorder="1" applyAlignment="1">
      <alignment horizontal="center" vertical="center" wrapText="1"/>
    </xf>
    <xf numFmtId="180" fontId="20" fillId="0" borderId="37" xfId="45" applyNumberFormat="1" applyFont="1" applyFill="1" applyBorder="1" applyAlignment="1">
      <alignment horizontal="center" vertical="center" wrapText="1"/>
    </xf>
    <xf numFmtId="180" fontId="20" fillId="0" borderId="38" xfId="45" applyNumberFormat="1" applyFont="1" applyFill="1" applyBorder="1" applyAlignment="1">
      <alignment horizontal="center" vertical="center" wrapText="1"/>
    </xf>
    <xf numFmtId="180" fontId="20" fillId="0" borderId="39" xfId="45" applyNumberFormat="1" applyFont="1" applyFill="1" applyBorder="1" applyAlignment="1">
      <alignment horizontal="center" vertical="center" wrapText="1"/>
    </xf>
    <xf numFmtId="180" fontId="20" fillId="0" borderId="14" xfId="45" applyNumberFormat="1" applyFont="1" applyFill="1" applyBorder="1" applyAlignment="1">
      <alignment horizontal="center" vertical="center" wrapText="1"/>
    </xf>
    <xf numFmtId="180" fontId="20" fillId="0" borderId="22" xfId="45" applyNumberFormat="1" applyFont="1" applyFill="1" applyBorder="1" applyAlignment="1">
      <alignment horizontal="center" vertical="center" wrapText="1"/>
    </xf>
    <xf numFmtId="180" fontId="20" fillId="0" borderId="15" xfId="45" applyNumberFormat="1" applyFont="1" applyFill="1" applyBorder="1" applyAlignment="1">
      <alignment horizontal="center" vertical="center" wrapText="1"/>
    </xf>
    <xf numFmtId="180" fontId="20" fillId="0" borderId="33" xfId="45" applyNumberFormat="1" applyFont="1" applyFill="1" applyBorder="1" applyAlignment="1">
      <alignment horizontal="center" vertical="center" wrapText="1"/>
    </xf>
    <xf numFmtId="180" fontId="20" fillId="0" borderId="34" xfId="45" applyNumberFormat="1" applyFont="1" applyFill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60" zoomScaleNormal="60" zoomScaleSheetLayoutView="70" workbookViewId="0">
      <selection sqref="A1:H1"/>
    </sheetView>
  </sheetViews>
  <sheetFormatPr defaultColWidth="9.5" defaultRowHeight="21.75" customHeight="1" x14ac:dyDescent="0.15"/>
  <cols>
    <col min="1" max="1" width="13.5" style="9" customWidth="1"/>
    <col min="2" max="21" width="9.75" style="9" customWidth="1"/>
    <col min="22" max="22" width="2.75" style="9" customWidth="1"/>
    <col min="23" max="23" width="9.5" style="9"/>
    <col min="24" max="26" width="8.625" style="9" customWidth="1"/>
    <col min="27" max="16384" width="9.5" style="9"/>
  </cols>
  <sheetData>
    <row r="1" spans="1:22" ht="20.25" customHeight="1" x14ac:dyDescent="0.15">
      <c r="A1" s="133" t="s">
        <v>48</v>
      </c>
      <c r="B1" s="134"/>
      <c r="C1" s="134"/>
      <c r="D1" s="134"/>
      <c r="E1" s="134"/>
      <c r="F1" s="134"/>
      <c r="G1" s="134"/>
      <c r="H1" s="134"/>
      <c r="I1" s="109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15" customHeight="1" x14ac:dyDescent="0.15">
      <c r="A2" s="111"/>
      <c r="B2" s="144"/>
      <c r="C2" s="144"/>
      <c r="D2" s="144"/>
      <c r="E2" s="144"/>
      <c r="F2" s="144"/>
      <c r="G2" s="144"/>
      <c r="H2" s="144"/>
      <c r="I2" s="144"/>
      <c r="J2" s="144"/>
      <c r="K2" s="131"/>
      <c r="L2" s="131"/>
      <c r="M2" s="6"/>
      <c r="N2" s="132"/>
      <c r="O2" s="132"/>
      <c r="P2" s="112"/>
      <c r="Q2" s="112"/>
      <c r="R2" s="112"/>
      <c r="S2" s="112"/>
      <c r="T2" s="112" t="s">
        <v>52</v>
      </c>
      <c r="U2" s="112"/>
    </row>
    <row r="3" spans="1:22" ht="15" customHeight="1" thickBot="1" x14ac:dyDescent="0.2">
      <c r="A3" s="113" t="s">
        <v>45</v>
      </c>
      <c r="P3" s="130" t="s">
        <v>37</v>
      </c>
      <c r="Q3" s="130"/>
      <c r="R3" s="130"/>
      <c r="S3" s="130"/>
      <c r="T3" s="130"/>
      <c r="U3" s="130"/>
    </row>
    <row r="4" spans="1:22" s="114" customFormat="1" ht="15" customHeight="1" x14ac:dyDescent="0.15">
      <c r="A4" s="138" t="s">
        <v>0</v>
      </c>
      <c r="B4" s="135" t="s">
        <v>44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</row>
    <row r="5" spans="1:22" s="114" customFormat="1" ht="15" customHeight="1" x14ac:dyDescent="0.15">
      <c r="A5" s="139"/>
      <c r="B5" s="141" t="s">
        <v>5</v>
      </c>
      <c r="C5" s="142"/>
      <c r="D5" s="128" t="s">
        <v>6</v>
      </c>
      <c r="E5" s="143"/>
      <c r="F5" s="128" t="s">
        <v>7</v>
      </c>
      <c r="G5" s="143"/>
      <c r="H5" s="128" t="s">
        <v>8</v>
      </c>
      <c r="I5" s="143"/>
      <c r="J5" s="128" t="s">
        <v>9</v>
      </c>
      <c r="K5" s="143"/>
      <c r="L5" s="128" t="s">
        <v>10</v>
      </c>
      <c r="M5" s="143"/>
      <c r="N5" s="128" t="s">
        <v>11</v>
      </c>
      <c r="O5" s="143"/>
      <c r="P5" s="128" t="s">
        <v>12</v>
      </c>
      <c r="Q5" s="143"/>
      <c r="R5" s="128" t="s">
        <v>13</v>
      </c>
      <c r="S5" s="143"/>
      <c r="T5" s="128" t="s">
        <v>14</v>
      </c>
      <c r="U5" s="129"/>
    </row>
    <row r="6" spans="1:22" s="114" customFormat="1" ht="15" customHeight="1" thickBot="1" x14ac:dyDescent="0.2">
      <c r="A6" s="140"/>
      <c r="B6" s="115" t="s">
        <v>46</v>
      </c>
      <c r="C6" s="116" t="s">
        <v>47</v>
      </c>
      <c r="D6" s="117" t="s">
        <v>46</v>
      </c>
      <c r="E6" s="117" t="s">
        <v>47</v>
      </c>
      <c r="F6" s="117" t="s">
        <v>46</v>
      </c>
      <c r="G6" s="117" t="s">
        <v>47</v>
      </c>
      <c r="H6" s="117" t="s">
        <v>46</v>
      </c>
      <c r="I6" s="117" t="s">
        <v>47</v>
      </c>
      <c r="J6" s="117" t="s">
        <v>46</v>
      </c>
      <c r="K6" s="117" t="s">
        <v>47</v>
      </c>
      <c r="L6" s="117" t="s">
        <v>46</v>
      </c>
      <c r="M6" s="117" t="s">
        <v>47</v>
      </c>
      <c r="N6" s="117" t="s">
        <v>46</v>
      </c>
      <c r="O6" s="117" t="s">
        <v>47</v>
      </c>
      <c r="P6" s="117" t="s">
        <v>46</v>
      </c>
      <c r="Q6" s="117" t="s">
        <v>47</v>
      </c>
      <c r="R6" s="117" t="s">
        <v>46</v>
      </c>
      <c r="S6" s="118" t="s">
        <v>47</v>
      </c>
      <c r="T6" s="117" t="s">
        <v>46</v>
      </c>
      <c r="U6" s="119" t="s">
        <v>47</v>
      </c>
    </row>
    <row r="7" spans="1:22" s="114" customFormat="1" ht="28.9" customHeight="1" thickBot="1" x14ac:dyDescent="0.2">
      <c r="A7" s="23" t="s">
        <v>39</v>
      </c>
      <c r="B7" s="120">
        <v>1376</v>
      </c>
      <c r="C7" s="121">
        <v>2449</v>
      </c>
      <c r="D7" s="122">
        <v>1877</v>
      </c>
      <c r="E7" s="122">
        <v>3019</v>
      </c>
      <c r="F7" s="122">
        <v>2239</v>
      </c>
      <c r="G7" s="122">
        <v>3477</v>
      </c>
      <c r="H7" s="122">
        <v>2583</v>
      </c>
      <c r="I7" s="122">
        <v>3787</v>
      </c>
      <c r="J7" s="122">
        <v>2850</v>
      </c>
      <c r="K7" s="122">
        <v>3907</v>
      </c>
      <c r="L7" s="122">
        <v>3158</v>
      </c>
      <c r="M7" s="122">
        <v>4079</v>
      </c>
      <c r="N7" s="122">
        <v>3601</v>
      </c>
      <c r="O7" s="122">
        <v>4426</v>
      </c>
      <c r="P7" s="122">
        <v>4058</v>
      </c>
      <c r="Q7" s="122">
        <v>4663</v>
      </c>
      <c r="R7" s="122">
        <v>4561</v>
      </c>
      <c r="S7" s="123">
        <v>5252</v>
      </c>
      <c r="T7" s="122">
        <v>5194</v>
      </c>
      <c r="U7" s="124">
        <v>5572</v>
      </c>
    </row>
    <row r="8" spans="1:22" s="114" customFormat="1" ht="25.9" customHeight="1" x14ac:dyDescent="0.15">
      <c r="A8" s="39" t="s">
        <v>17</v>
      </c>
      <c r="B8" s="156">
        <v>1341</v>
      </c>
      <c r="C8" s="157">
        <v>2675</v>
      </c>
      <c r="D8" s="155">
        <v>1947</v>
      </c>
      <c r="E8" s="155">
        <v>3243</v>
      </c>
      <c r="F8" s="155">
        <v>2236</v>
      </c>
      <c r="G8" s="155">
        <v>3621</v>
      </c>
      <c r="H8" s="155">
        <v>2468</v>
      </c>
      <c r="I8" s="155">
        <v>3989</v>
      </c>
      <c r="J8" s="155">
        <v>2646</v>
      </c>
      <c r="K8" s="155">
        <v>4127</v>
      </c>
      <c r="L8" s="155">
        <v>2855</v>
      </c>
      <c r="M8" s="155">
        <v>4369</v>
      </c>
      <c r="N8" s="155">
        <v>3377</v>
      </c>
      <c r="O8" s="155">
        <v>4675</v>
      </c>
      <c r="P8" s="155">
        <v>3842</v>
      </c>
      <c r="Q8" s="155">
        <v>4984</v>
      </c>
      <c r="R8" s="155">
        <v>4526</v>
      </c>
      <c r="S8" s="158">
        <v>5419</v>
      </c>
      <c r="T8" s="155">
        <v>5334</v>
      </c>
      <c r="U8" s="159">
        <v>5707</v>
      </c>
      <c r="V8" s="9"/>
    </row>
    <row r="9" spans="1:22" ht="30" customHeight="1" x14ac:dyDescent="0.15">
      <c r="A9" s="54" t="s">
        <v>18</v>
      </c>
      <c r="B9" s="160">
        <v>1400</v>
      </c>
      <c r="C9" s="161">
        <v>3298</v>
      </c>
      <c r="D9" s="162">
        <v>2419</v>
      </c>
      <c r="E9" s="162">
        <v>3759</v>
      </c>
      <c r="F9" s="162">
        <v>2692</v>
      </c>
      <c r="G9" s="162">
        <v>4096</v>
      </c>
      <c r="H9" s="162">
        <v>2978</v>
      </c>
      <c r="I9" s="162">
        <v>4234</v>
      </c>
      <c r="J9" s="162">
        <v>3282</v>
      </c>
      <c r="K9" s="162">
        <v>4518</v>
      </c>
      <c r="L9" s="162">
        <v>3620</v>
      </c>
      <c r="M9" s="162">
        <v>4668</v>
      </c>
      <c r="N9" s="162">
        <v>3838</v>
      </c>
      <c r="O9" s="162">
        <v>4959</v>
      </c>
      <c r="P9" s="162">
        <v>4060</v>
      </c>
      <c r="Q9" s="162">
        <v>5356</v>
      </c>
      <c r="R9" s="163"/>
      <c r="S9" s="163"/>
      <c r="T9" s="163"/>
      <c r="U9" s="164"/>
    </row>
    <row r="10" spans="1:22" ht="30" customHeight="1" x14ac:dyDescent="0.15">
      <c r="A10" s="54" t="s">
        <v>19</v>
      </c>
      <c r="B10" s="160">
        <v>1410</v>
      </c>
      <c r="C10" s="161">
        <v>2800</v>
      </c>
      <c r="D10" s="162">
        <v>2321</v>
      </c>
      <c r="E10" s="162">
        <v>3678</v>
      </c>
      <c r="F10" s="162">
        <v>2733</v>
      </c>
      <c r="G10" s="162">
        <v>4244</v>
      </c>
      <c r="H10" s="162">
        <v>3104</v>
      </c>
      <c r="I10" s="162">
        <v>4354</v>
      </c>
      <c r="J10" s="162">
        <v>3574</v>
      </c>
      <c r="K10" s="162">
        <v>4702</v>
      </c>
      <c r="L10" s="162">
        <v>4004</v>
      </c>
      <c r="M10" s="162">
        <v>5006</v>
      </c>
      <c r="N10" s="162">
        <v>4546</v>
      </c>
      <c r="O10" s="162">
        <v>5304</v>
      </c>
      <c r="P10" s="162">
        <v>5140</v>
      </c>
      <c r="Q10" s="162">
        <v>5707</v>
      </c>
      <c r="R10" s="163"/>
      <c r="S10" s="163"/>
      <c r="T10" s="163"/>
      <c r="U10" s="164"/>
    </row>
    <row r="11" spans="1:22" ht="30" customHeight="1" x14ac:dyDescent="0.15">
      <c r="A11" s="54" t="s">
        <v>20</v>
      </c>
      <c r="B11" s="160">
        <v>1364</v>
      </c>
      <c r="C11" s="161">
        <v>2416</v>
      </c>
      <c r="D11" s="162">
        <v>1637</v>
      </c>
      <c r="E11" s="162">
        <v>3037</v>
      </c>
      <c r="F11" s="162">
        <v>2146</v>
      </c>
      <c r="G11" s="162">
        <v>3925</v>
      </c>
      <c r="H11" s="162">
        <v>2535</v>
      </c>
      <c r="I11" s="162">
        <v>4175</v>
      </c>
      <c r="J11" s="162">
        <v>2868</v>
      </c>
      <c r="K11" s="162">
        <v>4291</v>
      </c>
      <c r="L11" s="162">
        <v>3290</v>
      </c>
      <c r="M11" s="162">
        <v>4603</v>
      </c>
      <c r="N11" s="162">
        <v>3513</v>
      </c>
      <c r="O11" s="162">
        <v>5125</v>
      </c>
      <c r="P11" s="162">
        <v>3804</v>
      </c>
      <c r="Q11" s="162">
        <v>5265</v>
      </c>
      <c r="R11" s="163"/>
      <c r="S11" s="163"/>
      <c r="T11" s="163"/>
      <c r="U11" s="164"/>
    </row>
    <row r="12" spans="1:22" ht="30" customHeight="1" x14ac:dyDescent="0.15">
      <c r="A12" s="54" t="s">
        <v>21</v>
      </c>
      <c r="B12" s="160">
        <v>1276</v>
      </c>
      <c r="C12" s="161">
        <v>2981</v>
      </c>
      <c r="D12" s="162">
        <v>2001</v>
      </c>
      <c r="E12" s="162">
        <v>3586</v>
      </c>
      <c r="F12" s="162">
        <v>2267</v>
      </c>
      <c r="G12" s="162">
        <v>4031</v>
      </c>
      <c r="H12" s="162">
        <v>2448</v>
      </c>
      <c r="I12" s="162">
        <v>4205</v>
      </c>
      <c r="J12" s="162">
        <v>2724</v>
      </c>
      <c r="K12" s="162">
        <v>4341</v>
      </c>
      <c r="L12" s="162">
        <v>3287</v>
      </c>
      <c r="M12" s="162">
        <v>5129</v>
      </c>
      <c r="N12" s="162">
        <v>4733</v>
      </c>
      <c r="O12" s="162">
        <v>5541</v>
      </c>
      <c r="P12" s="162">
        <v>5607</v>
      </c>
      <c r="Q12" s="162">
        <v>6460</v>
      </c>
      <c r="R12" s="163"/>
      <c r="S12" s="163"/>
      <c r="T12" s="163"/>
      <c r="U12" s="164"/>
    </row>
    <row r="13" spans="1:22" ht="30" customHeight="1" x14ac:dyDescent="0.15">
      <c r="A13" s="54" t="s">
        <v>22</v>
      </c>
      <c r="B13" s="160">
        <v>1377</v>
      </c>
      <c r="C13" s="161">
        <v>2473</v>
      </c>
      <c r="D13" s="162">
        <v>1526</v>
      </c>
      <c r="E13" s="162">
        <v>3397</v>
      </c>
      <c r="F13" s="162">
        <v>2314</v>
      </c>
      <c r="G13" s="162">
        <v>3973</v>
      </c>
      <c r="H13" s="162">
        <v>2622</v>
      </c>
      <c r="I13" s="162">
        <v>4226</v>
      </c>
      <c r="J13" s="162">
        <v>3120</v>
      </c>
      <c r="K13" s="162">
        <v>4506</v>
      </c>
      <c r="L13" s="162">
        <v>3518</v>
      </c>
      <c r="M13" s="162">
        <v>4750</v>
      </c>
      <c r="N13" s="162">
        <v>3846</v>
      </c>
      <c r="O13" s="162">
        <v>5115</v>
      </c>
      <c r="P13" s="162">
        <v>4231</v>
      </c>
      <c r="Q13" s="162">
        <v>5615</v>
      </c>
      <c r="R13" s="163"/>
      <c r="S13" s="163"/>
      <c r="T13" s="163"/>
      <c r="U13" s="164"/>
    </row>
    <row r="14" spans="1:22" ht="30" customHeight="1" x14ac:dyDescent="0.15">
      <c r="A14" s="54" t="s">
        <v>23</v>
      </c>
      <c r="B14" s="160">
        <v>1356</v>
      </c>
      <c r="C14" s="161">
        <v>2428</v>
      </c>
      <c r="D14" s="162">
        <v>1858</v>
      </c>
      <c r="E14" s="162">
        <v>3075</v>
      </c>
      <c r="F14" s="162">
        <v>2224</v>
      </c>
      <c r="G14" s="162">
        <v>3538</v>
      </c>
      <c r="H14" s="162">
        <v>2606</v>
      </c>
      <c r="I14" s="162">
        <v>3870</v>
      </c>
      <c r="J14" s="162">
        <v>2871</v>
      </c>
      <c r="K14" s="162">
        <v>3994</v>
      </c>
      <c r="L14" s="162">
        <v>3179</v>
      </c>
      <c r="M14" s="162">
        <v>4212</v>
      </c>
      <c r="N14" s="162">
        <v>3631</v>
      </c>
      <c r="O14" s="162">
        <v>4548</v>
      </c>
      <c r="P14" s="162">
        <v>4101</v>
      </c>
      <c r="Q14" s="162">
        <v>4768</v>
      </c>
      <c r="R14" s="162">
        <v>4634</v>
      </c>
      <c r="S14" s="165">
        <v>5361</v>
      </c>
      <c r="T14" s="163"/>
      <c r="U14" s="164"/>
    </row>
    <row r="15" spans="1:22" ht="30" customHeight="1" x14ac:dyDescent="0.15">
      <c r="A15" s="54" t="s">
        <v>24</v>
      </c>
      <c r="B15" s="160">
        <v>1377</v>
      </c>
      <c r="C15" s="161">
        <v>2452</v>
      </c>
      <c r="D15" s="162">
        <v>1880</v>
      </c>
      <c r="E15" s="162">
        <v>3028</v>
      </c>
      <c r="F15" s="162">
        <v>2244</v>
      </c>
      <c r="G15" s="162">
        <v>3489</v>
      </c>
      <c r="H15" s="162">
        <v>2588</v>
      </c>
      <c r="I15" s="162">
        <v>3799</v>
      </c>
      <c r="J15" s="162">
        <v>2853</v>
      </c>
      <c r="K15" s="162">
        <v>3918</v>
      </c>
      <c r="L15" s="162">
        <v>3160</v>
      </c>
      <c r="M15" s="162">
        <v>4135</v>
      </c>
      <c r="N15" s="162">
        <v>3602</v>
      </c>
      <c r="O15" s="162">
        <v>4471</v>
      </c>
      <c r="P15" s="162">
        <v>4054</v>
      </c>
      <c r="Q15" s="162">
        <v>4687</v>
      </c>
      <c r="R15" s="162">
        <v>4574</v>
      </c>
      <c r="S15" s="165">
        <v>5273</v>
      </c>
      <c r="T15" s="163"/>
      <c r="U15" s="164"/>
    </row>
    <row r="16" spans="1:22" ht="30" customHeight="1" x14ac:dyDescent="0.15">
      <c r="A16" s="54" t="s">
        <v>25</v>
      </c>
      <c r="B16" s="160">
        <v>1328</v>
      </c>
      <c r="C16" s="161">
        <v>2598</v>
      </c>
      <c r="D16" s="162">
        <v>1943</v>
      </c>
      <c r="E16" s="162">
        <v>3754</v>
      </c>
      <c r="F16" s="162">
        <v>2489</v>
      </c>
      <c r="G16" s="162">
        <v>4007</v>
      </c>
      <c r="H16" s="162">
        <v>3231</v>
      </c>
      <c r="I16" s="162">
        <v>4289</v>
      </c>
      <c r="J16" s="162">
        <v>3632</v>
      </c>
      <c r="K16" s="162">
        <v>4614</v>
      </c>
      <c r="L16" s="162">
        <v>4105</v>
      </c>
      <c r="M16" s="162">
        <v>4835</v>
      </c>
      <c r="N16" s="162">
        <v>4508</v>
      </c>
      <c r="O16" s="162">
        <v>5278</v>
      </c>
      <c r="P16" s="162">
        <v>4706</v>
      </c>
      <c r="Q16" s="162">
        <v>5506</v>
      </c>
      <c r="R16" s="163"/>
      <c r="S16" s="163"/>
      <c r="T16" s="163"/>
      <c r="U16" s="164"/>
    </row>
    <row r="17" spans="1:21" ht="30" customHeight="1" x14ac:dyDescent="0.15">
      <c r="A17" s="54" t="s">
        <v>26</v>
      </c>
      <c r="B17" s="160">
        <v>1376</v>
      </c>
      <c r="C17" s="161">
        <v>2449</v>
      </c>
      <c r="D17" s="162">
        <v>1877</v>
      </c>
      <c r="E17" s="162">
        <v>3080</v>
      </c>
      <c r="F17" s="162">
        <v>2246</v>
      </c>
      <c r="G17" s="162">
        <v>3547</v>
      </c>
      <c r="H17" s="162">
        <v>2635</v>
      </c>
      <c r="I17" s="162">
        <v>3883</v>
      </c>
      <c r="J17" s="162">
        <v>2907</v>
      </c>
      <c r="K17" s="162">
        <v>4006</v>
      </c>
      <c r="L17" s="162">
        <v>3221</v>
      </c>
      <c r="M17" s="162">
        <v>4226</v>
      </c>
      <c r="N17" s="162">
        <v>3675</v>
      </c>
      <c r="O17" s="162">
        <v>4562</v>
      </c>
      <c r="P17" s="162">
        <v>4141</v>
      </c>
      <c r="Q17" s="162">
        <v>4782</v>
      </c>
      <c r="R17" s="162">
        <v>4656</v>
      </c>
      <c r="S17" s="165">
        <v>5377</v>
      </c>
      <c r="T17" s="163"/>
      <c r="U17" s="164"/>
    </row>
    <row r="18" spans="1:21" ht="30" customHeight="1" x14ac:dyDescent="0.15">
      <c r="A18" s="54" t="s">
        <v>27</v>
      </c>
      <c r="B18" s="160">
        <v>1405</v>
      </c>
      <c r="C18" s="161">
        <v>2472</v>
      </c>
      <c r="D18" s="162">
        <v>1558</v>
      </c>
      <c r="E18" s="162">
        <v>3232</v>
      </c>
      <c r="F18" s="162">
        <v>2214</v>
      </c>
      <c r="G18" s="162">
        <v>3833</v>
      </c>
      <c r="H18" s="162">
        <v>2368</v>
      </c>
      <c r="I18" s="162">
        <v>4241</v>
      </c>
      <c r="J18" s="162">
        <v>2546</v>
      </c>
      <c r="K18" s="162">
        <v>4319</v>
      </c>
      <c r="L18" s="162">
        <v>2829</v>
      </c>
      <c r="M18" s="162">
        <v>4505</v>
      </c>
      <c r="N18" s="162">
        <v>3393</v>
      </c>
      <c r="O18" s="162">
        <v>4900</v>
      </c>
      <c r="P18" s="162">
        <v>4142</v>
      </c>
      <c r="Q18" s="162">
        <v>5439</v>
      </c>
      <c r="R18" s="162">
        <v>4345</v>
      </c>
      <c r="S18" s="165">
        <v>6320</v>
      </c>
      <c r="T18" s="163"/>
      <c r="U18" s="164"/>
    </row>
    <row r="19" spans="1:21" ht="30" customHeight="1" x14ac:dyDescent="0.15">
      <c r="A19" s="71" t="s">
        <v>34</v>
      </c>
      <c r="B19" s="160">
        <v>1322</v>
      </c>
      <c r="C19" s="161">
        <v>2696</v>
      </c>
      <c r="D19" s="162">
        <v>1802</v>
      </c>
      <c r="E19" s="162">
        <v>3396</v>
      </c>
      <c r="F19" s="162">
        <v>2157</v>
      </c>
      <c r="G19" s="162">
        <v>3948</v>
      </c>
      <c r="H19" s="162">
        <v>2639</v>
      </c>
      <c r="I19" s="162">
        <v>4203</v>
      </c>
      <c r="J19" s="162">
        <v>2852</v>
      </c>
      <c r="K19" s="162">
        <v>4367</v>
      </c>
      <c r="L19" s="162">
        <v>3165</v>
      </c>
      <c r="M19" s="162">
        <v>4749</v>
      </c>
      <c r="N19" s="162">
        <v>3497</v>
      </c>
      <c r="O19" s="162">
        <v>5195</v>
      </c>
      <c r="P19" s="162">
        <v>3935</v>
      </c>
      <c r="Q19" s="162">
        <v>5791</v>
      </c>
      <c r="R19" s="163"/>
      <c r="S19" s="163"/>
      <c r="T19" s="163"/>
      <c r="U19" s="164"/>
    </row>
    <row r="20" spans="1:21" ht="30" customHeight="1" x14ac:dyDescent="0.15">
      <c r="A20" s="54" t="s">
        <v>28</v>
      </c>
      <c r="B20" s="160">
        <v>1339</v>
      </c>
      <c r="C20" s="161">
        <v>2280</v>
      </c>
      <c r="D20" s="162">
        <v>1626</v>
      </c>
      <c r="E20" s="162">
        <v>3115</v>
      </c>
      <c r="F20" s="162">
        <v>2250</v>
      </c>
      <c r="G20" s="162">
        <v>3529</v>
      </c>
      <c r="H20" s="162">
        <v>2723</v>
      </c>
      <c r="I20" s="162">
        <v>3846</v>
      </c>
      <c r="J20" s="162">
        <v>3438</v>
      </c>
      <c r="K20" s="162">
        <v>4317</v>
      </c>
      <c r="L20" s="162">
        <v>3787</v>
      </c>
      <c r="M20" s="162">
        <v>4721</v>
      </c>
      <c r="N20" s="162">
        <v>4924</v>
      </c>
      <c r="O20" s="162">
        <v>5012</v>
      </c>
      <c r="P20" s="162">
        <v>5394</v>
      </c>
      <c r="Q20" s="162">
        <v>5873</v>
      </c>
      <c r="R20" s="163"/>
      <c r="S20" s="163"/>
      <c r="T20" s="163"/>
      <c r="U20" s="164"/>
    </row>
    <row r="21" spans="1:21" ht="30" customHeight="1" x14ac:dyDescent="0.15">
      <c r="A21" s="54" t="s">
        <v>35</v>
      </c>
      <c r="B21" s="160">
        <v>1387</v>
      </c>
      <c r="C21" s="161">
        <v>2489</v>
      </c>
      <c r="D21" s="162">
        <v>1922</v>
      </c>
      <c r="E21" s="162">
        <v>3151</v>
      </c>
      <c r="F21" s="162">
        <v>2308</v>
      </c>
      <c r="G21" s="162">
        <v>3841</v>
      </c>
      <c r="H21" s="162">
        <v>2407</v>
      </c>
      <c r="I21" s="162">
        <v>4058</v>
      </c>
      <c r="J21" s="162">
        <v>3082</v>
      </c>
      <c r="K21" s="162">
        <v>4245</v>
      </c>
      <c r="L21" s="162">
        <v>3319</v>
      </c>
      <c r="M21" s="162">
        <v>4688</v>
      </c>
      <c r="N21" s="162">
        <v>4323</v>
      </c>
      <c r="O21" s="162">
        <v>5183</v>
      </c>
      <c r="P21" s="162">
        <v>4809</v>
      </c>
      <c r="Q21" s="162">
        <v>5689</v>
      </c>
      <c r="R21" s="163"/>
      <c r="S21" s="163"/>
      <c r="T21" s="163"/>
      <c r="U21" s="164"/>
    </row>
    <row r="22" spans="1:21" ht="30" customHeight="1" x14ac:dyDescent="0.15">
      <c r="A22" s="54" t="s">
        <v>29</v>
      </c>
      <c r="B22" s="160">
        <v>1443</v>
      </c>
      <c r="C22" s="161">
        <v>2510</v>
      </c>
      <c r="D22" s="162">
        <v>1672</v>
      </c>
      <c r="E22" s="162">
        <v>3263</v>
      </c>
      <c r="F22" s="162">
        <v>2030</v>
      </c>
      <c r="G22" s="162">
        <v>3563</v>
      </c>
      <c r="H22" s="162">
        <v>2445</v>
      </c>
      <c r="I22" s="162">
        <v>3959</v>
      </c>
      <c r="J22" s="162">
        <v>2629</v>
      </c>
      <c r="K22" s="162">
        <v>4077</v>
      </c>
      <c r="L22" s="162">
        <v>3022</v>
      </c>
      <c r="M22" s="162">
        <v>4572</v>
      </c>
      <c r="N22" s="162">
        <v>3621</v>
      </c>
      <c r="O22" s="162">
        <v>5314</v>
      </c>
      <c r="P22" s="162">
        <v>4721</v>
      </c>
      <c r="Q22" s="162">
        <v>5986</v>
      </c>
      <c r="R22" s="163"/>
      <c r="S22" s="163"/>
      <c r="T22" s="163"/>
      <c r="U22" s="164"/>
    </row>
    <row r="23" spans="1:21" ht="30" customHeight="1" x14ac:dyDescent="0.15">
      <c r="A23" s="54" t="s">
        <v>30</v>
      </c>
      <c r="B23" s="160">
        <v>1360</v>
      </c>
      <c r="C23" s="161">
        <v>2915</v>
      </c>
      <c r="D23" s="162">
        <v>2220</v>
      </c>
      <c r="E23" s="162">
        <v>3790</v>
      </c>
      <c r="F23" s="162">
        <v>2600</v>
      </c>
      <c r="G23" s="162">
        <v>4011</v>
      </c>
      <c r="H23" s="162">
        <v>2870</v>
      </c>
      <c r="I23" s="162">
        <v>4111</v>
      </c>
      <c r="J23" s="162">
        <v>3180</v>
      </c>
      <c r="K23" s="162">
        <v>4302</v>
      </c>
      <c r="L23" s="162">
        <v>3620</v>
      </c>
      <c r="M23" s="162">
        <v>4551</v>
      </c>
      <c r="N23" s="162">
        <v>4087</v>
      </c>
      <c r="O23" s="162">
        <v>4768</v>
      </c>
      <c r="P23" s="162">
        <v>4613</v>
      </c>
      <c r="Q23" s="162">
        <v>5531</v>
      </c>
      <c r="R23" s="163"/>
      <c r="S23" s="163"/>
      <c r="T23" s="163"/>
      <c r="U23" s="164"/>
    </row>
    <row r="24" spans="1:21" ht="30" customHeight="1" x14ac:dyDescent="0.15">
      <c r="A24" s="54" t="s">
        <v>31</v>
      </c>
      <c r="B24" s="160">
        <v>1297</v>
      </c>
      <c r="C24" s="161">
        <v>2517</v>
      </c>
      <c r="D24" s="162">
        <v>1534</v>
      </c>
      <c r="E24" s="162">
        <v>3220</v>
      </c>
      <c r="F24" s="162">
        <v>2127</v>
      </c>
      <c r="G24" s="162">
        <v>3907</v>
      </c>
      <c r="H24" s="162">
        <v>2635</v>
      </c>
      <c r="I24" s="162">
        <v>4290</v>
      </c>
      <c r="J24" s="162">
        <v>3207</v>
      </c>
      <c r="K24" s="162">
        <v>4469</v>
      </c>
      <c r="L24" s="162">
        <v>3617</v>
      </c>
      <c r="M24" s="162">
        <v>4754</v>
      </c>
      <c r="N24" s="162">
        <v>4072</v>
      </c>
      <c r="O24" s="162">
        <v>5062</v>
      </c>
      <c r="P24" s="162">
        <v>4617</v>
      </c>
      <c r="Q24" s="162">
        <v>5534</v>
      </c>
      <c r="R24" s="163"/>
      <c r="S24" s="163"/>
      <c r="T24" s="163"/>
      <c r="U24" s="164"/>
    </row>
    <row r="25" spans="1:21" ht="30" customHeight="1" x14ac:dyDescent="0.15">
      <c r="A25" s="54" t="s">
        <v>32</v>
      </c>
      <c r="B25" s="160">
        <v>1458</v>
      </c>
      <c r="C25" s="161">
        <v>2982</v>
      </c>
      <c r="D25" s="162">
        <v>2165</v>
      </c>
      <c r="E25" s="162">
        <v>3934</v>
      </c>
      <c r="F25" s="162">
        <v>2502</v>
      </c>
      <c r="G25" s="162">
        <v>4151</v>
      </c>
      <c r="H25" s="162">
        <v>2594</v>
      </c>
      <c r="I25" s="162">
        <v>4433</v>
      </c>
      <c r="J25" s="162">
        <v>3084</v>
      </c>
      <c r="K25" s="162">
        <v>4787</v>
      </c>
      <c r="L25" s="162">
        <v>3479</v>
      </c>
      <c r="M25" s="162">
        <v>5152</v>
      </c>
      <c r="N25" s="162">
        <v>4162</v>
      </c>
      <c r="O25" s="162">
        <v>5693</v>
      </c>
      <c r="P25" s="163"/>
      <c r="Q25" s="163"/>
      <c r="R25" s="163"/>
      <c r="S25" s="163"/>
      <c r="T25" s="163"/>
      <c r="U25" s="164"/>
    </row>
    <row r="26" spans="1:21" ht="30" customHeight="1" x14ac:dyDescent="0.15">
      <c r="A26" s="79" t="s">
        <v>33</v>
      </c>
      <c r="B26" s="166">
        <v>1262</v>
      </c>
      <c r="C26" s="167">
        <v>2264</v>
      </c>
      <c r="D26" s="168">
        <v>1506</v>
      </c>
      <c r="E26" s="168">
        <v>2822</v>
      </c>
      <c r="F26" s="168">
        <v>1963</v>
      </c>
      <c r="G26" s="168">
        <v>3651</v>
      </c>
      <c r="H26" s="168">
        <v>2217</v>
      </c>
      <c r="I26" s="168">
        <v>4137</v>
      </c>
      <c r="J26" s="168">
        <v>2502</v>
      </c>
      <c r="K26" s="168">
        <v>4402</v>
      </c>
      <c r="L26" s="168">
        <v>3045</v>
      </c>
      <c r="M26" s="168">
        <v>4806</v>
      </c>
      <c r="N26" s="168">
        <v>3696</v>
      </c>
      <c r="O26" s="168">
        <v>5156</v>
      </c>
      <c r="P26" s="168">
        <v>4310</v>
      </c>
      <c r="Q26" s="168">
        <v>5549</v>
      </c>
      <c r="R26" s="169"/>
      <c r="S26" s="169"/>
      <c r="T26" s="169"/>
      <c r="U26" s="170"/>
    </row>
    <row r="27" spans="1:21" ht="30" customHeight="1" thickBot="1" x14ac:dyDescent="0.2">
      <c r="A27" s="94" t="s">
        <v>49</v>
      </c>
      <c r="B27" s="171">
        <v>1381</v>
      </c>
      <c r="C27" s="172">
        <v>2454</v>
      </c>
      <c r="D27" s="173">
        <v>1882</v>
      </c>
      <c r="E27" s="173">
        <v>3089</v>
      </c>
      <c r="F27" s="173">
        <v>2252</v>
      </c>
      <c r="G27" s="173">
        <v>3558</v>
      </c>
      <c r="H27" s="173">
        <v>2641</v>
      </c>
      <c r="I27" s="173">
        <v>3893</v>
      </c>
      <c r="J27" s="173">
        <v>2913</v>
      </c>
      <c r="K27" s="173">
        <v>4016</v>
      </c>
      <c r="L27" s="173">
        <v>3226</v>
      </c>
      <c r="M27" s="173">
        <v>4236</v>
      </c>
      <c r="N27" s="173">
        <v>3681</v>
      </c>
      <c r="O27" s="173">
        <v>4572</v>
      </c>
      <c r="P27" s="173">
        <v>4148</v>
      </c>
      <c r="Q27" s="173">
        <v>4792</v>
      </c>
      <c r="R27" s="173">
        <v>4663</v>
      </c>
      <c r="S27" s="173">
        <v>5377</v>
      </c>
      <c r="T27" s="174"/>
      <c r="U27" s="175"/>
    </row>
    <row r="28" spans="1:21" ht="14.25" customHeight="1" x14ac:dyDescent="0.15">
      <c r="A28" s="125"/>
    </row>
    <row r="29" spans="1:21" ht="40.5" customHeight="1" x14ac:dyDescent="0.15">
      <c r="A29" s="126"/>
    </row>
    <row r="30" spans="1:21" ht="19.5" customHeight="1" x14ac:dyDescent="0.15">
      <c r="A30" s="127"/>
    </row>
    <row r="31" spans="1:21" ht="19.5" customHeight="1" x14ac:dyDescent="0.15">
      <c r="A31" s="127"/>
    </row>
    <row r="32" spans="1:21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7">
    <mergeCell ref="R5:S5"/>
    <mergeCell ref="T5:U5"/>
    <mergeCell ref="P3:U3"/>
    <mergeCell ref="K2:L2"/>
    <mergeCell ref="N2:O2"/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view="pageBreakPreview" zoomScale="70" zoomScaleNormal="100" zoomScaleSheetLayoutView="7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Q10" sqref="Q10"/>
    </sheetView>
  </sheetViews>
  <sheetFormatPr defaultColWidth="9.5" defaultRowHeight="21.75" customHeight="1" x14ac:dyDescent="0.15"/>
  <cols>
    <col min="1" max="1" width="13.5" style="2" customWidth="1"/>
    <col min="2" max="11" width="10.25" style="2" customWidth="1"/>
    <col min="12" max="12" width="11.875" style="2" customWidth="1"/>
    <col min="13" max="22" width="10.25" style="2" customWidth="1"/>
    <col min="23" max="23" width="3.875" style="2" customWidth="1"/>
    <col min="24" max="36" width="0" style="2" hidden="1" customWidth="1"/>
    <col min="37" max="37" width="4" style="2" hidden="1" customWidth="1"/>
    <col min="38" max="16384" width="9.5" style="2"/>
  </cols>
  <sheetData>
    <row r="1" spans="1:38" ht="27" customHeight="1" x14ac:dyDescent="0.15">
      <c r="A1" s="133" t="s">
        <v>48</v>
      </c>
      <c r="B1" s="134"/>
      <c r="C1" s="134"/>
      <c r="D1" s="134"/>
      <c r="E1" s="134"/>
      <c r="F1" s="134"/>
      <c r="G1" s="134"/>
      <c r="H1" s="134"/>
      <c r="I1" s="134"/>
      <c r="J1" s="1"/>
      <c r="K1" s="1"/>
      <c r="L1" s="1"/>
      <c r="Y1" s="2" t="s">
        <v>1</v>
      </c>
      <c r="AJ1" s="3" t="s">
        <v>1</v>
      </c>
      <c r="AL1" s="4"/>
    </row>
    <row r="2" spans="1:38" ht="15" customHeight="1" x14ac:dyDescent="0.15">
      <c r="A2" s="5"/>
      <c r="I2" s="131"/>
      <c r="J2" s="131"/>
      <c r="K2" s="6"/>
      <c r="L2" s="132"/>
      <c r="M2" s="132"/>
      <c r="Y2" s="2" t="s">
        <v>36</v>
      </c>
      <c r="AJ2" s="3" t="s">
        <v>36</v>
      </c>
    </row>
    <row r="3" spans="1:38" ht="15" customHeight="1" thickBot="1" x14ac:dyDescent="0.2">
      <c r="A3" s="7" t="s">
        <v>42</v>
      </c>
      <c r="F3" s="8"/>
      <c r="J3" s="9"/>
      <c r="K3" s="9"/>
      <c r="V3" s="10" t="s">
        <v>43</v>
      </c>
    </row>
    <row r="4" spans="1:38" s="11" customFormat="1" ht="15" customHeight="1" x14ac:dyDescent="0.15">
      <c r="A4" s="138" t="s">
        <v>0</v>
      </c>
      <c r="B4" s="147" t="s">
        <v>41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 t="s">
        <v>38</v>
      </c>
      <c r="N4" s="150"/>
      <c r="O4" s="150"/>
      <c r="P4" s="150"/>
      <c r="Q4" s="150"/>
      <c r="R4" s="150"/>
      <c r="S4" s="150"/>
      <c r="T4" s="150"/>
      <c r="U4" s="150"/>
      <c r="V4" s="151"/>
      <c r="X4" s="152" t="s">
        <v>2</v>
      </c>
      <c r="Y4" s="153"/>
      <c r="Z4" s="153"/>
      <c r="AA4" s="153"/>
      <c r="AB4" s="153"/>
      <c r="AC4" s="153"/>
      <c r="AD4" s="153"/>
      <c r="AE4" s="153"/>
      <c r="AF4" s="153"/>
      <c r="AG4" s="153"/>
      <c r="AH4" s="154"/>
      <c r="AI4" s="12" t="s">
        <v>3</v>
      </c>
      <c r="AJ4" s="145" t="s">
        <v>4</v>
      </c>
    </row>
    <row r="5" spans="1:38" s="11" customFormat="1" ht="15" customHeight="1" thickBot="1" x14ac:dyDescent="0.2">
      <c r="A5" s="140"/>
      <c r="B5" s="13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8" t="s">
        <v>40</v>
      </c>
      <c r="M5" s="19" t="s">
        <v>5</v>
      </c>
      <c r="N5" s="14" t="s">
        <v>6</v>
      </c>
      <c r="O5" s="15" t="s">
        <v>7</v>
      </c>
      <c r="P5" s="17" t="s">
        <v>8</v>
      </c>
      <c r="Q5" s="15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20" t="s">
        <v>14</v>
      </c>
      <c r="X5" s="21" t="s">
        <v>5</v>
      </c>
      <c r="Y5" s="21" t="s">
        <v>6</v>
      </c>
      <c r="Z5" s="21" t="s">
        <v>7</v>
      </c>
      <c r="AA5" s="21" t="s">
        <v>8</v>
      </c>
      <c r="AB5" s="21" t="s">
        <v>9</v>
      </c>
      <c r="AC5" s="21" t="s">
        <v>10</v>
      </c>
      <c r="AD5" s="21" t="s">
        <v>11</v>
      </c>
      <c r="AE5" s="21" t="s">
        <v>12</v>
      </c>
      <c r="AF5" s="21" t="s">
        <v>13</v>
      </c>
      <c r="AG5" s="21" t="s">
        <v>14</v>
      </c>
      <c r="AH5" s="22" t="s">
        <v>15</v>
      </c>
      <c r="AI5" s="22" t="s">
        <v>16</v>
      </c>
      <c r="AJ5" s="146"/>
    </row>
    <row r="6" spans="1:38" s="11" customFormat="1" ht="30.75" customHeight="1" thickBot="1" x14ac:dyDescent="0.2">
      <c r="A6" s="23" t="s">
        <v>39</v>
      </c>
      <c r="B6" s="24">
        <v>8948</v>
      </c>
      <c r="C6" s="25">
        <v>13990</v>
      </c>
      <c r="D6" s="26">
        <v>41198</v>
      </c>
      <c r="E6" s="26">
        <v>35734</v>
      </c>
      <c r="F6" s="27">
        <v>19011</v>
      </c>
      <c r="G6" s="28">
        <v>15490</v>
      </c>
      <c r="H6" s="28">
        <v>3644</v>
      </c>
      <c r="I6" s="28">
        <v>2158</v>
      </c>
      <c r="J6" s="28">
        <v>1294</v>
      </c>
      <c r="K6" s="29">
        <v>230</v>
      </c>
      <c r="L6" s="30">
        <v>141697</v>
      </c>
      <c r="M6" s="31">
        <v>6.3150000000000004</v>
      </c>
      <c r="N6" s="32">
        <v>9.8729999999999993</v>
      </c>
      <c r="O6" s="33">
        <v>29.074999999999999</v>
      </c>
      <c r="P6" s="33">
        <v>25.219000000000001</v>
      </c>
      <c r="Q6" s="34">
        <v>13.417</v>
      </c>
      <c r="R6" s="35">
        <v>10.932</v>
      </c>
      <c r="S6" s="35">
        <v>2.5720000000000001</v>
      </c>
      <c r="T6" s="35">
        <v>1.5229999999999999</v>
      </c>
      <c r="U6" s="35">
        <v>0.91300000000000003</v>
      </c>
      <c r="V6" s="36">
        <v>0.16200000000000001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7"/>
      <c r="AI6" s="37"/>
      <c r="AJ6" s="38"/>
      <c r="AK6" s="11" t="s">
        <v>51</v>
      </c>
    </row>
    <row r="7" spans="1:38" s="11" customFormat="1" ht="30.6" customHeight="1" thickTop="1" x14ac:dyDescent="0.15">
      <c r="A7" s="39" t="s">
        <v>17</v>
      </c>
      <c r="B7" s="40">
        <v>1708</v>
      </c>
      <c r="C7" s="41">
        <v>999</v>
      </c>
      <c r="D7" s="42">
        <v>716</v>
      </c>
      <c r="E7" s="43">
        <v>1209</v>
      </c>
      <c r="F7" s="44">
        <v>763</v>
      </c>
      <c r="G7" s="45">
        <v>292</v>
      </c>
      <c r="H7" s="45">
        <v>141</v>
      </c>
      <c r="I7" s="45">
        <v>132</v>
      </c>
      <c r="J7" s="45">
        <v>41</v>
      </c>
      <c r="K7" s="45">
        <v>2</v>
      </c>
      <c r="L7" s="46">
        <f t="shared" ref="L7:L13" si="0">SUM(B7:K7)</f>
        <v>6003</v>
      </c>
      <c r="M7" s="47">
        <f t="shared" ref="M7:M25" si="1">IF(ROUND(B7/L7*100,3)&gt;0,ROUND(B7/L7*100,3)," ")</f>
        <v>28.452000000000002</v>
      </c>
      <c r="N7" s="48">
        <f t="shared" ref="N7:N25" si="2">IF(ROUND(C7/L7*100,3)&gt;0,ROUND(C7/L7*100,3)," ")</f>
        <v>16.641999999999999</v>
      </c>
      <c r="O7" s="48">
        <f t="shared" ref="O7:O25" si="3">IF(ROUND(D7/L7*100,3)&gt;0,ROUND(D7/L7*100,3)," ")</f>
        <v>11.927</v>
      </c>
      <c r="P7" s="49">
        <f t="shared" ref="P7:P25" si="4">IF(ROUND(E7/L7*100,3)&gt;0,ROUND(E7/L7*100,3)," ")</f>
        <v>20.14</v>
      </c>
      <c r="Q7" s="48">
        <f t="shared" ref="Q7:Q25" si="5">IF(ROUND(F7/L7*100,3)&gt;0,ROUND(F7/L7*100,3)," ")</f>
        <v>12.71</v>
      </c>
      <c r="R7" s="48">
        <f t="shared" ref="R7:R25" si="6">IF(ROUND(G7/L7*100,3)&gt;0,ROUND(G7/L7*100,3)," ")</f>
        <v>4.8639999999999999</v>
      </c>
      <c r="S7" s="48">
        <f t="shared" ref="S7:S25" si="7">IF(ROUND(H7/L7*100,3)&gt;0,ROUND(H7/L7*100,3)," ")</f>
        <v>2.3490000000000002</v>
      </c>
      <c r="T7" s="48">
        <f t="shared" ref="T7:T25" si="8">IF(ROUND(I7/L7*100,3)&gt;0,ROUND(I7/L7*100,3)," ")</f>
        <v>2.1989999999999998</v>
      </c>
      <c r="U7" s="48">
        <f t="shared" ref="U7:U25" si="9">IF(ROUND(J7/L7*100,3)&gt;0,ROUND(J7/L7*100,3)," ")</f>
        <v>0.68300000000000005</v>
      </c>
      <c r="V7" s="50">
        <f t="shared" ref="V7:V25" si="10">IF(ROUND(K7/L7*100,3)&gt;0,ROUND(K7/L7*100,3)," ")</f>
        <v>3.3000000000000002E-2</v>
      </c>
      <c r="W7" s="2"/>
      <c r="X7" s="51" t="e">
        <f>ROUND(#REF!*B7,0)</f>
        <v>#REF!</v>
      </c>
      <c r="Y7" s="51" t="e">
        <f>ROUND(#REF!*C7,0)</f>
        <v>#REF!</v>
      </c>
      <c r="Z7" s="51" t="e">
        <f>ROUND(#REF!*D7,0)</f>
        <v>#REF!</v>
      </c>
      <c r="AA7" s="51" t="e">
        <f>ROUND(#REF!*E7,0)</f>
        <v>#REF!</v>
      </c>
      <c r="AB7" s="51" t="e">
        <f>ROUND(#REF!*F7,0)</f>
        <v>#REF!</v>
      </c>
      <c r="AC7" s="51" t="e">
        <f>ROUND(#REF!*G7,0)</f>
        <v>#REF!</v>
      </c>
      <c r="AD7" s="51" t="e">
        <f>ROUND(#REF!*H7,0)</f>
        <v>#REF!</v>
      </c>
      <c r="AE7" s="51" t="e">
        <f>ROUND(#REF!*I7,0)</f>
        <v>#REF!</v>
      </c>
      <c r="AF7" s="51" t="e">
        <f>ROUND(#REF!*J7,0)</f>
        <v>#REF!</v>
      </c>
      <c r="AG7" s="51" t="e">
        <f>ROUND(#REF!*K7,0)</f>
        <v>#REF!</v>
      </c>
      <c r="AH7" s="51" t="e">
        <f t="shared" ref="AH7:AH24" si="11">SUM(X7:AG7)</f>
        <v>#REF!</v>
      </c>
      <c r="AI7" s="52" t="e">
        <f t="shared" ref="AI7:AI26" si="12">ROUND(AH7/L7,0)</f>
        <v>#REF!</v>
      </c>
      <c r="AJ7" s="53" t="e">
        <f>ROUND(AI7/#REF!*100,1)</f>
        <v>#REF!</v>
      </c>
    </row>
    <row r="8" spans="1:38" ht="30" customHeight="1" x14ac:dyDescent="0.15">
      <c r="A8" s="54" t="s">
        <v>18</v>
      </c>
      <c r="B8" s="55">
        <v>1008</v>
      </c>
      <c r="C8" s="56">
        <v>672</v>
      </c>
      <c r="D8" s="57">
        <v>888</v>
      </c>
      <c r="E8" s="58">
        <v>299</v>
      </c>
      <c r="F8" s="58">
        <v>299</v>
      </c>
      <c r="G8" s="59">
        <v>112</v>
      </c>
      <c r="H8" s="59">
        <v>107</v>
      </c>
      <c r="I8" s="59">
        <v>27</v>
      </c>
      <c r="J8" s="60"/>
      <c r="K8" s="61"/>
      <c r="L8" s="62">
        <f t="shared" si="0"/>
        <v>3412</v>
      </c>
      <c r="M8" s="47">
        <f t="shared" si="1"/>
        <v>29.542999999999999</v>
      </c>
      <c r="N8" s="63">
        <f t="shared" si="2"/>
        <v>19.695</v>
      </c>
      <c r="O8" s="63">
        <f t="shared" si="3"/>
        <v>26.026</v>
      </c>
      <c r="P8" s="64">
        <f t="shared" si="4"/>
        <v>8.7629999999999999</v>
      </c>
      <c r="Q8" s="63">
        <f t="shared" si="5"/>
        <v>8.7629999999999999</v>
      </c>
      <c r="R8" s="63">
        <f t="shared" si="6"/>
        <v>3.2829999999999999</v>
      </c>
      <c r="S8" s="63">
        <f t="shared" si="7"/>
        <v>3.1360000000000001</v>
      </c>
      <c r="T8" s="63">
        <f t="shared" si="8"/>
        <v>0.79100000000000004</v>
      </c>
      <c r="U8" s="65" t="str">
        <f t="shared" si="9"/>
        <v xml:space="preserve"> </v>
      </c>
      <c r="V8" s="66" t="str">
        <f t="shared" si="10"/>
        <v xml:space="preserve"> </v>
      </c>
      <c r="X8" s="67" t="e">
        <f>ROUND(#REF!*B8,0)</f>
        <v>#REF!</v>
      </c>
      <c r="Y8" s="67" t="e">
        <f>ROUND(#REF!*C8,0)</f>
        <v>#REF!</v>
      </c>
      <c r="Z8" s="67" t="e">
        <f>ROUND(#REF!*D8,0)</f>
        <v>#REF!</v>
      </c>
      <c r="AA8" s="67" t="e">
        <f>ROUND(#REF!*E8,0)</f>
        <v>#REF!</v>
      </c>
      <c r="AB8" s="67" t="e">
        <f>ROUND(#REF!*F8,0)</f>
        <v>#REF!</v>
      </c>
      <c r="AC8" s="67" t="e">
        <f>ROUND(#REF!*G8,0)</f>
        <v>#REF!</v>
      </c>
      <c r="AD8" s="67" t="e">
        <f>ROUND(#REF!*H8,0)</f>
        <v>#REF!</v>
      </c>
      <c r="AE8" s="67" t="e">
        <f>ROUND(#REF!*I8,0)</f>
        <v>#REF!</v>
      </c>
      <c r="AF8" s="67" t="e">
        <f>ROUND(#REF!*J8,0)</f>
        <v>#REF!</v>
      </c>
      <c r="AG8" s="67" t="e">
        <f>ROUND(#REF!*K8,0)</f>
        <v>#REF!</v>
      </c>
      <c r="AH8" s="67" t="e">
        <f t="shared" si="11"/>
        <v>#REF!</v>
      </c>
      <c r="AI8" s="68" t="e">
        <f t="shared" si="12"/>
        <v>#REF!</v>
      </c>
      <c r="AJ8" s="69" t="e">
        <f>ROUND(AI8/#REF!*100,1)</f>
        <v>#REF!</v>
      </c>
    </row>
    <row r="9" spans="1:38" ht="30" customHeight="1" x14ac:dyDescent="0.15">
      <c r="A9" s="54" t="s">
        <v>19</v>
      </c>
      <c r="B9" s="55">
        <v>1259</v>
      </c>
      <c r="C9" s="56">
        <v>628</v>
      </c>
      <c r="D9" s="57">
        <v>1001</v>
      </c>
      <c r="E9" s="58">
        <v>403</v>
      </c>
      <c r="F9" s="58">
        <v>269</v>
      </c>
      <c r="G9" s="59">
        <v>171</v>
      </c>
      <c r="H9" s="59">
        <v>61</v>
      </c>
      <c r="I9" s="59">
        <v>39</v>
      </c>
      <c r="J9" s="60"/>
      <c r="K9" s="61"/>
      <c r="L9" s="62">
        <f t="shared" si="0"/>
        <v>3831</v>
      </c>
      <c r="M9" s="47">
        <f t="shared" si="1"/>
        <v>32.863</v>
      </c>
      <c r="N9" s="63">
        <f t="shared" si="2"/>
        <v>16.393000000000001</v>
      </c>
      <c r="O9" s="63">
        <f t="shared" si="3"/>
        <v>26.129000000000001</v>
      </c>
      <c r="P9" s="64">
        <f t="shared" si="4"/>
        <v>10.519</v>
      </c>
      <c r="Q9" s="63">
        <f t="shared" si="5"/>
        <v>7.0220000000000002</v>
      </c>
      <c r="R9" s="63">
        <f t="shared" si="6"/>
        <v>4.4640000000000004</v>
      </c>
      <c r="S9" s="63">
        <f t="shared" si="7"/>
        <v>1.5920000000000001</v>
      </c>
      <c r="T9" s="63">
        <f t="shared" si="8"/>
        <v>1.018</v>
      </c>
      <c r="U9" s="65" t="str">
        <f t="shared" si="9"/>
        <v xml:space="preserve"> </v>
      </c>
      <c r="V9" s="66" t="str">
        <f t="shared" si="10"/>
        <v xml:space="preserve"> </v>
      </c>
      <c r="X9" s="67" t="e">
        <f>ROUND(#REF!*B9,0)</f>
        <v>#REF!</v>
      </c>
      <c r="Y9" s="67" t="e">
        <f>ROUND(#REF!*C9,0)</f>
        <v>#REF!</v>
      </c>
      <c r="Z9" s="67" t="e">
        <f>ROUND(#REF!*D9,0)</f>
        <v>#REF!</v>
      </c>
      <c r="AA9" s="67" t="e">
        <f>ROUND(#REF!*E9,0)</f>
        <v>#REF!</v>
      </c>
      <c r="AB9" s="67" t="e">
        <f>ROUND(#REF!*F9,0)</f>
        <v>#REF!</v>
      </c>
      <c r="AC9" s="67" t="e">
        <f>ROUND(#REF!*G9,0)</f>
        <v>#REF!</v>
      </c>
      <c r="AD9" s="67" t="e">
        <f>ROUND(#REF!*H9,0)</f>
        <v>#REF!</v>
      </c>
      <c r="AE9" s="67" t="e">
        <f>ROUND(#REF!*I9,0)</f>
        <v>#REF!</v>
      </c>
      <c r="AF9" s="67" t="e">
        <f>ROUND(#REF!*J9,0)</f>
        <v>#REF!</v>
      </c>
      <c r="AG9" s="67" t="e">
        <f>ROUND(#REF!*K9,0)</f>
        <v>#REF!</v>
      </c>
      <c r="AH9" s="67" t="e">
        <f t="shared" si="11"/>
        <v>#REF!</v>
      </c>
      <c r="AI9" s="68" t="e">
        <f t="shared" si="12"/>
        <v>#REF!</v>
      </c>
      <c r="AJ9" s="69" t="e">
        <f>ROUND(AI9/#REF!*100,1)</f>
        <v>#REF!</v>
      </c>
    </row>
    <row r="10" spans="1:38" ht="30" customHeight="1" x14ac:dyDescent="0.15">
      <c r="A10" s="54" t="s">
        <v>20</v>
      </c>
      <c r="B10" s="55">
        <v>84</v>
      </c>
      <c r="C10" s="56">
        <v>652</v>
      </c>
      <c r="D10" s="57">
        <v>1064</v>
      </c>
      <c r="E10" s="58">
        <v>638</v>
      </c>
      <c r="F10" s="58">
        <v>294</v>
      </c>
      <c r="G10" s="59">
        <v>271</v>
      </c>
      <c r="H10" s="59">
        <v>60</v>
      </c>
      <c r="I10" s="59">
        <v>17</v>
      </c>
      <c r="J10" s="60"/>
      <c r="K10" s="61"/>
      <c r="L10" s="62">
        <f t="shared" si="0"/>
        <v>3080</v>
      </c>
      <c r="M10" s="47">
        <f t="shared" si="1"/>
        <v>2.7269999999999999</v>
      </c>
      <c r="N10" s="63">
        <f t="shared" si="2"/>
        <v>21.169</v>
      </c>
      <c r="O10" s="63">
        <f t="shared" si="3"/>
        <v>34.545000000000002</v>
      </c>
      <c r="P10" s="64">
        <f t="shared" si="4"/>
        <v>20.713999999999999</v>
      </c>
      <c r="Q10" s="63">
        <f t="shared" si="5"/>
        <v>9.5449999999999999</v>
      </c>
      <c r="R10" s="63">
        <f t="shared" si="6"/>
        <v>8.7989999999999995</v>
      </c>
      <c r="S10" s="63">
        <f t="shared" si="7"/>
        <v>1.948</v>
      </c>
      <c r="T10" s="63">
        <f t="shared" si="8"/>
        <v>0.55200000000000005</v>
      </c>
      <c r="U10" s="65" t="str">
        <f t="shared" si="9"/>
        <v xml:space="preserve"> </v>
      </c>
      <c r="V10" s="66" t="str">
        <f t="shared" si="10"/>
        <v xml:space="preserve"> </v>
      </c>
      <c r="X10" s="67" t="e">
        <f>ROUND(#REF!*B10,0)</f>
        <v>#REF!</v>
      </c>
      <c r="Y10" s="67" t="e">
        <f>ROUND(#REF!*C10,0)</f>
        <v>#REF!</v>
      </c>
      <c r="Z10" s="67" t="e">
        <f>ROUND(#REF!*D10,0)</f>
        <v>#REF!</v>
      </c>
      <c r="AA10" s="67" t="e">
        <f>ROUND(#REF!*E10,0)</f>
        <v>#REF!</v>
      </c>
      <c r="AB10" s="67" t="e">
        <f>ROUND(#REF!*F10,0)</f>
        <v>#REF!</v>
      </c>
      <c r="AC10" s="67" t="e">
        <f>ROUND(#REF!*G10,0)</f>
        <v>#REF!</v>
      </c>
      <c r="AD10" s="67" t="e">
        <f>ROUND(#REF!*H10,0)</f>
        <v>#REF!</v>
      </c>
      <c r="AE10" s="67" t="e">
        <f>ROUND(#REF!*I10,0)</f>
        <v>#REF!</v>
      </c>
      <c r="AF10" s="67" t="e">
        <f>ROUND(#REF!*J10,0)</f>
        <v>#REF!</v>
      </c>
      <c r="AG10" s="67" t="e">
        <f>ROUND(#REF!*K10,0)</f>
        <v>#REF!</v>
      </c>
      <c r="AH10" s="67" t="e">
        <f t="shared" si="11"/>
        <v>#REF!</v>
      </c>
      <c r="AI10" s="68" t="e">
        <f t="shared" si="12"/>
        <v>#REF!</v>
      </c>
      <c r="AJ10" s="69" t="e">
        <f>ROUND(AI10/#REF!*100,1)</f>
        <v>#REF!</v>
      </c>
    </row>
    <row r="11" spans="1:38" ht="30" customHeight="1" x14ac:dyDescent="0.15">
      <c r="A11" s="54" t="s">
        <v>21</v>
      </c>
      <c r="B11" s="55">
        <v>2015</v>
      </c>
      <c r="C11" s="56">
        <v>3058</v>
      </c>
      <c r="D11" s="57">
        <v>2627</v>
      </c>
      <c r="E11" s="58">
        <v>1656</v>
      </c>
      <c r="F11" s="58">
        <v>391</v>
      </c>
      <c r="G11" s="59">
        <v>717</v>
      </c>
      <c r="H11" s="59">
        <v>196</v>
      </c>
      <c r="I11" s="59">
        <v>61</v>
      </c>
      <c r="J11" s="60"/>
      <c r="K11" s="61"/>
      <c r="L11" s="62">
        <f t="shared" si="0"/>
        <v>10721</v>
      </c>
      <c r="M11" s="47">
        <f t="shared" si="1"/>
        <v>18.795000000000002</v>
      </c>
      <c r="N11" s="63">
        <f t="shared" si="2"/>
        <v>28.523</v>
      </c>
      <c r="O11" s="63">
        <f t="shared" si="3"/>
        <v>24.503</v>
      </c>
      <c r="P11" s="64">
        <f t="shared" si="4"/>
        <v>15.446</v>
      </c>
      <c r="Q11" s="63">
        <f t="shared" si="5"/>
        <v>3.6469999999999998</v>
      </c>
      <c r="R11" s="63">
        <f t="shared" si="6"/>
        <v>6.6879999999999997</v>
      </c>
      <c r="S11" s="63">
        <f t="shared" si="7"/>
        <v>1.8280000000000001</v>
      </c>
      <c r="T11" s="63">
        <f t="shared" si="8"/>
        <v>0.56899999999999995</v>
      </c>
      <c r="U11" s="65" t="str">
        <f t="shared" si="9"/>
        <v xml:space="preserve"> </v>
      </c>
      <c r="V11" s="66" t="str">
        <f t="shared" si="10"/>
        <v xml:space="preserve"> </v>
      </c>
      <c r="X11" s="67" t="e">
        <f>ROUND(#REF!*B11,0)</f>
        <v>#REF!</v>
      </c>
      <c r="Y11" s="67" t="e">
        <f>ROUND(#REF!*C11,0)</f>
        <v>#REF!</v>
      </c>
      <c r="Z11" s="67" t="e">
        <f>ROUND(#REF!*D11,0)</f>
        <v>#REF!</v>
      </c>
      <c r="AA11" s="67" t="e">
        <f>ROUND(#REF!*E11,0)</f>
        <v>#REF!</v>
      </c>
      <c r="AB11" s="67" t="e">
        <f>ROUND(#REF!*F11,0)</f>
        <v>#REF!</v>
      </c>
      <c r="AC11" s="67" t="e">
        <f>ROUND(#REF!*G11,0)</f>
        <v>#REF!</v>
      </c>
      <c r="AD11" s="67" t="e">
        <f>ROUND(#REF!*H11,0)</f>
        <v>#REF!</v>
      </c>
      <c r="AE11" s="67" t="e">
        <f>ROUND(#REF!*I11,0)</f>
        <v>#REF!</v>
      </c>
      <c r="AF11" s="67" t="e">
        <f>ROUND(#REF!*J11,0)</f>
        <v>#REF!</v>
      </c>
      <c r="AG11" s="67" t="e">
        <f>ROUND(#REF!*K11,0)</f>
        <v>#REF!</v>
      </c>
      <c r="AH11" s="67" t="e">
        <f t="shared" si="11"/>
        <v>#REF!</v>
      </c>
      <c r="AI11" s="68" t="e">
        <f t="shared" si="12"/>
        <v>#REF!</v>
      </c>
      <c r="AJ11" s="69" t="e">
        <f>ROUND(AI11/#REF!*100,1)</f>
        <v>#REF!</v>
      </c>
    </row>
    <row r="12" spans="1:38" ht="30" customHeight="1" x14ac:dyDescent="0.15">
      <c r="A12" s="54" t="s">
        <v>22</v>
      </c>
      <c r="B12" s="55">
        <v>293</v>
      </c>
      <c r="C12" s="56">
        <v>1652</v>
      </c>
      <c r="D12" s="57">
        <v>993</v>
      </c>
      <c r="E12" s="58">
        <v>931</v>
      </c>
      <c r="F12" s="58">
        <v>360</v>
      </c>
      <c r="G12" s="59">
        <v>473</v>
      </c>
      <c r="H12" s="59">
        <v>141</v>
      </c>
      <c r="I12" s="59">
        <v>37</v>
      </c>
      <c r="J12" s="60"/>
      <c r="K12" s="61"/>
      <c r="L12" s="62">
        <f t="shared" si="0"/>
        <v>4880</v>
      </c>
      <c r="M12" s="47">
        <f t="shared" si="1"/>
        <v>6.0039999999999996</v>
      </c>
      <c r="N12" s="63">
        <f t="shared" si="2"/>
        <v>33.851999999999997</v>
      </c>
      <c r="O12" s="63">
        <f t="shared" si="3"/>
        <v>20.347999999999999</v>
      </c>
      <c r="P12" s="64">
        <f t="shared" si="4"/>
        <v>19.077999999999999</v>
      </c>
      <c r="Q12" s="63">
        <f t="shared" si="5"/>
        <v>7.3769999999999998</v>
      </c>
      <c r="R12" s="63">
        <f t="shared" si="6"/>
        <v>9.6929999999999996</v>
      </c>
      <c r="S12" s="63">
        <f t="shared" si="7"/>
        <v>2.8889999999999998</v>
      </c>
      <c r="T12" s="63">
        <f t="shared" si="8"/>
        <v>0.75800000000000001</v>
      </c>
      <c r="U12" s="65" t="str">
        <f t="shared" si="9"/>
        <v xml:space="preserve"> </v>
      </c>
      <c r="V12" s="66" t="str">
        <f t="shared" si="10"/>
        <v xml:space="preserve"> </v>
      </c>
      <c r="X12" s="67" t="e">
        <f>ROUND(#REF!*B12,0)</f>
        <v>#REF!</v>
      </c>
      <c r="Y12" s="67" t="e">
        <f>ROUND(#REF!*C12,0)</f>
        <v>#REF!</v>
      </c>
      <c r="Z12" s="67" t="e">
        <f>ROUND(#REF!*D12,0)</f>
        <v>#REF!</v>
      </c>
      <c r="AA12" s="67" t="e">
        <f>ROUND(#REF!*E12,0)</f>
        <v>#REF!</v>
      </c>
      <c r="AB12" s="67" t="e">
        <f>ROUND(#REF!*F12,0)</f>
        <v>#REF!</v>
      </c>
      <c r="AC12" s="67" t="e">
        <f>ROUND(#REF!*G12,0)</f>
        <v>#REF!</v>
      </c>
      <c r="AD12" s="67" t="e">
        <f>ROUND(#REF!*H12,0)</f>
        <v>#REF!</v>
      </c>
      <c r="AE12" s="67" t="e">
        <f>ROUND(#REF!*I12,0)</f>
        <v>#REF!</v>
      </c>
      <c r="AF12" s="67" t="e">
        <f>ROUND(#REF!*J12,0)</f>
        <v>#REF!</v>
      </c>
      <c r="AG12" s="67" t="e">
        <f>ROUND(#REF!*K12,0)</f>
        <v>#REF!</v>
      </c>
      <c r="AH12" s="67" t="e">
        <f t="shared" si="11"/>
        <v>#REF!</v>
      </c>
      <c r="AI12" s="68" t="e">
        <f t="shared" si="12"/>
        <v>#REF!</v>
      </c>
      <c r="AJ12" s="69" t="e">
        <f>ROUND(AI12/#REF!*100,1)</f>
        <v>#REF!</v>
      </c>
    </row>
    <row r="13" spans="1:38" ht="30" customHeight="1" x14ac:dyDescent="0.15">
      <c r="A13" s="54" t="s">
        <v>23</v>
      </c>
      <c r="B13" s="55">
        <v>294</v>
      </c>
      <c r="C13" s="56">
        <v>371</v>
      </c>
      <c r="D13" s="57">
        <v>455</v>
      </c>
      <c r="E13" s="59">
        <v>612</v>
      </c>
      <c r="F13" s="57">
        <v>370</v>
      </c>
      <c r="G13" s="56">
        <v>358</v>
      </c>
      <c r="H13" s="59">
        <v>85</v>
      </c>
      <c r="I13" s="59">
        <v>24</v>
      </c>
      <c r="J13" s="59">
        <v>12</v>
      </c>
      <c r="K13" s="61"/>
      <c r="L13" s="62">
        <f t="shared" si="0"/>
        <v>2581</v>
      </c>
      <c r="M13" s="47">
        <f t="shared" si="1"/>
        <v>11.391</v>
      </c>
      <c r="N13" s="63">
        <f t="shared" si="2"/>
        <v>14.374000000000001</v>
      </c>
      <c r="O13" s="63">
        <f t="shared" si="3"/>
        <v>17.629000000000001</v>
      </c>
      <c r="P13" s="64">
        <f t="shared" si="4"/>
        <v>23.712</v>
      </c>
      <c r="Q13" s="63">
        <f t="shared" si="5"/>
        <v>14.336</v>
      </c>
      <c r="R13" s="63">
        <f t="shared" si="6"/>
        <v>13.871</v>
      </c>
      <c r="S13" s="63">
        <f t="shared" si="7"/>
        <v>3.2930000000000001</v>
      </c>
      <c r="T13" s="63">
        <f t="shared" si="8"/>
        <v>0.93</v>
      </c>
      <c r="U13" s="63">
        <f t="shared" si="9"/>
        <v>0.46500000000000002</v>
      </c>
      <c r="V13" s="66" t="str">
        <f t="shared" si="10"/>
        <v xml:space="preserve"> </v>
      </c>
      <c r="X13" s="67" t="e">
        <f>ROUND(#REF!*B13,0)</f>
        <v>#REF!</v>
      </c>
      <c r="Y13" s="67" t="e">
        <f>ROUND(#REF!*C13,0)</f>
        <v>#REF!</v>
      </c>
      <c r="Z13" s="67" t="e">
        <f>ROUND(#REF!*D13,0)</f>
        <v>#REF!</v>
      </c>
      <c r="AA13" s="67" t="e">
        <f>ROUND(#REF!*E13,0)</f>
        <v>#REF!</v>
      </c>
      <c r="AB13" s="67" t="e">
        <f>ROUND(#REF!*F13,0)</f>
        <v>#REF!</v>
      </c>
      <c r="AC13" s="67" t="e">
        <f>ROUND(#REF!*G13,0)</f>
        <v>#REF!</v>
      </c>
      <c r="AD13" s="67" t="e">
        <f>ROUND(#REF!*H13,0)</f>
        <v>#REF!</v>
      </c>
      <c r="AE13" s="67" t="e">
        <f>ROUND(#REF!*I13,0)</f>
        <v>#REF!</v>
      </c>
      <c r="AF13" s="67" t="e">
        <f>ROUND(#REF!*J13,0)</f>
        <v>#REF!</v>
      </c>
      <c r="AG13" s="67" t="e">
        <f>ROUND(#REF!*K13,0)</f>
        <v>#REF!</v>
      </c>
      <c r="AH13" s="67" t="e">
        <f t="shared" si="11"/>
        <v>#REF!</v>
      </c>
      <c r="AI13" s="68" t="e">
        <f t="shared" si="12"/>
        <v>#REF!</v>
      </c>
      <c r="AJ13" s="69" t="e">
        <f>ROUND(AI13/#REF!*100,1)</f>
        <v>#REF!</v>
      </c>
    </row>
    <row r="14" spans="1:38" ht="30" customHeight="1" x14ac:dyDescent="0.15">
      <c r="A14" s="54" t="s">
        <v>24</v>
      </c>
      <c r="B14" s="55">
        <v>296</v>
      </c>
      <c r="C14" s="56">
        <v>294</v>
      </c>
      <c r="D14" s="57">
        <v>609</v>
      </c>
      <c r="E14" s="59">
        <v>960</v>
      </c>
      <c r="F14" s="57">
        <v>488</v>
      </c>
      <c r="G14" s="56">
        <v>160</v>
      </c>
      <c r="H14" s="59">
        <v>39</v>
      </c>
      <c r="I14" s="59">
        <v>30</v>
      </c>
      <c r="J14" s="59">
        <v>7</v>
      </c>
      <c r="K14" s="61"/>
      <c r="L14" s="62">
        <f t="shared" ref="L14:L25" si="13">SUM(B14:K14)</f>
        <v>2883</v>
      </c>
      <c r="M14" s="47">
        <f t="shared" si="1"/>
        <v>10.266999999999999</v>
      </c>
      <c r="N14" s="63">
        <f t="shared" si="2"/>
        <v>10.198</v>
      </c>
      <c r="O14" s="63">
        <f t="shared" si="3"/>
        <v>21.123999999999999</v>
      </c>
      <c r="P14" s="64">
        <f t="shared" si="4"/>
        <v>33.298999999999999</v>
      </c>
      <c r="Q14" s="63">
        <f t="shared" si="5"/>
        <v>16.927</v>
      </c>
      <c r="R14" s="63">
        <f t="shared" si="6"/>
        <v>5.55</v>
      </c>
      <c r="S14" s="63">
        <f t="shared" si="7"/>
        <v>1.353</v>
      </c>
      <c r="T14" s="63">
        <f t="shared" si="8"/>
        <v>1.0409999999999999</v>
      </c>
      <c r="U14" s="63">
        <f t="shared" si="9"/>
        <v>0.24299999999999999</v>
      </c>
      <c r="V14" s="66" t="str">
        <f t="shared" si="10"/>
        <v xml:space="preserve"> </v>
      </c>
      <c r="X14" s="67" t="e">
        <f>ROUND(#REF!*B14,0)</f>
        <v>#REF!</v>
      </c>
      <c r="Y14" s="67" t="e">
        <f>ROUND(#REF!*C14,0)</f>
        <v>#REF!</v>
      </c>
      <c r="Z14" s="67" t="e">
        <f>ROUND(#REF!*D14,0)</f>
        <v>#REF!</v>
      </c>
      <c r="AA14" s="67" t="e">
        <f>ROUND(#REF!*E14,0)</f>
        <v>#REF!</v>
      </c>
      <c r="AB14" s="67" t="e">
        <f>ROUND(#REF!*F14,0)</f>
        <v>#REF!</v>
      </c>
      <c r="AC14" s="67" t="e">
        <f>ROUND(#REF!*G14,0)</f>
        <v>#REF!</v>
      </c>
      <c r="AD14" s="67" t="e">
        <f>ROUND(#REF!*H14,0)</f>
        <v>#REF!</v>
      </c>
      <c r="AE14" s="67" t="e">
        <f>ROUND(#REF!*I14,0)</f>
        <v>#REF!</v>
      </c>
      <c r="AF14" s="67" t="e">
        <f>ROUND(#REF!*J14,0)</f>
        <v>#REF!</v>
      </c>
      <c r="AG14" s="67" t="e">
        <f>ROUND(#REF!*K14,0)</f>
        <v>#REF!</v>
      </c>
      <c r="AH14" s="67" t="e">
        <f t="shared" si="11"/>
        <v>#REF!</v>
      </c>
      <c r="AI14" s="68" t="e">
        <f t="shared" si="12"/>
        <v>#REF!</v>
      </c>
      <c r="AJ14" s="69" t="e">
        <f>ROUND(AI14/#REF!*100,1)</f>
        <v>#REF!</v>
      </c>
    </row>
    <row r="15" spans="1:38" ht="30" customHeight="1" x14ac:dyDescent="0.15">
      <c r="A15" s="54" t="s">
        <v>25</v>
      </c>
      <c r="B15" s="55">
        <v>236</v>
      </c>
      <c r="C15" s="56">
        <v>679</v>
      </c>
      <c r="D15" s="57">
        <v>878</v>
      </c>
      <c r="E15" s="59">
        <v>257</v>
      </c>
      <c r="F15" s="57">
        <v>211</v>
      </c>
      <c r="G15" s="56">
        <v>53</v>
      </c>
      <c r="H15" s="59">
        <v>38</v>
      </c>
      <c r="I15" s="59">
        <v>19</v>
      </c>
      <c r="J15" s="70"/>
      <c r="K15" s="61"/>
      <c r="L15" s="62">
        <f t="shared" si="13"/>
        <v>2371</v>
      </c>
      <c r="M15" s="47">
        <f t="shared" si="1"/>
        <v>9.9540000000000006</v>
      </c>
      <c r="N15" s="63">
        <f t="shared" si="2"/>
        <v>28.638000000000002</v>
      </c>
      <c r="O15" s="63">
        <f t="shared" si="3"/>
        <v>37.030999999999999</v>
      </c>
      <c r="P15" s="64">
        <f t="shared" si="4"/>
        <v>10.839</v>
      </c>
      <c r="Q15" s="63">
        <f t="shared" si="5"/>
        <v>8.8989999999999991</v>
      </c>
      <c r="R15" s="63">
        <f t="shared" si="6"/>
        <v>2.2349999999999999</v>
      </c>
      <c r="S15" s="63">
        <f t="shared" si="7"/>
        <v>1.603</v>
      </c>
      <c r="T15" s="63">
        <f t="shared" si="8"/>
        <v>0.80100000000000005</v>
      </c>
      <c r="U15" s="65" t="str">
        <f t="shared" si="9"/>
        <v xml:space="preserve"> </v>
      </c>
      <c r="V15" s="66" t="str">
        <f t="shared" si="10"/>
        <v xml:space="preserve"> </v>
      </c>
      <c r="X15" s="67" t="e">
        <f>ROUND(#REF!*B15,0)</f>
        <v>#REF!</v>
      </c>
      <c r="Y15" s="67" t="e">
        <f>ROUND(#REF!*C15,0)</f>
        <v>#REF!</v>
      </c>
      <c r="Z15" s="67" t="e">
        <f>ROUND(#REF!*D15,0)</f>
        <v>#REF!</v>
      </c>
      <c r="AA15" s="67" t="e">
        <f>ROUND(#REF!*E15,0)</f>
        <v>#REF!</v>
      </c>
      <c r="AB15" s="67" t="e">
        <f>ROUND(#REF!*F15,0)</f>
        <v>#REF!</v>
      </c>
      <c r="AC15" s="67" t="e">
        <f>ROUND(#REF!*G15,0)</f>
        <v>#REF!</v>
      </c>
      <c r="AD15" s="67" t="e">
        <f>ROUND(#REF!*H15,0)</f>
        <v>#REF!</v>
      </c>
      <c r="AE15" s="67" t="e">
        <f>ROUND(#REF!*I15,0)</f>
        <v>#REF!</v>
      </c>
      <c r="AF15" s="67" t="e">
        <f>ROUND(#REF!*J15,0)</f>
        <v>#REF!</v>
      </c>
      <c r="AG15" s="67" t="e">
        <f>ROUND(#REF!*K15,0)</f>
        <v>#REF!</v>
      </c>
      <c r="AH15" s="67" t="e">
        <f t="shared" si="11"/>
        <v>#REF!</v>
      </c>
      <c r="AI15" s="68" t="e">
        <f t="shared" si="12"/>
        <v>#REF!</v>
      </c>
      <c r="AJ15" s="69" t="e">
        <f>ROUND(AI15/#REF!*100,1)</f>
        <v>#REF!</v>
      </c>
    </row>
    <row r="16" spans="1:38" ht="30" customHeight="1" x14ac:dyDescent="0.15">
      <c r="A16" s="54" t="s">
        <v>26</v>
      </c>
      <c r="B16" s="55">
        <v>98</v>
      </c>
      <c r="C16" s="56">
        <v>306</v>
      </c>
      <c r="D16" s="57">
        <v>1121</v>
      </c>
      <c r="E16" s="59">
        <v>516</v>
      </c>
      <c r="F16" s="57">
        <v>256</v>
      </c>
      <c r="G16" s="56">
        <v>160</v>
      </c>
      <c r="H16" s="59">
        <v>86</v>
      </c>
      <c r="I16" s="59">
        <v>54</v>
      </c>
      <c r="J16" s="59">
        <v>34</v>
      </c>
      <c r="K16" s="61"/>
      <c r="L16" s="62">
        <f t="shared" si="13"/>
        <v>2631</v>
      </c>
      <c r="M16" s="47">
        <f t="shared" si="1"/>
        <v>3.7250000000000001</v>
      </c>
      <c r="N16" s="63">
        <f t="shared" si="2"/>
        <v>11.631</v>
      </c>
      <c r="O16" s="63">
        <f t="shared" si="3"/>
        <v>42.606999999999999</v>
      </c>
      <c r="P16" s="64">
        <f t="shared" si="4"/>
        <v>19.611999999999998</v>
      </c>
      <c r="Q16" s="63">
        <f t="shared" si="5"/>
        <v>9.73</v>
      </c>
      <c r="R16" s="63">
        <f t="shared" si="6"/>
        <v>6.0810000000000004</v>
      </c>
      <c r="S16" s="63">
        <f t="shared" si="7"/>
        <v>3.2690000000000001</v>
      </c>
      <c r="T16" s="63">
        <f t="shared" si="8"/>
        <v>2.052</v>
      </c>
      <c r="U16" s="63">
        <f t="shared" si="9"/>
        <v>1.292</v>
      </c>
      <c r="V16" s="66" t="str">
        <f t="shared" si="10"/>
        <v xml:space="preserve"> </v>
      </c>
      <c r="X16" s="67" t="e">
        <f>ROUND(#REF!*B16,0)</f>
        <v>#REF!</v>
      </c>
      <c r="Y16" s="67" t="e">
        <f>ROUND(#REF!*C16,0)</f>
        <v>#REF!</v>
      </c>
      <c r="Z16" s="67" t="e">
        <f>ROUND(#REF!*D16,0)</f>
        <v>#REF!</v>
      </c>
      <c r="AA16" s="67" t="e">
        <f>ROUND(#REF!*E16,0)</f>
        <v>#REF!</v>
      </c>
      <c r="AB16" s="67" t="e">
        <f>ROUND(#REF!*F16,0)</f>
        <v>#REF!</v>
      </c>
      <c r="AC16" s="67" t="e">
        <f>ROUND(#REF!*G16,0)</f>
        <v>#REF!</v>
      </c>
      <c r="AD16" s="67" t="e">
        <f>ROUND(#REF!*H16,0)</f>
        <v>#REF!</v>
      </c>
      <c r="AE16" s="67" t="e">
        <f>ROUND(#REF!*I16,0)</f>
        <v>#REF!</v>
      </c>
      <c r="AF16" s="67" t="e">
        <f>ROUND(#REF!*J16,0)</f>
        <v>#REF!</v>
      </c>
      <c r="AG16" s="67" t="e">
        <f>ROUND(#REF!*K16,0)</f>
        <v>#REF!</v>
      </c>
      <c r="AH16" s="67" t="e">
        <f t="shared" si="11"/>
        <v>#REF!</v>
      </c>
      <c r="AI16" s="68" t="e">
        <f t="shared" si="12"/>
        <v>#REF!</v>
      </c>
      <c r="AJ16" s="69" t="e">
        <f>ROUND(AI16/#REF!*100,1)</f>
        <v>#REF!</v>
      </c>
    </row>
    <row r="17" spans="1:36" ht="30" customHeight="1" x14ac:dyDescent="0.15">
      <c r="A17" s="54" t="s">
        <v>27</v>
      </c>
      <c r="B17" s="55">
        <v>342</v>
      </c>
      <c r="C17" s="56">
        <v>2114</v>
      </c>
      <c r="D17" s="57">
        <v>949</v>
      </c>
      <c r="E17" s="59">
        <v>1865</v>
      </c>
      <c r="F17" s="57">
        <v>966</v>
      </c>
      <c r="G17" s="56">
        <v>530</v>
      </c>
      <c r="H17" s="59">
        <v>644</v>
      </c>
      <c r="I17" s="59">
        <v>131</v>
      </c>
      <c r="J17" s="59">
        <v>45</v>
      </c>
      <c r="K17" s="61"/>
      <c r="L17" s="62">
        <f t="shared" si="13"/>
        <v>7586</v>
      </c>
      <c r="M17" s="47">
        <f t="shared" si="1"/>
        <v>4.508</v>
      </c>
      <c r="N17" s="63">
        <f t="shared" si="2"/>
        <v>27.867000000000001</v>
      </c>
      <c r="O17" s="63">
        <f t="shared" si="3"/>
        <v>12.51</v>
      </c>
      <c r="P17" s="64">
        <f t="shared" si="4"/>
        <v>24.585000000000001</v>
      </c>
      <c r="Q17" s="63">
        <f t="shared" si="5"/>
        <v>12.734</v>
      </c>
      <c r="R17" s="63">
        <f t="shared" si="6"/>
        <v>6.9870000000000001</v>
      </c>
      <c r="S17" s="63">
        <f t="shared" si="7"/>
        <v>8.4890000000000008</v>
      </c>
      <c r="T17" s="63">
        <f t="shared" si="8"/>
        <v>1.7270000000000001</v>
      </c>
      <c r="U17" s="63">
        <f t="shared" si="9"/>
        <v>0.59299999999999997</v>
      </c>
      <c r="V17" s="66" t="str">
        <f t="shared" si="10"/>
        <v xml:space="preserve"> </v>
      </c>
      <c r="X17" s="67" t="e">
        <f>ROUND(#REF!*B17,0)</f>
        <v>#REF!</v>
      </c>
      <c r="Y17" s="67" t="e">
        <f>ROUND(#REF!*C17,0)</f>
        <v>#REF!</v>
      </c>
      <c r="Z17" s="67" t="e">
        <f>ROUND(#REF!*D17,0)</f>
        <v>#REF!</v>
      </c>
      <c r="AA17" s="67" t="e">
        <f>ROUND(#REF!*E17,0)</f>
        <v>#REF!</v>
      </c>
      <c r="AB17" s="67" t="e">
        <f>ROUND(#REF!*F17,0)</f>
        <v>#REF!</v>
      </c>
      <c r="AC17" s="67" t="e">
        <f>ROUND(#REF!*G17,0)</f>
        <v>#REF!</v>
      </c>
      <c r="AD17" s="67" t="e">
        <f>ROUND(#REF!*H17,0)</f>
        <v>#REF!</v>
      </c>
      <c r="AE17" s="67" t="e">
        <f>ROUND(#REF!*I17,0)</f>
        <v>#REF!</v>
      </c>
      <c r="AF17" s="67" t="e">
        <f>ROUND(#REF!*J17,0)</f>
        <v>#REF!</v>
      </c>
      <c r="AG17" s="67" t="e">
        <f>ROUND(#REF!*K17,0)</f>
        <v>#REF!</v>
      </c>
      <c r="AH17" s="67" t="e">
        <f t="shared" si="11"/>
        <v>#REF!</v>
      </c>
      <c r="AI17" s="68" t="e">
        <f t="shared" si="12"/>
        <v>#REF!</v>
      </c>
      <c r="AJ17" s="69" t="e">
        <f>ROUND(AI17/#REF!*100,1)</f>
        <v>#REF!</v>
      </c>
    </row>
    <row r="18" spans="1:36" ht="30" customHeight="1" x14ac:dyDescent="0.15">
      <c r="A18" s="71" t="s">
        <v>34</v>
      </c>
      <c r="B18" s="72">
        <v>598</v>
      </c>
      <c r="C18" s="73">
        <v>784</v>
      </c>
      <c r="D18" s="74">
        <v>1210</v>
      </c>
      <c r="E18" s="75">
        <v>808</v>
      </c>
      <c r="F18" s="74">
        <v>183</v>
      </c>
      <c r="G18" s="76">
        <v>440</v>
      </c>
      <c r="H18" s="74">
        <v>131</v>
      </c>
      <c r="I18" s="74">
        <v>52</v>
      </c>
      <c r="J18" s="77"/>
      <c r="K18" s="78"/>
      <c r="L18" s="62">
        <f t="shared" si="13"/>
        <v>4206</v>
      </c>
      <c r="M18" s="47">
        <f t="shared" si="1"/>
        <v>14.218</v>
      </c>
      <c r="N18" s="63">
        <f t="shared" si="2"/>
        <v>18.64</v>
      </c>
      <c r="O18" s="63">
        <f t="shared" si="3"/>
        <v>28.768000000000001</v>
      </c>
      <c r="P18" s="64">
        <f t="shared" si="4"/>
        <v>19.210999999999999</v>
      </c>
      <c r="Q18" s="63">
        <f t="shared" si="5"/>
        <v>4.351</v>
      </c>
      <c r="R18" s="63">
        <f t="shared" si="6"/>
        <v>10.461</v>
      </c>
      <c r="S18" s="63">
        <f t="shared" si="7"/>
        <v>3.1150000000000002</v>
      </c>
      <c r="T18" s="63">
        <f t="shared" si="8"/>
        <v>1.236</v>
      </c>
      <c r="U18" s="65"/>
      <c r="V18" s="66" t="str">
        <f t="shared" si="10"/>
        <v xml:space="preserve"> </v>
      </c>
      <c r="X18" s="67" t="e">
        <f>ROUND(#REF!*B18,0)</f>
        <v>#REF!</v>
      </c>
      <c r="Y18" s="67" t="e">
        <f>ROUND(#REF!*C18,0)</f>
        <v>#REF!</v>
      </c>
      <c r="Z18" s="67" t="e">
        <f>ROUND(#REF!*D18,0)</f>
        <v>#REF!</v>
      </c>
      <c r="AA18" s="67" t="e">
        <f>ROUND(#REF!*E18,0)</f>
        <v>#REF!</v>
      </c>
      <c r="AB18" s="67" t="e">
        <f>ROUND(#REF!*F18,0)</f>
        <v>#REF!</v>
      </c>
      <c r="AC18" s="67" t="e">
        <f>ROUND(#REF!*G18,0)</f>
        <v>#REF!</v>
      </c>
      <c r="AD18" s="67" t="e">
        <f>ROUND(#REF!*H18,0)</f>
        <v>#REF!</v>
      </c>
      <c r="AE18" s="67" t="e">
        <f>ROUND(#REF!*I18,0)</f>
        <v>#REF!</v>
      </c>
      <c r="AF18" s="67" t="e">
        <f>ROUND(#REF!*J18,0)</f>
        <v>#REF!</v>
      </c>
      <c r="AG18" s="67" t="e">
        <f>ROUND(#REF!*K18,0)</f>
        <v>#REF!</v>
      </c>
      <c r="AH18" s="67" t="e">
        <f t="shared" si="11"/>
        <v>#REF!</v>
      </c>
      <c r="AI18" s="68" t="e">
        <f t="shared" si="12"/>
        <v>#REF!</v>
      </c>
      <c r="AJ18" s="69" t="e">
        <f>ROUND(AI18/#REF!*100,1)</f>
        <v>#REF!</v>
      </c>
    </row>
    <row r="19" spans="1:36" ht="30" customHeight="1" x14ac:dyDescent="0.15">
      <c r="A19" s="54" t="s">
        <v>28</v>
      </c>
      <c r="B19" s="55">
        <v>567</v>
      </c>
      <c r="C19" s="56">
        <v>1957</v>
      </c>
      <c r="D19" s="57">
        <v>2283</v>
      </c>
      <c r="E19" s="59">
        <v>2933</v>
      </c>
      <c r="F19" s="57">
        <v>728</v>
      </c>
      <c r="G19" s="56">
        <v>717</v>
      </c>
      <c r="H19" s="59">
        <v>176</v>
      </c>
      <c r="I19" s="59">
        <v>52</v>
      </c>
      <c r="J19" s="70"/>
      <c r="K19" s="61"/>
      <c r="L19" s="62">
        <f t="shared" si="13"/>
        <v>9413</v>
      </c>
      <c r="M19" s="47">
        <f t="shared" si="1"/>
        <v>6.024</v>
      </c>
      <c r="N19" s="63">
        <f t="shared" si="2"/>
        <v>20.79</v>
      </c>
      <c r="O19" s="63">
        <f t="shared" si="3"/>
        <v>24.254000000000001</v>
      </c>
      <c r="P19" s="64">
        <f t="shared" si="4"/>
        <v>31.158999999999999</v>
      </c>
      <c r="Q19" s="63">
        <f t="shared" si="5"/>
        <v>7.734</v>
      </c>
      <c r="R19" s="63">
        <f t="shared" si="6"/>
        <v>7.617</v>
      </c>
      <c r="S19" s="63">
        <f t="shared" si="7"/>
        <v>1.87</v>
      </c>
      <c r="T19" s="63">
        <f t="shared" si="8"/>
        <v>0.55200000000000005</v>
      </c>
      <c r="U19" s="65"/>
      <c r="V19" s="66" t="str">
        <f t="shared" si="10"/>
        <v xml:space="preserve"> </v>
      </c>
      <c r="X19" s="67" t="e">
        <f>ROUND(#REF!*B19,0)</f>
        <v>#REF!</v>
      </c>
      <c r="Y19" s="67" t="e">
        <f>ROUND(#REF!*C19,0)</f>
        <v>#REF!</v>
      </c>
      <c r="Z19" s="67" t="e">
        <f>ROUND(#REF!*D19,0)</f>
        <v>#REF!</v>
      </c>
      <c r="AA19" s="67" t="e">
        <f>ROUND(#REF!*E19,0)</f>
        <v>#REF!</v>
      </c>
      <c r="AB19" s="67" t="e">
        <f>ROUND(#REF!*F19,0)</f>
        <v>#REF!</v>
      </c>
      <c r="AC19" s="67" t="e">
        <f>ROUND(#REF!*G19,0)</f>
        <v>#REF!</v>
      </c>
      <c r="AD19" s="67" t="e">
        <f>ROUND(#REF!*H19,0)</f>
        <v>#REF!</v>
      </c>
      <c r="AE19" s="67" t="e">
        <f>ROUND(#REF!*I19,0)</f>
        <v>#REF!</v>
      </c>
      <c r="AF19" s="67" t="e">
        <f>ROUND(#REF!*J19,0)</f>
        <v>#REF!</v>
      </c>
      <c r="AG19" s="67" t="e">
        <f>ROUND(#REF!*K19,0)</f>
        <v>#REF!</v>
      </c>
      <c r="AH19" s="67" t="e">
        <f t="shared" si="11"/>
        <v>#REF!</v>
      </c>
      <c r="AI19" s="68" t="e">
        <f t="shared" si="12"/>
        <v>#REF!</v>
      </c>
      <c r="AJ19" s="69" t="e">
        <f>ROUND(AI19/#REF!*100,1)</f>
        <v>#REF!</v>
      </c>
    </row>
    <row r="20" spans="1:36" ht="30" customHeight="1" x14ac:dyDescent="0.15">
      <c r="A20" s="54" t="s">
        <v>35</v>
      </c>
      <c r="B20" s="55">
        <v>120</v>
      </c>
      <c r="C20" s="56">
        <v>725</v>
      </c>
      <c r="D20" s="57">
        <v>526</v>
      </c>
      <c r="E20" s="59">
        <v>685</v>
      </c>
      <c r="F20" s="57">
        <v>429</v>
      </c>
      <c r="G20" s="56">
        <v>300</v>
      </c>
      <c r="H20" s="59">
        <v>60</v>
      </c>
      <c r="I20" s="59">
        <v>24</v>
      </c>
      <c r="J20" s="70"/>
      <c r="K20" s="61"/>
      <c r="L20" s="62">
        <f t="shared" si="13"/>
        <v>2869</v>
      </c>
      <c r="M20" s="47">
        <f t="shared" si="1"/>
        <v>4.1829999999999998</v>
      </c>
      <c r="N20" s="63">
        <f t="shared" si="2"/>
        <v>25.27</v>
      </c>
      <c r="O20" s="63">
        <f t="shared" si="3"/>
        <v>18.334</v>
      </c>
      <c r="P20" s="64">
        <f t="shared" si="4"/>
        <v>23.876000000000001</v>
      </c>
      <c r="Q20" s="63">
        <f t="shared" si="5"/>
        <v>14.952999999999999</v>
      </c>
      <c r="R20" s="63">
        <f t="shared" si="6"/>
        <v>10.457000000000001</v>
      </c>
      <c r="S20" s="63">
        <f t="shared" si="7"/>
        <v>2.0910000000000002</v>
      </c>
      <c r="T20" s="63">
        <f t="shared" si="8"/>
        <v>0.83699999999999997</v>
      </c>
      <c r="U20" s="65" t="str">
        <f t="shared" si="9"/>
        <v xml:space="preserve"> </v>
      </c>
      <c r="V20" s="66" t="str">
        <f t="shared" si="10"/>
        <v xml:space="preserve"> </v>
      </c>
      <c r="X20" s="67" t="e">
        <f>ROUND(#REF!*B20,0)</f>
        <v>#REF!</v>
      </c>
      <c r="Y20" s="67" t="e">
        <f>ROUND(#REF!*C20,0)</f>
        <v>#REF!</v>
      </c>
      <c r="Z20" s="67" t="e">
        <f>ROUND(#REF!*D20,0)</f>
        <v>#REF!</v>
      </c>
      <c r="AA20" s="67" t="e">
        <f>ROUND(#REF!*E20,0)</f>
        <v>#REF!</v>
      </c>
      <c r="AB20" s="67" t="e">
        <f>ROUND(#REF!*F20,0)</f>
        <v>#REF!</v>
      </c>
      <c r="AC20" s="67" t="e">
        <f>ROUND(#REF!*G20,0)</f>
        <v>#REF!</v>
      </c>
      <c r="AD20" s="67" t="e">
        <f>ROUND(#REF!*H20,0)</f>
        <v>#REF!</v>
      </c>
      <c r="AE20" s="67" t="e">
        <f>ROUND(#REF!*I20,0)</f>
        <v>#REF!</v>
      </c>
      <c r="AF20" s="67" t="e">
        <f>ROUND(#REF!*J20,0)</f>
        <v>#REF!</v>
      </c>
      <c r="AG20" s="67" t="e">
        <f>ROUND(#REF!*K20,0)</f>
        <v>#REF!</v>
      </c>
      <c r="AH20" s="67" t="e">
        <f t="shared" si="11"/>
        <v>#REF!</v>
      </c>
      <c r="AI20" s="68" t="e">
        <f t="shared" si="12"/>
        <v>#REF!</v>
      </c>
      <c r="AJ20" s="69" t="e">
        <f>ROUND(AI20/#REF!*100,1)</f>
        <v>#REF!</v>
      </c>
    </row>
    <row r="21" spans="1:36" ht="30" customHeight="1" x14ac:dyDescent="0.15">
      <c r="A21" s="54" t="s">
        <v>29</v>
      </c>
      <c r="B21" s="55">
        <v>396</v>
      </c>
      <c r="C21" s="56">
        <v>982</v>
      </c>
      <c r="D21" s="57">
        <v>794</v>
      </c>
      <c r="E21" s="59">
        <v>1653</v>
      </c>
      <c r="F21" s="57">
        <v>1246</v>
      </c>
      <c r="G21" s="56">
        <v>544</v>
      </c>
      <c r="H21" s="59">
        <v>145</v>
      </c>
      <c r="I21" s="59">
        <v>45</v>
      </c>
      <c r="J21" s="60"/>
      <c r="K21" s="61"/>
      <c r="L21" s="62">
        <f t="shared" si="13"/>
        <v>5805</v>
      </c>
      <c r="M21" s="47">
        <f t="shared" si="1"/>
        <v>6.8220000000000001</v>
      </c>
      <c r="N21" s="63">
        <f t="shared" si="2"/>
        <v>16.916</v>
      </c>
      <c r="O21" s="63">
        <f t="shared" si="3"/>
        <v>13.678000000000001</v>
      </c>
      <c r="P21" s="64">
        <f t="shared" si="4"/>
        <v>28.475000000000001</v>
      </c>
      <c r="Q21" s="63">
        <f t="shared" si="5"/>
        <v>21.463999999999999</v>
      </c>
      <c r="R21" s="63">
        <f t="shared" si="6"/>
        <v>9.3710000000000004</v>
      </c>
      <c r="S21" s="63">
        <f t="shared" si="7"/>
        <v>2.4980000000000002</v>
      </c>
      <c r="T21" s="63">
        <f t="shared" si="8"/>
        <v>0.77500000000000002</v>
      </c>
      <c r="U21" s="65" t="str">
        <f t="shared" si="9"/>
        <v xml:space="preserve"> </v>
      </c>
      <c r="V21" s="66" t="str">
        <f t="shared" si="10"/>
        <v xml:space="preserve"> </v>
      </c>
      <c r="X21" s="67" t="e">
        <f>ROUND(#REF!*B21,0)</f>
        <v>#REF!</v>
      </c>
      <c r="Y21" s="67" t="e">
        <f>ROUND(#REF!*C21,0)</f>
        <v>#REF!</v>
      </c>
      <c r="Z21" s="67" t="e">
        <f>ROUND(#REF!*D21,0)</f>
        <v>#REF!</v>
      </c>
      <c r="AA21" s="67" t="e">
        <f>ROUND(#REF!*E21,0)</f>
        <v>#REF!</v>
      </c>
      <c r="AB21" s="67" t="e">
        <f>ROUND(#REF!*F21,0)</f>
        <v>#REF!</v>
      </c>
      <c r="AC21" s="67" t="e">
        <f>ROUND(#REF!*G21,0)</f>
        <v>#REF!</v>
      </c>
      <c r="AD21" s="67" t="e">
        <f>ROUND(#REF!*H21,0)</f>
        <v>#REF!</v>
      </c>
      <c r="AE21" s="67" t="e">
        <f>ROUND(#REF!*I21,0)</f>
        <v>#REF!</v>
      </c>
      <c r="AF21" s="67" t="e">
        <f>ROUND(#REF!*J21,0)</f>
        <v>#REF!</v>
      </c>
      <c r="AG21" s="67" t="e">
        <f>ROUND(#REF!*K21,0)</f>
        <v>#REF!</v>
      </c>
      <c r="AH21" s="67" t="e">
        <f t="shared" si="11"/>
        <v>#REF!</v>
      </c>
      <c r="AI21" s="68" t="e">
        <f t="shared" si="12"/>
        <v>#REF!</v>
      </c>
      <c r="AJ21" s="69" t="e">
        <f>ROUND(AI21/#REF!*100,1)</f>
        <v>#REF!</v>
      </c>
    </row>
    <row r="22" spans="1:36" ht="30" customHeight="1" x14ac:dyDescent="0.15">
      <c r="A22" s="54" t="s">
        <v>30</v>
      </c>
      <c r="B22" s="55">
        <v>312</v>
      </c>
      <c r="C22" s="56">
        <v>645</v>
      </c>
      <c r="D22" s="57">
        <v>650</v>
      </c>
      <c r="E22" s="59">
        <v>313</v>
      </c>
      <c r="F22" s="57">
        <v>332</v>
      </c>
      <c r="G22" s="56">
        <v>204</v>
      </c>
      <c r="H22" s="59">
        <v>84</v>
      </c>
      <c r="I22" s="59">
        <v>27</v>
      </c>
      <c r="J22" s="60"/>
      <c r="K22" s="61"/>
      <c r="L22" s="62">
        <f t="shared" si="13"/>
        <v>2567</v>
      </c>
      <c r="M22" s="47">
        <f t="shared" si="1"/>
        <v>12.154</v>
      </c>
      <c r="N22" s="63">
        <f t="shared" si="2"/>
        <v>25.126999999999999</v>
      </c>
      <c r="O22" s="63">
        <f t="shared" si="3"/>
        <v>25.321000000000002</v>
      </c>
      <c r="P22" s="64">
        <f t="shared" si="4"/>
        <v>12.193</v>
      </c>
      <c r="Q22" s="63">
        <f t="shared" si="5"/>
        <v>12.933</v>
      </c>
      <c r="R22" s="63">
        <f t="shared" si="6"/>
        <v>7.9470000000000001</v>
      </c>
      <c r="S22" s="63">
        <f t="shared" si="7"/>
        <v>3.2719999999999998</v>
      </c>
      <c r="T22" s="63">
        <f t="shared" si="8"/>
        <v>1.052</v>
      </c>
      <c r="U22" s="65" t="str">
        <f t="shared" si="9"/>
        <v xml:space="preserve"> </v>
      </c>
      <c r="V22" s="66" t="str">
        <f t="shared" si="10"/>
        <v xml:space="preserve"> </v>
      </c>
      <c r="X22" s="67" t="e">
        <f>ROUND(#REF!*B22,0)</f>
        <v>#REF!</v>
      </c>
      <c r="Y22" s="67" t="e">
        <f>ROUND(#REF!*C22,0)</f>
        <v>#REF!</v>
      </c>
      <c r="Z22" s="67" t="e">
        <f>ROUND(#REF!*D22,0)</f>
        <v>#REF!</v>
      </c>
      <c r="AA22" s="67" t="e">
        <f>ROUND(#REF!*E22,0)</f>
        <v>#REF!</v>
      </c>
      <c r="AB22" s="67" t="e">
        <f>ROUND(#REF!*F22,0)</f>
        <v>#REF!</v>
      </c>
      <c r="AC22" s="67" t="e">
        <f>ROUND(#REF!*G22,0)</f>
        <v>#REF!</v>
      </c>
      <c r="AD22" s="67" t="e">
        <f>ROUND(#REF!*H22,0)</f>
        <v>#REF!</v>
      </c>
      <c r="AE22" s="67" t="e">
        <f>ROUND(#REF!*I22,0)</f>
        <v>#REF!</v>
      </c>
      <c r="AF22" s="67" t="e">
        <f>ROUND(#REF!*J22,0)</f>
        <v>#REF!</v>
      </c>
      <c r="AG22" s="67" t="e">
        <f>ROUND(#REF!*K22,0)</f>
        <v>#REF!</v>
      </c>
      <c r="AH22" s="67" t="e">
        <f t="shared" si="11"/>
        <v>#REF!</v>
      </c>
      <c r="AI22" s="68" t="e">
        <f t="shared" si="12"/>
        <v>#REF!</v>
      </c>
      <c r="AJ22" s="69" t="e">
        <f>ROUND(AI22/#REF!*100,1)</f>
        <v>#REF!</v>
      </c>
    </row>
    <row r="23" spans="1:36" ht="30" customHeight="1" x14ac:dyDescent="0.15">
      <c r="A23" s="54" t="s">
        <v>31</v>
      </c>
      <c r="B23" s="55">
        <v>199</v>
      </c>
      <c r="C23" s="56">
        <v>719</v>
      </c>
      <c r="D23" s="57">
        <v>828</v>
      </c>
      <c r="E23" s="59">
        <v>1143</v>
      </c>
      <c r="F23" s="57">
        <v>918</v>
      </c>
      <c r="G23" s="56">
        <v>350</v>
      </c>
      <c r="H23" s="59">
        <v>111</v>
      </c>
      <c r="I23" s="59">
        <v>25</v>
      </c>
      <c r="J23" s="60"/>
      <c r="K23" s="61"/>
      <c r="L23" s="62">
        <f t="shared" si="13"/>
        <v>4293</v>
      </c>
      <c r="M23" s="47">
        <f t="shared" si="1"/>
        <v>4.6349999999999998</v>
      </c>
      <c r="N23" s="63">
        <f t="shared" si="2"/>
        <v>16.748000000000001</v>
      </c>
      <c r="O23" s="63">
        <f t="shared" si="3"/>
        <v>19.286999999999999</v>
      </c>
      <c r="P23" s="64">
        <f t="shared" si="4"/>
        <v>26.625</v>
      </c>
      <c r="Q23" s="63">
        <f t="shared" si="5"/>
        <v>21.384</v>
      </c>
      <c r="R23" s="63">
        <f t="shared" si="6"/>
        <v>8.1530000000000005</v>
      </c>
      <c r="S23" s="63">
        <f t="shared" si="7"/>
        <v>2.5859999999999999</v>
      </c>
      <c r="T23" s="63">
        <f t="shared" si="8"/>
        <v>0.58199999999999996</v>
      </c>
      <c r="U23" s="65" t="str">
        <f t="shared" si="9"/>
        <v xml:space="preserve"> </v>
      </c>
      <c r="V23" s="66" t="str">
        <f t="shared" si="10"/>
        <v xml:space="preserve"> </v>
      </c>
      <c r="X23" s="67" t="e">
        <f>ROUND(#REF!*B23,0)</f>
        <v>#REF!</v>
      </c>
      <c r="Y23" s="67" t="e">
        <f>ROUND(#REF!*C23,0)</f>
        <v>#REF!</v>
      </c>
      <c r="Z23" s="67" t="e">
        <f>ROUND(#REF!*D23,0)</f>
        <v>#REF!</v>
      </c>
      <c r="AA23" s="67" t="e">
        <f>ROUND(#REF!*E23,0)</f>
        <v>#REF!</v>
      </c>
      <c r="AB23" s="67" t="e">
        <f>ROUND(#REF!*F23,0)</f>
        <v>#REF!</v>
      </c>
      <c r="AC23" s="67" t="e">
        <f>ROUND(#REF!*G23,0)</f>
        <v>#REF!</v>
      </c>
      <c r="AD23" s="67" t="e">
        <f>ROUND(#REF!*H23,0)</f>
        <v>#REF!</v>
      </c>
      <c r="AE23" s="67" t="e">
        <f>ROUND(#REF!*I23,0)</f>
        <v>#REF!</v>
      </c>
      <c r="AF23" s="67" t="e">
        <f>ROUND(#REF!*J23,0)</f>
        <v>#REF!</v>
      </c>
      <c r="AG23" s="67" t="e">
        <f>ROUND(#REF!*K23,0)</f>
        <v>#REF!</v>
      </c>
      <c r="AH23" s="67" t="e">
        <f t="shared" si="11"/>
        <v>#REF!</v>
      </c>
      <c r="AI23" s="68" t="e">
        <f t="shared" si="12"/>
        <v>#REF!</v>
      </c>
      <c r="AJ23" s="69" t="e">
        <f>ROUND(AI23/#REF!*100,1)</f>
        <v>#REF!</v>
      </c>
    </row>
    <row r="24" spans="1:36" ht="30" customHeight="1" x14ac:dyDescent="0.15">
      <c r="A24" s="54" t="s">
        <v>32</v>
      </c>
      <c r="B24" s="55">
        <v>495</v>
      </c>
      <c r="C24" s="56">
        <v>1071</v>
      </c>
      <c r="D24" s="57">
        <v>924</v>
      </c>
      <c r="E24" s="57">
        <v>1028</v>
      </c>
      <c r="F24" s="58">
        <v>364</v>
      </c>
      <c r="G24" s="59">
        <v>98</v>
      </c>
      <c r="H24" s="59">
        <v>30</v>
      </c>
      <c r="I24" s="70"/>
      <c r="J24" s="60"/>
      <c r="K24" s="61"/>
      <c r="L24" s="62">
        <f t="shared" si="13"/>
        <v>4010</v>
      </c>
      <c r="M24" s="47">
        <f t="shared" si="1"/>
        <v>12.343999999999999</v>
      </c>
      <c r="N24" s="63">
        <f t="shared" si="2"/>
        <v>26.707999999999998</v>
      </c>
      <c r="O24" s="63">
        <f t="shared" si="3"/>
        <v>23.042000000000002</v>
      </c>
      <c r="P24" s="64">
        <f t="shared" si="4"/>
        <v>25.635999999999999</v>
      </c>
      <c r="Q24" s="63">
        <f t="shared" si="5"/>
        <v>9.077</v>
      </c>
      <c r="R24" s="63">
        <f t="shared" si="6"/>
        <v>2.444</v>
      </c>
      <c r="S24" s="63">
        <f t="shared" si="7"/>
        <v>0.748</v>
      </c>
      <c r="T24" s="65" t="str">
        <f t="shared" si="8"/>
        <v xml:space="preserve"> </v>
      </c>
      <c r="U24" s="65" t="str">
        <f t="shared" si="9"/>
        <v xml:space="preserve"> </v>
      </c>
      <c r="V24" s="66" t="str">
        <f t="shared" si="10"/>
        <v xml:space="preserve"> </v>
      </c>
      <c r="X24" s="67" t="e">
        <f>ROUND(#REF!*B24,0)</f>
        <v>#REF!</v>
      </c>
      <c r="Y24" s="67" t="e">
        <f>ROUND(#REF!*C24,0)</f>
        <v>#REF!</v>
      </c>
      <c r="Z24" s="67" t="e">
        <f>ROUND(#REF!*D24,0)</f>
        <v>#REF!</v>
      </c>
      <c r="AA24" s="67" t="e">
        <f>ROUND(#REF!*E24,0)</f>
        <v>#REF!</v>
      </c>
      <c r="AB24" s="67" t="e">
        <f>ROUND(#REF!*F24,0)</f>
        <v>#REF!</v>
      </c>
      <c r="AC24" s="67" t="e">
        <f>ROUND(#REF!*G24,0)</f>
        <v>#REF!</v>
      </c>
      <c r="AD24" s="67" t="e">
        <f>ROUND(#REF!*H24,0)</f>
        <v>#REF!</v>
      </c>
      <c r="AE24" s="67" t="e">
        <f>ROUND(#REF!*I24,0)</f>
        <v>#REF!</v>
      </c>
      <c r="AF24" s="67" t="e">
        <f>ROUND(#REF!*J24,0)</f>
        <v>#REF!</v>
      </c>
      <c r="AG24" s="67" t="e">
        <f>ROUND(#REF!*K24,0)</f>
        <v>#REF!</v>
      </c>
      <c r="AH24" s="67" t="e">
        <f t="shared" si="11"/>
        <v>#REF!</v>
      </c>
      <c r="AI24" s="68" t="e">
        <f t="shared" si="12"/>
        <v>#REF!</v>
      </c>
      <c r="AJ24" s="69" t="e">
        <f>ROUND(AI24/#REF!*100,1)</f>
        <v>#REF!</v>
      </c>
    </row>
    <row r="25" spans="1:36" ht="30" customHeight="1" thickBot="1" x14ac:dyDescent="0.2">
      <c r="A25" s="79" t="s">
        <v>33</v>
      </c>
      <c r="B25" s="80">
        <v>229</v>
      </c>
      <c r="C25" s="81">
        <v>1060</v>
      </c>
      <c r="D25" s="82">
        <v>802</v>
      </c>
      <c r="E25" s="82">
        <v>1161</v>
      </c>
      <c r="F25" s="83">
        <v>1339</v>
      </c>
      <c r="G25" s="84">
        <v>418</v>
      </c>
      <c r="H25" s="84">
        <v>99</v>
      </c>
      <c r="I25" s="84">
        <v>34</v>
      </c>
      <c r="J25" s="85"/>
      <c r="K25" s="86"/>
      <c r="L25" s="87">
        <f t="shared" si="13"/>
        <v>5142</v>
      </c>
      <c r="M25" s="88">
        <f t="shared" si="1"/>
        <v>4.4539999999999997</v>
      </c>
      <c r="N25" s="89">
        <f t="shared" si="2"/>
        <v>20.614999999999998</v>
      </c>
      <c r="O25" s="89">
        <f t="shared" si="3"/>
        <v>15.597</v>
      </c>
      <c r="P25" s="90">
        <f t="shared" si="4"/>
        <v>22.579000000000001</v>
      </c>
      <c r="Q25" s="89">
        <f t="shared" si="5"/>
        <v>26.04</v>
      </c>
      <c r="R25" s="89">
        <f t="shared" si="6"/>
        <v>8.1289999999999996</v>
      </c>
      <c r="S25" s="89">
        <f t="shared" si="7"/>
        <v>1.925</v>
      </c>
      <c r="T25" s="89">
        <f t="shared" si="8"/>
        <v>0.66100000000000003</v>
      </c>
      <c r="U25" s="91" t="str">
        <f t="shared" si="9"/>
        <v xml:space="preserve"> </v>
      </c>
      <c r="V25" s="92" t="str">
        <f t="shared" si="10"/>
        <v xml:space="preserve"> </v>
      </c>
      <c r="X25" s="67" t="e">
        <f>ROUND(#REF!*B25,0)</f>
        <v>#REF!</v>
      </c>
      <c r="Y25" s="67" t="e">
        <f>ROUND(#REF!*C25,0)</f>
        <v>#REF!</v>
      </c>
      <c r="Z25" s="67" t="e">
        <f>ROUND(#REF!*D25,0)</f>
        <v>#REF!</v>
      </c>
      <c r="AA25" s="67" t="e">
        <f>ROUND(#REF!*E25,0)</f>
        <v>#REF!</v>
      </c>
      <c r="AB25" s="67" t="e">
        <f>ROUND(#REF!*F25,0)</f>
        <v>#REF!</v>
      </c>
      <c r="AC25" s="67" t="e">
        <f>ROUND(#REF!*G25,0)</f>
        <v>#REF!</v>
      </c>
      <c r="AD25" s="67" t="e">
        <f>ROUND(#REF!*H25,0)</f>
        <v>#REF!</v>
      </c>
      <c r="AE25" s="67" t="e">
        <f>ROUND(#REF!*I25,0)</f>
        <v>#REF!</v>
      </c>
      <c r="AF25" s="67" t="e">
        <f>ROUND(#REF!*J25,0)</f>
        <v>#REF!</v>
      </c>
      <c r="AG25" s="67" t="e">
        <f>ROUND(#REF!*K25,0)</f>
        <v>#REF!</v>
      </c>
      <c r="AH25" s="67" t="e">
        <f>SUM(X25:AG25)</f>
        <v>#REF!</v>
      </c>
      <c r="AI25" s="68" t="e">
        <f t="shared" si="12"/>
        <v>#REF!</v>
      </c>
      <c r="AJ25" s="93" t="e">
        <f>ROUND(AI25/#REF!*100,1)</f>
        <v>#REF!</v>
      </c>
    </row>
    <row r="26" spans="1:36" ht="30" customHeight="1" thickBot="1" x14ac:dyDescent="0.2">
      <c r="A26" s="94" t="s">
        <v>50</v>
      </c>
      <c r="B26" s="95">
        <v>180</v>
      </c>
      <c r="C26" s="96">
        <v>367</v>
      </c>
      <c r="D26" s="97">
        <v>831</v>
      </c>
      <c r="E26" s="97">
        <v>690</v>
      </c>
      <c r="F26" s="98">
        <v>539</v>
      </c>
      <c r="G26" s="99">
        <v>167</v>
      </c>
      <c r="H26" s="99">
        <v>12</v>
      </c>
      <c r="I26" s="99">
        <v>81</v>
      </c>
      <c r="J26" s="97">
        <v>23</v>
      </c>
      <c r="K26" s="100"/>
      <c r="L26" s="101">
        <f>SUM(B26:K26)</f>
        <v>2890</v>
      </c>
      <c r="M26" s="102">
        <f>IF(ROUND(B26/L26*100,3)&gt;0,ROUND(B26/L26*100,3)," ")</f>
        <v>6.2279999999999998</v>
      </c>
      <c r="N26" s="103">
        <f>IF(ROUND(C26/L26*100,3)&gt;0,ROUND(C26/L26*100,3)," ")</f>
        <v>12.699</v>
      </c>
      <c r="O26" s="103">
        <f>IF(ROUND(D26/L26*100,3)&gt;0,ROUND(D26/L26*100,3)," ")</f>
        <v>28.754000000000001</v>
      </c>
      <c r="P26" s="104">
        <f>IF(ROUND(E26/L26*100,3)&gt;0,ROUND(E26/L26*100,3)," ")</f>
        <v>23.875</v>
      </c>
      <c r="Q26" s="103">
        <f>IF(ROUND(F26/L26*100,3)&gt;0,ROUND(F26/L26*100,3)," ")</f>
        <v>18.651</v>
      </c>
      <c r="R26" s="103">
        <f>IF(ROUND(G26/L26*100,3)&gt;0,ROUND(G26/L26*100,3)," ")</f>
        <v>5.7789999999999999</v>
      </c>
      <c r="S26" s="103">
        <f>IF(ROUND(H26/L26*100,3)&gt;0,ROUND(H26/L26*100,3)," ")</f>
        <v>0.41499999999999998</v>
      </c>
      <c r="T26" s="103">
        <f>IF(ROUND(I26/L26*100,3)&gt;0,ROUND(I26/L26*100,3)," ")</f>
        <v>2.8029999999999999</v>
      </c>
      <c r="U26" s="103">
        <f>IF(ROUND(J26/L26*100,3)&gt;0,ROUND(J26/L26*100,3)," ")</f>
        <v>0.79600000000000004</v>
      </c>
      <c r="V26" s="105" t="str">
        <f>IF(ROUND(K26/L26*100,3)&gt;0,ROUND(K26/L26*100,3)," ")</f>
        <v xml:space="preserve"> </v>
      </c>
      <c r="X26" s="67" t="e">
        <f>ROUND(#REF!*B26,0)</f>
        <v>#REF!</v>
      </c>
      <c r="Y26" s="67" t="e">
        <f>ROUND(#REF!*C26,0)</f>
        <v>#REF!</v>
      </c>
      <c r="Z26" s="67" t="e">
        <f>ROUND(#REF!*D26,0)</f>
        <v>#REF!</v>
      </c>
      <c r="AA26" s="67" t="e">
        <f>ROUND(#REF!*E26,0)</f>
        <v>#REF!</v>
      </c>
      <c r="AB26" s="67" t="e">
        <f>ROUND(#REF!*F26,0)</f>
        <v>#REF!</v>
      </c>
      <c r="AC26" s="67" t="e">
        <f>ROUND(#REF!*G26,0)</f>
        <v>#REF!</v>
      </c>
      <c r="AD26" s="67" t="e">
        <f>ROUND(#REF!*H26,0)</f>
        <v>#REF!</v>
      </c>
      <c r="AE26" s="67" t="e">
        <f>ROUND(#REF!*I26,0)</f>
        <v>#REF!</v>
      </c>
      <c r="AF26" s="67" t="e">
        <f>ROUND(#REF!*J26,0)</f>
        <v>#REF!</v>
      </c>
      <c r="AG26" s="67" t="e">
        <f>ROUND(#REF!*K26,0)</f>
        <v>#REF!</v>
      </c>
      <c r="AH26" s="67" t="e">
        <f>SUM(X26:AG26)</f>
        <v>#REF!</v>
      </c>
      <c r="AI26" s="68" t="e">
        <f t="shared" si="12"/>
        <v>#REF!</v>
      </c>
      <c r="AJ26" s="93" t="e">
        <f>ROUND(AI26/#REF!*100,1)</f>
        <v>#REF!</v>
      </c>
    </row>
    <row r="27" spans="1:36" ht="14.25" customHeight="1" x14ac:dyDescent="0.15">
      <c r="A27" s="106"/>
    </row>
    <row r="28" spans="1:36" ht="40.5" customHeight="1" x14ac:dyDescent="0.15">
      <c r="A28" s="107"/>
    </row>
    <row r="29" spans="1:36" ht="19.5" customHeight="1" x14ac:dyDescent="0.15">
      <c r="A29" s="108"/>
    </row>
    <row r="30" spans="1:36" ht="19.5" customHeight="1" x14ac:dyDescent="0.15">
      <c r="A30" s="108"/>
    </row>
    <row r="31" spans="1:36" ht="19.5" customHeight="1" x14ac:dyDescent="0.15"/>
    <row r="32" spans="1:36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</sheetData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久保田</cp:lastModifiedBy>
  <cp:lastPrinted>2015-12-20T09:02:08Z</cp:lastPrinted>
  <dcterms:created xsi:type="dcterms:W3CDTF">2009-10-02T05:41:47Z</dcterms:created>
  <dcterms:modified xsi:type="dcterms:W3CDTF">2015-12-21T06:32:56Z</dcterms:modified>
</cp:coreProperties>
</file>