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J10" i="4" s="1"/>
  <c r="M6" i="5"/>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B10" i="4"/>
  <c r="AY8" i="4"/>
  <c r="C10" i="5" l="1"/>
  <c r="D10" i="5"/>
  <c r="E10" i="5"/>
  <c r="B10" i="5"/>
</calcChain>
</file>

<file path=xl/sharedStrings.xml><?xml version="1.0" encoding="utf-8"?>
<sst xmlns="http://schemas.openxmlformats.org/spreadsheetml/2006/main" count="286" uniqueCount="107">
  <si>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</si>
  <si>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</si>
  <si>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</si>
  <si>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</si>
  <si>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</si>
  <si>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</si>
  <si>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</si>
  <si>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</si>
  <si>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</si>
  <si>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</si>
  <si>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</si>
  <si>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</si>
  <si>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</si>
  <si>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</si>
  <si>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</si>
  <si>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</si>
  <si>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</si>
  <si>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</si>
  <si>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</si>
  <si>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</si>
  <si>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</si>
  <si>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</si>
  <si>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</si>
  <si>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</si>
  <si>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</si>
  <si>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</si>
  <si>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</si>
  <si>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</si>
  <si>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</si>
  <si>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</si>
  <si>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</si>
  <si>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</si>
  <si>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</si>
  <si>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</si>
  <si>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</si>
  <si>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</si>
  <si>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</si>
  <si>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</si>
  <si>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</si>
  <si>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</si>
  <si>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</si>
  <si>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</si>
  <si>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</si>
  <si>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</si>
  <si>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</si>
  <si>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</si>
  <si>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</si>
  <si>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</si>
  <si>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</si>
  <si>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</si>
  <si>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</si>
  <si>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</si>
  <si>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</si>
  <si>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</si>
  <si>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</si>
  <si>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</si>
  <si>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</si>
  <si>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</si>
  <si>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</si>
  <si>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</si>
  <si>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</si>
  <si>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</si>
  <si>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</si>
  <si>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</si>
  <si>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</si>
  <si>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</si>
  <si>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</si>
  <si>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</si>
  <si>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</si>
  <si>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</si>
  <si>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</si>
  <si>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</si>
  <si>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</si>
  <si>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</si>
  <si>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</si>
  <si>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</si>
  <si>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</si>
  <si>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</si>
  <si>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</si>
  <si>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</si>
  <si>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</si>
  <si>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</si>
  <si>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</si>
  <si>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</si>
  <si>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</si>
  <si>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</si>
  <si>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</si>
  <si>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</si>
  <si>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</si>
  <si>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</si>
  <si>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</si>
  <si>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</si>
  <si>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</si>
  <si>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石狩西部広域水道企業団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</si>
  <si>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</si>
  <si>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</si>
  <si>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</si>
  <si>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</si>
  <si>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</si>
  <si>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</si>
  <si>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</si>
  <si>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</si>
  <si>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</si>
  <si>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</si>
  <si>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類似団体平均値を下回っている。
②管路経年化率
　類似団体平均値を下回っている。
③管路更新率
　類似団体平均値を下回っている。
【総評】
　当面更新費は要しないが、今後、徐々に施設の更新や修繕の費用が増えていく予定である。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シタマワ</t>
    </rPh>
    <rPh sb="31" eb="33">
      <t>カンロ</t>
    </rPh>
    <rPh sb="33" eb="35">
      <t>ケイネン</t>
    </rPh>
    <rPh sb="35" eb="36">
      <t>カ</t>
    </rPh>
    <rPh sb="36" eb="37">
      <t>リツ</t>
    </rPh>
    <rPh sb="39" eb="41">
      <t>ルイジ</t>
    </rPh>
    <rPh sb="41" eb="43">
      <t>ダンタイ</t>
    </rPh>
    <rPh sb="43" eb="45">
      <t>ヘイキン</t>
    </rPh>
    <rPh sb="45" eb="46">
      <t>チ</t>
    </rPh>
    <rPh sb="47" eb="49">
      <t>シタマワ</t>
    </rPh>
    <rPh sb="56" eb="58">
      <t>カンロ</t>
    </rPh>
    <rPh sb="58" eb="60">
      <t>コウシン</t>
    </rPh>
    <rPh sb="60" eb="61">
      <t>リツ</t>
    </rPh>
    <rPh sb="63" eb="65">
      <t>ルイジ</t>
    </rPh>
    <rPh sb="65" eb="67">
      <t>ダンタイ</t>
    </rPh>
    <rPh sb="67" eb="69">
      <t>ヘイキン</t>
    </rPh>
    <rPh sb="69" eb="70">
      <t>チ</t>
    </rPh>
    <rPh sb="71" eb="73">
      <t>シタマワ</t>
    </rPh>
    <rPh sb="81" eb="83">
      <t>ソウヒョウ</t>
    </rPh>
    <rPh sb="86" eb="88">
      <t>トウメン</t>
    </rPh>
    <rPh sb="88" eb="90">
      <t>コウシン</t>
    </rPh>
    <rPh sb="90" eb="91">
      <t>ヒ</t>
    </rPh>
    <rPh sb="92" eb="93">
      <t>ヨウ</t>
    </rPh>
    <rPh sb="98" eb="100">
      <t>コンゴ</t>
    </rPh>
    <rPh sb="101" eb="103">
      <t>ジョジョ</t>
    </rPh>
    <rPh sb="104" eb="106">
      <t>シセツ</t>
    </rPh>
    <rPh sb="107" eb="109">
      <t>コウシン</t>
    </rPh>
    <rPh sb="110" eb="112">
      <t>シュウゼン</t>
    </rPh>
    <rPh sb="113" eb="115">
      <t>ヒヨウ</t>
    </rPh>
    <rPh sb="116" eb="117">
      <t>フ</t>
    </rPh>
    <rPh sb="121" eb="123">
      <t>ヨテイ</t>
    </rPh>
    <phoneticPr fontId="4"/>
  </si>
  <si>
    <t>①経常収支比率
  平成26年度は100％を上回ったが、類似団体平均値を下回っている。
②累積欠損金比率
  累積欠損が生じているが、26年度は好転し、類似団体平均値も下回っている。
③流動比率
　100％を上回っており、平成26年度は類似団体平均を上回っている。
④企業債残高対給水収益比率
　用水供給を開始して間もないため、類似団体平均値を大きく上回っており、当面同程度の推移が見込まれる。
⑤料金回収率
　100％を下回っており、類似団体平均値を下回っている。
⑥給水原価
　類似団体平均値を上回っているが、26年度長期前受金の取扱いが変更になり50円近く減額となっている。今後、26年度と同程度での推移の見込み。
⑦施設利用率
　類似団体平均値と同程度である。
⑧有収率
　責任水量制であり、100％を超えている。
【総評】
　類似団体に比べ、企業債の残高と給水原価が共に高いことが当企業団の特徴となっている。</t>
    <rPh sb="1" eb="3">
      <t>ケイジョウ</t>
    </rPh>
    <rPh sb="3" eb="5">
      <t>シュウシ</t>
    </rPh>
    <rPh sb="5" eb="7">
      <t>ヒリツ</t>
    </rPh>
    <rPh sb="10" eb="12">
      <t>ヘイセイ</t>
    </rPh>
    <rPh sb="14" eb="16">
      <t>ネンド</t>
    </rPh>
    <rPh sb="22" eb="24">
      <t>ウワマワ</t>
    </rPh>
    <rPh sb="28" eb="30">
      <t>ルイジ</t>
    </rPh>
    <rPh sb="30" eb="32">
      <t>ダンタイ</t>
    </rPh>
    <rPh sb="32" eb="34">
      <t>ヘイキン</t>
    </rPh>
    <rPh sb="34" eb="35">
      <t>チ</t>
    </rPh>
    <rPh sb="36" eb="38">
      <t>シタマワ</t>
    </rPh>
    <rPh sb="45" eb="47">
      <t>ルイセキ</t>
    </rPh>
    <rPh sb="47" eb="50">
      <t>ケッソンキン</t>
    </rPh>
    <rPh sb="50" eb="52">
      <t>ヒリツ</t>
    </rPh>
    <rPh sb="55" eb="57">
      <t>ルイセキ</t>
    </rPh>
    <rPh sb="57" eb="59">
      <t>ケッソン</t>
    </rPh>
    <rPh sb="60" eb="61">
      <t>ショウ</t>
    </rPh>
    <rPh sb="69" eb="71">
      <t>ネンド</t>
    </rPh>
    <rPh sb="72" eb="74">
      <t>コウテン</t>
    </rPh>
    <rPh sb="76" eb="78">
      <t>ルイジ</t>
    </rPh>
    <rPh sb="78" eb="80">
      <t>ダンタイ</t>
    </rPh>
    <rPh sb="80" eb="82">
      <t>ヘイキン</t>
    </rPh>
    <rPh sb="82" eb="83">
      <t>チ</t>
    </rPh>
    <rPh sb="84" eb="85">
      <t>シタ</t>
    </rPh>
    <rPh sb="85" eb="86">
      <t>マワ</t>
    </rPh>
    <rPh sb="93" eb="95">
      <t>リュウドウ</t>
    </rPh>
    <rPh sb="95" eb="97">
      <t>ヒリツ</t>
    </rPh>
    <rPh sb="104" eb="106">
      <t>ウワマワ</t>
    </rPh>
    <rPh sb="111" eb="113">
      <t>ヘイセイ</t>
    </rPh>
    <rPh sb="115" eb="117">
      <t>ネンド</t>
    </rPh>
    <rPh sb="118" eb="124">
      <t>ルイジダンタイヘイキン</t>
    </rPh>
    <rPh sb="125" eb="127">
      <t>ウワマワ</t>
    </rPh>
    <rPh sb="134" eb="136">
      <t>キギョウ</t>
    </rPh>
    <rPh sb="136" eb="137">
      <t>サイ</t>
    </rPh>
    <rPh sb="137" eb="139">
      <t>ザンダカ</t>
    </rPh>
    <rPh sb="139" eb="140">
      <t>タイ</t>
    </rPh>
    <rPh sb="140" eb="142">
      <t>キュウスイ</t>
    </rPh>
    <rPh sb="142" eb="144">
      <t>シュウエキ</t>
    </rPh>
    <rPh sb="144" eb="146">
      <t>ヒリツ</t>
    </rPh>
    <rPh sb="148" eb="150">
      <t>ヨウスイ</t>
    </rPh>
    <rPh sb="150" eb="152">
      <t>キョウキュウ</t>
    </rPh>
    <rPh sb="153" eb="155">
      <t>カイシ</t>
    </rPh>
    <rPh sb="157" eb="158">
      <t>マ</t>
    </rPh>
    <rPh sb="164" eb="166">
      <t>ルイジ</t>
    </rPh>
    <rPh sb="166" eb="168">
      <t>ダンタイ</t>
    </rPh>
    <rPh sb="168" eb="170">
      <t>ヘイキン</t>
    </rPh>
    <rPh sb="170" eb="171">
      <t>チ</t>
    </rPh>
    <rPh sb="172" eb="173">
      <t>オオ</t>
    </rPh>
    <rPh sb="175" eb="177">
      <t>ウワマワ</t>
    </rPh>
    <rPh sb="199" eb="201">
      <t>リョウキン</t>
    </rPh>
    <rPh sb="201" eb="203">
      <t>カイシュウ</t>
    </rPh>
    <rPh sb="203" eb="204">
      <t>リツ</t>
    </rPh>
    <rPh sb="211" eb="213">
      <t>シタマワ</t>
    </rPh>
    <rPh sb="218" eb="220">
      <t>ルイジ</t>
    </rPh>
    <rPh sb="220" eb="222">
      <t>ダンタイ</t>
    </rPh>
    <rPh sb="222" eb="224">
      <t>ヘイキン</t>
    </rPh>
    <rPh sb="224" eb="225">
      <t>チ</t>
    </rPh>
    <rPh sb="226" eb="228">
      <t>シタマワ</t>
    </rPh>
    <rPh sb="235" eb="237">
      <t>キュウスイ</t>
    </rPh>
    <rPh sb="237" eb="239">
      <t>ゲンカ</t>
    </rPh>
    <rPh sb="241" eb="243">
      <t>ルイジ</t>
    </rPh>
    <rPh sb="243" eb="245">
      <t>ダンタイ</t>
    </rPh>
    <rPh sb="245" eb="247">
      <t>ヘイキン</t>
    </rPh>
    <rPh sb="247" eb="248">
      <t>チ</t>
    </rPh>
    <rPh sb="249" eb="251">
      <t>ウワマワ</t>
    </rPh>
    <rPh sb="259" eb="261">
      <t>ネンド</t>
    </rPh>
    <rPh sb="261" eb="263">
      <t>チョウキ</t>
    </rPh>
    <rPh sb="263" eb="266">
      <t>マエウケキン</t>
    </rPh>
    <rPh sb="267" eb="269">
      <t>トリアツカ</t>
    </rPh>
    <rPh sb="271" eb="273">
      <t>ヘンコウ</t>
    </rPh>
    <rPh sb="278" eb="279">
      <t>エン</t>
    </rPh>
    <rPh sb="279" eb="280">
      <t>チカ</t>
    </rPh>
    <rPh sb="281" eb="283">
      <t>ゲンガク</t>
    </rPh>
    <rPh sb="290" eb="292">
      <t>コンゴ</t>
    </rPh>
    <rPh sb="295" eb="296">
      <t>ネン</t>
    </rPh>
    <rPh sb="296" eb="297">
      <t>ド</t>
    </rPh>
    <rPh sb="298" eb="301">
      <t>ドウテイド</t>
    </rPh>
    <rPh sb="303" eb="305">
      <t>スイイ</t>
    </rPh>
    <rPh sb="306" eb="308">
      <t>ミコ</t>
    </rPh>
    <rPh sb="312" eb="314">
      <t>シセツ</t>
    </rPh>
    <rPh sb="314" eb="317">
      <t>リヨウリツ</t>
    </rPh>
    <rPh sb="319" eb="326">
      <t>ルイジダンタイヘイキンチ</t>
    </rPh>
    <rPh sb="327" eb="330">
      <t>ドウテイド</t>
    </rPh>
    <rPh sb="336" eb="339">
      <t>ユウシュウリツ</t>
    </rPh>
    <rPh sb="341" eb="343">
      <t>セキニン</t>
    </rPh>
    <rPh sb="343" eb="345">
      <t>スイリョウ</t>
    </rPh>
    <rPh sb="345" eb="346">
      <t>セイ</t>
    </rPh>
    <rPh sb="355" eb="356">
      <t>コ</t>
    </rPh>
    <rPh sb="363" eb="365">
      <t>ソウヒョウ</t>
    </rPh>
    <rPh sb="368" eb="370">
      <t>ルイジ</t>
    </rPh>
    <rPh sb="370" eb="372">
      <t>ダンタイ</t>
    </rPh>
    <rPh sb="373" eb="374">
      <t>クラ</t>
    </rPh>
    <rPh sb="376" eb="378">
      <t>キギョウ</t>
    </rPh>
    <rPh sb="378" eb="379">
      <t>サイ</t>
    </rPh>
    <rPh sb="380" eb="382">
      <t>ザンダカ</t>
    </rPh>
    <rPh sb="383" eb="385">
      <t>キュウスイ</t>
    </rPh>
    <rPh sb="385" eb="387">
      <t>ゲンカ</t>
    </rPh>
    <rPh sb="388" eb="389">
      <t>トモ</t>
    </rPh>
    <rPh sb="390" eb="391">
      <t>タカ</t>
    </rPh>
    <rPh sb="395" eb="396">
      <t>トウ</t>
    </rPh>
    <rPh sb="396" eb="398">
      <t>キギョウ</t>
    </rPh>
    <rPh sb="398" eb="399">
      <t>ダン</t>
    </rPh>
    <rPh sb="400" eb="402">
      <t>トクチョウ</t>
    </rPh>
    <phoneticPr fontId="4"/>
  </si>
  <si>
    <t>【現状】
　用水供給を開始して間もなく、企業債の償還と減価償却が進んでいないため、企業債残高対給水収益比率及び給水原価は類似団体平均値を上回っている。
【今後の見込み】
　第二期創設事業完了後は、水量が増加するため給水原価は改善されていく見込みであるが、新たな企業債の発行もあり企業債残高が大きくは減少しないため、厳しい経営が続く見込みである。
【対策】
　今後、民間委託の拡大を図るとともに、様々な観点から経費の削減に取り組み、一層、効率的な経営に努める。</t>
    <rPh sb="1" eb="3">
      <t>ゲンジョウ</t>
    </rPh>
    <rPh sb="6" eb="8">
      <t>ヨウスイ</t>
    </rPh>
    <rPh sb="8" eb="10">
      <t>キョウキュウ</t>
    </rPh>
    <rPh sb="11" eb="13">
      <t>カイシ</t>
    </rPh>
    <rPh sb="15" eb="16">
      <t>マ</t>
    </rPh>
    <rPh sb="20" eb="22">
      <t>キギョウ</t>
    </rPh>
    <rPh sb="22" eb="23">
      <t>サイ</t>
    </rPh>
    <rPh sb="24" eb="26">
      <t>ショウカン</t>
    </rPh>
    <rPh sb="27" eb="29">
      <t>ゲンカ</t>
    </rPh>
    <rPh sb="29" eb="31">
      <t>ショウキャク</t>
    </rPh>
    <rPh sb="32" eb="33">
      <t>スス</t>
    </rPh>
    <rPh sb="53" eb="54">
      <t>オヨ</t>
    </rPh>
    <rPh sb="55" eb="57">
      <t>キュウスイ</t>
    </rPh>
    <rPh sb="57" eb="59">
      <t>ゲンカ</t>
    </rPh>
    <rPh sb="60" eb="62">
      <t>ルイジ</t>
    </rPh>
    <rPh sb="62" eb="64">
      <t>ダンタイ</t>
    </rPh>
    <rPh sb="64" eb="67">
      <t>ヘイキンチ</t>
    </rPh>
    <rPh sb="68" eb="70">
      <t>ウワマワ</t>
    </rPh>
    <rPh sb="77" eb="79">
      <t>コンゴ</t>
    </rPh>
    <rPh sb="80" eb="82">
      <t>ミコ</t>
    </rPh>
    <rPh sb="86" eb="87">
      <t>ダイ</t>
    </rPh>
    <rPh sb="87" eb="89">
      <t>ニキ</t>
    </rPh>
    <rPh sb="89" eb="91">
      <t>ソウセツ</t>
    </rPh>
    <rPh sb="91" eb="93">
      <t>ジギョウ</t>
    </rPh>
    <rPh sb="93" eb="95">
      <t>カンリョウ</t>
    </rPh>
    <rPh sb="95" eb="96">
      <t>ゴ</t>
    </rPh>
    <rPh sb="98" eb="100">
      <t>スイリョウ</t>
    </rPh>
    <rPh sb="101" eb="103">
      <t>ゾウカ</t>
    </rPh>
    <rPh sb="107" eb="109">
      <t>キュウスイ</t>
    </rPh>
    <rPh sb="109" eb="111">
      <t>ゲンカ</t>
    </rPh>
    <rPh sb="112" eb="114">
      <t>カイゼン</t>
    </rPh>
    <rPh sb="119" eb="121">
      <t>ミコ</t>
    </rPh>
    <rPh sb="127" eb="128">
      <t>アラ</t>
    </rPh>
    <rPh sb="130" eb="132">
      <t>キギョウ</t>
    </rPh>
    <rPh sb="132" eb="133">
      <t>サイ</t>
    </rPh>
    <rPh sb="134" eb="136">
      <t>ハッコウ</t>
    </rPh>
    <rPh sb="139" eb="141">
      <t>キギョウ</t>
    </rPh>
    <rPh sb="141" eb="142">
      <t>サイ</t>
    </rPh>
    <rPh sb="142" eb="144">
      <t>ザンダカ</t>
    </rPh>
    <rPh sb="145" eb="146">
      <t>オオ</t>
    </rPh>
    <rPh sb="149" eb="151">
      <t>ゲンショウ</t>
    </rPh>
    <rPh sb="174" eb="176">
      <t>タイサク</t>
    </rPh>
    <rPh sb="187" eb="189">
      <t>カクダイ</t>
    </rPh>
    <rPh sb="190" eb="191">
      <t>ハカ</t>
    </rPh>
    <rPh sb="197" eb="199">
      <t>サマザマ</t>
    </rPh>
    <rPh sb="200" eb="202">
      <t>カンテン</t>
    </rPh>
    <rPh sb="204" eb="206">
      <t>ケイヒ</t>
    </rPh>
    <rPh sb="207" eb="209">
      <t>サクゲン</t>
    </rPh>
    <rPh sb="210" eb="211">
      <t>ト</t>
    </rPh>
    <rPh sb="212" eb="213">
      <t>ク</t>
    </rPh>
    <rPh sb="215" eb="217">
      <t>イッソウ</t>
    </rPh>
    <rPh sb="218" eb="221">
      <t>コウリツテキ</t>
    </rPh>
    <rPh sb="222" eb="224">
      <t>ケイエイ</t>
    </rPh>
    <rPh sb="225" eb="22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</si>
</sst>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77255936"/>
        <c:axId val="177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c:v>
                </c:pt>
                <c:pt idx="2">
                  <c:v>0</c:v>
                </c:pt>
                <c:pt idx="3">
                  <c:v>0.25</c:v>
                </c:pt>
                <c:pt idx="4">
                  <c:v>0.13</c:v>
                </c:pt>
              </c:numCache>
            </c:numRef>
          </c:val>
          <c:smooth val="0"/>
        </c:ser>
        <c:dLbls>
          <c:showLegendKey val="0"/>
          <c:showVal val="0"/>
          <c:showCatName val="0"/>
          <c:showSerName val="0"/>
          <c:showPercent val="0"/>
          <c:showBubbleSize val="0"/>
        </c:dLbls>
        <c:marker val="1"/>
        <c:smooth val="0"/>
        <c:axId val="177255936"/>
        <c:axId val="177263744"/>
      </c:lineChart>
      <c:dateAx>
        <c:axId val="177255936"/>
        <c:scaling>
          <c:orientation val="minMax"/>
        </c:scaling>
        <c:delete val="1"/>
        <c:axPos val="b"/>
        <c:numFmt formatCode="ge" sourceLinked="1"/>
        <c:majorTickMark val="none"/>
        <c:minorTickMark val="none"/>
        <c:tickLblPos val="none"/>
        <c:crossAx val="177263744"/>
        <c:crosses val="autoZero"/>
        <c:auto val="1"/>
        <c:lblOffset val="100"/>
        <c:baseTimeUnit val="years"/>
      </c:dateAx>
      <c:valAx>
        <c:axId val="177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0</c:v>
                </c:pt>
                <c:pt idx="2">
                  <c:v>0</c:v>
                </c:pt>
                <c:pt idx="3">
                  <c:v>56.65</c:v>
                </c:pt>
                <c:pt idx="4">
                  <c:v>62.63</c:v>
                </c:pt>
              </c:numCache>
            </c:numRef>
          </c:val>
        </c:ser>
        <c:dLbls>
          <c:showLegendKey val="0"/>
          <c:showVal val="0"/>
          <c:showCatName val="0"/>
          <c:showSerName val="0"/>
          <c:showPercent val="0"/>
          <c:showBubbleSize val="0"/>
        </c:dLbls>
        <c:gapWidth val="150"/>
        <c:axId val="183129984"/>
        <c:axId val="1831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0</c:v>
                </c:pt>
                <c:pt idx="2">
                  <c:v>0</c:v>
                </c:pt>
                <c:pt idx="3">
                  <c:v>64.12</c:v>
                </c:pt>
                <c:pt idx="4">
                  <c:v>62.69</c:v>
                </c:pt>
              </c:numCache>
            </c:numRef>
          </c:val>
          <c:smooth val="0"/>
        </c:ser>
        <c:dLbls>
          <c:showLegendKey val="0"/>
          <c:showVal val="0"/>
          <c:showCatName val="0"/>
          <c:showSerName val="0"/>
          <c:showPercent val="0"/>
          <c:showBubbleSize val="0"/>
        </c:dLbls>
        <c:marker val="1"/>
        <c:smooth val="0"/>
        <c:axId val="183129984"/>
        <c:axId val="183144448"/>
      </c:lineChart>
      <c:dateAx>
        <c:axId val="183129984"/>
        <c:scaling>
          <c:orientation val="minMax"/>
        </c:scaling>
        <c:delete val="1"/>
        <c:axPos val="b"/>
        <c:numFmt formatCode="ge" sourceLinked="1"/>
        <c:majorTickMark val="none"/>
        <c:minorTickMark val="none"/>
        <c:tickLblPos val="none"/>
        <c:crossAx val="183144448"/>
        <c:crosses val="autoZero"/>
        <c:auto val="1"/>
        <c:lblOffset val="100"/>
        <c:baseTimeUnit val="years"/>
      </c:dateAx>
      <c:valAx>
        <c:axId val="1831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0</c:v>
                </c:pt>
                <c:pt idx="2">
                  <c:v>0</c:v>
                </c:pt>
                <c:pt idx="3">
                  <c:v>126.24</c:v>
                </c:pt>
                <c:pt idx="4">
                  <c:v>114.57</c:v>
                </c:pt>
              </c:numCache>
            </c:numRef>
          </c:val>
        </c:ser>
        <c:dLbls>
          <c:showLegendKey val="0"/>
          <c:showVal val="0"/>
          <c:showCatName val="0"/>
          <c:showSerName val="0"/>
          <c:showPercent val="0"/>
          <c:showBubbleSize val="0"/>
        </c:dLbls>
        <c:gapWidth val="150"/>
        <c:axId val="183166464"/>
        <c:axId val="183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0</c:v>
                </c:pt>
                <c:pt idx="2">
                  <c:v>0</c:v>
                </c:pt>
                <c:pt idx="3">
                  <c:v>100.12</c:v>
                </c:pt>
                <c:pt idx="4">
                  <c:v>100.12</c:v>
                </c:pt>
              </c:numCache>
            </c:numRef>
          </c:val>
          <c:smooth val="0"/>
        </c:ser>
        <c:dLbls>
          <c:showLegendKey val="0"/>
          <c:showVal val="0"/>
          <c:showCatName val="0"/>
          <c:showSerName val="0"/>
          <c:showPercent val="0"/>
          <c:showBubbleSize val="0"/>
        </c:dLbls>
        <c:marker val="1"/>
        <c:smooth val="0"/>
        <c:axId val="183166464"/>
        <c:axId val="183168384"/>
      </c:lineChart>
      <c:dateAx>
        <c:axId val="183166464"/>
        <c:scaling>
          <c:orientation val="minMax"/>
        </c:scaling>
        <c:delete val="1"/>
        <c:axPos val="b"/>
        <c:numFmt formatCode="ge" sourceLinked="1"/>
        <c:majorTickMark val="none"/>
        <c:minorTickMark val="none"/>
        <c:tickLblPos val="none"/>
        <c:crossAx val="183168384"/>
        <c:crosses val="autoZero"/>
        <c:auto val="1"/>
        <c:lblOffset val="100"/>
        <c:baseTimeUnit val="years"/>
      </c:dateAx>
      <c:valAx>
        <c:axId val="1831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0</c:v>
                </c:pt>
                <c:pt idx="2">
                  <c:v>0</c:v>
                </c:pt>
                <c:pt idx="3">
                  <c:v>97.18</c:v>
                </c:pt>
                <c:pt idx="4">
                  <c:v>101.49</c:v>
                </c:pt>
              </c:numCache>
            </c:numRef>
          </c:val>
        </c:ser>
        <c:dLbls>
          <c:showLegendKey val="0"/>
          <c:showVal val="0"/>
          <c:showCatName val="0"/>
          <c:showSerName val="0"/>
          <c:showPercent val="0"/>
          <c:showBubbleSize val="0"/>
        </c:dLbls>
        <c:gapWidth val="150"/>
        <c:axId val="179537024"/>
        <c:axId val="1795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0</c:v>
                </c:pt>
                <c:pt idx="2">
                  <c:v>0</c:v>
                </c:pt>
                <c:pt idx="3">
                  <c:v>113.88</c:v>
                </c:pt>
                <c:pt idx="4">
                  <c:v>113.47</c:v>
                </c:pt>
              </c:numCache>
            </c:numRef>
          </c:val>
          <c:smooth val="0"/>
        </c:ser>
        <c:dLbls>
          <c:showLegendKey val="0"/>
          <c:showVal val="0"/>
          <c:showCatName val="0"/>
          <c:showSerName val="0"/>
          <c:showPercent val="0"/>
          <c:showBubbleSize val="0"/>
        </c:dLbls>
        <c:marker val="1"/>
        <c:smooth val="0"/>
        <c:axId val="179537024"/>
        <c:axId val="179538944"/>
      </c:lineChart>
      <c:dateAx>
        <c:axId val="179537024"/>
        <c:scaling>
          <c:orientation val="minMax"/>
        </c:scaling>
        <c:delete val="1"/>
        <c:axPos val="b"/>
        <c:numFmt formatCode="ge" sourceLinked="1"/>
        <c:majorTickMark val="none"/>
        <c:minorTickMark val="none"/>
        <c:tickLblPos val="none"/>
        <c:crossAx val="179538944"/>
        <c:crosses val="autoZero"/>
        <c:auto val="1"/>
        <c:lblOffset val="100"/>
        <c:baseTimeUnit val="years"/>
      </c:dateAx>
      <c:valAx>
        <c:axId val="17953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0</c:v>
                </c:pt>
                <c:pt idx="2">
                  <c:v>0</c:v>
                </c:pt>
                <c:pt idx="3">
                  <c:v>2.2000000000000002</c:v>
                </c:pt>
                <c:pt idx="4">
                  <c:v>4.4000000000000004</c:v>
                </c:pt>
              </c:numCache>
            </c:numRef>
          </c:val>
        </c:ser>
        <c:dLbls>
          <c:showLegendKey val="0"/>
          <c:showVal val="0"/>
          <c:showCatName val="0"/>
          <c:showSerName val="0"/>
          <c:showPercent val="0"/>
          <c:showBubbleSize val="0"/>
        </c:dLbls>
        <c:gapWidth val="150"/>
        <c:axId val="180097792"/>
        <c:axId val="180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0</c:v>
                </c:pt>
                <c:pt idx="2">
                  <c:v>0</c:v>
                </c:pt>
                <c:pt idx="3">
                  <c:v>39.81</c:v>
                </c:pt>
                <c:pt idx="4">
                  <c:v>51.44</c:v>
                </c:pt>
              </c:numCache>
            </c:numRef>
          </c:val>
          <c:smooth val="0"/>
        </c:ser>
        <c:dLbls>
          <c:showLegendKey val="0"/>
          <c:showVal val="0"/>
          <c:showCatName val="0"/>
          <c:showSerName val="0"/>
          <c:showPercent val="0"/>
          <c:showBubbleSize val="0"/>
        </c:dLbls>
        <c:marker val="1"/>
        <c:smooth val="0"/>
        <c:axId val="180097792"/>
        <c:axId val="180099712"/>
      </c:lineChart>
      <c:dateAx>
        <c:axId val="180097792"/>
        <c:scaling>
          <c:orientation val="minMax"/>
        </c:scaling>
        <c:delete val="1"/>
        <c:axPos val="b"/>
        <c:numFmt formatCode="ge" sourceLinked="1"/>
        <c:majorTickMark val="none"/>
        <c:minorTickMark val="none"/>
        <c:tickLblPos val="none"/>
        <c:crossAx val="180099712"/>
        <c:crosses val="autoZero"/>
        <c:auto val="1"/>
        <c:lblOffset val="100"/>
        <c:baseTimeUnit val="years"/>
      </c:dateAx>
      <c:valAx>
        <c:axId val="180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80138368"/>
        <c:axId val="180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0</c:v>
                </c:pt>
                <c:pt idx="2">
                  <c:v>0</c:v>
                </c:pt>
                <c:pt idx="3">
                  <c:v>13.72</c:v>
                </c:pt>
                <c:pt idx="4">
                  <c:v>16.77</c:v>
                </c:pt>
              </c:numCache>
            </c:numRef>
          </c:val>
          <c:smooth val="0"/>
        </c:ser>
        <c:dLbls>
          <c:showLegendKey val="0"/>
          <c:showVal val="0"/>
          <c:showCatName val="0"/>
          <c:showSerName val="0"/>
          <c:showPercent val="0"/>
          <c:showBubbleSize val="0"/>
        </c:dLbls>
        <c:marker val="1"/>
        <c:smooth val="0"/>
        <c:axId val="180138368"/>
        <c:axId val="180140288"/>
      </c:lineChart>
      <c:dateAx>
        <c:axId val="180138368"/>
        <c:scaling>
          <c:orientation val="minMax"/>
        </c:scaling>
        <c:delete val="1"/>
        <c:axPos val="b"/>
        <c:numFmt formatCode="ge" sourceLinked="1"/>
        <c:majorTickMark val="none"/>
        <c:minorTickMark val="none"/>
        <c:tickLblPos val="none"/>
        <c:crossAx val="180140288"/>
        <c:crosses val="autoZero"/>
        <c:auto val="1"/>
        <c:lblOffset val="100"/>
        <c:baseTimeUnit val="years"/>
      </c:dateAx>
      <c:valAx>
        <c:axId val="180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5.25</c:v>
                </c:pt>
                <c:pt idx="4">
                  <c:v>2.52</c:v>
                </c:pt>
              </c:numCache>
            </c:numRef>
          </c:val>
        </c:ser>
        <c:dLbls>
          <c:showLegendKey val="0"/>
          <c:showVal val="0"/>
          <c:showCatName val="0"/>
          <c:showSerName val="0"/>
          <c:showPercent val="0"/>
          <c:showBubbleSize val="0"/>
        </c:dLbls>
        <c:gapWidth val="150"/>
        <c:axId val="181551488"/>
        <c:axId val="1815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0</c:v>
                </c:pt>
                <c:pt idx="2">
                  <c:v>0</c:v>
                </c:pt>
                <c:pt idx="3">
                  <c:v>21.34</c:v>
                </c:pt>
                <c:pt idx="4">
                  <c:v>16.89</c:v>
                </c:pt>
              </c:numCache>
            </c:numRef>
          </c:val>
          <c:smooth val="0"/>
        </c:ser>
        <c:dLbls>
          <c:showLegendKey val="0"/>
          <c:showVal val="0"/>
          <c:showCatName val="0"/>
          <c:showSerName val="0"/>
          <c:showPercent val="0"/>
          <c:showBubbleSize val="0"/>
        </c:dLbls>
        <c:marker val="1"/>
        <c:smooth val="0"/>
        <c:axId val="181551488"/>
        <c:axId val="181553408"/>
      </c:lineChart>
      <c:dateAx>
        <c:axId val="181551488"/>
        <c:scaling>
          <c:orientation val="minMax"/>
        </c:scaling>
        <c:delete val="1"/>
        <c:axPos val="b"/>
        <c:numFmt formatCode="ge" sourceLinked="1"/>
        <c:majorTickMark val="none"/>
        <c:minorTickMark val="none"/>
        <c:tickLblPos val="none"/>
        <c:crossAx val="181553408"/>
        <c:crosses val="autoZero"/>
        <c:auto val="1"/>
        <c:lblOffset val="100"/>
        <c:baseTimeUnit val="years"/>
      </c:dateAx>
      <c:valAx>
        <c:axId val="18155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5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0</c:v>
                </c:pt>
                <c:pt idx="2">
                  <c:v>0</c:v>
                </c:pt>
                <c:pt idx="3">
                  <c:v>222.78</c:v>
                </c:pt>
                <c:pt idx="4">
                  <c:v>253.12</c:v>
                </c:pt>
              </c:numCache>
            </c:numRef>
          </c:val>
        </c:ser>
        <c:dLbls>
          <c:showLegendKey val="0"/>
          <c:showVal val="0"/>
          <c:showCatName val="0"/>
          <c:showSerName val="0"/>
          <c:showPercent val="0"/>
          <c:showBubbleSize val="0"/>
        </c:dLbls>
        <c:gapWidth val="150"/>
        <c:axId val="181870592"/>
        <c:axId val="1818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0</c:v>
                </c:pt>
                <c:pt idx="2">
                  <c:v>0</c:v>
                </c:pt>
                <c:pt idx="3">
                  <c:v>634.53</c:v>
                </c:pt>
                <c:pt idx="4">
                  <c:v>200.22</c:v>
                </c:pt>
              </c:numCache>
            </c:numRef>
          </c:val>
          <c:smooth val="0"/>
        </c:ser>
        <c:dLbls>
          <c:showLegendKey val="0"/>
          <c:showVal val="0"/>
          <c:showCatName val="0"/>
          <c:showSerName val="0"/>
          <c:showPercent val="0"/>
          <c:showBubbleSize val="0"/>
        </c:dLbls>
        <c:marker val="1"/>
        <c:smooth val="0"/>
        <c:axId val="181870592"/>
        <c:axId val="181872512"/>
      </c:lineChart>
      <c:dateAx>
        <c:axId val="181870592"/>
        <c:scaling>
          <c:orientation val="minMax"/>
        </c:scaling>
        <c:delete val="1"/>
        <c:axPos val="b"/>
        <c:numFmt formatCode="ge" sourceLinked="1"/>
        <c:majorTickMark val="none"/>
        <c:minorTickMark val="none"/>
        <c:tickLblPos val="none"/>
        <c:crossAx val="181872512"/>
        <c:crosses val="autoZero"/>
        <c:auto val="1"/>
        <c:lblOffset val="100"/>
        <c:baseTimeUnit val="years"/>
      </c:dateAx>
      <c:valAx>
        <c:axId val="18187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1798.74</c:v>
                </c:pt>
                <c:pt idx="4">
                  <c:v>1746.22</c:v>
                </c:pt>
              </c:numCache>
            </c:numRef>
          </c:val>
        </c:ser>
        <c:dLbls>
          <c:showLegendKey val="0"/>
          <c:showVal val="0"/>
          <c:showCatName val="0"/>
          <c:showSerName val="0"/>
          <c:showPercent val="0"/>
          <c:showBubbleSize val="0"/>
        </c:dLbls>
        <c:gapWidth val="150"/>
        <c:axId val="181886336"/>
        <c:axId val="1818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0</c:v>
                </c:pt>
                <c:pt idx="2">
                  <c:v>0</c:v>
                </c:pt>
                <c:pt idx="3">
                  <c:v>368.94</c:v>
                </c:pt>
                <c:pt idx="4">
                  <c:v>351.06</c:v>
                </c:pt>
              </c:numCache>
            </c:numRef>
          </c:val>
          <c:smooth val="0"/>
        </c:ser>
        <c:dLbls>
          <c:showLegendKey val="0"/>
          <c:showVal val="0"/>
          <c:showCatName val="0"/>
          <c:showSerName val="0"/>
          <c:showPercent val="0"/>
          <c:showBubbleSize val="0"/>
        </c:dLbls>
        <c:marker val="1"/>
        <c:smooth val="0"/>
        <c:axId val="181886336"/>
        <c:axId val="181896704"/>
      </c:lineChart>
      <c:dateAx>
        <c:axId val="181886336"/>
        <c:scaling>
          <c:orientation val="minMax"/>
        </c:scaling>
        <c:delete val="1"/>
        <c:axPos val="b"/>
        <c:numFmt formatCode="ge" sourceLinked="1"/>
        <c:majorTickMark val="none"/>
        <c:minorTickMark val="none"/>
        <c:tickLblPos val="none"/>
        <c:crossAx val="181896704"/>
        <c:crosses val="autoZero"/>
        <c:auto val="1"/>
        <c:lblOffset val="100"/>
        <c:baseTimeUnit val="years"/>
      </c:dateAx>
      <c:valAx>
        <c:axId val="18189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0</c:v>
                </c:pt>
                <c:pt idx="2">
                  <c:v>0</c:v>
                </c:pt>
                <c:pt idx="3">
                  <c:v>53.79</c:v>
                </c:pt>
                <c:pt idx="4">
                  <c:v>70.239999999999995</c:v>
                </c:pt>
              </c:numCache>
            </c:numRef>
          </c:val>
        </c:ser>
        <c:dLbls>
          <c:showLegendKey val="0"/>
          <c:showVal val="0"/>
          <c:showCatName val="0"/>
          <c:showSerName val="0"/>
          <c:showPercent val="0"/>
          <c:showBubbleSize val="0"/>
        </c:dLbls>
        <c:gapWidth val="150"/>
        <c:axId val="183053312"/>
        <c:axId val="183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0</c:v>
                </c:pt>
                <c:pt idx="2">
                  <c:v>0</c:v>
                </c:pt>
                <c:pt idx="3">
                  <c:v>111.12</c:v>
                </c:pt>
                <c:pt idx="4">
                  <c:v>112.92</c:v>
                </c:pt>
              </c:numCache>
            </c:numRef>
          </c:val>
          <c:smooth val="0"/>
        </c:ser>
        <c:dLbls>
          <c:showLegendKey val="0"/>
          <c:showVal val="0"/>
          <c:showCatName val="0"/>
          <c:showSerName val="0"/>
          <c:showPercent val="0"/>
          <c:showBubbleSize val="0"/>
        </c:dLbls>
        <c:marker val="1"/>
        <c:smooth val="0"/>
        <c:axId val="183053312"/>
        <c:axId val="183055488"/>
      </c:lineChart>
      <c:dateAx>
        <c:axId val="183053312"/>
        <c:scaling>
          <c:orientation val="minMax"/>
        </c:scaling>
        <c:delete val="1"/>
        <c:axPos val="b"/>
        <c:numFmt formatCode="ge" sourceLinked="1"/>
        <c:majorTickMark val="none"/>
        <c:minorTickMark val="none"/>
        <c:tickLblPos val="none"/>
        <c:crossAx val="183055488"/>
        <c:crosses val="autoZero"/>
        <c:auto val="1"/>
        <c:lblOffset val="100"/>
        <c:baseTimeUnit val="years"/>
      </c:dateAx>
      <c:valAx>
        <c:axId val="183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0</c:v>
                </c:pt>
                <c:pt idx="2">
                  <c:v>0</c:v>
                </c:pt>
                <c:pt idx="3">
                  <c:v>211.95</c:v>
                </c:pt>
                <c:pt idx="4">
                  <c:v>162.31</c:v>
                </c:pt>
              </c:numCache>
            </c:numRef>
          </c:val>
        </c:ser>
        <c:dLbls>
          <c:showLegendKey val="0"/>
          <c:showVal val="0"/>
          <c:showCatName val="0"/>
          <c:showSerName val="0"/>
          <c:showPercent val="0"/>
          <c:showBubbleSize val="0"/>
        </c:dLbls>
        <c:gapWidth val="150"/>
        <c:axId val="183081216"/>
        <c:axId val="183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0</c:v>
                </c:pt>
                <c:pt idx="2">
                  <c:v>0</c:v>
                </c:pt>
                <c:pt idx="3">
                  <c:v>75.75</c:v>
                </c:pt>
                <c:pt idx="4">
                  <c:v>75.3</c:v>
                </c:pt>
              </c:numCache>
            </c:numRef>
          </c:val>
          <c:smooth val="0"/>
        </c:ser>
        <c:dLbls>
          <c:showLegendKey val="0"/>
          <c:showVal val="0"/>
          <c:showCatName val="0"/>
          <c:showSerName val="0"/>
          <c:showPercent val="0"/>
          <c:showBubbleSize val="0"/>
        </c:dLbls>
        <c:marker val="1"/>
        <c:smooth val="0"/>
        <c:axId val="183081216"/>
        <c:axId val="183087488"/>
      </c:lineChart>
      <c:dateAx>
        <c:axId val="183081216"/>
        <c:scaling>
          <c:orientation val="minMax"/>
        </c:scaling>
        <c:delete val="1"/>
        <c:axPos val="b"/>
        <c:numFmt formatCode="ge" sourceLinked="1"/>
        <c:majorTickMark val="none"/>
        <c:minorTickMark val="none"/>
        <c:tickLblPos val="none"/>
        <c:crossAx val="183087488"/>
        <c:crosses val="autoZero"/>
        <c:auto val="1"/>
        <c:lblOffset val="100"/>
        <c:baseTimeUnit val="years"/>
      </c:dateAx>
      <c:valAx>
        <c:axId val="183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70" zoomScaleNormal="100" zoomScaleSheetLayoutView="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石狩西部広域水道企業団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68.69</v>
      </c>
      <c r="K10" s="47"/>
      <c r="L10" s="47"/>
      <c r="M10" s="47"/>
      <c r="N10" s="47"/>
      <c r="O10" s="47"/>
      <c r="P10" s="47"/>
      <c r="Q10" s="47"/>
      <c r="R10" s="47">
        <f>データ!O6</f>
        <v>3.62</v>
      </c>
      <c r="S10" s="47"/>
      <c r="T10" s="47"/>
      <c r="U10" s="47"/>
      <c r="V10" s="47"/>
      <c r="W10" s="47"/>
      <c r="X10" s="47"/>
      <c r="Y10" s="47"/>
      <c r="Z10" s="78">
        <f>データ!P6</f>
        <v>0</v>
      </c>
      <c r="AA10" s="78"/>
      <c r="AB10" s="78"/>
      <c r="AC10" s="78"/>
      <c r="AD10" s="78"/>
      <c r="AE10" s="78"/>
      <c r="AF10" s="78"/>
      <c r="AG10" s="78"/>
      <c r="AH10" s="2"/>
      <c r="AI10" s="78">
        <f>データ!T6</f>
        <v>77337</v>
      </c>
      <c r="AJ10" s="78"/>
      <c r="AK10" s="78"/>
      <c r="AL10" s="78"/>
      <c r="AM10" s="78"/>
      <c r="AN10" s="78"/>
      <c r="AO10" s="78"/>
      <c r="AP10" s="78"/>
      <c r="AQ10" s="47">
        <f>データ!U6</f>
        <v>356.11</v>
      </c>
      <c r="AR10" s="47"/>
      <c r="AS10" s="47"/>
      <c r="AT10" s="47"/>
      <c r="AU10" s="47"/>
      <c r="AV10" s="47"/>
      <c r="AW10" s="47"/>
      <c r="AX10" s="47"/>
      <c r="AY10" s="47">
        <f>データ!V6</f>
        <v>217.17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19984</v>
      </c>
      <c r="D6" s="31">
        <f t="shared" si="3"/>
        <v>46</v>
      </c>
      <c r="E6" s="31">
        <f t="shared" si="3"/>
        <v>1</v>
      </c>
      <c r="F6" s="31">
        <f t="shared" si="3"/>
        <v>0</v>
      </c>
      <c r="G6" s="31">
        <f t="shared" si="3"/>
        <v>2</v>
      </c>
      <c r="H6" s="31" t="str">
        <f t="shared" si="3"/>
        <v>北海道　石狩西部広域水道企業団</v>
      </c>
      <c r="I6" s="31" t="str">
        <f t="shared" si="3"/>
        <v>法適用</v>
      </c>
      <c r="J6" s="31" t="str">
        <f t="shared" si="3"/>
        <v>水道事業</v>
      </c>
      <c r="K6" s="31" t="str">
        <f t="shared" si="3"/>
        <v>用水供給事業</v>
      </c>
      <c r="L6" s="31" t="str">
        <f t="shared" si="3"/>
        <v>B</v>
      </c>
      <c r="M6" s="32" t="str">
        <f t="shared" si="3"/>
        <v>-</v>
      </c>
      <c r="N6" s="32">
        <f t="shared" si="3"/>
        <v>68.69</v>
      </c>
      <c r="O6" s="32">
        <f t="shared" si="3"/>
        <v>3.62</v>
      </c>
      <c r="P6" s="32">
        <f t="shared" si="3"/>
        <v>0</v>
      </c>
      <c r="Q6" s="32" t="str">
        <f t="shared" si="3"/>
        <v>-</v>
      </c>
      <c r="R6" s="32" t="str">
        <f t="shared" si="3"/>
        <v>-</v>
      </c>
      <c r="S6" s="32" t="str">
        <f t="shared" si="3"/>
        <v>-</v>
      </c>
      <c r="T6" s="32">
        <f t="shared" si="3"/>
        <v>77337</v>
      </c>
      <c r="U6" s="32">
        <f t="shared" si="3"/>
        <v>356.11</v>
      </c>
      <c r="V6" s="32">
        <f t="shared" si="3"/>
        <v>217.17</v>
      </c>
      <c r="W6" s="33" t="str">
        <f>IF(W7="",NA(),W7)</f>
        <v>-</v>
      </c>
      <c r="X6" s="33" t="str">
        <f t="shared" ref="X6:AF6" si="4">IF(X7="",NA(),X7)</f>
        <v>-</v>
      </c>
      <c r="Y6" s="33" t="str">
        <f t="shared" si="4"/>
        <v>-</v>
      </c>
      <c r="Z6" s="33">
        <f t="shared" si="4"/>
        <v>97.18</v>
      </c>
      <c r="AA6" s="33">
        <f t="shared" si="4"/>
        <v>101.49</v>
      </c>
      <c r="AB6" s="33" t="str">
        <f t="shared" si="4"/>
        <v>-</v>
      </c>
      <c r="AC6" s="33" t="str">
        <f t="shared" si="4"/>
        <v>-</v>
      </c>
      <c r="AD6" s="33" t="str">
        <f t="shared" si="4"/>
        <v>-</v>
      </c>
      <c r="AE6" s="33">
        <f t="shared" si="4"/>
        <v>113.88</v>
      </c>
      <c r="AF6" s="33">
        <f t="shared" si="4"/>
        <v>113.47</v>
      </c>
      <c r="AG6" s="32" t="str">
        <f>IF(AG7="","",IF(AG7="-","【-】","【"&amp;SUBSTITUTE(TEXT(AG7,"#,##0.00"),"-","△")&amp;"】"))</f>
        <v>【113.47】</v>
      </c>
      <c r="AH6" s="33" t="str">
        <f>IF(AH7="",NA(),AH7)</f>
        <v>-</v>
      </c>
      <c r="AI6" s="33" t="str">
        <f t="shared" ref="AI6:AQ6" si="5">IF(AI7="",NA(),AI7)</f>
        <v>-</v>
      </c>
      <c r="AJ6" s="33" t="str">
        <f t="shared" si="5"/>
        <v>-</v>
      </c>
      <c r="AK6" s="33">
        <f t="shared" si="5"/>
        <v>5.25</v>
      </c>
      <c r="AL6" s="33">
        <f t="shared" si="5"/>
        <v>2.52</v>
      </c>
      <c r="AM6" s="33" t="str">
        <f t="shared" si="5"/>
        <v>-</v>
      </c>
      <c r="AN6" s="33" t="str">
        <f t="shared" si="5"/>
        <v>-</v>
      </c>
      <c r="AO6" s="33" t="str">
        <f t="shared" si="5"/>
        <v>-</v>
      </c>
      <c r="AP6" s="33">
        <f t="shared" si="5"/>
        <v>21.34</v>
      </c>
      <c r="AQ6" s="33">
        <f t="shared" si="5"/>
        <v>16.89</v>
      </c>
      <c r="AR6" s="32" t="str">
        <f>IF(AR7="","",IF(AR7="-","【-】","【"&amp;SUBSTITUTE(TEXT(AR7,"#,##0.00"),"-","△")&amp;"】"))</f>
        <v>【16.89】</v>
      </c>
      <c r="AS6" s="33" t="str">
        <f>IF(AS7="",NA(),AS7)</f>
        <v>-</v>
      </c>
      <c r="AT6" s="33" t="str">
        <f t="shared" ref="AT6:BB6" si="6">IF(AT7="",NA(),AT7)</f>
        <v>-</v>
      </c>
      <c r="AU6" s="33" t="str">
        <f t="shared" si="6"/>
        <v>-</v>
      </c>
      <c r="AV6" s="33">
        <f t="shared" si="6"/>
        <v>222.78</v>
      </c>
      <c r="AW6" s="33">
        <f t="shared" si="6"/>
        <v>253.12</v>
      </c>
      <c r="AX6" s="33" t="str">
        <f t="shared" si="6"/>
        <v>-</v>
      </c>
      <c r="AY6" s="33" t="str">
        <f t="shared" si="6"/>
        <v>-</v>
      </c>
      <c r="AZ6" s="33" t="str">
        <f t="shared" si="6"/>
        <v>-</v>
      </c>
      <c r="BA6" s="33">
        <f t="shared" si="6"/>
        <v>634.53</v>
      </c>
      <c r="BB6" s="33">
        <f t="shared" si="6"/>
        <v>200.22</v>
      </c>
      <c r="BC6" s="32" t="str">
        <f>IF(BC7="","",IF(BC7="-","【-】","【"&amp;SUBSTITUTE(TEXT(BC7,"#,##0.00"),"-","△")&amp;"】"))</f>
        <v>【200.22】</v>
      </c>
      <c r="BD6" s="33" t="str">
        <f>IF(BD7="",NA(),BD7)</f>
        <v>-</v>
      </c>
      <c r="BE6" s="33" t="str">
        <f t="shared" ref="BE6:BM6" si="7">IF(BE7="",NA(),BE7)</f>
        <v>-</v>
      </c>
      <c r="BF6" s="33" t="str">
        <f t="shared" si="7"/>
        <v>-</v>
      </c>
      <c r="BG6" s="33">
        <f t="shared" si="7"/>
        <v>1798.74</v>
      </c>
      <c r="BH6" s="33">
        <f t="shared" si="7"/>
        <v>1746.22</v>
      </c>
      <c r="BI6" s="33" t="str">
        <f t="shared" si="7"/>
        <v>-</v>
      </c>
      <c r="BJ6" s="33" t="str">
        <f t="shared" si="7"/>
        <v>-</v>
      </c>
      <c r="BK6" s="33" t="str">
        <f t="shared" si="7"/>
        <v>-</v>
      </c>
      <c r="BL6" s="33">
        <f t="shared" si="7"/>
        <v>368.94</v>
      </c>
      <c r="BM6" s="33">
        <f t="shared" si="7"/>
        <v>351.06</v>
      </c>
      <c r="BN6" s="32" t="str">
        <f>IF(BN7="","",IF(BN7="-","【-】","【"&amp;SUBSTITUTE(TEXT(BN7,"#,##0.00"),"-","△")&amp;"】"))</f>
        <v>【351.06】</v>
      </c>
      <c r="BO6" s="33" t="str">
        <f>IF(BO7="",NA(),BO7)</f>
        <v>-</v>
      </c>
      <c r="BP6" s="33" t="str">
        <f t="shared" ref="BP6:BX6" si="8">IF(BP7="",NA(),BP7)</f>
        <v>-</v>
      </c>
      <c r="BQ6" s="33" t="str">
        <f t="shared" si="8"/>
        <v>-</v>
      </c>
      <c r="BR6" s="33">
        <f t="shared" si="8"/>
        <v>53.79</v>
      </c>
      <c r="BS6" s="33">
        <f t="shared" si="8"/>
        <v>70.239999999999995</v>
      </c>
      <c r="BT6" s="33" t="str">
        <f t="shared" si="8"/>
        <v>-</v>
      </c>
      <c r="BU6" s="33" t="str">
        <f t="shared" si="8"/>
        <v>-</v>
      </c>
      <c r="BV6" s="33" t="str">
        <f t="shared" si="8"/>
        <v>-</v>
      </c>
      <c r="BW6" s="33">
        <f t="shared" si="8"/>
        <v>111.12</v>
      </c>
      <c r="BX6" s="33">
        <f t="shared" si="8"/>
        <v>112.92</v>
      </c>
      <c r="BY6" s="32" t="str">
        <f>IF(BY7="","",IF(BY7="-","【-】","【"&amp;SUBSTITUTE(TEXT(BY7,"#,##0.00"),"-","△")&amp;"】"))</f>
        <v>【112.92】</v>
      </c>
      <c r="BZ6" s="33" t="str">
        <f>IF(BZ7="",NA(),BZ7)</f>
        <v>-</v>
      </c>
      <c r="CA6" s="33" t="str">
        <f t="shared" ref="CA6:CI6" si="9">IF(CA7="",NA(),CA7)</f>
        <v>-</v>
      </c>
      <c r="CB6" s="33" t="str">
        <f t="shared" si="9"/>
        <v>-</v>
      </c>
      <c r="CC6" s="33">
        <f t="shared" si="9"/>
        <v>211.95</v>
      </c>
      <c r="CD6" s="33">
        <f t="shared" si="9"/>
        <v>162.31</v>
      </c>
      <c r="CE6" s="33" t="str">
        <f t="shared" si="9"/>
        <v>-</v>
      </c>
      <c r="CF6" s="33" t="str">
        <f t="shared" si="9"/>
        <v>-</v>
      </c>
      <c r="CG6" s="33" t="str">
        <f t="shared" si="9"/>
        <v>-</v>
      </c>
      <c r="CH6" s="33">
        <f t="shared" si="9"/>
        <v>75.75</v>
      </c>
      <c r="CI6" s="33">
        <f t="shared" si="9"/>
        <v>75.3</v>
      </c>
      <c r="CJ6" s="32" t="str">
        <f>IF(CJ7="","",IF(CJ7="-","【-】","【"&amp;SUBSTITUTE(TEXT(CJ7,"#,##0.00"),"-","△")&amp;"】"))</f>
        <v>【75.30】</v>
      </c>
      <c r="CK6" s="33" t="str">
        <f>IF(CK7="",NA(),CK7)</f>
        <v>-</v>
      </c>
      <c r="CL6" s="33" t="str">
        <f t="shared" ref="CL6:CT6" si="10">IF(CL7="",NA(),CL7)</f>
        <v>-</v>
      </c>
      <c r="CM6" s="33" t="str">
        <f t="shared" si="10"/>
        <v>-</v>
      </c>
      <c r="CN6" s="33">
        <f t="shared" si="10"/>
        <v>56.65</v>
      </c>
      <c r="CO6" s="33">
        <f t="shared" si="10"/>
        <v>62.63</v>
      </c>
      <c r="CP6" s="33" t="str">
        <f t="shared" si="10"/>
        <v>-</v>
      </c>
      <c r="CQ6" s="33" t="str">
        <f t="shared" si="10"/>
        <v>-</v>
      </c>
      <c r="CR6" s="33" t="str">
        <f t="shared" si="10"/>
        <v>-</v>
      </c>
      <c r="CS6" s="33">
        <f t="shared" si="10"/>
        <v>64.12</v>
      </c>
      <c r="CT6" s="33">
        <f t="shared" si="10"/>
        <v>62.69</v>
      </c>
      <c r="CU6" s="32" t="str">
        <f>IF(CU7="","",IF(CU7="-","【-】","【"&amp;SUBSTITUTE(TEXT(CU7,"#,##0.00"),"-","△")&amp;"】"))</f>
        <v>【62.69】</v>
      </c>
      <c r="CV6" s="33" t="str">
        <f>IF(CV7="",NA(),CV7)</f>
        <v>-</v>
      </c>
      <c r="CW6" s="33" t="str">
        <f t="shared" ref="CW6:DE6" si="11">IF(CW7="",NA(),CW7)</f>
        <v>-</v>
      </c>
      <c r="CX6" s="33" t="str">
        <f t="shared" si="11"/>
        <v>-</v>
      </c>
      <c r="CY6" s="33">
        <f t="shared" si="11"/>
        <v>126.24</v>
      </c>
      <c r="CZ6" s="33">
        <f t="shared" si="11"/>
        <v>114.57</v>
      </c>
      <c r="DA6" s="33" t="str">
        <f t="shared" si="11"/>
        <v>-</v>
      </c>
      <c r="DB6" s="33" t="str">
        <f t="shared" si="11"/>
        <v>-</v>
      </c>
      <c r="DC6" s="33" t="str">
        <f t="shared" si="11"/>
        <v>-</v>
      </c>
      <c r="DD6" s="33">
        <f t="shared" si="11"/>
        <v>100.12</v>
      </c>
      <c r="DE6" s="33">
        <f t="shared" si="11"/>
        <v>100.12</v>
      </c>
      <c r="DF6" s="32" t="str">
        <f>IF(DF7="","",IF(DF7="-","【-】","【"&amp;SUBSTITUTE(TEXT(DF7,"#,##0.00"),"-","△")&amp;"】"))</f>
        <v>【100.12】</v>
      </c>
      <c r="DG6" s="33" t="str">
        <f>IF(DG7="",NA(),DG7)</f>
        <v>-</v>
      </c>
      <c r="DH6" s="33" t="str">
        <f t="shared" ref="DH6:DP6" si="12">IF(DH7="",NA(),DH7)</f>
        <v>-</v>
      </c>
      <c r="DI6" s="33" t="str">
        <f t="shared" si="12"/>
        <v>-</v>
      </c>
      <c r="DJ6" s="33">
        <f t="shared" si="12"/>
        <v>2.2000000000000002</v>
      </c>
      <c r="DK6" s="33">
        <f t="shared" si="12"/>
        <v>4.4000000000000004</v>
      </c>
      <c r="DL6" s="33" t="str">
        <f t="shared" si="12"/>
        <v>-</v>
      </c>
      <c r="DM6" s="33" t="str">
        <f t="shared" si="12"/>
        <v>-</v>
      </c>
      <c r="DN6" s="33" t="str">
        <f t="shared" si="12"/>
        <v>-</v>
      </c>
      <c r="DO6" s="33">
        <f t="shared" si="12"/>
        <v>39.81</v>
      </c>
      <c r="DP6" s="33">
        <f t="shared" si="12"/>
        <v>51.44</v>
      </c>
      <c r="DQ6" s="32" t="str">
        <f>IF(DQ7="","",IF(DQ7="-","【-】","【"&amp;SUBSTITUTE(TEXT(DQ7,"#,##0.00"),"-","△")&amp;"】"))</f>
        <v>【51.44】</v>
      </c>
      <c r="DR6" s="33" t="str">
        <f>IF(DR7="",NA(),DR7)</f>
        <v>-</v>
      </c>
      <c r="DS6" s="33" t="str">
        <f t="shared" ref="DS6:EA6" si="13">IF(DS7="",NA(),DS7)</f>
        <v>-</v>
      </c>
      <c r="DT6" s="33" t="str">
        <f t="shared" si="13"/>
        <v>-</v>
      </c>
      <c r="DU6" s="32">
        <f t="shared" si="13"/>
        <v>0</v>
      </c>
      <c r="DV6" s="32">
        <f t="shared" si="13"/>
        <v>0</v>
      </c>
      <c r="DW6" s="33" t="str">
        <f t="shared" si="13"/>
        <v>-</v>
      </c>
      <c r="DX6" s="33" t="str">
        <f t="shared" si="13"/>
        <v>-</v>
      </c>
      <c r="DY6" s="33" t="str">
        <f t="shared" si="13"/>
        <v>-</v>
      </c>
      <c r="DZ6" s="33">
        <f t="shared" si="13"/>
        <v>13.72</v>
      </c>
      <c r="EA6" s="33">
        <f t="shared" si="13"/>
        <v>16.77</v>
      </c>
      <c r="EB6" s="32" t="str">
        <f>IF(EB7="","",IF(EB7="-","【-】","【"&amp;SUBSTITUTE(TEXT(EB7,"#,##0.00"),"-","△")&amp;"】"))</f>
        <v>【16.77】</v>
      </c>
      <c r="EC6" s="33" t="str">
        <f>IF(EC7="",NA(),EC7)</f>
        <v>-</v>
      </c>
      <c r="ED6" s="33" t="str">
        <f t="shared" ref="ED6:EL6" si="14">IF(ED7="",NA(),ED7)</f>
        <v>-</v>
      </c>
      <c r="EE6" s="33" t="str">
        <f t="shared" si="14"/>
        <v>-</v>
      </c>
      <c r="EF6" s="32">
        <f t="shared" si="14"/>
        <v>0</v>
      </c>
      <c r="EG6" s="32">
        <f t="shared" si="14"/>
        <v>0</v>
      </c>
      <c r="EH6" s="33" t="str">
        <f t="shared" si="14"/>
        <v>-</v>
      </c>
      <c r="EI6" s="33" t="str">
        <f t="shared" si="14"/>
        <v>-</v>
      </c>
      <c r="EJ6" s="33" t="str">
        <f t="shared" si="14"/>
        <v>-</v>
      </c>
      <c r="EK6" s="33">
        <f t="shared" si="14"/>
        <v>0.25</v>
      </c>
      <c r="EL6" s="33">
        <f t="shared" si="14"/>
        <v>0.13</v>
      </c>
      <c r="EM6" s="32" t="str">
        <f>IF(EM7="","",IF(EM7="-","【-】","【"&amp;SUBSTITUTE(TEXT(EM7,"#,##0.00"),"-","△")&amp;"】"))</f>
        <v>【0.13】</v>
      </c>
    </row>
    <row r="7" spans="1:143" s="34" customFormat="1">
      <c r="A7" s="26"/>
      <c r="B7" s="35">
        <v>2014</v>
      </c>
      <c r="C7" s="35">
        <v>19984</v>
      </c>
      <c r="D7" s="35">
        <v>46</v>
      </c>
      <c r="E7" s="35">
        <v>1</v>
      </c>
      <c r="F7" s="35">
        <v>0</v>
      </c>
      <c r="G7" s="35">
        <v>2</v>
      </c>
      <c r="H7" s="35" t="s">
        <v>93</v>
      </c>
      <c r="I7" s="35" t="s">
        <v>94</v>
      </c>
      <c r="J7" s="35" t="s">
        <v>95</v>
      </c>
      <c r="K7" s="35" t="s">
        <v>96</v>
      </c>
      <c r="L7" s="35" t="s">
        <v>97</v>
      </c>
      <c r="M7" s="36" t="s">
        <v>98</v>
      </c>
      <c r="N7" s="36">
        <v>68.69</v>
      </c>
      <c r="O7" s="36">
        <v>3.62</v>
      </c>
      <c r="P7" s="36">
        <v>0</v>
      </c>
      <c r="Q7" s="36" t="s">
        <v>98</v>
      </c>
      <c r="R7" s="36" t="s">
        <v>98</v>
      </c>
      <c r="S7" s="36" t="s">
        <v>98</v>
      </c>
      <c r="T7" s="36">
        <v>77337</v>
      </c>
      <c r="U7" s="36">
        <v>356.11</v>
      </c>
      <c r="V7" s="36">
        <v>217.17</v>
      </c>
      <c r="W7" s="36" t="s">
        <v>98</v>
      </c>
      <c r="X7" s="36" t="s">
        <v>98</v>
      </c>
      <c r="Y7" s="36" t="s">
        <v>98</v>
      </c>
      <c r="Z7" s="36">
        <v>97.18</v>
      </c>
      <c r="AA7" s="36">
        <v>101.49</v>
      </c>
      <c r="AB7" s="36" t="s">
        <v>98</v>
      </c>
      <c r="AC7" s="36" t="s">
        <v>98</v>
      </c>
      <c r="AD7" s="36" t="s">
        <v>98</v>
      </c>
      <c r="AE7" s="36">
        <v>113.88</v>
      </c>
      <c r="AF7" s="36">
        <v>113.47</v>
      </c>
      <c r="AG7" s="36">
        <v>113.47</v>
      </c>
      <c r="AH7" s="36" t="s">
        <v>98</v>
      </c>
      <c r="AI7" s="36" t="s">
        <v>98</v>
      </c>
      <c r="AJ7" s="36" t="s">
        <v>98</v>
      </c>
      <c r="AK7" s="36">
        <v>5.25</v>
      </c>
      <c r="AL7" s="36">
        <v>2.52</v>
      </c>
      <c r="AM7" s="36" t="s">
        <v>98</v>
      </c>
      <c r="AN7" s="36" t="s">
        <v>98</v>
      </c>
      <c r="AO7" s="36" t="s">
        <v>98</v>
      </c>
      <c r="AP7" s="36">
        <v>21.34</v>
      </c>
      <c r="AQ7" s="36">
        <v>16.89</v>
      </c>
      <c r="AR7" s="36">
        <v>16.89</v>
      </c>
      <c r="AS7" s="36" t="s">
        <v>98</v>
      </c>
      <c r="AT7" s="36" t="s">
        <v>98</v>
      </c>
      <c r="AU7" s="36" t="s">
        <v>98</v>
      </c>
      <c r="AV7" s="36">
        <v>222.78</v>
      </c>
      <c r="AW7" s="36">
        <v>253.12</v>
      </c>
      <c r="AX7" s="36" t="s">
        <v>98</v>
      </c>
      <c r="AY7" s="36" t="s">
        <v>98</v>
      </c>
      <c r="AZ7" s="36" t="s">
        <v>98</v>
      </c>
      <c r="BA7" s="36">
        <v>634.53</v>
      </c>
      <c r="BB7" s="36">
        <v>200.22</v>
      </c>
      <c r="BC7" s="36">
        <v>200.22</v>
      </c>
      <c r="BD7" s="36" t="s">
        <v>98</v>
      </c>
      <c r="BE7" s="36" t="s">
        <v>98</v>
      </c>
      <c r="BF7" s="36" t="s">
        <v>98</v>
      </c>
      <c r="BG7" s="36">
        <v>1798.74</v>
      </c>
      <c r="BH7" s="36">
        <v>1746.22</v>
      </c>
      <c r="BI7" s="36" t="s">
        <v>98</v>
      </c>
      <c r="BJ7" s="36" t="s">
        <v>98</v>
      </c>
      <c r="BK7" s="36" t="s">
        <v>98</v>
      </c>
      <c r="BL7" s="36">
        <v>368.94</v>
      </c>
      <c r="BM7" s="36">
        <v>351.06</v>
      </c>
      <c r="BN7" s="36">
        <v>351.06</v>
      </c>
      <c r="BO7" s="36" t="s">
        <v>98</v>
      </c>
      <c r="BP7" s="36" t="s">
        <v>98</v>
      </c>
      <c r="BQ7" s="36" t="s">
        <v>98</v>
      </c>
      <c r="BR7" s="36">
        <v>53.79</v>
      </c>
      <c r="BS7" s="36">
        <v>70.239999999999995</v>
      </c>
      <c r="BT7" s="36" t="s">
        <v>98</v>
      </c>
      <c r="BU7" s="36" t="s">
        <v>98</v>
      </c>
      <c r="BV7" s="36" t="s">
        <v>98</v>
      </c>
      <c r="BW7" s="36">
        <v>111.12</v>
      </c>
      <c r="BX7" s="36">
        <v>112.92</v>
      </c>
      <c r="BY7" s="36">
        <v>112.92</v>
      </c>
      <c r="BZ7" s="36" t="s">
        <v>98</v>
      </c>
      <c r="CA7" s="36" t="s">
        <v>98</v>
      </c>
      <c r="CB7" s="36" t="s">
        <v>98</v>
      </c>
      <c r="CC7" s="36">
        <v>211.95</v>
      </c>
      <c r="CD7" s="36">
        <v>162.31</v>
      </c>
      <c r="CE7" s="36" t="s">
        <v>98</v>
      </c>
      <c r="CF7" s="36" t="s">
        <v>98</v>
      </c>
      <c r="CG7" s="36" t="s">
        <v>98</v>
      </c>
      <c r="CH7" s="36">
        <v>75.75</v>
      </c>
      <c r="CI7" s="36">
        <v>75.3</v>
      </c>
      <c r="CJ7" s="36">
        <v>75.3</v>
      </c>
      <c r="CK7" s="36" t="s">
        <v>98</v>
      </c>
      <c r="CL7" s="36" t="s">
        <v>98</v>
      </c>
      <c r="CM7" s="36" t="s">
        <v>98</v>
      </c>
      <c r="CN7" s="36">
        <v>56.65</v>
      </c>
      <c r="CO7" s="36">
        <v>62.63</v>
      </c>
      <c r="CP7" s="36" t="s">
        <v>98</v>
      </c>
      <c r="CQ7" s="36" t="s">
        <v>98</v>
      </c>
      <c r="CR7" s="36" t="s">
        <v>98</v>
      </c>
      <c r="CS7" s="36">
        <v>64.12</v>
      </c>
      <c r="CT7" s="36">
        <v>62.69</v>
      </c>
      <c r="CU7" s="36">
        <v>62.69</v>
      </c>
      <c r="CV7" s="36" t="s">
        <v>98</v>
      </c>
      <c r="CW7" s="36" t="s">
        <v>98</v>
      </c>
      <c r="CX7" s="36" t="s">
        <v>98</v>
      </c>
      <c r="CY7" s="36">
        <v>126.24</v>
      </c>
      <c r="CZ7" s="36">
        <v>114.57</v>
      </c>
      <c r="DA7" s="36" t="s">
        <v>98</v>
      </c>
      <c r="DB7" s="36" t="s">
        <v>98</v>
      </c>
      <c r="DC7" s="36" t="s">
        <v>98</v>
      </c>
      <c r="DD7" s="36">
        <v>100.12</v>
      </c>
      <c r="DE7" s="36">
        <v>100.12</v>
      </c>
      <c r="DF7" s="36">
        <v>100.12</v>
      </c>
      <c r="DG7" s="36" t="s">
        <v>98</v>
      </c>
      <c r="DH7" s="36" t="s">
        <v>98</v>
      </c>
      <c r="DI7" s="36" t="s">
        <v>98</v>
      </c>
      <c r="DJ7" s="36">
        <v>2.2000000000000002</v>
      </c>
      <c r="DK7" s="36">
        <v>4.4000000000000004</v>
      </c>
      <c r="DL7" s="36" t="s">
        <v>98</v>
      </c>
      <c r="DM7" s="36" t="s">
        <v>98</v>
      </c>
      <c r="DN7" s="36" t="s">
        <v>98</v>
      </c>
      <c r="DO7" s="36">
        <v>39.81</v>
      </c>
      <c r="DP7" s="36">
        <v>51.44</v>
      </c>
      <c r="DQ7" s="36">
        <v>51.44</v>
      </c>
      <c r="DR7" s="36" t="s">
        <v>98</v>
      </c>
      <c r="DS7" s="36" t="s">
        <v>98</v>
      </c>
      <c r="DT7" s="36" t="s">
        <v>98</v>
      </c>
      <c r="DU7" s="36">
        <v>0</v>
      </c>
      <c r="DV7" s="36">
        <v>0</v>
      </c>
      <c r="DW7" s="36" t="s">
        <v>98</v>
      </c>
      <c r="DX7" s="36" t="s">
        <v>98</v>
      </c>
      <c r="DY7" s="36" t="s">
        <v>98</v>
      </c>
      <c r="DZ7" s="36">
        <v>13.72</v>
      </c>
      <c r="EA7" s="36">
        <v>16.77</v>
      </c>
      <c r="EB7" s="36">
        <v>16.77</v>
      </c>
      <c r="EC7" s="36" t="s">
        <v>98</v>
      </c>
      <c r="ED7" s="36" t="s">
        <v>98</v>
      </c>
      <c r="EE7" s="36" t="s">
        <v>98</v>
      </c>
      <c r="EF7" s="36">
        <v>0</v>
      </c>
      <c r="EG7" s="36">
        <v>0</v>
      </c>
      <c r="EH7" s="36" t="s">
        <v>98</v>
      </c>
      <c r="EI7" s="36" t="s">
        <v>98</v>
      </c>
      <c r="EJ7" s="36" t="s">
        <v>98</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2016-02-22T08:07:31Z</cp:lastPrinted>
  <dcterms:created xsi:type="dcterms:W3CDTF">2016-01-18T04:38:59Z</dcterms:created>
  <dcterms:modified xsi:type="dcterms:W3CDTF">2016-02-24T07:30:58Z</dcterms:modified>
</cp:coreProperties>
</file>