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14712" windowHeight="9432"/>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<sst xmlns="http://schemas.openxmlformats.org/spreadsheetml/2006/main" count="217" uniqueCount="107">
  <si>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</si>
  <si>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</si>
  <si>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</si>
  <si>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</si>
  <si>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</si>
  <si>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</si>
  <si>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</si>
  <si>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</si>
  <si>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</si>
  <si>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</si>
  <si>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</si>
  <si>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</si>
  <si>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</si>
  <si>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</si>
  <si>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</si>
  <si>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</si>
  <si>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</si>
  <si>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</si>
  <si>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</si>
  <si>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</si>
  <si>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</si>
  <si>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</si>
  <si>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</si>
  <si>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</si>
  <si>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</si>
  <si>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</si>
  <si>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</si>
  <si>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</si>
  <si>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</si>
  <si>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</si>
  <si>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</si>
  <si>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</si>
  <si>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</si>
  <si>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</si>
  <si>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</si>
  <si>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</si>
  <si>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</si>
  <si>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</si>
  <si>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</si>
  <si>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</si>
  <si>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</si>
  <si>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</si>
  <si>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</si>
  <si>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</si>
  <si>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</si>
  <si>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</si>
  <si>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</si>
  <si>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</si>
  <si>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</si>
  <si>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</si>
  <si>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</si>
  <si>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</si>
  <si>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</si>
  <si>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</si>
  <si>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</si>
  <si>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</si>
  <si>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</si>
  <si>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</si>
  <si>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</si>
  <si>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</si>
  <si>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</si>
  <si>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</si>
  <si>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</si>
  <si>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</si>
  <si>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</si>
  <si>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</si>
  <si>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</si>
  <si>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</si>
  <si>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</si>
  <si>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</si>
  <si>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</si>
  <si>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</si>
  <si>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</si>
  <si>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</si>
  <si>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</si>
  <si>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</si>
  <si>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</si>
  <si>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</si>
  <si>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</si>
  <si>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</si>
  <si>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</si>
  <si>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</si>
  <si>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</si>
  <si>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</si>
  <si>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</si>
  <si>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</si>
  <si>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</si>
  <si>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</si>
  <si>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</si>
  <si>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</si>
  <si>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</si>
  <si>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</si>
  <si>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</si>
  <si>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</si>
  <si>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</si>
  <si>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</si>
  <si>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</si>
  <si>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</si>
  <si>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</si>
  <si>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</si>
  <si>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</si>
  <si>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</si>
  <si>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</si>
  <si>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</si>
  <si>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本県の施設設備の多くは、比較的新しいために減価償却が進んでおらず、耐用年数を経過した管路も生じていない。
　しかし、管路の耐用年数経過により、管路経年化率が急激に上昇することとなる。広域水道は、更新時の施設投資規模が大きくなるため、財源の確保が重要となる。</t>
    <rPh sb="1" eb="3">
      <t>ホンケン</t>
    </rPh>
    <rPh sb="4" eb="6">
      <t>シセツ</t>
    </rPh>
    <rPh sb="6" eb="8">
      <t>セツビ</t>
    </rPh>
    <rPh sb="9" eb="10">
      <t>オオ</t>
    </rPh>
    <rPh sb="13" eb="16">
      <t>ヒカクテキ</t>
    </rPh>
    <rPh sb="16" eb="17">
      <t>アタラ</t>
    </rPh>
    <rPh sb="22" eb="24">
      <t>ゲンカ</t>
    </rPh>
    <rPh sb="24" eb="26">
      <t>ショウキャク</t>
    </rPh>
    <rPh sb="27" eb="28">
      <t>スス</t>
    </rPh>
    <rPh sb="34" eb="36">
      <t>タイヨウ</t>
    </rPh>
    <rPh sb="36" eb="38">
      <t>ネンスウ</t>
    </rPh>
    <rPh sb="39" eb="41">
      <t>ケイカ</t>
    </rPh>
    <rPh sb="43" eb="45">
      <t>カンロ</t>
    </rPh>
    <rPh sb="46" eb="47">
      <t>ショウ</t>
    </rPh>
    <rPh sb="59" eb="61">
      <t>カンロ</t>
    </rPh>
    <rPh sb="62" eb="64">
      <t>タイヨウ</t>
    </rPh>
    <rPh sb="64" eb="66">
      <t>ネンスウ</t>
    </rPh>
    <rPh sb="66" eb="68">
      <t>ケイカ</t>
    </rPh>
    <rPh sb="72" eb="74">
      <t>カンロ</t>
    </rPh>
    <rPh sb="74" eb="76">
      <t>ケイネン</t>
    </rPh>
    <rPh sb="76" eb="77">
      <t>カ</t>
    </rPh>
    <rPh sb="77" eb="78">
      <t>リツ</t>
    </rPh>
    <rPh sb="79" eb="81">
      <t>キュウゲキ</t>
    </rPh>
    <rPh sb="82" eb="84">
      <t>ジョウショウ</t>
    </rPh>
    <rPh sb="92" eb="94">
      <t>コウイキ</t>
    </rPh>
    <rPh sb="94" eb="96">
      <t>スイドウ</t>
    </rPh>
    <rPh sb="98" eb="101">
      <t>コウシンジ</t>
    </rPh>
    <rPh sb="102" eb="104">
      <t>シセツ</t>
    </rPh>
    <rPh sb="104" eb="106">
      <t>トウシ</t>
    </rPh>
    <rPh sb="106" eb="108">
      <t>キボ</t>
    </rPh>
    <rPh sb="109" eb="110">
      <t>オオ</t>
    </rPh>
    <rPh sb="117" eb="119">
      <t>ザイゲン</t>
    </rPh>
    <rPh sb="120" eb="122">
      <t>カクホ</t>
    </rPh>
    <rPh sb="123" eb="125">
      <t>ジュウヨウ</t>
    </rPh>
    <phoneticPr fontId="4"/>
  </si>
  <si>
    <t>　現在は、施設設備が比較的新しく、経営の健全性も維持されているが、今後の管路を含む施設設備の大規模な更新に備えた財源の確保のため、引き続き内部留保資金の充実が必要であり、不断の経営努力により利益を確保していく必要がある。また、将来の水需要を見通し、適切な規模での計画的な設備更新が必要となる。</t>
    <rPh sb="1" eb="3">
      <t>ゲンザイ</t>
    </rPh>
    <rPh sb="5" eb="7">
      <t>シセツ</t>
    </rPh>
    <rPh sb="7" eb="9">
      <t>セツビ</t>
    </rPh>
    <rPh sb="10" eb="13">
      <t>ヒカクテキ</t>
    </rPh>
    <rPh sb="13" eb="14">
      <t>アタラ</t>
    </rPh>
    <rPh sb="17" eb="19">
      <t>ケイエイ</t>
    </rPh>
    <rPh sb="20" eb="23">
      <t>ケンゼンセイ</t>
    </rPh>
    <rPh sb="24" eb="26">
      <t>イジ</t>
    </rPh>
    <rPh sb="33" eb="35">
      <t>コンゴ</t>
    </rPh>
    <rPh sb="36" eb="38">
      <t>カンロ</t>
    </rPh>
    <rPh sb="39" eb="40">
      <t>フク</t>
    </rPh>
    <rPh sb="41" eb="43">
      <t>シセツ</t>
    </rPh>
    <rPh sb="43" eb="45">
      <t>セツビ</t>
    </rPh>
    <rPh sb="46" eb="49">
      <t>ダイキボ</t>
    </rPh>
    <rPh sb="50" eb="52">
      <t>コウシン</t>
    </rPh>
    <rPh sb="53" eb="54">
      <t>ソナ</t>
    </rPh>
    <rPh sb="56" eb="58">
      <t>ザイゲン</t>
    </rPh>
    <rPh sb="59" eb="61">
      <t>カクホ</t>
    </rPh>
    <rPh sb="65" eb="66">
      <t>ヒ</t>
    </rPh>
    <rPh sb="67" eb="68">
      <t>ツヅ</t>
    </rPh>
    <rPh sb="69" eb="71">
      <t>ナイブ</t>
    </rPh>
    <rPh sb="71" eb="73">
      <t>リュウホ</t>
    </rPh>
    <rPh sb="73" eb="75">
      <t>シキン</t>
    </rPh>
    <rPh sb="76" eb="78">
      <t>ジュウジツ</t>
    </rPh>
    <rPh sb="79" eb="81">
      <t>ヒツヨウ</t>
    </rPh>
    <rPh sb="85" eb="87">
      <t>フダン</t>
    </rPh>
    <rPh sb="88" eb="90">
      <t>ケイエイ</t>
    </rPh>
    <rPh sb="90" eb="92">
      <t>ドリョク</t>
    </rPh>
    <rPh sb="95" eb="97">
      <t>リエキ</t>
    </rPh>
    <rPh sb="98" eb="100">
      <t>カクホ</t>
    </rPh>
    <rPh sb="104" eb="106">
      <t>ヒツヨウ</t>
    </rPh>
    <rPh sb="113" eb="115">
      <t>ショウライ</t>
    </rPh>
    <rPh sb="116" eb="117">
      <t>ミズ</t>
    </rPh>
    <rPh sb="117" eb="119">
      <t>ジュヨウ</t>
    </rPh>
    <rPh sb="120" eb="122">
      <t>ミトオ</t>
    </rPh>
    <rPh sb="124" eb="126">
      <t>テキセツ</t>
    </rPh>
    <rPh sb="127" eb="129">
      <t>キボ</t>
    </rPh>
    <rPh sb="131" eb="134">
      <t>ケイカクテキ</t>
    </rPh>
    <rPh sb="135" eb="137">
      <t>セツビ</t>
    </rPh>
    <rPh sb="137" eb="139">
      <t>コウシン</t>
    </rPh>
    <rPh sb="140" eb="142">
      <t>ヒツヨウ</t>
    </rPh>
    <phoneticPr fontId="4"/>
  </si>
  <si>
    <t xml:space="preserve"> 公的資金補償金免除繰上償還を活用した企業債の繰上償還を行い、また営業費用を縮減する経営努力により経常収支比率や企業債残高対給水収益比率、料金回収率及び給水原価率において良好な数値となっており、累積欠損金も生じていない。
　また、毎年の純利益により内部留保資金の充実を図っていることから、流動性が維持されているが、下記全体総括に記載のとおり今後の管路を含む施設設備の大規模な更新に備えた財源の確保のため、引き続き内部留保資金の充実を図る必要がある。。
　一方、施設利用率は、人口減少と節水志向により配水量が減少している。
　なお、２５年度は、豪雨災害の影響で配水量が減少した。
　今後も配水量の減少が見込まれることから、受水団体と課題を共有していく必要がある。</t>
    <rPh sb="1" eb="3">
      <t>コウテキ</t>
    </rPh>
    <rPh sb="3" eb="5">
      <t>シキン</t>
    </rPh>
    <rPh sb="5" eb="8">
      <t>ホショウキン</t>
    </rPh>
    <rPh sb="8" eb="10">
      <t>メンジョ</t>
    </rPh>
    <rPh sb="10" eb="12">
      <t>クリアゲ</t>
    </rPh>
    <rPh sb="12" eb="14">
      <t>ショウカン</t>
    </rPh>
    <rPh sb="15" eb="17">
      <t>カツヨウ</t>
    </rPh>
    <rPh sb="19" eb="21">
      <t>キギョウ</t>
    </rPh>
    <rPh sb="21" eb="22">
      <t>サイ</t>
    </rPh>
    <rPh sb="23" eb="25">
      <t>クリアゲ</t>
    </rPh>
    <rPh sb="25" eb="27">
      <t>ショウカン</t>
    </rPh>
    <rPh sb="28" eb="29">
      <t>オコナ</t>
    </rPh>
    <rPh sb="33" eb="35">
      <t>エイギョウ</t>
    </rPh>
    <rPh sb="35" eb="37">
      <t>ヒヨウ</t>
    </rPh>
    <rPh sb="38" eb="40">
      <t>シュクゲン</t>
    </rPh>
    <rPh sb="42" eb="44">
      <t>ケイエイ</t>
    </rPh>
    <rPh sb="44" eb="46">
      <t>ドリョク</t>
    </rPh>
    <rPh sb="49" eb="51">
      <t>ケイジョウ</t>
    </rPh>
    <rPh sb="51" eb="53">
      <t>シュウシ</t>
    </rPh>
    <rPh sb="53" eb="55">
      <t>ヒリツ</t>
    </rPh>
    <rPh sb="56" eb="58">
      <t>キギョウ</t>
    </rPh>
    <rPh sb="58" eb="59">
      <t>サイ</t>
    </rPh>
    <rPh sb="59" eb="61">
      <t>ザンダカ</t>
    </rPh>
    <rPh sb="61" eb="62">
      <t>タイ</t>
    </rPh>
    <rPh sb="62" eb="64">
      <t>キュウスイ</t>
    </rPh>
    <rPh sb="64" eb="66">
      <t>シュウエキ</t>
    </rPh>
    <rPh sb="66" eb="68">
      <t>ヒリツ</t>
    </rPh>
    <rPh sb="69" eb="71">
      <t>リョウキン</t>
    </rPh>
    <rPh sb="71" eb="73">
      <t>カイシュウ</t>
    </rPh>
    <rPh sb="73" eb="74">
      <t>リツ</t>
    </rPh>
    <rPh sb="74" eb="75">
      <t>オヨ</t>
    </rPh>
    <rPh sb="76" eb="78">
      <t>キュウスイ</t>
    </rPh>
    <rPh sb="78" eb="80">
      <t>ゲンカ</t>
    </rPh>
    <rPh sb="80" eb="81">
      <t>リツ</t>
    </rPh>
    <rPh sb="85" eb="87">
      <t>リョウコウ</t>
    </rPh>
    <rPh sb="88" eb="90">
      <t>スウチ</t>
    </rPh>
    <rPh sb="97" eb="99">
      <t>ルイセキ</t>
    </rPh>
    <rPh sb="99" eb="101">
      <t>ケッソン</t>
    </rPh>
    <rPh sb="101" eb="102">
      <t>キン</t>
    </rPh>
    <rPh sb="103" eb="104">
      <t>ショウ</t>
    </rPh>
    <rPh sb="115" eb="117">
      <t>マイトシ</t>
    </rPh>
    <rPh sb="118" eb="121">
      <t>ジュンリエキ</t>
    </rPh>
    <rPh sb="124" eb="126">
      <t>ナイブ</t>
    </rPh>
    <rPh sb="126" eb="128">
      <t>リュウホ</t>
    </rPh>
    <rPh sb="128" eb="130">
      <t>シキン</t>
    </rPh>
    <rPh sb="131" eb="133">
      <t>ジュウジツ</t>
    </rPh>
    <rPh sb="134" eb="135">
      <t>ハカ</t>
    </rPh>
    <rPh sb="144" eb="147">
      <t>リュウドウセイ</t>
    </rPh>
    <rPh sb="148" eb="150">
      <t>イジ</t>
    </rPh>
    <rPh sb="157" eb="159">
      <t>カキ</t>
    </rPh>
    <rPh sb="159" eb="161">
      <t>ゼンタイ</t>
    </rPh>
    <rPh sb="161" eb="163">
      <t>ソウカツ</t>
    </rPh>
    <rPh sb="164" eb="166">
      <t>キサイ</t>
    </rPh>
    <rPh sb="170" eb="172">
      <t>コンゴ</t>
    </rPh>
    <rPh sb="173" eb="175">
      <t>カンロ</t>
    </rPh>
    <rPh sb="176" eb="177">
      <t>フク</t>
    </rPh>
    <rPh sb="178" eb="180">
      <t>シセツ</t>
    </rPh>
    <rPh sb="180" eb="182">
      <t>セツビ</t>
    </rPh>
    <rPh sb="183" eb="186">
      <t>ダイキボ</t>
    </rPh>
    <rPh sb="187" eb="189">
      <t>コウシン</t>
    </rPh>
    <rPh sb="190" eb="191">
      <t>ソナ</t>
    </rPh>
    <rPh sb="193" eb="195">
      <t>ザイゲン</t>
    </rPh>
    <rPh sb="196" eb="198">
      <t>カクホ</t>
    </rPh>
    <rPh sb="202" eb="203">
      <t>ヒ</t>
    </rPh>
    <rPh sb="204" eb="205">
      <t>ツヅ</t>
    </rPh>
    <rPh sb="206" eb="208">
      <t>ナイブ</t>
    </rPh>
    <rPh sb="208" eb="210">
      <t>リュウホ</t>
    </rPh>
    <rPh sb="210" eb="212">
      <t>シキン</t>
    </rPh>
    <rPh sb="213" eb="215">
      <t>ジュウジツ</t>
    </rPh>
    <rPh sb="216" eb="217">
      <t>ハカ</t>
    </rPh>
    <rPh sb="218" eb="220">
      <t>ヒツヨウ</t>
    </rPh>
    <rPh sb="227" eb="229">
      <t>イッポウ</t>
    </rPh>
    <rPh sb="230" eb="232">
      <t>シセツ</t>
    </rPh>
    <rPh sb="232" eb="235">
      <t>リヨウリツ</t>
    </rPh>
    <rPh sb="237" eb="239">
      <t>ジンコウ</t>
    </rPh>
    <rPh sb="239" eb="241">
      <t>ゲンショウ</t>
    </rPh>
    <rPh sb="242" eb="244">
      <t>セッスイ</t>
    </rPh>
    <rPh sb="244" eb="246">
      <t>シコウ</t>
    </rPh>
    <rPh sb="249" eb="251">
      <t>ハイスイ</t>
    </rPh>
    <rPh sb="251" eb="252">
      <t>リョウ</t>
    </rPh>
    <rPh sb="253" eb="254">
      <t>ゲン</t>
    </rPh>
    <rPh sb="254" eb="255">
      <t>ショウ</t>
    </rPh>
    <rPh sb="267" eb="269">
      <t>ネンド</t>
    </rPh>
    <rPh sb="271" eb="273">
      <t>ゴウウ</t>
    </rPh>
    <rPh sb="273" eb="275">
      <t>サイガイ</t>
    </rPh>
    <rPh sb="276" eb="278">
      <t>エイキョウ</t>
    </rPh>
    <rPh sb="279" eb="281">
      <t>ハイスイ</t>
    </rPh>
    <rPh sb="281" eb="282">
      <t>リョウ</t>
    </rPh>
    <rPh sb="283" eb="284">
      <t>ゲン</t>
    </rPh>
    <rPh sb="284" eb="285">
      <t>ショウ</t>
    </rPh>
    <rPh sb="290" eb="292">
      <t>コンゴ</t>
    </rPh>
    <rPh sb="293" eb="295">
      <t>ハイスイ</t>
    </rPh>
    <rPh sb="295" eb="296">
      <t>リョウ</t>
    </rPh>
    <rPh sb="297" eb="298">
      <t>ゲン</t>
    </rPh>
    <rPh sb="298" eb="299">
      <t>ショウ</t>
    </rPh>
    <rPh sb="300" eb="302">
      <t>ミコ</t>
    </rPh>
    <rPh sb="310" eb="312">
      <t>ジュスイ</t>
    </rPh>
    <rPh sb="312" eb="314">
      <t>ダンタイ</t>
    </rPh>
    <rPh sb="315" eb="317">
      <t>カダイ</t>
    </rPh>
    <rPh sb="318" eb="320">
      <t>キョウユウ</t>
    </rPh>
    <rPh sb="324" eb="3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</si>
</sst>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6401792"/>
        <c:axId val="1764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76401792"/>
        <c:axId val="176407296"/>
      </c:lineChart>
      <c:dateAx>
        <c:axId val="176401792"/>
        <c:scaling>
          <c:orientation val="minMax"/>
        </c:scaling>
        <c:delete val="1"/>
        <c:axPos val="b"/>
        <c:numFmt formatCode="ge" sourceLinked="1"/>
        <c:majorTickMark val="none"/>
        <c:minorTickMark val="none"/>
        <c:tickLblPos val="none"/>
        <c:crossAx val="176407296"/>
        <c:crosses val="autoZero"/>
        <c:auto val="1"/>
        <c:lblOffset val="100"/>
        <c:baseTimeUnit val="years"/>
      </c:dateAx>
      <c:valAx>
        <c:axId val="1764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62.56</c:v>
                </c:pt>
                <c:pt idx="1">
                  <c:v>62.53</c:v>
                </c:pt>
                <c:pt idx="2">
                  <c:v>63.2</c:v>
                </c:pt>
                <c:pt idx="3">
                  <c:v>60.47</c:v>
                </c:pt>
                <c:pt idx="4">
                  <c:v>60.14</c:v>
                </c:pt>
              </c:numCache>
            </c:numRef>
          </c:val>
        </c:ser>
        <c:dLbls>
          <c:showLegendKey val="0"/>
          <c:showVal val="0"/>
          <c:showCatName val="0"/>
          <c:showSerName val="0"/>
          <c:showPercent val="0"/>
          <c:showBubbleSize val="0"/>
        </c:dLbls>
        <c:gapWidth val="150"/>
        <c:axId val="182315264"/>
        <c:axId val="1823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82315264"/>
        <c:axId val="182362496"/>
      </c:lineChart>
      <c:dateAx>
        <c:axId val="182315264"/>
        <c:scaling>
          <c:orientation val="minMax"/>
        </c:scaling>
        <c:delete val="1"/>
        <c:axPos val="b"/>
        <c:numFmt formatCode="ge" sourceLinked="1"/>
        <c:majorTickMark val="none"/>
        <c:minorTickMark val="none"/>
        <c:tickLblPos val="none"/>
        <c:crossAx val="182362496"/>
        <c:crosses val="autoZero"/>
        <c:auto val="1"/>
        <c:lblOffset val="100"/>
        <c:baseTimeUnit val="years"/>
      </c:dateAx>
      <c:valAx>
        <c:axId val="1823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82388608"/>
        <c:axId val="18239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82388608"/>
        <c:axId val="182394880"/>
      </c:lineChart>
      <c:dateAx>
        <c:axId val="182388608"/>
        <c:scaling>
          <c:orientation val="minMax"/>
        </c:scaling>
        <c:delete val="1"/>
        <c:axPos val="b"/>
        <c:numFmt formatCode="ge" sourceLinked="1"/>
        <c:majorTickMark val="none"/>
        <c:minorTickMark val="none"/>
        <c:tickLblPos val="none"/>
        <c:crossAx val="182394880"/>
        <c:crosses val="autoZero"/>
        <c:auto val="1"/>
        <c:lblOffset val="100"/>
        <c:baseTimeUnit val="years"/>
      </c:dateAx>
      <c:valAx>
        <c:axId val="18239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115.29</c:v>
                </c:pt>
                <c:pt idx="1">
                  <c:v>117.62</c:v>
                </c:pt>
                <c:pt idx="2">
                  <c:v>123.16</c:v>
                </c:pt>
                <c:pt idx="3">
                  <c:v>121.62</c:v>
                </c:pt>
                <c:pt idx="4">
                  <c:v>118.3</c:v>
                </c:pt>
              </c:numCache>
            </c:numRef>
          </c:val>
        </c:ser>
        <c:dLbls>
          <c:showLegendKey val="0"/>
          <c:showVal val="0"/>
          <c:showCatName val="0"/>
          <c:showSerName val="0"/>
          <c:showPercent val="0"/>
          <c:showBubbleSize val="0"/>
        </c:dLbls>
        <c:gapWidth val="150"/>
        <c:axId val="179009024"/>
        <c:axId val="1790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79009024"/>
        <c:axId val="179010944"/>
      </c:lineChart>
      <c:dateAx>
        <c:axId val="179009024"/>
        <c:scaling>
          <c:orientation val="minMax"/>
        </c:scaling>
        <c:delete val="1"/>
        <c:axPos val="b"/>
        <c:numFmt formatCode="ge" sourceLinked="1"/>
        <c:majorTickMark val="none"/>
        <c:minorTickMark val="none"/>
        <c:tickLblPos val="none"/>
        <c:crossAx val="179010944"/>
        <c:crosses val="autoZero"/>
        <c:auto val="1"/>
        <c:lblOffset val="100"/>
        <c:baseTimeUnit val="years"/>
      </c:dateAx>
      <c:valAx>
        <c:axId val="17901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0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27.39</c:v>
                </c:pt>
                <c:pt idx="1">
                  <c:v>29.02</c:v>
                </c:pt>
                <c:pt idx="2">
                  <c:v>30.45</c:v>
                </c:pt>
                <c:pt idx="3">
                  <c:v>31.81</c:v>
                </c:pt>
                <c:pt idx="4">
                  <c:v>44.14</c:v>
                </c:pt>
              </c:numCache>
            </c:numRef>
          </c:val>
        </c:ser>
        <c:dLbls>
          <c:showLegendKey val="0"/>
          <c:showVal val="0"/>
          <c:showCatName val="0"/>
          <c:showSerName val="0"/>
          <c:showPercent val="0"/>
          <c:showBubbleSize val="0"/>
        </c:dLbls>
        <c:gapWidth val="150"/>
        <c:axId val="179029120"/>
        <c:axId val="17903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79029120"/>
        <c:axId val="179031040"/>
      </c:lineChart>
      <c:dateAx>
        <c:axId val="179029120"/>
        <c:scaling>
          <c:orientation val="minMax"/>
        </c:scaling>
        <c:delete val="1"/>
        <c:axPos val="b"/>
        <c:numFmt formatCode="ge" sourceLinked="1"/>
        <c:majorTickMark val="none"/>
        <c:minorTickMark val="none"/>
        <c:tickLblPos val="none"/>
        <c:crossAx val="179031040"/>
        <c:crosses val="autoZero"/>
        <c:auto val="1"/>
        <c:lblOffset val="100"/>
        <c:baseTimeUnit val="years"/>
      </c:dateAx>
      <c:valAx>
        <c:axId val="17903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2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9094272"/>
        <c:axId val="1790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79094272"/>
        <c:axId val="179096192"/>
      </c:lineChart>
      <c:dateAx>
        <c:axId val="179094272"/>
        <c:scaling>
          <c:orientation val="minMax"/>
        </c:scaling>
        <c:delete val="1"/>
        <c:axPos val="b"/>
        <c:numFmt formatCode="ge" sourceLinked="1"/>
        <c:majorTickMark val="none"/>
        <c:minorTickMark val="none"/>
        <c:tickLblPos val="none"/>
        <c:crossAx val="179096192"/>
        <c:crosses val="autoZero"/>
        <c:auto val="1"/>
        <c:lblOffset val="100"/>
        <c:baseTimeUnit val="years"/>
      </c:dateAx>
      <c:valAx>
        <c:axId val="1790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2076160"/>
        <c:axId val="1820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82076160"/>
        <c:axId val="182078080"/>
      </c:lineChart>
      <c:dateAx>
        <c:axId val="182076160"/>
        <c:scaling>
          <c:orientation val="minMax"/>
        </c:scaling>
        <c:delete val="1"/>
        <c:axPos val="b"/>
        <c:numFmt formatCode="ge" sourceLinked="1"/>
        <c:majorTickMark val="none"/>
        <c:minorTickMark val="none"/>
        <c:tickLblPos val="none"/>
        <c:crossAx val="182078080"/>
        <c:crosses val="autoZero"/>
        <c:auto val="1"/>
        <c:lblOffset val="100"/>
        <c:baseTimeUnit val="years"/>
      </c:dateAx>
      <c:valAx>
        <c:axId val="182078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0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2626.76</c:v>
                </c:pt>
                <c:pt idx="1">
                  <c:v>1350.46</c:v>
                </c:pt>
                <c:pt idx="2">
                  <c:v>1986.09</c:v>
                </c:pt>
                <c:pt idx="3">
                  <c:v>1455.42</c:v>
                </c:pt>
                <c:pt idx="4">
                  <c:v>583.13</c:v>
                </c:pt>
              </c:numCache>
            </c:numRef>
          </c:val>
        </c:ser>
        <c:dLbls>
          <c:showLegendKey val="0"/>
          <c:showVal val="0"/>
          <c:showCatName val="0"/>
          <c:showSerName val="0"/>
          <c:showPercent val="0"/>
          <c:showBubbleSize val="0"/>
        </c:dLbls>
        <c:gapWidth val="150"/>
        <c:axId val="182129024"/>
        <c:axId val="18213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82129024"/>
        <c:axId val="182130944"/>
      </c:lineChart>
      <c:dateAx>
        <c:axId val="182129024"/>
        <c:scaling>
          <c:orientation val="minMax"/>
        </c:scaling>
        <c:delete val="1"/>
        <c:axPos val="b"/>
        <c:numFmt formatCode="ge" sourceLinked="1"/>
        <c:majorTickMark val="none"/>
        <c:minorTickMark val="none"/>
        <c:tickLblPos val="none"/>
        <c:crossAx val="182130944"/>
        <c:crosses val="autoZero"/>
        <c:auto val="1"/>
        <c:lblOffset val="100"/>
        <c:baseTimeUnit val="years"/>
      </c:dateAx>
      <c:valAx>
        <c:axId val="18213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1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402.66</c:v>
                </c:pt>
                <c:pt idx="1">
                  <c:v>349.81</c:v>
                </c:pt>
                <c:pt idx="2">
                  <c:v>288.64999999999998</c:v>
                </c:pt>
                <c:pt idx="3">
                  <c:v>264.81</c:v>
                </c:pt>
                <c:pt idx="4">
                  <c:v>236.76</c:v>
                </c:pt>
              </c:numCache>
            </c:numRef>
          </c:val>
        </c:ser>
        <c:dLbls>
          <c:showLegendKey val="0"/>
          <c:showVal val="0"/>
          <c:showCatName val="0"/>
          <c:showSerName val="0"/>
          <c:showPercent val="0"/>
          <c:showBubbleSize val="0"/>
        </c:dLbls>
        <c:gapWidth val="150"/>
        <c:axId val="182157312"/>
        <c:axId val="18215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82157312"/>
        <c:axId val="182159232"/>
      </c:lineChart>
      <c:dateAx>
        <c:axId val="182157312"/>
        <c:scaling>
          <c:orientation val="minMax"/>
        </c:scaling>
        <c:delete val="1"/>
        <c:axPos val="b"/>
        <c:numFmt formatCode="ge" sourceLinked="1"/>
        <c:majorTickMark val="none"/>
        <c:minorTickMark val="none"/>
        <c:tickLblPos val="none"/>
        <c:crossAx val="182159232"/>
        <c:crosses val="autoZero"/>
        <c:auto val="1"/>
        <c:lblOffset val="100"/>
        <c:baseTimeUnit val="years"/>
      </c:dateAx>
      <c:valAx>
        <c:axId val="182159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1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112.97</c:v>
                </c:pt>
                <c:pt idx="1">
                  <c:v>115.51</c:v>
                </c:pt>
                <c:pt idx="2">
                  <c:v>121.08</c:v>
                </c:pt>
                <c:pt idx="3">
                  <c:v>118.79</c:v>
                </c:pt>
                <c:pt idx="4">
                  <c:v>119.08</c:v>
                </c:pt>
              </c:numCache>
            </c:numRef>
          </c:val>
        </c:ser>
        <c:dLbls>
          <c:showLegendKey val="0"/>
          <c:showVal val="0"/>
          <c:showCatName val="0"/>
          <c:showSerName val="0"/>
          <c:showPercent val="0"/>
          <c:showBubbleSize val="0"/>
        </c:dLbls>
        <c:gapWidth val="150"/>
        <c:axId val="182267264"/>
        <c:axId val="1822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82267264"/>
        <c:axId val="182273536"/>
      </c:lineChart>
      <c:dateAx>
        <c:axId val="182267264"/>
        <c:scaling>
          <c:orientation val="minMax"/>
        </c:scaling>
        <c:delete val="1"/>
        <c:axPos val="b"/>
        <c:numFmt formatCode="ge" sourceLinked="1"/>
        <c:majorTickMark val="none"/>
        <c:minorTickMark val="none"/>
        <c:tickLblPos val="none"/>
        <c:crossAx val="182273536"/>
        <c:crosses val="autoZero"/>
        <c:auto val="1"/>
        <c:lblOffset val="100"/>
        <c:baseTimeUnit val="years"/>
      </c:dateAx>
      <c:valAx>
        <c:axId val="1822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67.56</c:v>
                </c:pt>
                <c:pt idx="1">
                  <c:v>66.150000000000006</c:v>
                </c:pt>
                <c:pt idx="2">
                  <c:v>62.48</c:v>
                </c:pt>
                <c:pt idx="3">
                  <c:v>65.58</c:v>
                </c:pt>
                <c:pt idx="4">
                  <c:v>66.5</c:v>
                </c:pt>
              </c:numCache>
            </c:numRef>
          </c:val>
        </c:ser>
        <c:dLbls>
          <c:showLegendKey val="0"/>
          <c:showVal val="0"/>
          <c:showCatName val="0"/>
          <c:showSerName val="0"/>
          <c:showPercent val="0"/>
          <c:showBubbleSize val="0"/>
        </c:dLbls>
        <c:gapWidth val="150"/>
        <c:axId val="182299264"/>
        <c:axId val="18230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82299264"/>
        <c:axId val="182305536"/>
      </c:lineChart>
      <c:dateAx>
        <c:axId val="182299264"/>
        <c:scaling>
          <c:orientation val="minMax"/>
        </c:scaling>
        <c:delete val="1"/>
        <c:axPos val="b"/>
        <c:numFmt formatCode="ge" sourceLinked="1"/>
        <c:majorTickMark val="none"/>
        <c:minorTickMark val="none"/>
        <c:tickLblPos val="none"/>
        <c:crossAx val="182305536"/>
        <c:crosses val="autoZero"/>
        <c:auto val="1"/>
        <c:lblOffset val="100"/>
        <c:baseTimeUnit val="years"/>
      </c:dateAx>
      <c:valAx>
        <c:axId val="1823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山形県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f>データ!Q6</f>
        <v>1140735</v>
      </c>
      <c r="AJ8" s="56"/>
      <c r="AK8" s="56"/>
      <c r="AL8" s="56"/>
      <c r="AM8" s="56"/>
      <c r="AN8" s="56"/>
      <c r="AO8" s="56"/>
      <c r="AP8" s="57"/>
      <c r="AQ8" s="47">
        <f>データ!R6</f>
        <v>9323.15</v>
      </c>
      <c r="AR8" s="47"/>
      <c r="AS8" s="47"/>
      <c r="AT8" s="47"/>
      <c r="AU8" s="47"/>
      <c r="AV8" s="47"/>
      <c r="AW8" s="47"/>
      <c r="AX8" s="47"/>
      <c r="AY8" s="47">
        <f>データ!S6</f>
        <v>122.36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86.9</v>
      </c>
      <c r="K10" s="47"/>
      <c r="L10" s="47"/>
      <c r="M10" s="47"/>
      <c r="N10" s="47"/>
      <c r="O10" s="47"/>
      <c r="P10" s="47"/>
      <c r="Q10" s="47"/>
      <c r="R10" s="47">
        <f>データ!O6</f>
        <v>97.41</v>
      </c>
      <c r="S10" s="47"/>
      <c r="T10" s="47"/>
      <c r="U10" s="47"/>
      <c r="V10" s="47"/>
      <c r="W10" s="47"/>
      <c r="X10" s="47"/>
      <c r="Y10" s="47"/>
      <c r="Z10" s="78">
        <f>データ!P6</f>
        <v>0</v>
      </c>
      <c r="AA10" s="78"/>
      <c r="AB10" s="78"/>
      <c r="AC10" s="78"/>
      <c r="AD10" s="78"/>
      <c r="AE10" s="78"/>
      <c r="AF10" s="78"/>
      <c r="AG10" s="78"/>
      <c r="AH10" s="2"/>
      <c r="AI10" s="78">
        <f>データ!T6</f>
        <v>982185</v>
      </c>
      <c r="AJ10" s="78"/>
      <c r="AK10" s="78"/>
      <c r="AL10" s="78"/>
      <c r="AM10" s="78"/>
      <c r="AN10" s="78"/>
      <c r="AO10" s="78"/>
      <c r="AP10" s="78"/>
      <c r="AQ10" s="47">
        <f>データ!U6</f>
        <v>1833</v>
      </c>
      <c r="AR10" s="47"/>
      <c r="AS10" s="47"/>
      <c r="AT10" s="47"/>
      <c r="AU10" s="47"/>
      <c r="AV10" s="47"/>
      <c r="AW10" s="47"/>
      <c r="AX10" s="47"/>
      <c r="AY10" s="47">
        <f>データ!V6</f>
        <v>535.83000000000004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60003</v>
      </c>
      <c r="D6" s="31">
        <f t="shared" si="3"/>
        <v>46</v>
      </c>
      <c r="E6" s="31">
        <f t="shared" si="3"/>
        <v>1</v>
      </c>
      <c r="F6" s="31">
        <f t="shared" si="3"/>
        <v>0</v>
      </c>
      <c r="G6" s="31">
        <f t="shared" si="3"/>
        <v>2</v>
      </c>
      <c r="H6" s="31" t="str">
        <f t="shared" si="3"/>
        <v>山形県</v>
      </c>
      <c r="I6" s="31" t="str">
        <f t="shared" si="3"/>
        <v>法適用</v>
      </c>
      <c r="J6" s="31" t="str">
        <f t="shared" si="3"/>
        <v>水道事業</v>
      </c>
      <c r="K6" s="31" t="str">
        <f t="shared" si="3"/>
        <v>用水供給事業</v>
      </c>
      <c r="L6" s="31" t="str">
        <f t="shared" si="3"/>
        <v>B</v>
      </c>
      <c r="M6" s="32" t="str">
        <f t="shared" si="3"/>
        <v>-</v>
      </c>
      <c r="N6" s="32">
        <f t="shared" si="3"/>
        <v>86.9</v>
      </c>
      <c r="O6" s="32">
        <f t="shared" si="3"/>
        <v>97.41</v>
      </c>
      <c r="P6" s="32">
        <f t="shared" si="3"/>
        <v>0</v>
      </c>
      <c r="Q6" s="32">
        <f t="shared" si="3"/>
        <v>1140735</v>
      </c>
      <c r="R6" s="32">
        <f t="shared" si="3"/>
        <v>9323.15</v>
      </c>
      <c r="S6" s="32">
        <f t="shared" si="3"/>
        <v>122.36</v>
      </c>
      <c r="T6" s="32">
        <f t="shared" si="3"/>
        <v>982185</v>
      </c>
      <c r="U6" s="32">
        <f t="shared" si="3"/>
        <v>1833</v>
      </c>
      <c r="V6" s="32">
        <f t="shared" si="3"/>
        <v>535.83000000000004</v>
      </c>
      <c r="W6" s="33">
        <f>IF(W7="",NA(),W7)</f>
        <v>115.29</v>
      </c>
      <c r="X6" s="33">
        <f t="shared" ref="X6:AF6" si="4">IF(X7="",NA(),X7)</f>
        <v>117.62</v>
      </c>
      <c r="Y6" s="33">
        <f t="shared" si="4"/>
        <v>123.16</v>
      </c>
      <c r="Z6" s="33">
        <f t="shared" si="4"/>
        <v>121.62</v>
      </c>
      <c r="AA6" s="33">
        <f t="shared" si="4"/>
        <v>118.3</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2626.76</v>
      </c>
      <c r="AT6" s="33">
        <f t="shared" ref="AT6:BB6" si="6">IF(AT7="",NA(),AT7)</f>
        <v>1350.46</v>
      </c>
      <c r="AU6" s="33">
        <f t="shared" si="6"/>
        <v>1986.09</v>
      </c>
      <c r="AV6" s="33">
        <f t="shared" si="6"/>
        <v>1455.42</v>
      </c>
      <c r="AW6" s="33">
        <f t="shared" si="6"/>
        <v>583.13</v>
      </c>
      <c r="AX6" s="33">
        <f t="shared" si="6"/>
        <v>669.4</v>
      </c>
      <c r="AY6" s="33">
        <f t="shared" si="6"/>
        <v>720.62</v>
      </c>
      <c r="AZ6" s="33">
        <f t="shared" si="6"/>
        <v>654.97</v>
      </c>
      <c r="BA6" s="33">
        <f t="shared" si="6"/>
        <v>634.53</v>
      </c>
      <c r="BB6" s="33">
        <f t="shared" si="6"/>
        <v>200.22</v>
      </c>
      <c r="BC6" s="32" t="str">
        <f>IF(BC7="","",IF(BC7="-","【-】","【"&amp;SUBSTITUTE(TEXT(BC7,"#,##0.00"),"-","△")&amp;"】"))</f>
        <v>【200.22】</v>
      </c>
      <c r="BD6" s="33">
        <f>IF(BD7="",NA(),BD7)</f>
        <v>402.66</v>
      </c>
      <c r="BE6" s="33">
        <f t="shared" ref="BE6:BM6" si="7">IF(BE7="",NA(),BE7)</f>
        <v>349.81</v>
      </c>
      <c r="BF6" s="33">
        <f t="shared" si="7"/>
        <v>288.64999999999998</v>
      </c>
      <c r="BG6" s="33">
        <f t="shared" si="7"/>
        <v>264.81</v>
      </c>
      <c r="BH6" s="33">
        <f t="shared" si="7"/>
        <v>236.76</v>
      </c>
      <c r="BI6" s="33">
        <f t="shared" si="7"/>
        <v>446.65</v>
      </c>
      <c r="BJ6" s="33">
        <f t="shared" si="7"/>
        <v>415.99</v>
      </c>
      <c r="BK6" s="33">
        <f t="shared" si="7"/>
        <v>383.75</v>
      </c>
      <c r="BL6" s="33">
        <f t="shared" si="7"/>
        <v>368.94</v>
      </c>
      <c r="BM6" s="33">
        <f t="shared" si="7"/>
        <v>351.06</v>
      </c>
      <c r="BN6" s="32" t="str">
        <f>IF(BN7="","",IF(BN7="-","【-】","【"&amp;SUBSTITUTE(TEXT(BN7,"#,##0.00"),"-","△")&amp;"】"))</f>
        <v>【351.06】</v>
      </c>
      <c r="BO6" s="33">
        <f>IF(BO7="",NA(),BO7)</f>
        <v>112.97</v>
      </c>
      <c r="BP6" s="33">
        <f t="shared" ref="BP6:BX6" si="8">IF(BP7="",NA(),BP7)</f>
        <v>115.51</v>
      </c>
      <c r="BQ6" s="33">
        <f t="shared" si="8"/>
        <v>121.08</v>
      </c>
      <c r="BR6" s="33">
        <f t="shared" si="8"/>
        <v>118.79</v>
      </c>
      <c r="BS6" s="33">
        <f t="shared" si="8"/>
        <v>119.08</v>
      </c>
      <c r="BT6" s="33">
        <f t="shared" si="8"/>
        <v>108.75</v>
      </c>
      <c r="BU6" s="33">
        <f t="shared" si="8"/>
        <v>108.61</v>
      </c>
      <c r="BV6" s="33">
        <f t="shared" si="8"/>
        <v>110.39</v>
      </c>
      <c r="BW6" s="33">
        <f t="shared" si="8"/>
        <v>111.12</v>
      </c>
      <c r="BX6" s="33">
        <f t="shared" si="8"/>
        <v>112.92</v>
      </c>
      <c r="BY6" s="32" t="str">
        <f>IF(BY7="","",IF(BY7="-","【-】","【"&amp;SUBSTITUTE(TEXT(BY7,"#,##0.00"),"-","△")&amp;"】"))</f>
        <v>【112.92】</v>
      </c>
      <c r="BZ6" s="33">
        <f>IF(BZ7="",NA(),BZ7)</f>
        <v>67.56</v>
      </c>
      <c r="CA6" s="33">
        <f t="shared" ref="CA6:CI6" si="9">IF(CA7="",NA(),CA7)</f>
        <v>66.150000000000006</v>
      </c>
      <c r="CB6" s="33">
        <f t="shared" si="9"/>
        <v>62.48</v>
      </c>
      <c r="CC6" s="33">
        <f t="shared" si="9"/>
        <v>65.58</v>
      </c>
      <c r="CD6" s="33">
        <f t="shared" si="9"/>
        <v>66.5</v>
      </c>
      <c r="CE6" s="33">
        <f t="shared" si="9"/>
        <v>80.38</v>
      </c>
      <c r="CF6" s="33">
        <f t="shared" si="9"/>
        <v>78.760000000000005</v>
      </c>
      <c r="CG6" s="33">
        <f t="shared" si="9"/>
        <v>76.81</v>
      </c>
      <c r="CH6" s="33">
        <f t="shared" si="9"/>
        <v>75.75</v>
      </c>
      <c r="CI6" s="33">
        <f t="shared" si="9"/>
        <v>75.3</v>
      </c>
      <c r="CJ6" s="32" t="str">
        <f>IF(CJ7="","",IF(CJ7="-","【-】","【"&amp;SUBSTITUTE(TEXT(CJ7,"#,##0.00"),"-","△")&amp;"】"))</f>
        <v>【75.30】</v>
      </c>
      <c r="CK6" s="33">
        <f>IF(CK7="",NA(),CK7)</f>
        <v>62.56</v>
      </c>
      <c r="CL6" s="33">
        <f t="shared" ref="CL6:CT6" si="10">IF(CL7="",NA(),CL7)</f>
        <v>62.53</v>
      </c>
      <c r="CM6" s="33">
        <f t="shared" si="10"/>
        <v>63.2</v>
      </c>
      <c r="CN6" s="33">
        <f t="shared" si="10"/>
        <v>60.47</v>
      </c>
      <c r="CO6" s="33">
        <f t="shared" si="10"/>
        <v>60.14</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100</v>
      </c>
      <c r="CW6" s="33">
        <f t="shared" ref="CW6:DE6" si="11">IF(CW7="",NA(),CW7)</f>
        <v>100</v>
      </c>
      <c r="CX6" s="33">
        <f t="shared" si="11"/>
        <v>100</v>
      </c>
      <c r="CY6" s="33">
        <f t="shared" si="11"/>
        <v>100</v>
      </c>
      <c r="CZ6" s="33">
        <f t="shared" si="11"/>
        <v>100</v>
      </c>
      <c r="DA6" s="33">
        <f t="shared" si="11"/>
        <v>99.88</v>
      </c>
      <c r="DB6" s="33">
        <f t="shared" si="11"/>
        <v>99.96</v>
      </c>
      <c r="DC6" s="33">
        <f t="shared" si="11"/>
        <v>99.93</v>
      </c>
      <c r="DD6" s="33">
        <f t="shared" si="11"/>
        <v>100.12</v>
      </c>
      <c r="DE6" s="33">
        <f t="shared" si="11"/>
        <v>100.12</v>
      </c>
      <c r="DF6" s="32" t="str">
        <f>IF(DF7="","",IF(DF7="-","【-】","【"&amp;SUBSTITUTE(TEXT(DF7,"#,##0.00"),"-","△")&amp;"】"))</f>
        <v>【100.12】</v>
      </c>
      <c r="DG6" s="33">
        <f>IF(DG7="",NA(),DG7)</f>
        <v>27.39</v>
      </c>
      <c r="DH6" s="33">
        <f t="shared" ref="DH6:DP6" si="12">IF(DH7="",NA(),DH7)</f>
        <v>29.02</v>
      </c>
      <c r="DI6" s="33">
        <f t="shared" si="12"/>
        <v>30.45</v>
      </c>
      <c r="DJ6" s="33">
        <f t="shared" si="12"/>
        <v>31.81</v>
      </c>
      <c r="DK6" s="33">
        <f t="shared" si="12"/>
        <v>44.14</v>
      </c>
      <c r="DL6" s="33">
        <f t="shared" si="12"/>
        <v>36.57</v>
      </c>
      <c r="DM6" s="33">
        <f t="shared" si="12"/>
        <v>37.549999999999997</v>
      </c>
      <c r="DN6" s="33">
        <f t="shared" si="12"/>
        <v>38.86</v>
      </c>
      <c r="DO6" s="33">
        <f t="shared" si="12"/>
        <v>39.81</v>
      </c>
      <c r="DP6" s="33">
        <f t="shared" si="12"/>
        <v>51.44</v>
      </c>
      <c r="DQ6" s="32" t="str">
        <f>IF(DQ7="","",IF(DQ7="-","【-】","【"&amp;SUBSTITUTE(TEXT(DQ7,"#,##0.00"),"-","△")&amp;"】"))</f>
        <v>【51.44】</v>
      </c>
      <c r="DR6" s="32">
        <f>IF(DR7="",NA(),DR7)</f>
        <v>0</v>
      </c>
      <c r="DS6" s="32">
        <f t="shared" ref="DS6:EA6" si="13">IF(DS7="",NA(),DS7)</f>
        <v>0</v>
      </c>
      <c r="DT6" s="32">
        <f t="shared" si="13"/>
        <v>0</v>
      </c>
      <c r="DU6" s="32">
        <f t="shared" si="13"/>
        <v>0</v>
      </c>
      <c r="DV6" s="32">
        <f t="shared" si="13"/>
        <v>0</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2">
        <f t="shared" ref="ED6:EL6" si="14">IF(ED7="",NA(),ED7)</f>
        <v>0</v>
      </c>
      <c r="EE6" s="32">
        <f t="shared" si="14"/>
        <v>0</v>
      </c>
      <c r="EF6" s="32">
        <f t="shared" si="14"/>
        <v>0</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60003</v>
      </c>
      <c r="D7" s="35">
        <v>46</v>
      </c>
      <c r="E7" s="35">
        <v>1</v>
      </c>
      <c r="F7" s="35">
        <v>0</v>
      </c>
      <c r="G7" s="35">
        <v>2</v>
      </c>
      <c r="H7" s="35" t="s">
        <v>93</v>
      </c>
      <c r="I7" s="35" t="s">
        <v>94</v>
      </c>
      <c r="J7" s="35" t="s">
        <v>95</v>
      </c>
      <c r="K7" s="35" t="s">
        <v>96</v>
      </c>
      <c r="L7" s="35" t="s">
        <v>97</v>
      </c>
      <c r="M7" s="36" t="s">
        <v>98</v>
      </c>
      <c r="N7" s="36">
        <v>86.9</v>
      </c>
      <c r="O7" s="36">
        <v>97.41</v>
      </c>
      <c r="P7" s="36">
        <v>0</v>
      </c>
      <c r="Q7" s="36">
        <v>1140735</v>
      </c>
      <c r="R7" s="36">
        <v>9323.15</v>
      </c>
      <c r="S7" s="36">
        <v>122.36</v>
      </c>
      <c r="T7" s="36">
        <v>982185</v>
      </c>
      <c r="U7" s="36">
        <v>1833</v>
      </c>
      <c r="V7" s="36">
        <v>535.83000000000004</v>
      </c>
      <c r="W7" s="36">
        <v>115.29</v>
      </c>
      <c r="X7" s="36">
        <v>117.62</v>
      </c>
      <c r="Y7" s="36">
        <v>123.16</v>
      </c>
      <c r="Z7" s="36">
        <v>121.62</v>
      </c>
      <c r="AA7" s="36">
        <v>118.3</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2626.76</v>
      </c>
      <c r="AT7" s="36">
        <v>1350.46</v>
      </c>
      <c r="AU7" s="36">
        <v>1986.09</v>
      </c>
      <c r="AV7" s="36">
        <v>1455.42</v>
      </c>
      <c r="AW7" s="36">
        <v>583.13</v>
      </c>
      <c r="AX7" s="36">
        <v>669.4</v>
      </c>
      <c r="AY7" s="36">
        <v>720.62</v>
      </c>
      <c r="AZ7" s="36">
        <v>654.97</v>
      </c>
      <c r="BA7" s="36">
        <v>634.53</v>
      </c>
      <c r="BB7" s="36">
        <v>200.22</v>
      </c>
      <c r="BC7" s="36">
        <v>200.22</v>
      </c>
      <c r="BD7" s="36">
        <v>402.66</v>
      </c>
      <c r="BE7" s="36">
        <v>349.81</v>
      </c>
      <c r="BF7" s="36">
        <v>288.64999999999998</v>
      </c>
      <c r="BG7" s="36">
        <v>264.81</v>
      </c>
      <c r="BH7" s="36">
        <v>236.76</v>
      </c>
      <c r="BI7" s="36">
        <v>446.65</v>
      </c>
      <c r="BJ7" s="36">
        <v>415.99</v>
      </c>
      <c r="BK7" s="36">
        <v>383.75</v>
      </c>
      <c r="BL7" s="36">
        <v>368.94</v>
      </c>
      <c r="BM7" s="36">
        <v>351.06</v>
      </c>
      <c r="BN7" s="36">
        <v>351.06</v>
      </c>
      <c r="BO7" s="36">
        <v>112.97</v>
      </c>
      <c r="BP7" s="36">
        <v>115.51</v>
      </c>
      <c r="BQ7" s="36">
        <v>121.08</v>
      </c>
      <c r="BR7" s="36">
        <v>118.79</v>
      </c>
      <c r="BS7" s="36">
        <v>119.08</v>
      </c>
      <c r="BT7" s="36">
        <v>108.75</v>
      </c>
      <c r="BU7" s="36">
        <v>108.61</v>
      </c>
      <c r="BV7" s="36">
        <v>110.39</v>
      </c>
      <c r="BW7" s="36">
        <v>111.12</v>
      </c>
      <c r="BX7" s="36">
        <v>112.92</v>
      </c>
      <c r="BY7" s="36">
        <v>112.92</v>
      </c>
      <c r="BZ7" s="36">
        <v>67.56</v>
      </c>
      <c r="CA7" s="36">
        <v>66.150000000000006</v>
      </c>
      <c r="CB7" s="36">
        <v>62.48</v>
      </c>
      <c r="CC7" s="36">
        <v>65.58</v>
      </c>
      <c r="CD7" s="36">
        <v>66.5</v>
      </c>
      <c r="CE7" s="36">
        <v>80.38</v>
      </c>
      <c r="CF7" s="36">
        <v>78.760000000000005</v>
      </c>
      <c r="CG7" s="36">
        <v>76.81</v>
      </c>
      <c r="CH7" s="36">
        <v>75.75</v>
      </c>
      <c r="CI7" s="36">
        <v>75.3</v>
      </c>
      <c r="CJ7" s="36">
        <v>75.3</v>
      </c>
      <c r="CK7" s="36">
        <v>62.56</v>
      </c>
      <c r="CL7" s="36">
        <v>62.53</v>
      </c>
      <c r="CM7" s="36">
        <v>63.2</v>
      </c>
      <c r="CN7" s="36">
        <v>60.47</v>
      </c>
      <c r="CO7" s="36">
        <v>60.14</v>
      </c>
      <c r="CP7" s="36">
        <v>64.150000000000006</v>
      </c>
      <c r="CQ7" s="36">
        <v>63.73</v>
      </c>
      <c r="CR7" s="36">
        <v>64.55</v>
      </c>
      <c r="CS7" s="36">
        <v>64.12</v>
      </c>
      <c r="CT7" s="36">
        <v>62.69</v>
      </c>
      <c r="CU7" s="36">
        <v>62.69</v>
      </c>
      <c r="CV7" s="36">
        <v>100</v>
      </c>
      <c r="CW7" s="36">
        <v>100</v>
      </c>
      <c r="CX7" s="36">
        <v>100</v>
      </c>
      <c r="CY7" s="36">
        <v>100</v>
      </c>
      <c r="CZ7" s="36">
        <v>100</v>
      </c>
      <c r="DA7" s="36">
        <v>99.88</v>
      </c>
      <c r="DB7" s="36">
        <v>99.96</v>
      </c>
      <c r="DC7" s="36">
        <v>99.93</v>
      </c>
      <c r="DD7" s="36">
        <v>100.12</v>
      </c>
      <c r="DE7" s="36">
        <v>100.12</v>
      </c>
      <c r="DF7" s="36">
        <v>100.12</v>
      </c>
      <c r="DG7" s="36">
        <v>27.39</v>
      </c>
      <c r="DH7" s="36">
        <v>29.02</v>
      </c>
      <c r="DI7" s="36">
        <v>30.45</v>
      </c>
      <c r="DJ7" s="36">
        <v>31.81</v>
      </c>
      <c r="DK7" s="36">
        <v>44.14</v>
      </c>
      <c r="DL7" s="36">
        <v>36.57</v>
      </c>
      <c r="DM7" s="36">
        <v>37.549999999999997</v>
      </c>
      <c r="DN7" s="36">
        <v>38.86</v>
      </c>
      <c r="DO7" s="36">
        <v>39.81</v>
      </c>
      <c r="DP7" s="36">
        <v>51.44</v>
      </c>
      <c r="DQ7" s="36">
        <v>51.44</v>
      </c>
      <c r="DR7" s="36">
        <v>0</v>
      </c>
      <c r="DS7" s="36">
        <v>0</v>
      </c>
      <c r="DT7" s="36">
        <v>0</v>
      </c>
      <c r="DU7" s="36">
        <v>0</v>
      </c>
      <c r="DV7" s="36">
        <v>0</v>
      </c>
      <c r="DW7" s="36">
        <v>5.27</v>
      </c>
      <c r="DX7" s="36">
        <v>9.98</v>
      </c>
      <c r="DY7" s="36">
        <v>12.13</v>
      </c>
      <c r="DZ7" s="36">
        <v>13.72</v>
      </c>
      <c r="EA7" s="36">
        <v>16.77</v>
      </c>
      <c r="EB7" s="36">
        <v>16.77</v>
      </c>
      <c r="EC7" s="36">
        <v>0</v>
      </c>
      <c r="ED7" s="36">
        <v>0</v>
      </c>
      <c r="EE7" s="36">
        <v>0</v>
      </c>
      <c r="EF7" s="36">
        <v>0</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西原</cp:lastModifiedBy>
  <cp:lastPrinted>2016-02-16T07:05:26Z</cp:lastPrinted>
  <dcterms:created xsi:type="dcterms:W3CDTF">2016-01-18T04:40:36Z</dcterms:created>
  <dcterms:modified xsi:type="dcterms:W3CDTF">2016-02-24T07:31:42Z</dcterms:modified>
  <cp:category/>
</cp:coreProperties>
</file>