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2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R6" i="5"/>
  <c r="AQ8" i="4" s="1"/>
  <c r="Q6" i="5"/>
  <c r="AI8" i="4" s="1"/>
  <c r="P6" i="5"/>
  <c r="Z10" i="4" s="1"/>
  <c r="O6" i="5"/>
  <c r="N6" i="5"/>
  <c r="M6" i="5"/>
  <c r="B10" i="4" s="1"/>
  <c r="L6" i="5"/>
  <c r="Z8" i="4" s="1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R10" i="4"/>
  <c r="J10" i="4"/>
  <c r="AY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<sst xmlns="http://schemas.openxmlformats.org/spreadsheetml/2006/main" count="217" uniqueCount="107">
  <si>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</si>
  <si>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</si>
  <si>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</si>
  <si>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</si>
  <si>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</si>
  <si>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</si>
  <si>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</si>
  <si>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</si>
  <si>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</si>
  <si>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</si>
  <si>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</si>
  <si>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</si>
  <si>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</si>
  <si>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</si>
  <si>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</si>
  <si>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</si>
  <si>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</si>
  <si>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</si>
  <si>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</si>
  <si>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</si>
  <si>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</si>
  <si>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</si>
  <si>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</si>
  <si>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</si>
  <si>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</si>
  <si>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</si>
  <si>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</si>
  <si>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</si>
  <si>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</si>
  <si>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</si>
  <si>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</si>
  <si>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</si>
  <si>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</si>
  <si>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</si>
  <si>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</si>
  <si>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</si>
  <si>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</si>
  <si>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</si>
  <si>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</si>
  <si>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</si>
  <si>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</si>
  <si>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</si>
  <si>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</si>
  <si>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</si>
  <si>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</si>
  <si>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</si>
  <si>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</si>
  <si>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</si>
  <si>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</si>
  <si>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</si>
  <si>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</si>
  <si>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</si>
  <si>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</si>
  <si>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</si>
  <si>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</si>
  <si>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</si>
  <si>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</si>
  <si>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</si>
  <si>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</si>
  <si>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</si>
  <si>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</si>
  <si>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</si>
  <si>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</si>
  <si>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</si>
  <si>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</si>
  <si>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</si>
  <si>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</si>
  <si>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</si>
  <si>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</si>
  <si>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</si>
  <si>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</si>
  <si>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</si>
  <si>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</si>
  <si>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</si>
  <si>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</si>
  <si>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</si>
  <si>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</si>
  <si>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</si>
  <si>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</si>
  <si>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</si>
  <si>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</si>
  <si>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</si>
  <si>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</si>
  <si>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</si>
  <si>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</si>
  <si>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</si>
  <si>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</si>
  <si>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</si>
  <si>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</si>
  <si>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</si>
  <si>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</si>
  <si>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</si>
  <si>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</si>
  <si>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</t>
  </si>
  <si>
    <t>法適用</t>
  </si>
  <si>
    <t>水道事業</t>
  </si>
  <si>
    <t>用水供給事業</t>
  </si>
  <si>
    <t>B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</si>
  <si>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</si>
  <si>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</si>
  <si>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</si>
  <si>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</si>
  <si>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</si>
  <si>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</si>
  <si>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経営の健全性・効率性については、高い水準で安定しており、経営の状況は良好であるが、今後設備の更新等に伴い、費用が増加する見込みである。
　よって、健全な経営を維持していくため、引き続き、適正な料金を設定し、将来の更新投資に充てるための財源を確保していく必要がある。
　また、設備等の更新については、今後も更新計画に基づき、最適な時期に、最適な手法により更新していく必要がある。
　なお、管路については、現在実施している劣化調査の結果を参考に、更新時期や手法の検討を行い、更新計画に反映させていく予定である。</t>
    <rPh sb="1" eb="3">
      <t>ケイエイ</t>
    </rPh>
    <rPh sb="4" eb="7">
      <t>ケンゼンセイ</t>
    </rPh>
    <rPh sb="8" eb="11">
      <t>コウリツセイ</t>
    </rPh>
    <rPh sb="17" eb="18">
      <t>タカ</t>
    </rPh>
    <rPh sb="19" eb="21">
      <t>スイジュン</t>
    </rPh>
    <rPh sb="22" eb="24">
      <t>アンテイ</t>
    </rPh>
    <rPh sb="29" eb="31">
      <t>ケイエイ</t>
    </rPh>
    <rPh sb="32" eb="34">
      <t>ジョウキョウ</t>
    </rPh>
    <rPh sb="35" eb="37">
      <t>リョウコウ</t>
    </rPh>
    <rPh sb="42" eb="44">
      <t>コンゴ</t>
    </rPh>
    <rPh sb="44" eb="46">
      <t>セツビ</t>
    </rPh>
    <rPh sb="47" eb="49">
      <t>コウシン</t>
    </rPh>
    <rPh sb="49" eb="50">
      <t>トウ</t>
    </rPh>
    <rPh sb="51" eb="52">
      <t>トモナ</t>
    </rPh>
    <rPh sb="54" eb="56">
      <t>ヒヨウ</t>
    </rPh>
    <rPh sb="57" eb="59">
      <t>ゾウカ</t>
    </rPh>
    <rPh sb="61" eb="63">
      <t>ミコ</t>
    </rPh>
    <rPh sb="74" eb="76">
      <t>ケンゼン</t>
    </rPh>
    <rPh sb="77" eb="79">
      <t>ケイエイ</t>
    </rPh>
    <rPh sb="80" eb="82">
      <t>イジ</t>
    </rPh>
    <rPh sb="89" eb="90">
      <t>ヒ</t>
    </rPh>
    <rPh sb="91" eb="92">
      <t>ツヅ</t>
    </rPh>
    <rPh sb="100" eb="102">
      <t>セッテイ</t>
    </rPh>
    <rPh sb="104" eb="106">
      <t>ショウライ</t>
    </rPh>
    <rPh sb="107" eb="109">
      <t>コウシン</t>
    </rPh>
    <rPh sb="109" eb="111">
      <t>トウシ</t>
    </rPh>
    <rPh sb="112" eb="113">
      <t>ア</t>
    </rPh>
    <rPh sb="118" eb="120">
      <t>ザイゲン</t>
    </rPh>
    <rPh sb="121" eb="123">
      <t>カクホ</t>
    </rPh>
    <rPh sb="138" eb="140">
      <t>セツビ</t>
    </rPh>
    <rPh sb="140" eb="141">
      <t>トウ</t>
    </rPh>
    <rPh sb="142" eb="144">
      <t>コウシン</t>
    </rPh>
    <rPh sb="150" eb="152">
      <t>コンゴ</t>
    </rPh>
    <rPh sb="153" eb="155">
      <t>コウシン</t>
    </rPh>
    <rPh sb="155" eb="157">
      <t>ケイカク</t>
    </rPh>
    <rPh sb="158" eb="160">
      <t>モトズ</t>
    </rPh>
    <rPh sb="162" eb="164">
      <t>サイテキ</t>
    </rPh>
    <rPh sb="165" eb="167">
      <t>ジキ</t>
    </rPh>
    <rPh sb="169" eb="171">
      <t>サイテキ</t>
    </rPh>
    <rPh sb="172" eb="174">
      <t>シュホウ</t>
    </rPh>
    <rPh sb="177" eb="179">
      <t>コウシン</t>
    </rPh>
    <rPh sb="183" eb="185">
      <t>ヒツヨウ</t>
    </rPh>
    <rPh sb="194" eb="196">
      <t>カンロ</t>
    </rPh>
    <rPh sb="202" eb="204">
      <t>ゲンザイ</t>
    </rPh>
    <rPh sb="204" eb="206">
      <t>ジッシ</t>
    </rPh>
    <rPh sb="210" eb="212">
      <t>レッカ</t>
    </rPh>
    <rPh sb="212" eb="214">
      <t>チョウサ</t>
    </rPh>
    <rPh sb="215" eb="217">
      <t>ケッカ</t>
    </rPh>
    <rPh sb="218" eb="220">
      <t>サンコウ</t>
    </rPh>
    <rPh sb="222" eb="224">
      <t>コウシン</t>
    </rPh>
    <rPh sb="224" eb="226">
      <t>ジキ</t>
    </rPh>
    <rPh sb="227" eb="229">
      <t>シュホウ</t>
    </rPh>
    <rPh sb="230" eb="232">
      <t>ケントウ</t>
    </rPh>
    <rPh sb="233" eb="234">
      <t>オコナ</t>
    </rPh>
    <rPh sb="236" eb="238">
      <t>コウシン</t>
    </rPh>
    <rPh sb="238" eb="240">
      <t>ケイカク</t>
    </rPh>
    <rPh sb="241" eb="243">
      <t>ハンエイ</t>
    </rPh>
    <rPh sb="248" eb="250">
      <t>ヨテイ</t>
    </rPh>
    <phoneticPr fontId="4"/>
  </si>
  <si>
    <t>　経営の健全性・効率性については、累積欠損金もなく、高い水準で安定している。
１)経常収支比率(左表１-①)
　料金の減額改定(H22からH26までに約-14%)に伴い収益が減少し、費用が増加傾向にあるため、比率は低下傾向にあるが、依然として高い比率にある。
２)流動比率(左表１-③)
　H24からH25にかけては未払金が増加(約+26%)、H25からH26にかけては会計制度の変更により企業債が資本から負債へ移行し、流動負債が増加したことにより比率は低下傾向にある。しかし、流動資産は上昇傾向にあり、依然として高い比率にある。
３)企業債残高対給水収益比率(左表１-④)
  安定した給水による収益の確保と、予定どおりの企業債の償還により比率は低下傾向にある。
４)料金回収率(左表１-⑤)
  上記１)と同様の理由により低下傾向にあるが、依然として高い回収率である。
５)給水原価(左表１-⑥)、施設利用率(左表１-⑦)及び有収率(左表１-⑧)
  給水原価は平均値より低く、有収率は平均値より高い。また、施設利用率は若干の上昇傾向にあるので、効率的な施設の利用と水道水の供給ができている。</t>
    <rPh sb="1" eb="3">
      <t>ケイエイ</t>
    </rPh>
    <rPh sb="4" eb="7">
      <t>ケンゼンセイ</t>
    </rPh>
    <rPh sb="8" eb="11">
      <t>コウリツセイ</t>
    </rPh>
    <rPh sb="17" eb="19">
      <t>ルイセキ</t>
    </rPh>
    <rPh sb="19" eb="22">
      <t>ケッソンキン</t>
    </rPh>
    <rPh sb="26" eb="27">
      <t>タカ</t>
    </rPh>
    <rPh sb="28" eb="30">
      <t>スイジュン</t>
    </rPh>
    <rPh sb="31" eb="33">
      <t>アンテイ</t>
    </rPh>
    <rPh sb="42" eb="44">
      <t>ケイジョウ</t>
    </rPh>
    <rPh sb="44" eb="46">
      <t>シュウシ</t>
    </rPh>
    <rPh sb="46" eb="48">
      <t>ヒリツ</t>
    </rPh>
    <rPh sb="49" eb="51">
      <t>サヒョウ</t>
    </rPh>
    <rPh sb="57" eb="59">
      <t>リョウキン</t>
    </rPh>
    <rPh sb="60" eb="62">
      <t>ゲンガク</t>
    </rPh>
    <rPh sb="62" eb="64">
      <t>カイテイ</t>
    </rPh>
    <rPh sb="76" eb="77">
      <t>ヤク</t>
    </rPh>
    <rPh sb="83" eb="84">
      <t>トモナ</t>
    </rPh>
    <rPh sb="85" eb="87">
      <t>シュウエキ</t>
    </rPh>
    <rPh sb="88" eb="90">
      <t>ゲンショウ</t>
    </rPh>
    <rPh sb="92" eb="94">
      <t>ヒヨウ</t>
    </rPh>
    <rPh sb="95" eb="97">
      <t>ゾウカ</t>
    </rPh>
    <rPh sb="97" eb="99">
      <t>ケイコウ</t>
    </rPh>
    <rPh sb="105" eb="107">
      <t>ヒリツ</t>
    </rPh>
    <rPh sb="108" eb="110">
      <t>テイカ</t>
    </rPh>
    <rPh sb="110" eb="112">
      <t>ケイコウ</t>
    </rPh>
    <rPh sb="117" eb="119">
      <t>イゼン</t>
    </rPh>
    <rPh sb="122" eb="123">
      <t>タカ</t>
    </rPh>
    <rPh sb="124" eb="126">
      <t>ヒリツ</t>
    </rPh>
    <rPh sb="134" eb="136">
      <t>リュウドウ</t>
    </rPh>
    <rPh sb="136" eb="138">
      <t>ヒリツ</t>
    </rPh>
    <rPh sb="139" eb="141">
      <t>サヒョウ</t>
    </rPh>
    <rPh sb="160" eb="163">
      <t>ミバライキン</t>
    </rPh>
    <rPh sb="164" eb="166">
      <t>ゾウカ</t>
    </rPh>
    <rPh sb="167" eb="168">
      <t>ヤク</t>
    </rPh>
    <rPh sb="187" eb="189">
      <t>カイケイ</t>
    </rPh>
    <rPh sb="189" eb="191">
      <t>セイド</t>
    </rPh>
    <rPh sb="192" eb="194">
      <t>ヘンコウ</t>
    </rPh>
    <rPh sb="197" eb="200">
      <t>キギョウサイ</t>
    </rPh>
    <rPh sb="201" eb="203">
      <t>シホン</t>
    </rPh>
    <rPh sb="205" eb="207">
      <t>フサイ</t>
    </rPh>
    <rPh sb="208" eb="210">
      <t>イコウ</t>
    </rPh>
    <rPh sb="212" eb="214">
      <t>リュウドウ</t>
    </rPh>
    <rPh sb="214" eb="216">
      <t>フサイ</t>
    </rPh>
    <rPh sb="217" eb="219">
      <t>ゾウカ</t>
    </rPh>
    <rPh sb="226" eb="228">
      <t>ヒリツ</t>
    </rPh>
    <rPh sb="229" eb="231">
      <t>テイカ</t>
    </rPh>
    <rPh sb="231" eb="233">
      <t>ケイコウ</t>
    </rPh>
    <rPh sb="241" eb="243">
      <t>リュウドウ</t>
    </rPh>
    <rPh sb="243" eb="245">
      <t>シサン</t>
    </rPh>
    <rPh sb="246" eb="248">
      <t>ジョウショウ</t>
    </rPh>
    <rPh sb="248" eb="250">
      <t>ケイコウ</t>
    </rPh>
    <rPh sb="254" eb="256">
      <t>イゼン</t>
    </rPh>
    <rPh sb="259" eb="260">
      <t>タカ</t>
    </rPh>
    <rPh sb="261" eb="263">
      <t>ヒリツ</t>
    </rPh>
    <rPh sb="271" eb="274">
      <t>キギョウサイ</t>
    </rPh>
    <rPh sb="274" eb="276">
      <t>ザンダカ</t>
    </rPh>
    <rPh sb="276" eb="277">
      <t>タイ</t>
    </rPh>
    <rPh sb="277" eb="279">
      <t>キュウスイ</t>
    </rPh>
    <rPh sb="279" eb="281">
      <t>シュウエキ</t>
    </rPh>
    <rPh sb="281" eb="283">
      <t>ヒリツ</t>
    </rPh>
    <rPh sb="284" eb="286">
      <t>サヒョウ</t>
    </rPh>
    <rPh sb="293" eb="295">
      <t>アンテイ</t>
    </rPh>
    <rPh sb="297" eb="299">
      <t>キュウスイ</t>
    </rPh>
    <rPh sb="302" eb="304">
      <t>シュウエキ</t>
    </rPh>
    <rPh sb="305" eb="307">
      <t>カクホ</t>
    </rPh>
    <rPh sb="309" eb="311">
      <t>ヨテイ</t>
    </rPh>
    <rPh sb="315" eb="318">
      <t>キギョウサイ</t>
    </rPh>
    <rPh sb="319" eb="321">
      <t>ショウカン</t>
    </rPh>
    <rPh sb="324" eb="326">
      <t>ヒリツ</t>
    </rPh>
    <rPh sb="327" eb="329">
      <t>テイカ</t>
    </rPh>
    <rPh sb="329" eb="331">
      <t>ケイコウ</t>
    </rPh>
    <rPh sb="339" eb="341">
      <t>リョウキン</t>
    </rPh>
    <rPh sb="341" eb="344">
      <t>カイシュウリツ</t>
    </rPh>
    <rPh sb="345" eb="347">
      <t>サヒョウ</t>
    </rPh>
    <rPh sb="354" eb="356">
      <t>ジョウキ</t>
    </rPh>
    <rPh sb="359" eb="361">
      <t>ドウヨウ</t>
    </rPh>
    <rPh sb="362" eb="364">
      <t>リユウ</t>
    </rPh>
    <rPh sb="367" eb="369">
      <t>テイカ</t>
    </rPh>
    <rPh sb="369" eb="371">
      <t>ケイコウ</t>
    </rPh>
    <rPh sb="376" eb="378">
      <t>イゼン</t>
    </rPh>
    <rPh sb="381" eb="382">
      <t>タカ</t>
    </rPh>
    <rPh sb="383" eb="386">
      <t>カイシュウリツ</t>
    </rPh>
    <rPh sb="394" eb="396">
      <t>キュウスイ</t>
    </rPh>
    <rPh sb="396" eb="398">
      <t>ゲンカ</t>
    </rPh>
    <rPh sb="399" eb="401">
      <t>サヒョウ</t>
    </rPh>
    <rPh sb="406" eb="408">
      <t>シセツ</t>
    </rPh>
    <rPh sb="408" eb="411">
      <t>リヨウリツ</t>
    </rPh>
    <rPh sb="412" eb="414">
      <t>サヒョウ</t>
    </rPh>
    <rPh sb="418" eb="419">
      <t>オヨ</t>
    </rPh>
    <rPh sb="420" eb="421">
      <t>ユウ</t>
    </rPh>
    <rPh sb="438" eb="440">
      <t>ヘイキン</t>
    </rPh>
    <rPh sb="440" eb="441">
      <t>アタイ</t>
    </rPh>
    <rPh sb="443" eb="444">
      <t>ヒク</t>
    </rPh>
    <rPh sb="446" eb="447">
      <t>ユウ</t>
    </rPh>
    <rPh sb="447" eb="448">
      <t>シュウ</t>
    </rPh>
    <rPh sb="448" eb="449">
      <t>リツ</t>
    </rPh>
    <rPh sb="450" eb="453">
      <t>ヘイキンチ</t>
    </rPh>
    <rPh sb="455" eb="456">
      <t>タカ</t>
    </rPh>
    <rPh sb="461" eb="463">
      <t>シセツ</t>
    </rPh>
    <rPh sb="463" eb="466">
      <t>リヨウリツ</t>
    </rPh>
    <rPh sb="467" eb="469">
      <t>ジャッカン</t>
    </rPh>
    <rPh sb="470" eb="472">
      <t>ジョウショウ</t>
    </rPh>
    <rPh sb="472" eb="474">
      <t>ケイコウ</t>
    </rPh>
    <rPh sb="480" eb="482">
      <t>コウリツ</t>
    </rPh>
    <rPh sb="482" eb="483">
      <t>テキ</t>
    </rPh>
    <rPh sb="484" eb="486">
      <t>シセツ</t>
    </rPh>
    <rPh sb="487" eb="489">
      <t>リヨウ</t>
    </rPh>
    <rPh sb="490" eb="493">
      <t>スイドウスイ</t>
    </rPh>
    <rPh sb="494" eb="496">
      <t>キョウキュウ</t>
    </rPh>
    <phoneticPr fontId="4"/>
  </si>
  <si>
    <t>　老朽化の状況については、有形固定資産減価償却率は平均値より高いが、更新計画を作成し、当該計画に基づいて設備等の維持管理と更新を行っている。また、管路経年劣化率及び管路更新率は０％となっているが、現在、将来の管路更新を見据え、現状を把握するための劣化調査を実施している。
１)有形固定資産減価償却率(左表２-①)
　平均値と比べ償却率が高い(H25からH26にかけては会計制度の変更により約8.7ポイント上昇。)。
２)管路経年劣化率(左表２-②)及び管路更新率(左表２-③)
　Ｈ26までに法定耐用年数を迎えたものはないため、０％となっている。</t>
    <rPh sb="1" eb="4">
      <t>ロウキュウカ</t>
    </rPh>
    <rPh sb="5" eb="7">
      <t>ジョウキョウ</t>
    </rPh>
    <rPh sb="13" eb="15">
      <t>ユウケイ</t>
    </rPh>
    <rPh sb="15" eb="19">
      <t>コテイシサン</t>
    </rPh>
    <rPh sb="19" eb="21">
      <t>ゲンカ</t>
    </rPh>
    <rPh sb="21" eb="24">
      <t>ショウキャクリツ</t>
    </rPh>
    <rPh sb="25" eb="28">
      <t>ヘイキンチ</t>
    </rPh>
    <rPh sb="30" eb="31">
      <t>タカ</t>
    </rPh>
    <rPh sb="34" eb="36">
      <t>コウシン</t>
    </rPh>
    <rPh sb="36" eb="38">
      <t>ケイカク</t>
    </rPh>
    <rPh sb="39" eb="41">
      <t>サクセイ</t>
    </rPh>
    <rPh sb="43" eb="45">
      <t>トウガイ</t>
    </rPh>
    <rPh sb="45" eb="47">
      <t>ケイカク</t>
    </rPh>
    <rPh sb="48" eb="49">
      <t>モト</t>
    </rPh>
    <rPh sb="52" eb="54">
      <t>セツビ</t>
    </rPh>
    <rPh sb="54" eb="55">
      <t>トウ</t>
    </rPh>
    <rPh sb="56" eb="58">
      <t>イジ</t>
    </rPh>
    <rPh sb="58" eb="60">
      <t>カンリ</t>
    </rPh>
    <rPh sb="61" eb="63">
      <t>コウシン</t>
    </rPh>
    <rPh sb="64" eb="65">
      <t>オコナ</t>
    </rPh>
    <rPh sb="98" eb="100">
      <t>ゲンザイ</t>
    </rPh>
    <rPh sb="101" eb="103">
      <t>ショウライ</t>
    </rPh>
    <rPh sb="104" eb="106">
      <t>カンロ</t>
    </rPh>
    <rPh sb="106" eb="108">
      <t>コウシン</t>
    </rPh>
    <rPh sb="109" eb="111">
      <t>ミス</t>
    </rPh>
    <rPh sb="113" eb="115">
      <t>ゲンジョウ</t>
    </rPh>
    <rPh sb="116" eb="118">
      <t>ハアク</t>
    </rPh>
    <rPh sb="123" eb="125">
      <t>レッカ</t>
    </rPh>
    <rPh sb="125" eb="127">
      <t>チョウサ</t>
    </rPh>
    <rPh sb="128" eb="130">
      <t>ジッシ</t>
    </rPh>
    <rPh sb="139" eb="141">
      <t>ユウケイ</t>
    </rPh>
    <rPh sb="141" eb="145">
      <t>コテイシサン</t>
    </rPh>
    <rPh sb="145" eb="147">
      <t>ゲンカ</t>
    </rPh>
    <rPh sb="147" eb="150">
      <t>ショウキャクリツ</t>
    </rPh>
    <rPh sb="151" eb="153">
      <t>サヒョウ</t>
    </rPh>
    <rPh sb="159" eb="162">
      <t>ヘイキンチ</t>
    </rPh>
    <rPh sb="163" eb="164">
      <t>クラ</t>
    </rPh>
    <rPh sb="165" eb="168">
      <t>ショウキャクリツ</t>
    </rPh>
    <rPh sb="169" eb="170">
      <t>タカ</t>
    </rPh>
    <rPh sb="185" eb="187">
      <t>カイケイ</t>
    </rPh>
    <rPh sb="187" eb="189">
      <t>セイド</t>
    </rPh>
    <rPh sb="190" eb="192">
      <t>ヘンコウ</t>
    </rPh>
    <rPh sb="195" eb="196">
      <t>ヤク</t>
    </rPh>
    <rPh sb="203" eb="205">
      <t>ジョウショウ</t>
    </rPh>
    <rPh sb="212" eb="214">
      <t>カンロ</t>
    </rPh>
    <rPh sb="214" eb="216">
      <t>ケイネン</t>
    </rPh>
    <rPh sb="216" eb="218">
      <t>レッカ</t>
    </rPh>
    <rPh sb="218" eb="219">
      <t>リツ</t>
    </rPh>
    <rPh sb="220" eb="222">
      <t>サヒョウ</t>
    </rPh>
    <rPh sb="226" eb="227">
      <t>オヨ</t>
    </rPh>
    <rPh sb="228" eb="230">
      <t>カンロ</t>
    </rPh>
    <rPh sb="230" eb="232">
      <t>コウシン</t>
    </rPh>
    <rPh sb="232" eb="233">
      <t>リツ</t>
    </rPh>
    <rPh sb="235" eb="236">
      <t>ヒョウ</t>
    </rPh>
    <rPh sb="248" eb="250">
      <t>ホウテイ</t>
    </rPh>
    <rPh sb="250" eb="252">
      <t>タイヨウ</t>
    </rPh>
    <rPh sb="252" eb="254">
      <t>ネンスウ</t>
    </rPh>
    <rPh sb="255" eb="256">
      <t>ムカ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</si>
</sst>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874816"/>
        <c:axId val="179879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0.31</c:v>
                </c:pt>
                <c:pt idx="2">
                  <c:v>0.16</c:v>
                </c:pt>
                <c:pt idx="3">
                  <c:v>0.25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74816"/>
        <c:axId val="179879936"/>
      </c:lineChart>
      <c:dateAx>
        <c:axId val="17987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879936"/>
        <c:crosses val="autoZero"/>
        <c:auto val="1"/>
        <c:lblOffset val="100"/>
        <c:baseTimeUnit val="years"/>
      </c:dateAx>
      <c:valAx>
        <c:axId val="179879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87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67.81</c:v>
                </c:pt>
                <c:pt idx="1">
                  <c:v>67.239999999999995</c:v>
                </c:pt>
                <c:pt idx="2">
                  <c:v>69.67</c:v>
                </c:pt>
                <c:pt idx="3">
                  <c:v>69.650000000000006</c:v>
                </c:pt>
                <c:pt idx="4">
                  <c:v>70.87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56896"/>
        <c:axId val="18576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64.150000000000006</c:v>
                </c:pt>
                <c:pt idx="1">
                  <c:v>63.73</c:v>
                </c:pt>
                <c:pt idx="2">
                  <c:v>64.55</c:v>
                </c:pt>
                <c:pt idx="3">
                  <c:v>64.12</c:v>
                </c:pt>
                <c:pt idx="4">
                  <c:v>62.69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56896"/>
        <c:axId val="185766272"/>
      </c:lineChart>
      <c:dateAx>
        <c:axId val="1854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766272"/>
        <c:crosses val="autoZero"/>
        <c:auto val="1"/>
        <c:lblOffset val="100"/>
        <c:baseTimeUnit val="years"/>
      </c:dateAx>
      <c:valAx>
        <c:axId val="18576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4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101.12</c:v>
                </c:pt>
                <c:pt idx="1">
                  <c:v>100.38</c:v>
                </c:pt>
                <c:pt idx="2">
                  <c:v>100.28</c:v>
                </c:pt>
                <c:pt idx="3">
                  <c:v>100.19</c:v>
                </c:pt>
                <c:pt idx="4">
                  <c:v>100.58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789056"/>
        <c:axId val="185788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99.88</c:v>
                </c:pt>
                <c:pt idx="1">
                  <c:v>99.96</c:v>
                </c:pt>
                <c:pt idx="2">
                  <c:v>99.93</c:v>
                </c:pt>
                <c:pt idx="3">
                  <c:v>100.12</c:v>
                </c:pt>
                <c:pt idx="4">
                  <c:v>100.12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789056"/>
        <c:axId val="185788288"/>
      </c:lineChart>
      <c:dateAx>
        <c:axId val="18578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788288"/>
        <c:crosses val="autoZero"/>
        <c:auto val="1"/>
        <c:lblOffset val="100"/>
        <c:baseTimeUnit val="years"/>
      </c:dateAx>
      <c:valAx>
        <c:axId val="185788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78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144.91</c:v>
                </c:pt>
                <c:pt idx="1">
                  <c:v>130.16999999999999</c:v>
                </c:pt>
                <c:pt idx="2">
                  <c:v>127.98</c:v>
                </c:pt>
                <c:pt idx="3">
                  <c:v>129.72999999999999</c:v>
                </c:pt>
                <c:pt idx="4">
                  <c:v>124.71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727616"/>
        <c:axId val="18372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112.1</c:v>
                </c:pt>
                <c:pt idx="1">
                  <c:v>111.78</c:v>
                </c:pt>
                <c:pt idx="2">
                  <c:v>113.16</c:v>
                </c:pt>
                <c:pt idx="3">
                  <c:v>113.88</c:v>
                </c:pt>
                <c:pt idx="4">
                  <c:v>113.47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727616"/>
        <c:axId val="183729536"/>
      </c:lineChart>
      <c:dateAx>
        <c:axId val="18372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729536"/>
        <c:crosses val="autoZero"/>
        <c:auto val="1"/>
        <c:lblOffset val="100"/>
        <c:baseTimeUnit val="years"/>
      </c:dateAx>
      <c:valAx>
        <c:axId val="183729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72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52.17</c:v>
                </c:pt>
                <c:pt idx="1">
                  <c:v>53.73</c:v>
                </c:pt>
                <c:pt idx="2">
                  <c:v>52.52</c:v>
                </c:pt>
                <c:pt idx="3">
                  <c:v>53.11</c:v>
                </c:pt>
                <c:pt idx="4">
                  <c:v>61.77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140352"/>
        <c:axId val="18514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36.57</c:v>
                </c:pt>
                <c:pt idx="1">
                  <c:v>37.549999999999997</c:v>
                </c:pt>
                <c:pt idx="2">
                  <c:v>38.86</c:v>
                </c:pt>
                <c:pt idx="3">
                  <c:v>39.81</c:v>
                </c:pt>
                <c:pt idx="4">
                  <c:v>51.44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140352"/>
        <c:axId val="185142272"/>
      </c:lineChart>
      <c:dateAx>
        <c:axId val="18514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142272"/>
        <c:crosses val="autoZero"/>
        <c:auto val="1"/>
        <c:lblOffset val="100"/>
        <c:baseTimeUnit val="years"/>
      </c:dateAx>
      <c:valAx>
        <c:axId val="18514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14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189120"/>
        <c:axId val="18519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5.27</c:v>
                </c:pt>
                <c:pt idx="1">
                  <c:v>9.98</c:v>
                </c:pt>
                <c:pt idx="2">
                  <c:v>12.13</c:v>
                </c:pt>
                <c:pt idx="3">
                  <c:v>13.72</c:v>
                </c:pt>
                <c:pt idx="4">
                  <c:v>16.77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189120"/>
        <c:axId val="185191040"/>
      </c:lineChart>
      <c:dateAx>
        <c:axId val="18518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191040"/>
        <c:crosses val="autoZero"/>
        <c:auto val="1"/>
        <c:lblOffset val="100"/>
        <c:baseTimeUnit val="years"/>
      </c:dateAx>
      <c:valAx>
        <c:axId val="18519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18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215616"/>
        <c:axId val="18523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25.58</c:v>
                </c:pt>
                <c:pt idx="1">
                  <c:v>25.8</c:v>
                </c:pt>
                <c:pt idx="2">
                  <c:v>23.57</c:v>
                </c:pt>
                <c:pt idx="3">
                  <c:v>21.34</c:v>
                </c:pt>
                <c:pt idx="4">
                  <c:v>16.89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215616"/>
        <c:axId val="185230080"/>
      </c:lineChart>
      <c:dateAx>
        <c:axId val="18521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230080"/>
        <c:crosses val="autoZero"/>
        <c:auto val="1"/>
        <c:lblOffset val="100"/>
        <c:baseTimeUnit val="years"/>
      </c:dateAx>
      <c:valAx>
        <c:axId val="185230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215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4059.54</c:v>
                </c:pt>
                <c:pt idx="1">
                  <c:v>3991.36</c:v>
                </c:pt>
                <c:pt idx="2">
                  <c:v>4190.8599999999997</c:v>
                </c:pt>
                <c:pt idx="3">
                  <c:v>3399.85</c:v>
                </c:pt>
                <c:pt idx="4">
                  <c:v>2615.85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272576"/>
        <c:axId val="185278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669.4</c:v>
                </c:pt>
                <c:pt idx="1">
                  <c:v>720.62</c:v>
                </c:pt>
                <c:pt idx="2">
                  <c:v>654.97</c:v>
                </c:pt>
                <c:pt idx="3">
                  <c:v>634.53</c:v>
                </c:pt>
                <c:pt idx="4">
                  <c:v>200.22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272576"/>
        <c:axId val="185278848"/>
      </c:lineChart>
      <c:dateAx>
        <c:axId val="18527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278848"/>
        <c:crosses val="autoZero"/>
        <c:auto val="1"/>
        <c:lblOffset val="100"/>
        <c:baseTimeUnit val="years"/>
      </c:dateAx>
      <c:valAx>
        <c:axId val="185278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27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122.87</c:v>
                </c:pt>
                <c:pt idx="1">
                  <c:v>125.02</c:v>
                </c:pt>
                <c:pt idx="2">
                  <c:v>105.98</c:v>
                </c:pt>
                <c:pt idx="3">
                  <c:v>90.05</c:v>
                </c:pt>
                <c:pt idx="4">
                  <c:v>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300864"/>
        <c:axId val="18530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446.65</c:v>
                </c:pt>
                <c:pt idx="1">
                  <c:v>415.99</c:v>
                </c:pt>
                <c:pt idx="2">
                  <c:v>383.75</c:v>
                </c:pt>
                <c:pt idx="3">
                  <c:v>368.94</c:v>
                </c:pt>
                <c:pt idx="4">
                  <c:v>351.06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00864"/>
        <c:axId val="185307136"/>
      </c:lineChart>
      <c:dateAx>
        <c:axId val="185300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307136"/>
        <c:crosses val="autoZero"/>
        <c:auto val="1"/>
        <c:lblOffset val="100"/>
        <c:baseTimeUnit val="years"/>
      </c:dateAx>
      <c:valAx>
        <c:axId val="185307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300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143.44</c:v>
                </c:pt>
                <c:pt idx="1">
                  <c:v>127.22</c:v>
                </c:pt>
                <c:pt idx="2">
                  <c:v>125.39</c:v>
                </c:pt>
                <c:pt idx="3">
                  <c:v>128.01</c:v>
                </c:pt>
                <c:pt idx="4">
                  <c:v>121.48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331072"/>
        <c:axId val="18541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108.75</c:v>
                </c:pt>
                <c:pt idx="1">
                  <c:v>108.61</c:v>
                </c:pt>
                <c:pt idx="2">
                  <c:v>110.39</c:v>
                </c:pt>
                <c:pt idx="3">
                  <c:v>111.12</c:v>
                </c:pt>
                <c:pt idx="4">
                  <c:v>112.92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31072"/>
        <c:axId val="185419264"/>
      </c:lineChart>
      <c:dateAx>
        <c:axId val="18533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419264"/>
        <c:crosses val="autoZero"/>
        <c:auto val="1"/>
        <c:lblOffset val="100"/>
        <c:baseTimeUnit val="years"/>
      </c:dateAx>
      <c:valAx>
        <c:axId val="18541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33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67.09</c:v>
                </c:pt>
                <c:pt idx="1">
                  <c:v>67.38</c:v>
                </c:pt>
                <c:pt idx="2">
                  <c:v>68.48</c:v>
                </c:pt>
                <c:pt idx="3">
                  <c:v>67.010000000000005</c:v>
                </c:pt>
                <c:pt idx="4">
                  <c:v>68.16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40896"/>
        <c:axId val="18544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80.38</c:v>
                </c:pt>
                <c:pt idx="1">
                  <c:v>78.760000000000005</c:v>
                </c:pt>
                <c:pt idx="2">
                  <c:v>76.81</c:v>
                </c:pt>
                <c:pt idx="3">
                  <c:v>75.75</c:v>
                </c:pt>
                <c:pt idx="4">
                  <c:v>75.3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40896"/>
        <c:axId val="185447168"/>
      </c:lineChart>
      <c:dateAx>
        <c:axId val="185440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447168"/>
        <c:crosses val="autoZero"/>
        <c:auto val="1"/>
        <c:lblOffset val="100"/>
        <c:baseTimeUnit val="years"/>
      </c:dateAx>
      <c:valAx>
        <c:axId val="18544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440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【112.92】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70" zoomScaleNormal="70" workbookViewId="0"/>
  </sheetViews>
  <sheetFormatPr defaultColWidth="2.6640625" defaultRowHeight="13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栃木県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用水供給事業</v>
      </c>
      <c r="S8" s="53"/>
      <c r="T8" s="53"/>
      <c r="U8" s="53"/>
      <c r="V8" s="53"/>
      <c r="W8" s="53"/>
      <c r="X8" s="53"/>
      <c r="Y8" s="54"/>
      <c r="Z8" s="52" t="str">
        <f>データ!L6</f>
        <v>B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2004417</v>
      </c>
      <c r="AJ8" s="56"/>
      <c r="AK8" s="56"/>
      <c r="AL8" s="56"/>
      <c r="AM8" s="56"/>
      <c r="AN8" s="56"/>
      <c r="AO8" s="56"/>
      <c r="AP8" s="57"/>
      <c r="AQ8" s="47">
        <f>データ!R6</f>
        <v>6408.09</v>
      </c>
      <c r="AR8" s="47"/>
      <c r="AS8" s="47"/>
      <c r="AT8" s="47"/>
      <c r="AU8" s="47"/>
      <c r="AV8" s="47"/>
      <c r="AW8" s="47"/>
      <c r="AX8" s="47"/>
      <c r="AY8" s="47">
        <f>データ!S6</f>
        <v>312.79000000000002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81.599999999999994</v>
      </c>
      <c r="K10" s="47"/>
      <c r="L10" s="47"/>
      <c r="M10" s="47"/>
      <c r="N10" s="47"/>
      <c r="O10" s="47"/>
      <c r="P10" s="47"/>
      <c r="Q10" s="47"/>
      <c r="R10" s="47">
        <f>データ!O6</f>
        <v>96.17</v>
      </c>
      <c r="S10" s="47"/>
      <c r="T10" s="47"/>
      <c r="U10" s="47"/>
      <c r="V10" s="47"/>
      <c r="W10" s="47"/>
      <c r="X10" s="47"/>
      <c r="Y10" s="47"/>
      <c r="Z10" s="78">
        <f>データ!P6</f>
        <v>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836577</v>
      </c>
      <c r="AJ10" s="78"/>
      <c r="AK10" s="78"/>
      <c r="AL10" s="78"/>
      <c r="AM10" s="78"/>
      <c r="AN10" s="78"/>
      <c r="AO10" s="78"/>
      <c r="AP10" s="78"/>
      <c r="AQ10" s="47">
        <f>データ!U6</f>
        <v>479.69</v>
      </c>
      <c r="AR10" s="47"/>
      <c r="AS10" s="47"/>
      <c r="AT10" s="47"/>
      <c r="AU10" s="47"/>
      <c r="AV10" s="47"/>
      <c r="AW10" s="47"/>
      <c r="AX10" s="47"/>
      <c r="AY10" s="47">
        <f>データ!V6</f>
        <v>1744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105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106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104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2"/>
  <cols>
    <col min="2" max="143" width="11.88671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90000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2</v>
      </c>
      <c r="H6" s="31" t="str">
        <f t="shared" si="3"/>
        <v>栃木県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用水供給事業</v>
      </c>
      <c r="L6" s="31" t="str">
        <f t="shared" si="3"/>
        <v>B</v>
      </c>
      <c r="M6" s="32" t="str">
        <f t="shared" si="3"/>
        <v>-</v>
      </c>
      <c r="N6" s="32">
        <f t="shared" si="3"/>
        <v>81.599999999999994</v>
      </c>
      <c r="O6" s="32">
        <f t="shared" si="3"/>
        <v>96.17</v>
      </c>
      <c r="P6" s="32">
        <f t="shared" si="3"/>
        <v>0</v>
      </c>
      <c r="Q6" s="32">
        <f t="shared" si="3"/>
        <v>2004417</v>
      </c>
      <c r="R6" s="32">
        <f t="shared" si="3"/>
        <v>6408.09</v>
      </c>
      <c r="S6" s="32">
        <f t="shared" si="3"/>
        <v>312.79000000000002</v>
      </c>
      <c r="T6" s="32">
        <f t="shared" si="3"/>
        <v>836577</v>
      </c>
      <c r="U6" s="32">
        <f t="shared" si="3"/>
        <v>479.69</v>
      </c>
      <c r="V6" s="32">
        <f t="shared" si="3"/>
        <v>1744</v>
      </c>
      <c r="W6" s="33">
        <f>IF(W7="",NA(),W7)</f>
        <v>144.91</v>
      </c>
      <c r="X6" s="33">
        <f t="shared" ref="X6:AF6" si="4">IF(X7="",NA(),X7)</f>
        <v>130.16999999999999</v>
      </c>
      <c r="Y6" s="33">
        <f t="shared" si="4"/>
        <v>127.98</v>
      </c>
      <c r="Z6" s="33">
        <f t="shared" si="4"/>
        <v>129.72999999999999</v>
      </c>
      <c r="AA6" s="33">
        <f t="shared" si="4"/>
        <v>124.71</v>
      </c>
      <c r="AB6" s="33">
        <f t="shared" si="4"/>
        <v>112.1</v>
      </c>
      <c r="AC6" s="33">
        <f t="shared" si="4"/>
        <v>111.78</v>
      </c>
      <c r="AD6" s="33">
        <f t="shared" si="4"/>
        <v>113.16</v>
      </c>
      <c r="AE6" s="33">
        <f t="shared" si="4"/>
        <v>113.88</v>
      </c>
      <c r="AF6" s="33">
        <f t="shared" si="4"/>
        <v>113.47</v>
      </c>
      <c r="AG6" s="32" t="str">
        <f>IF(AG7="","",IF(AG7="-","【-】","【"&amp;SUBSTITUTE(TEXT(AG7,"#,##0.00"),"-","△")&amp;"】"))</f>
        <v>【113.47】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25.58</v>
      </c>
      <c r="AN6" s="33">
        <f t="shared" si="5"/>
        <v>25.8</v>
      </c>
      <c r="AO6" s="33">
        <f t="shared" si="5"/>
        <v>23.57</v>
      </c>
      <c r="AP6" s="33">
        <f t="shared" si="5"/>
        <v>21.34</v>
      </c>
      <c r="AQ6" s="33">
        <f t="shared" si="5"/>
        <v>16.89</v>
      </c>
      <c r="AR6" s="32" t="str">
        <f>IF(AR7="","",IF(AR7="-","【-】","【"&amp;SUBSTITUTE(TEXT(AR7,"#,##0.00"),"-","△")&amp;"】"))</f>
        <v>【16.89】</v>
      </c>
      <c r="AS6" s="33">
        <f>IF(AS7="",NA(),AS7)</f>
        <v>4059.54</v>
      </c>
      <c r="AT6" s="33">
        <f t="shared" ref="AT6:BB6" si="6">IF(AT7="",NA(),AT7)</f>
        <v>3991.36</v>
      </c>
      <c r="AU6" s="33">
        <f t="shared" si="6"/>
        <v>4190.8599999999997</v>
      </c>
      <c r="AV6" s="33">
        <f t="shared" si="6"/>
        <v>3399.85</v>
      </c>
      <c r="AW6" s="33">
        <f t="shared" si="6"/>
        <v>2615.85</v>
      </c>
      <c r="AX6" s="33">
        <f t="shared" si="6"/>
        <v>669.4</v>
      </c>
      <c r="AY6" s="33">
        <f t="shared" si="6"/>
        <v>720.62</v>
      </c>
      <c r="AZ6" s="33">
        <f t="shared" si="6"/>
        <v>654.97</v>
      </c>
      <c r="BA6" s="33">
        <f t="shared" si="6"/>
        <v>634.53</v>
      </c>
      <c r="BB6" s="33">
        <f t="shared" si="6"/>
        <v>200.22</v>
      </c>
      <c r="BC6" s="32" t="str">
        <f>IF(BC7="","",IF(BC7="-","【-】","【"&amp;SUBSTITUTE(TEXT(BC7,"#,##0.00"),"-","△")&amp;"】"))</f>
        <v>【200.22】</v>
      </c>
      <c r="BD6" s="33">
        <f>IF(BD7="",NA(),BD7)</f>
        <v>122.87</v>
      </c>
      <c r="BE6" s="33">
        <f t="shared" ref="BE6:BM6" si="7">IF(BE7="",NA(),BE7)</f>
        <v>125.02</v>
      </c>
      <c r="BF6" s="33">
        <f t="shared" si="7"/>
        <v>105.98</v>
      </c>
      <c r="BG6" s="33">
        <f t="shared" si="7"/>
        <v>90.05</v>
      </c>
      <c r="BH6" s="33">
        <f t="shared" si="7"/>
        <v>77</v>
      </c>
      <c r="BI6" s="33">
        <f t="shared" si="7"/>
        <v>446.65</v>
      </c>
      <c r="BJ6" s="33">
        <f t="shared" si="7"/>
        <v>415.99</v>
      </c>
      <c r="BK6" s="33">
        <f t="shared" si="7"/>
        <v>383.75</v>
      </c>
      <c r="BL6" s="33">
        <f t="shared" si="7"/>
        <v>368.94</v>
      </c>
      <c r="BM6" s="33">
        <f t="shared" si="7"/>
        <v>351.06</v>
      </c>
      <c r="BN6" s="32" t="str">
        <f>IF(BN7="","",IF(BN7="-","【-】","【"&amp;SUBSTITUTE(TEXT(BN7,"#,##0.00"),"-","△")&amp;"】"))</f>
        <v>【351.06】</v>
      </c>
      <c r="BO6" s="33">
        <f>IF(BO7="",NA(),BO7)</f>
        <v>143.44</v>
      </c>
      <c r="BP6" s="33">
        <f t="shared" ref="BP6:BX6" si="8">IF(BP7="",NA(),BP7)</f>
        <v>127.22</v>
      </c>
      <c r="BQ6" s="33">
        <f t="shared" si="8"/>
        <v>125.39</v>
      </c>
      <c r="BR6" s="33">
        <f t="shared" si="8"/>
        <v>128.01</v>
      </c>
      <c r="BS6" s="33">
        <f t="shared" si="8"/>
        <v>121.48</v>
      </c>
      <c r="BT6" s="33">
        <f t="shared" si="8"/>
        <v>108.75</v>
      </c>
      <c r="BU6" s="33">
        <f t="shared" si="8"/>
        <v>108.61</v>
      </c>
      <c r="BV6" s="33">
        <f t="shared" si="8"/>
        <v>110.39</v>
      </c>
      <c r="BW6" s="33">
        <f t="shared" si="8"/>
        <v>111.12</v>
      </c>
      <c r="BX6" s="33">
        <f t="shared" si="8"/>
        <v>112.92</v>
      </c>
      <c r="BY6" s="32" t="str">
        <f>IF(BY7="","",IF(BY7="-","【-】","【"&amp;SUBSTITUTE(TEXT(BY7,"#,##0.00"),"-","△")&amp;"】"))</f>
        <v>【112.92】</v>
      </c>
      <c r="BZ6" s="33">
        <f>IF(BZ7="",NA(),BZ7)</f>
        <v>67.09</v>
      </c>
      <c r="CA6" s="33">
        <f t="shared" ref="CA6:CI6" si="9">IF(CA7="",NA(),CA7)</f>
        <v>67.38</v>
      </c>
      <c r="CB6" s="33">
        <f t="shared" si="9"/>
        <v>68.48</v>
      </c>
      <c r="CC6" s="33">
        <f t="shared" si="9"/>
        <v>67.010000000000005</v>
      </c>
      <c r="CD6" s="33">
        <f t="shared" si="9"/>
        <v>68.16</v>
      </c>
      <c r="CE6" s="33">
        <f t="shared" si="9"/>
        <v>80.38</v>
      </c>
      <c r="CF6" s="33">
        <f t="shared" si="9"/>
        <v>78.760000000000005</v>
      </c>
      <c r="CG6" s="33">
        <f t="shared" si="9"/>
        <v>76.81</v>
      </c>
      <c r="CH6" s="33">
        <f t="shared" si="9"/>
        <v>75.75</v>
      </c>
      <c r="CI6" s="33">
        <f t="shared" si="9"/>
        <v>75.3</v>
      </c>
      <c r="CJ6" s="32" t="str">
        <f>IF(CJ7="","",IF(CJ7="-","【-】","【"&amp;SUBSTITUTE(TEXT(CJ7,"#,##0.00"),"-","△")&amp;"】"))</f>
        <v>【75.30】</v>
      </c>
      <c r="CK6" s="33">
        <f>IF(CK7="",NA(),CK7)</f>
        <v>67.81</v>
      </c>
      <c r="CL6" s="33">
        <f t="shared" ref="CL6:CT6" si="10">IF(CL7="",NA(),CL7)</f>
        <v>67.239999999999995</v>
      </c>
      <c r="CM6" s="33">
        <f t="shared" si="10"/>
        <v>69.67</v>
      </c>
      <c r="CN6" s="33">
        <f t="shared" si="10"/>
        <v>69.650000000000006</v>
      </c>
      <c r="CO6" s="33">
        <f t="shared" si="10"/>
        <v>70.87</v>
      </c>
      <c r="CP6" s="33">
        <f t="shared" si="10"/>
        <v>64.150000000000006</v>
      </c>
      <c r="CQ6" s="33">
        <f t="shared" si="10"/>
        <v>63.73</v>
      </c>
      <c r="CR6" s="33">
        <f t="shared" si="10"/>
        <v>64.55</v>
      </c>
      <c r="CS6" s="33">
        <f t="shared" si="10"/>
        <v>64.12</v>
      </c>
      <c r="CT6" s="33">
        <f t="shared" si="10"/>
        <v>62.69</v>
      </c>
      <c r="CU6" s="32" t="str">
        <f>IF(CU7="","",IF(CU7="-","【-】","【"&amp;SUBSTITUTE(TEXT(CU7,"#,##0.00"),"-","△")&amp;"】"))</f>
        <v>【62.69】</v>
      </c>
      <c r="CV6" s="33">
        <f>IF(CV7="",NA(),CV7)</f>
        <v>101.12</v>
      </c>
      <c r="CW6" s="33">
        <f t="shared" ref="CW6:DE6" si="11">IF(CW7="",NA(),CW7)</f>
        <v>100.38</v>
      </c>
      <c r="CX6" s="33">
        <f t="shared" si="11"/>
        <v>100.28</v>
      </c>
      <c r="CY6" s="33">
        <f t="shared" si="11"/>
        <v>100.19</v>
      </c>
      <c r="CZ6" s="33">
        <f t="shared" si="11"/>
        <v>100.58</v>
      </c>
      <c r="DA6" s="33">
        <f t="shared" si="11"/>
        <v>99.88</v>
      </c>
      <c r="DB6" s="33">
        <f t="shared" si="11"/>
        <v>99.96</v>
      </c>
      <c r="DC6" s="33">
        <f t="shared" si="11"/>
        <v>99.93</v>
      </c>
      <c r="DD6" s="33">
        <f t="shared" si="11"/>
        <v>100.12</v>
      </c>
      <c r="DE6" s="33">
        <f t="shared" si="11"/>
        <v>100.12</v>
      </c>
      <c r="DF6" s="32" t="str">
        <f>IF(DF7="","",IF(DF7="-","【-】","【"&amp;SUBSTITUTE(TEXT(DF7,"#,##0.00"),"-","△")&amp;"】"))</f>
        <v>【100.12】</v>
      </c>
      <c r="DG6" s="33">
        <f>IF(DG7="",NA(),DG7)</f>
        <v>52.17</v>
      </c>
      <c r="DH6" s="33">
        <f t="shared" ref="DH6:DP6" si="12">IF(DH7="",NA(),DH7)</f>
        <v>53.73</v>
      </c>
      <c r="DI6" s="33">
        <f t="shared" si="12"/>
        <v>52.52</v>
      </c>
      <c r="DJ6" s="33">
        <f t="shared" si="12"/>
        <v>53.11</v>
      </c>
      <c r="DK6" s="33">
        <f t="shared" si="12"/>
        <v>61.77</v>
      </c>
      <c r="DL6" s="33">
        <f t="shared" si="12"/>
        <v>36.57</v>
      </c>
      <c r="DM6" s="33">
        <f t="shared" si="12"/>
        <v>37.549999999999997</v>
      </c>
      <c r="DN6" s="33">
        <f t="shared" si="12"/>
        <v>38.86</v>
      </c>
      <c r="DO6" s="33">
        <f t="shared" si="12"/>
        <v>39.81</v>
      </c>
      <c r="DP6" s="33">
        <f t="shared" si="12"/>
        <v>51.44</v>
      </c>
      <c r="DQ6" s="32" t="str">
        <f>IF(DQ7="","",IF(DQ7="-","【-】","【"&amp;SUBSTITUTE(TEXT(DQ7,"#,##0.00"),"-","△")&amp;"】"))</f>
        <v>【51.44】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5.27</v>
      </c>
      <c r="DX6" s="33">
        <f t="shared" si="13"/>
        <v>9.98</v>
      </c>
      <c r="DY6" s="33">
        <f t="shared" si="13"/>
        <v>12.13</v>
      </c>
      <c r="DZ6" s="33">
        <f t="shared" si="13"/>
        <v>13.72</v>
      </c>
      <c r="EA6" s="33">
        <f t="shared" si="13"/>
        <v>16.77</v>
      </c>
      <c r="EB6" s="32" t="str">
        <f>IF(EB7="","",IF(EB7="-","【-】","【"&amp;SUBSTITUTE(TEXT(EB7,"#,##0.00"),"-","△")&amp;"】"))</f>
        <v>【16.77】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0.21</v>
      </c>
      <c r="EI6" s="33">
        <f t="shared" si="14"/>
        <v>0.31</v>
      </c>
      <c r="EJ6" s="33">
        <f t="shared" si="14"/>
        <v>0.16</v>
      </c>
      <c r="EK6" s="33">
        <f t="shared" si="14"/>
        <v>0.25</v>
      </c>
      <c r="EL6" s="33">
        <f t="shared" si="14"/>
        <v>0.13</v>
      </c>
      <c r="EM6" s="32" t="str">
        <f>IF(EM7="","",IF(EM7="-","【-】","【"&amp;SUBSTITUTE(TEXT(EM7,"#,##0.00"),"-","△")&amp;"】"))</f>
        <v>【0.13】</v>
      </c>
    </row>
    <row r="7" spans="1:143" s="34" customFormat="1">
      <c r="A7" s="26"/>
      <c r="B7" s="35">
        <v>2014</v>
      </c>
      <c r="C7" s="35">
        <v>90000</v>
      </c>
      <c r="D7" s="35">
        <v>46</v>
      </c>
      <c r="E7" s="35">
        <v>1</v>
      </c>
      <c r="F7" s="35">
        <v>0</v>
      </c>
      <c r="G7" s="35">
        <v>2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81.599999999999994</v>
      </c>
      <c r="O7" s="36">
        <v>96.17</v>
      </c>
      <c r="P7" s="36">
        <v>0</v>
      </c>
      <c r="Q7" s="36">
        <v>2004417</v>
      </c>
      <c r="R7" s="36">
        <v>6408.09</v>
      </c>
      <c r="S7" s="36">
        <v>312.79000000000002</v>
      </c>
      <c r="T7" s="36">
        <v>836577</v>
      </c>
      <c r="U7" s="36">
        <v>479.69</v>
      </c>
      <c r="V7" s="36">
        <v>1744</v>
      </c>
      <c r="W7" s="36">
        <v>144.91</v>
      </c>
      <c r="X7" s="36">
        <v>130.16999999999999</v>
      </c>
      <c r="Y7" s="36">
        <v>127.98</v>
      </c>
      <c r="Z7" s="36">
        <v>129.72999999999999</v>
      </c>
      <c r="AA7" s="36">
        <v>124.71</v>
      </c>
      <c r="AB7" s="36">
        <v>112.1</v>
      </c>
      <c r="AC7" s="36">
        <v>111.78</v>
      </c>
      <c r="AD7" s="36">
        <v>113.16</v>
      </c>
      <c r="AE7" s="36">
        <v>113.88</v>
      </c>
      <c r="AF7" s="36">
        <v>113.47</v>
      </c>
      <c r="AG7" s="36">
        <v>113.47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25.58</v>
      </c>
      <c r="AN7" s="36">
        <v>25.8</v>
      </c>
      <c r="AO7" s="36">
        <v>23.57</v>
      </c>
      <c r="AP7" s="36">
        <v>21.34</v>
      </c>
      <c r="AQ7" s="36">
        <v>16.89</v>
      </c>
      <c r="AR7" s="36">
        <v>16.89</v>
      </c>
      <c r="AS7" s="36">
        <v>4059.54</v>
      </c>
      <c r="AT7" s="36">
        <v>3991.36</v>
      </c>
      <c r="AU7" s="36">
        <v>4190.8599999999997</v>
      </c>
      <c r="AV7" s="36">
        <v>3399.85</v>
      </c>
      <c r="AW7" s="36">
        <v>2615.85</v>
      </c>
      <c r="AX7" s="36">
        <v>669.4</v>
      </c>
      <c r="AY7" s="36">
        <v>720.62</v>
      </c>
      <c r="AZ7" s="36">
        <v>654.97</v>
      </c>
      <c r="BA7" s="36">
        <v>634.53</v>
      </c>
      <c r="BB7" s="36">
        <v>200.22</v>
      </c>
      <c r="BC7" s="36">
        <v>200.22</v>
      </c>
      <c r="BD7" s="36">
        <v>122.87</v>
      </c>
      <c r="BE7" s="36">
        <v>125.02</v>
      </c>
      <c r="BF7" s="36">
        <v>105.98</v>
      </c>
      <c r="BG7" s="36">
        <v>90.05</v>
      </c>
      <c r="BH7" s="36">
        <v>77</v>
      </c>
      <c r="BI7" s="36">
        <v>446.65</v>
      </c>
      <c r="BJ7" s="36">
        <v>415.99</v>
      </c>
      <c r="BK7" s="36">
        <v>383.75</v>
      </c>
      <c r="BL7" s="36">
        <v>368.94</v>
      </c>
      <c r="BM7" s="36">
        <v>351.06</v>
      </c>
      <c r="BN7" s="36">
        <v>351.06</v>
      </c>
      <c r="BO7" s="36">
        <v>143.44</v>
      </c>
      <c r="BP7" s="36">
        <v>127.22</v>
      </c>
      <c r="BQ7" s="36">
        <v>125.39</v>
      </c>
      <c r="BR7" s="36">
        <v>128.01</v>
      </c>
      <c r="BS7" s="36">
        <v>121.48</v>
      </c>
      <c r="BT7" s="36">
        <v>108.75</v>
      </c>
      <c r="BU7" s="36">
        <v>108.61</v>
      </c>
      <c r="BV7" s="36">
        <v>110.39</v>
      </c>
      <c r="BW7" s="36">
        <v>111.12</v>
      </c>
      <c r="BX7" s="36">
        <v>112.92</v>
      </c>
      <c r="BY7" s="36">
        <v>112.92</v>
      </c>
      <c r="BZ7" s="36">
        <v>67.09</v>
      </c>
      <c r="CA7" s="36">
        <v>67.38</v>
      </c>
      <c r="CB7" s="36">
        <v>68.48</v>
      </c>
      <c r="CC7" s="36">
        <v>67.010000000000005</v>
      </c>
      <c r="CD7" s="36">
        <v>68.16</v>
      </c>
      <c r="CE7" s="36">
        <v>80.38</v>
      </c>
      <c r="CF7" s="36">
        <v>78.760000000000005</v>
      </c>
      <c r="CG7" s="36">
        <v>76.81</v>
      </c>
      <c r="CH7" s="36">
        <v>75.75</v>
      </c>
      <c r="CI7" s="36">
        <v>75.3</v>
      </c>
      <c r="CJ7" s="36">
        <v>75.3</v>
      </c>
      <c r="CK7" s="36">
        <v>67.81</v>
      </c>
      <c r="CL7" s="36">
        <v>67.239999999999995</v>
      </c>
      <c r="CM7" s="36">
        <v>69.67</v>
      </c>
      <c r="CN7" s="36">
        <v>69.650000000000006</v>
      </c>
      <c r="CO7" s="36">
        <v>70.87</v>
      </c>
      <c r="CP7" s="36">
        <v>64.150000000000006</v>
      </c>
      <c r="CQ7" s="36">
        <v>63.73</v>
      </c>
      <c r="CR7" s="36">
        <v>64.55</v>
      </c>
      <c r="CS7" s="36">
        <v>64.12</v>
      </c>
      <c r="CT7" s="36">
        <v>62.69</v>
      </c>
      <c r="CU7" s="36">
        <v>62.69</v>
      </c>
      <c r="CV7" s="36">
        <v>101.12</v>
      </c>
      <c r="CW7" s="36">
        <v>100.38</v>
      </c>
      <c r="CX7" s="36">
        <v>100.28</v>
      </c>
      <c r="CY7" s="36">
        <v>100.19</v>
      </c>
      <c r="CZ7" s="36">
        <v>100.58</v>
      </c>
      <c r="DA7" s="36">
        <v>99.88</v>
      </c>
      <c r="DB7" s="36">
        <v>99.96</v>
      </c>
      <c r="DC7" s="36">
        <v>99.93</v>
      </c>
      <c r="DD7" s="36">
        <v>100.12</v>
      </c>
      <c r="DE7" s="36">
        <v>100.12</v>
      </c>
      <c r="DF7" s="36">
        <v>100.12</v>
      </c>
      <c r="DG7" s="36">
        <v>52.17</v>
      </c>
      <c r="DH7" s="36">
        <v>53.73</v>
      </c>
      <c r="DI7" s="36">
        <v>52.52</v>
      </c>
      <c r="DJ7" s="36">
        <v>53.11</v>
      </c>
      <c r="DK7" s="36">
        <v>61.77</v>
      </c>
      <c r="DL7" s="36">
        <v>36.57</v>
      </c>
      <c r="DM7" s="36">
        <v>37.549999999999997</v>
      </c>
      <c r="DN7" s="36">
        <v>38.86</v>
      </c>
      <c r="DO7" s="36">
        <v>39.81</v>
      </c>
      <c r="DP7" s="36">
        <v>51.44</v>
      </c>
      <c r="DQ7" s="36">
        <v>51.44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5.27</v>
      </c>
      <c r="DX7" s="36">
        <v>9.98</v>
      </c>
      <c r="DY7" s="36">
        <v>12.13</v>
      </c>
      <c r="DZ7" s="36">
        <v>13.72</v>
      </c>
      <c r="EA7" s="36">
        <v>16.77</v>
      </c>
      <c r="EB7" s="36">
        <v>16.77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0.21</v>
      </c>
      <c r="EI7" s="36">
        <v>0.31</v>
      </c>
      <c r="EJ7" s="36">
        <v>0.16</v>
      </c>
      <c r="EK7" s="36">
        <v>0.25</v>
      </c>
      <c r="EL7" s="36">
        <v>0.13</v>
      </c>
      <c r="EM7" s="36">
        <v>0.13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西原</cp:lastModifiedBy>
  <cp:lastPrinted>2016-02-05T07:59:10Z</cp:lastPrinted>
  <dcterms:created xsi:type="dcterms:W3CDTF">2016-01-18T04:42:15Z</dcterms:created>
  <dcterms:modified xsi:type="dcterms:W3CDTF">2016-02-24T07:32:10Z</dcterms:modified>
</cp:coreProperties>
</file>